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BA009E86-FBF9-46A4-A235-B3E9A88177FD}" xr6:coauthVersionLast="47" xr6:coauthVersionMax="47" xr10:uidLastSave="{00000000-0000-0000-0000-000000000000}"/>
  <workbookProtection workbookAlgorithmName="SHA-512" workbookHashValue="RSUhgwPoZ5YYDQHxNR9sWI4cW0BfUAYH9XQmjrHgtTB2jnLJn8NAcro4eiDHV8F9IMwvfqBLjZjg4CRM1aSFlA==" workbookSaltValue="zVIzjXY11P2i43h5jIeRZw=="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D12" i="5" l="1"/>
  <c r="DF12" i="5"/>
  <c r="CL12" i="5"/>
  <c r="BN12" i="5"/>
  <c r="AT12" i="5"/>
  <c r="V12" i="5"/>
  <c r="DS11" i="5"/>
  <c r="CU11" i="5"/>
  <c r="CA11" i="5"/>
  <c r="BC11" i="5"/>
  <c r="AI11" i="5"/>
  <c r="EC10" i="5"/>
  <c r="EB10" i="5"/>
  <c r="DR10" i="5"/>
  <c r="DH10" i="5"/>
  <c r="DG10" i="5"/>
  <c r="CX10" i="5"/>
  <c r="CT10" i="5"/>
  <c r="CK10" i="5"/>
  <c r="CJ10" i="5"/>
  <c r="BZ10" i="5"/>
  <c r="BP10" i="5"/>
  <c r="BO10" i="5"/>
  <c r="BF10" i="5"/>
  <c r="BB10" i="5"/>
  <c r="AS10" i="5"/>
  <c r="AR10" i="5"/>
  <c r="AH10" i="5"/>
  <c r="X10" i="5"/>
  <c r="W10" i="5"/>
  <c r="F10" i="5"/>
  <c r="E10" i="5"/>
  <c r="DS10" i="5" s="1"/>
  <c r="D10" i="5"/>
  <c r="CV10" i="5" s="1"/>
  <c r="C10" i="5"/>
  <c r="DQ10" i="5" s="1"/>
  <c r="B10" i="5"/>
  <c r="DZ9" i="5"/>
  <c r="DO9" i="5"/>
  <c r="DD9" i="5"/>
  <c r="CS9" i="5"/>
  <c r="CH9" i="5"/>
  <c r="BW9" i="5"/>
  <c r="BL9" i="5"/>
  <c r="BA9" i="5"/>
  <c r="AP9" i="5"/>
  <c r="AE9" i="5"/>
  <c r="T9" i="5"/>
  <c r="EJ6" i="5"/>
  <c r="EI6" i="5"/>
  <c r="EE12" i="5" s="1"/>
  <c r="EH6" i="5"/>
  <c r="EG6" i="5"/>
  <c r="EC12" i="5" s="1"/>
  <c r="EF6" i="5"/>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Q6" i="5"/>
  <c r="DR11" i="5" s="1"/>
  <c r="DP6" i="5"/>
  <c r="DO6" i="5"/>
  <c r="DP11" i="5" s="1"/>
  <c r="DN6" i="5"/>
  <c r="DM6" i="5"/>
  <c r="DI12" i="5" s="1"/>
  <c r="DL6" i="5"/>
  <c r="DK6" i="5"/>
  <c r="DG12" i="5" s="1"/>
  <c r="DJ6" i="5"/>
  <c r="DI6" i="5"/>
  <c r="DE12" i="5" s="1"/>
  <c r="DH6" i="5"/>
  <c r="DI11" i="5" s="1"/>
  <c r="DG6" i="5"/>
  <c r="DH11" i="5" s="1"/>
  <c r="DF6" i="5"/>
  <c r="DG11" i="5" s="1"/>
  <c r="DE6" i="5"/>
  <c r="DF11" i="5" s="1"/>
  <c r="DD6" i="5"/>
  <c r="DE11" i="5" s="1"/>
  <c r="DC6" i="5"/>
  <c r="GJ90" i="4" s="1"/>
  <c r="DB6" i="5"/>
  <c r="CX12" i="5" s="1"/>
  <c r="DA6" i="5"/>
  <c r="CW12" i="5" s="1"/>
  <c r="CZ6" i="5"/>
  <c r="CY6" i="5"/>
  <c r="CU12" i="5" s="1"/>
  <c r="CX6" i="5"/>
  <c r="CT12" i="5" s="1"/>
  <c r="CW6" i="5"/>
  <c r="CX11" i="5" s="1"/>
  <c r="CV6" i="5"/>
  <c r="CW11" i="5" s="1"/>
  <c r="CU6" i="5"/>
  <c r="CT6" i="5"/>
  <c r="CS6" i="5"/>
  <c r="CT11" i="5" s="1"/>
  <c r="CR6" i="5"/>
  <c r="CQ6" i="5"/>
  <c r="CM12" i="5" s="1"/>
  <c r="CP6" i="5"/>
  <c r="CO6" i="5"/>
  <c r="CK12" i="5" s="1"/>
  <c r="CN6" i="5"/>
  <c r="CJ12" i="5" s="1"/>
  <c r="CM6" i="5"/>
  <c r="CI12" i="5" s="1"/>
  <c r="CL6" i="5"/>
  <c r="CM11" i="5" s="1"/>
  <c r="CK6" i="5"/>
  <c r="CL11" i="5" s="1"/>
  <c r="CJ6" i="5"/>
  <c r="CK11" i="5" s="1"/>
  <c r="CI6" i="5"/>
  <c r="CJ11" i="5" s="1"/>
  <c r="CH6" i="5"/>
  <c r="CI11" i="5" s="1"/>
  <c r="CG6" i="5"/>
  <c r="CF6" i="5"/>
  <c r="CE6" i="5"/>
  <c r="CA12" i="5" s="1"/>
  <c r="CD6" i="5"/>
  <c r="BZ12" i="5" s="1"/>
  <c r="CC6" i="5"/>
  <c r="BY12" i="5" s="1"/>
  <c r="CB6" i="5"/>
  <c r="CA6" i="5"/>
  <c r="BZ6" i="5"/>
  <c r="BY6" i="5"/>
  <c r="BZ11" i="5" s="1"/>
  <c r="BX6" i="5"/>
  <c r="BY11" i="5" s="1"/>
  <c r="BW6" i="5"/>
  <c r="BV6" i="5"/>
  <c r="BU6" i="5"/>
  <c r="BQ12" i="5" s="1"/>
  <c r="BT6" i="5"/>
  <c r="BP12" i="5" s="1"/>
  <c r="BS6" i="5"/>
  <c r="BO12" i="5" s="1"/>
  <c r="BR6" i="5"/>
  <c r="BQ6" i="5"/>
  <c r="BM12" i="5" s="1"/>
  <c r="BP6" i="5"/>
  <c r="BQ11" i="5" s="1"/>
  <c r="BO6" i="5"/>
  <c r="BP11" i="5" s="1"/>
  <c r="BN6" i="5"/>
  <c r="BO11" i="5" s="1"/>
  <c r="BM6" i="5"/>
  <c r="AR55" i="4" s="1"/>
  <c r="BL6" i="5"/>
  <c r="BM11" i="5" s="1"/>
  <c r="BK6" i="5"/>
  <c r="CF90" i="4" s="1"/>
  <c r="BJ6" i="5"/>
  <c r="BF12" i="5" s="1"/>
  <c r="BI6" i="5"/>
  <c r="BE12" i="5" s="1"/>
  <c r="BH6" i="5"/>
  <c r="BG6" i="5"/>
  <c r="BC12" i="5" s="1"/>
  <c r="BF6" i="5"/>
  <c r="BB12" i="5" s="1"/>
  <c r="BE6" i="5"/>
  <c r="BF11" i="5" s="1"/>
  <c r="BD6" i="5"/>
  <c r="BE11" i="5" s="1"/>
  <c r="BC6" i="5"/>
  <c r="BB6" i="5"/>
  <c r="BA6" i="5"/>
  <c r="BB11" i="5" s="1"/>
  <c r="AZ6" i="5"/>
  <c r="AY6" i="5"/>
  <c r="AU12" i="5" s="1"/>
  <c r="AX6" i="5"/>
  <c r="AW6" i="5"/>
  <c r="AS12" i="5" s="1"/>
  <c r="AV6" i="5"/>
  <c r="AR12" i="5" s="1"/>
  <c r="AU6" i="5"/>
  <c r="AQ12" i="5" s="1"/>
  <c r="AT6" i="5"/>
  <c r="AU11" i="5" s="1"/>
  <c r="AS6" i="5"/>
  <c r="AT11" i="5" s="1"/>
  <c r="AR6" i="5"/>
  <c r="AS11" i="5" s="1"/>
  <c r="AQ6" i="5"/>
  <c r="AR11" i="5" s="1"/>
  <c r="AP6" i="5"/>
  <c r="AQ11" i="5" s="1"/>
  <c r="AO6" i="5"/>
  <c r="AN6" i="5"/>
  <c r="AM6" i="5"/>
  <c r="AI12" i="5" s="1"/>
  <c r="AL6" i="5"/>
  <c r="AH12" i="5" s="1"/>
  <c r="AK6" i="5"/>
  <c r="AG12" i="5" s="1"/>
  <c r="AJ6" i="5"/>
  <c r="AI6" i="5"/>
  <c r="AH6" i="5"/>
  <c r="AG6" i="5"/>
  <c r="AH11" i="5" s="1"/>
  <c r="AF6" i="5"/>
  <c r="AG11" i="5" s="1"/>
  <c r="AE6" i="5"/>
  <c r="AD6" i="5"/>
  <c r="AC6" i="5"/>
  <c r="Y12" i="5" s="1"/>
  <c r="AB6" i="5"/>
  <c r="X12" i="5" s="1"/>
  <c r="AA6" i="5"/>
  <c r="W12" i="5" s="1"/>
  <c r="Z6" i="5"/>
  <c r="Y6" i="5"/>
  <c r="U12" i="5" s="1"/>
  <c r="X6" i="5"/>
  <c r="Y11" i="5" s="1"/>
  <c r="W6" i="5"/>
  <c r="X11" i="5" s="1"/>
  <c r="V6" i="5"/>
  <c r="W11" i="5" s="1"/>
  <c r="U6" i="5"/>
  <c r="AR32" i="4"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EH90" i="4"/>
  <c r="DG90" i="4"/>
  <c r="BE90" i="4"/>
  <c r="AD90" i="4"/>
  <c r="C90" i="4"/>
  <c r="RA81" i="4"/>
  <c r="PZ81" i="4"/>
  <c r="OY81" i="4"/>
  <c r="MW81" i="4"/>
  <c r="KO81" i="4"/>
  <c r="JN81" i="4"/>
  <c r="IM81" i="4"/>
  <c r="HL81" i="4"/>
  <c r="GK81" i="4"/>
  <c r="EC81" i="4"/>
  <c r="CA81" i="4"/>
  <c r="AZ81" i="4"/>
  <c r="Y81" i="4"/>
  <c r="RA80" i="4"/>
  <c r="PZ80" i="4"/>
  <c r="OY80" i="4"/>
  <c r="NX80" i="4"/>
  <c r="MW80" i="4"/>
  <c r="KO80" i="4"/>
  <c r="JN80" i="4"/>
  <c r="IM80" i="4"/>
  <c r="GK80" i="4"/>
  <c r="EC80" i="4"/>
  <c r="DB80" i="4"/>
  <c r="CA80" i="4"/>
  <c r="AZ80" i="4"/>
  <c r="Y80" i="4"/>
  <c r="RA79" i="4"/>
  <c r="OY79" i="4"/>
  <c r="NX79" i="4"/>
  <c r="MW79" i="4"/>
  <c r="JN79" i="4"/>
  <c r="IM79" i="4"/>
  <c r="HL79" i="4"/>
  <c r="EC79" i="4"/>
  <c r="DB79" i="4"/>
  <c r="CA79" i="4"/>
  <c r="Y79" i="4"/>
  <c r="RH56" i="4"/>
  <c r="QN56" i="4"/>
  <c r="OZ56" i="4"/>
  <c r="OF56" i="4"/>
  <c r="MN56" i="4"/>
  <c r="LT56" i="4"/>
  <c r="KZ56" i="4"/>
  <c r="KF56" i="4"/>
  <c r="JL56" i="4"/>
  <c r="GF56" i="4"/>
  <c r="FL56" i="4"/>
  <c r="CZ56" i="4"/>
  <c r="CF56" i="4"/>
  <c r="BL56" i="4"/>
  <c r="AR56" i="4"/>
  <c r="X56" i="4"/>
  <c r="RH55" i="4"/>
  <c r="QN55" i="4"/>
  <c r="OZ55" i="4"/>
  <c r="OF55" i="4"/>
  <c r="MN55" i="4"/>
  <c r="KZ55" i="4"/>
  <c r="KF55" i="4"/>
  <c r="JL55" i="4"/>
  <c r="GZ55" i="4"/>
  <c r="GF55" i="4"/>
  <c r="FL55" i="4"/>
  <c r="CZ55" i="4"/>
  <c r="BL55" i="4"/>
  <c r="X55" i="4"/>
  <c r="RH54" i="4"/>
  <c r="QN54" i="4"/>
  <c r="PT54" i="4"/>
  <c r="OZ54" i="4"/>
  <c r="OF54" i="4"/>
  <c r="MN54" i="4"/>
  <c r="KZ54" i="4"/>
  <c r="KF54" i="4"/>
  <c r="JL54" i="4"/>
  <c r="GZ54" i="4"/>
  <c r="GF54" i="4"/>
  <c r="FL54" i="4"/>
  <c r="CZ54" i="4"/>
  <c r="CF54" i="4"/>
  <c r="BL54" i="4"/>
  <c r="X54" i="4"/>
  <c r="RH33" i="4"/>
  <c r="QN33" i="4"/>
  <c r="OZ33" i="4"/>
  <c r="OF33" i="4"/>
  <c r="MN33" i="4"/>
  <c r="LT33" i="4"/>
  <c r="KZ33" i="4"/>
  <c r="KF33" i="4"/>
  <c r="JL33" i="4"/>
  <c r="GF33" i="4"/>
  <c r="FL33" i="4"/>
  <c r="CZ33" i="4"/>
  <c r="CF33" i="4"/>
  <c r="BL33" i="4"/>
  <c r="AR33" i="4"/>
  <c r="X33" i="4"/>
  <c r="RH32" i="4"/>
  <c r="QN32" i="4"/>
  <c r="OZ32" i="4"/>
  <c r="OF32" i="4"/>
  <c r="MN32" i="4"/>
  <c r="KZ32" i="4"/>
  <c r="KF32" i="4"/>
  <c r="JL32" i="4"/>
  <c r="GZ32" i="4"/>
  <c r="GF32" i="4"/>
  <c r="FL32" i="4"/>
  <c r="CZ32" i="4"/>
  <c r="BL32" i="4"/>
  <c r="X32" i="4"/>
  <c r="RH31" i="4"/>
  <c r="QN31" i="4"/>
  <c r="PT31" i="4"/>
  <c r="OZ31" i="4"/>
  <c r="OF31" i="4"/>
  <c r="MN31" i="4"/>
  <c r="KZ31" i="4"/>
  <c r="KF31" i="4"/>
  <c r="JL31" i="4"/>
  <c r="GZ31" i="4"/>
  <c r="GF31" i="4"/>
  <c r="FL31" i="4"/>
  <c r="CZ31" i="4"/>
  <c r="CF31" i="4"/>
  <c r="BL31" i="4"/>
  <c r="X31" i="4"/>
  <c r="LZ10" i="4"/>
  <c r="IT10" i="4"/>
  <c r="FN10" i="4"/>
  <c r="CH10" i="4"/>
  <c r="B10" i="4"/>
  <c r="PF8" i="4"/>
  <c r="LZ8" i="4"/>
  <c r="IT8" i="4"/>
  <c r="FN8" i="4"/>
  <c r="CH8" i="4"/>
  <c r="B8" i="4"/>
  <c r="B5" i="4"/>
  <c r="ER32" i="4" l="1"/>
  <c r="AF11" i="5"/>
  <c r="AJ11" i="5"/>
  <c r="HT32" i="4"/>
  <c r="BD11" i="5"/>
  <c r="PT32" i="4"/>
  <c r="BX11" i="5"/>
  <c r="ER55" i="4"/>
  <c r="CB11" i="5"/>
  <c r="HT55" i="4"/>
  <c r="CV11" i="5"/>
  <c r="PT55" i="4"/>
  <c r="CF32" i="4"/>
  <c r="GZ33" i="4"/>
  <c r="CF55" i="4"/>
  <c r="GZ56" i="4"/>
  <c r="AF12" i="5"/>
  <c r="ER33" i="4"/>
  <c r="AJ12" i="5"/>
  <c r="HT33" i="4"/>
  <c r="BD12" i="5"/>
  <c r="PT33" i="4"/>
  <c r="BX12" i="5"/>
  <c r="ER56" i="4"/>
  <c r="CB12" i="5"/>
  <c r="HT56" i="4"/>
  <c r="CV12" i="5"/>
  <c r="PT56" i="4"/>
  <c r="DH12" i="5"/>
  <c r="DB81" i="4"/>
  <c r="DQ11" i="5"/>
  <c r="HL80" i="4"/>
  <c r="EB12" i="5"/>
  <c r="NX81" i="4"/>
  <c r="EA10" i="5"/>
  <c r="CI10" i="5"/>
  <c r="AQ10" i="5"/>
  <c r="DP10" i="5"/>
  <c r="BX10" i="5"/>
  <c r="AF10" i="5"/>
  <c r="GK79" i="4"/>
  <c r="ER54" i="4"/>
  <c r="ER31" i="4"/>
  <c r="DE10" i="5"/>
  <c r="BM10" i="5"/>
  <c r="U10" i="5"/>
  <c r="Y10" i="5"/>
  <c r="EE10" i="5"/>
  <c r="CM10" i="5"/>
  <c r="AU10" i="5"/>
  <c r="DT10" i="5"/>
  <c r="CB10" i="5"/>
  <c r="AJ10" i="5"/>
  <c r="KO79" i="4"/>
  <c r="HT54" i="4"/>
  <c r="HT31" i="4"/>
  <c r="DI10" i="5"/>
  <c r="BQ10" i="5"/>
  <c r="AI10" i="5"/>
  <c r="BC10" i="5"/>
  <c r="CU10" i="5"/>
  <c r="V11" i="5"/>
  <c r="BN11" i="5"/>
  <c r="AR31" i="4"/>
  <c r="LT31" i="4"/>
  <c r="LT32" i="4"/>
  <c r="AR54" i="4"/>
  <c r="LT54" i="4"/>
  <c r="LT55" i="4"/>
  <c r="AZ79" i="4"/>
  <c r="PZ79" i="4"/>
  <c r="V10" i="5"/>
  <c r="AT10" i="5"/>
  <c r="BD10" i="5"/>
  <c r="BN10" i="5"/>
  <c r="CL10" i="5"/>
  <c r="DF10" i="5"/>
  <c r="ED10" i="5"/>
  <c r="AG10" i="5"/>
  <c r="BE10" i="5"/>
  <c r="BY10" i="5"/>
  <c r="CW10" i="5"/>
  <c r="CA10" i="5"/>
</calcChain>
</file>

<file path=xl/sharedStrings.xml><?xml version="1.0" encoding="utf-8"?>
<sst xmlns="http://schemas.openxmlformats.org/spreadsheetml/2006/main" count="262" uniqueCount="108">
  <si>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</si>
  <si>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</si>
  <si>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</si>
  <si>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</si>
  <si>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</si>
  <si>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</si>
  <si>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</si>
  <si>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</si>
  <si>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</si>
  <si>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</si>
  <si>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</si>
  <si>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</si>
  <si>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</si>
  <si>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</si>
  <si>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</si>
  <si>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</si>
  <si>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</si>
  <si>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</si>
  <si>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</si>
  <si>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</si>
  <si>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</si>
  <si>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</si>
  <si>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</si>
  <si>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</si>
  <si>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</si>
  <si>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</si>
  <si>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</si>
  <si>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</si>
  <si>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</si>
  <si>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</si>
  <si>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</si>
  <si>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</si>
  <si>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</si>
  <si>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</si>
  <si>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</si>
  <si>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</si>
  <si>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</si>
  <si>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</si>
  <si>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</si>
  <si>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</si>
  <si>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</si>
  <si>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</si>
  <si>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</si>
  <si>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</si>
  <si>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</si>
  <si>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</si>
  <si>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</si>
  <si>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</si>
  <si>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</si>
  <si>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</si>
  <si>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</si>
  <si>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</si>
  <si>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</si>
  <si>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</si>
  <si>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</si>
  <si>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</si>
  <si>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</si>
  <si>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</si>
  <si>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</si>
  <si>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</si>
  <si>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</si>
  <si>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</si>
  <si>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</si>
  <si>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</si>
  <si>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</si>
  <si>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</si>
  <si>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</si>
  <si>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</si>
  <si>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</si>
  <si>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</si>
  <si>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</si>
  <si>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</si>
  <si>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</si>
  <si>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</si>
  <si>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</si>
  <si>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</si>
  <si>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</si>
  <si>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</si>
  <si>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</si>
  <si>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</si>
  <si>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</si>
  <si>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</si>
  <si>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</si>
  <si>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</si>
  <si>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</si>
  <si>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</si>
  <si>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</si>
  <si>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</si>
  <si>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</si>
  <si>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470007</t>
  </si>
  <si>
    <t>46</t>
  </si>
  <si>
    <t>02</t>
  </si>
  <si>
    <t>0</t>
  </si>
  <si>
    <t>000</t>
  </si>
  <si>
    <t>沖縄県</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</si>
  <si>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</si>
  <si>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</si>
  <si>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</si>
  <si>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</si>
  <si>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</si>
  <si>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</si>
  <si>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</si>
  <si>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</si>
  <si>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</si>
  <si>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</si>
  <si>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現時点での経営状況は健全であるが、沖縄県企業局中長期計画（経営戦略）のもと、引き続き、効率的な運営を行いつつ、経営状況の変動を注視していく必要がある。
　施設整備については、アセットマネジメントの手法を取り入れた施設整備更新計画を策定しており、老朽化施設の計画的な更新や耐震化を、財政状況を踏まえつつ進めていく必要がある。</t>
    <phoneticPr fontId="5"/>
  </si>
  <si>
    <t>　経営状況については、令和６年度は黒字となり経常収支比率が100％以上となっている。
　また、流動比率は100％以上となっており、全国平均値に比べ高い値となっている。
　累積欠損金比率は全国平均22.25%に対し、当該値は0％となっており、健全な経営を行っている。
　一方、給水原価は全国平均値に比べ高くなっており、料金回収率は全国平均値に比べ低くなっている。
　これは、水源地と主な消費地が離れていることから、長距離の導・送水管が必要となり、施設投資規模や動力費等の費用負担が大きくなっていることが主な要因である。
　効率性の面では、施設利用率が全国平均値よりも高く、契約率も全国平均を上回っており、効率的な経営を行っている。</t>
    <phoneticPr fontId="5"/>
  </si>
  <si>
    <t>　管路及びその他施設の耐用年数については、過去の実績、施設の保全・維持管理の方策等の統一化及び長期的な修繕計画を実施することで、法定耐用年数より長い独自の更新基準年数を設定している。
　そのため、有形固定資産減価償却率は全国平均より高い値となっている　
　管路経年化率については、本土復帰後に整備した主要な管路が耐用年数を迎え、全国平均と比べ高い値で推移している。
　管路更新率については、老朽化した管路を計画的に更新を更新しているところであるが、令和６年度は供用開始した管路がなく、当該値は0％となっている。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</si>
</sst>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69.760000000000005</c:v>
                </c:pt>
                <c:pt idx="1">
                  <c:v>70.61</c:v>
                </c:pt>
                <c:pt idx="2">
                  <c:v>71.739999999999995</c:v>
                </c:pt>
                <c:pt idx="3">
                  <c:v>73.400000000000006</c:v>
                </c:pt>
                <c:pt idx="4">
                  <c:v>73.88</c:v>
                </c:pt>
              </c:numCache>
            </c:numRef>
          </c:val>
          <c:extLst>
            <c:ext xmlns:c16="http://schemas.microsoft.com/office/drawing/2014/chart" uri="{C3380CC4-5D6E-409C-BE32-E72D297353CC}">
              <c16:uniqueId val="{00000000-0614-4A69-A08E-69525F31850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55.38</c:v>
                </c:pt>
                <c:pt idx="1">
                  <c:v>56.07</c:v>
                </c:pt>
                <c:pt idx="2">
                  <c:v>55.87</c:v>
                </c:pt>
                <c:pt idx="3">
                  <c:v>56.81</c:v>
                </c:pt>
                <c:pt idx="4">
                  <c:v>57.34</c:v>
                </c:pt>
              </c:numCache>
            </c:numRef>
          </c:val>
          <c:smooth val="0"/>
          <c:extLst>
            <c:ext xmlns:c16="http://schemas.microsoft.com/office/drawing/2014/chart" uri="{C3380CC4-5D6E-409C-BE32-E72D297353CC}">
              <c16:uniqueId val="{00000001-0614-4A69-A08E-69525F31850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7.0000000000000007E-2</c:v>
                </c:pt>
                <c:pt idx="1">
                  <c:v>0</c:v>
                </c:pt>
                <c:pt idx="2">
                  <c:v>0</c:v>
                </c:pt>
                <c:pt idx="3">
                  <c:v>0.27</c:v>
                </c:pt>
                <c:pt idx="4">
                  <c:v>0</c:v>
                </c:pt>
              </c:numCache>
            </c:numRef>
          </c:val>
          <c:extLst>
            <c:ext xmlns:c16="http://schemas.microsoft.com/office/drawing/2014/chart" uri="{C3380CC4-5D6E-409C-BE32-E72D297353CC}">
              <c16:uniqueId val="{00000000-F220-4764-BF4F-B24882EEA2E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68.38</c:v>
                </c:pt>
                <c:pt idx="1">
                  <c:v>66.13</c:v>
                </c:pt>
                <c:pt idx="2">
                  <c:v>70.209999999999994</c:v>
                </c:pt>
                <c:pt idx="3">
                  <c:v>67.7</c:v>
                </c:pt>
                <c:pt idx="4">
                  <c:v>65.61</c:v>
                </c:pt>
              </c:numCache>
            </c:numRef>
          </c:val>
          <c:smooth val="0"/>
          <c:extLst>
            <c:ext xmlns:c16="http://schemas.microsoft.com/office/drawing/2014/chart" uri="{C3380CC4-5D6E-409C-BE32-E72D297353CC}">
              <c16:uniqueId val="{00000001-F220-4764-BF4F-B24882EEA2E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98.67</c:v>
                </c:pt>
                <c:pt idx="1">
                  <c:v>112.71</c:v>
                </c:pt>
                <c:pt idx="2">
                  <c:v>103.09</c:v>
                </c:pt>
                <c:pt idx="3">
                  <c:v>99.51</c:v>
                </c:pt>
                <c:pt idx="4">
                  <c:v>105.05</c:v>
                </c:pt>
              </c:numCache>
            </c:numRef>
          </c:val>
          <c:extLst>
            <c:ext xmlns:c16="http://schemas.microsoft.com/office/drawing/2014/chart" uri="{C3380CC4-5D6E-409C-BE32-E72D297353CC}">
              <c16:uniqueId val="{00000000-9984-475A-9D1B-7091A26250D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110.04</c:v>
                </c:pt>
                <c:pt idx="1">
                  <c:v>115</c:v>
                </c:pt>
                <c:pt idx="2">
                  <c:v>110.28</c:v>
                </c:pt>
                <c:pt idx="3">
                  <c:v>111.15</c:v>
                </c:pt>
                <c:pt idx="4">
                  <c:v>110.69</c:v>
                </c:pt>
              </c:numCache>
            </c:numRef>
          </c:val>
          <c:smooth val="0"/>
          <c:extLst>
            <c:ext xmlns:c16="http://schemas.microsoft.com/office/drawing/2014/chart" uri="{C3380CC4-5D6E-409C-BE32-E72D297353CC}">
              <c16:uniqueId val="{00000001-9984-475A-9D1B-7091A26250D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52.53</c:v>
                </c:pt>
                <c:pt idx="1">
                  <c:v>52.03</c:v>
                </c:pt>
                <c:pt idx="2">
                  <c:v>52.05</c:v>
                </c:pt>
                <c:pt idx="3">
                  <c:v>52.03</c:v>
                </c:pt>
                <c:pt idx="4">
                  <c:v>52.05</c:v>
                </c:pt>
              </c:numCache>
            </c:numRef>
          </c:val>
          <c:extLst>
            <c:ext xmlns:c16="http://schemas.microsoft.com/office/drawing/2014/chart" uri="{C3380CC4-5D6E-409C-BE32-E72D297353CC}">
              <c16:uniqueId val="{00000000-E136-44E1-BBFA-808D9ACBE3B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40.880000000000003</c:v>
                </c:pt>
                <c:pt idx="1">
                  <c:v>41.24</c:v>
                </c:pt>
                <c:pt idx="2">
                  <c:v>39.020000000000003</c:v>
                </c:pt>
                <c:pt idx="3">
                  <c:v>39.57</c:v>
                </c:pt>
                <c:pt idx="4">
                  <c:v>41.29</c:v>
                </c:pt>
              </c:numCache>
            </c:numRef>
          </c:val>
          <c:smooth val="0"/>
          <c:extLst>
            <c:ext xmlns:c16="http://schemas.microsoft.com/office/drawing/2014/chart" uri="{C3380CC4-5D6E-409C-BE32-E72D297353CC}">
              <c16:uniqueId val="{00000001-E136-44E1-BBFA-808D9ACBE3B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0.51</c:v>
                </c:pt>
                <c:pt idx="2">
                  <c:v>0</c:v>
                </c:pt>
                <c:pt idx="3">
                  <c:v>0</c:v>
                </c:pt>
                <c:pt idx="4">
                  <c:v>0</c:v>
                </c:pt>
              </c:numCache>
            </c:numRef>
          </c:val>
          <c:extLst>
            <c:ext xmlns:c16="http://schemas.microsoft.com/office/drawing/2014/chart" uri="{C3380CC4-5D6E-409C-BE32-E72D297353CC}">
              <c16:uniqueId val="{00000000-662C-4B79-9672-C485FD27B5B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0.12</c:v>
                </c:pt>
                <c:pt idx="1">
                  <c:v>0.31</c:v>
                </c:pt>
                <c:pt idx="2">
                  <c:v>0.03</c:v>
                </c:pt>
                <c:pt idx="3">
                  <c:v>0.04</c:v>
                </c:pt>
                <c:pt idx="4">
                  <c:v>0.24</c:v>
                </c:pt>
              </c:numCache>
            </c:numRef>
          </c:val>
          <c:smooth val="0"/>
          <c:extLst>
            <c:ext xmlns:c16="http://schemas.microsoft.com/office/drawing/2014/chart" uri="{C3380CC4-5D6E-409C-BE32-E72D297353CC}">
              <c16:uniqueId val="{00000001-662C-4B79-9672-C485FD27B5B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1367.59</c:v>
                </c:pt>
                <c:pt idx="1">
                  <c:v>1466.66</c:v>
                </c:pt>
                <c:pt idx="2">
                  <c:v>1283.8499999999999</c:v>
                </c:pt>
                <c:pt idx="3">
                  <c:v>1128.6600000000001</c:v>
                </c:pt>
                <c:pt idx="4">
                  <c:v>1457.26</c:v>
                </c:pt>
              </c:numCache>
            </c:numRef>
          </c:val>
          <c:extLst>
            <c:ext xmlns:c16="http://schemas.microsoft.com/office/drawing/2014/chart" uri="{C3380CC4-5D6E-409C-BE32-E72D297353CC}">
              <c16:uniqueId val="{00000000-8A3F-428C-B02E-3398AF9B264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771.18</c:v>
                </c:pt>
                <c:pt idx="1">
                  <c:v>815.18</c:v>
                </c:pt>
                <c:pt idx="2">
                  <c:v>808.62</c:v>
                </c:pt>
                <c:pt idx="3">
                  <c:v>717.27</c:v>
                </c:pt>
                <c:pt idx="4">
                  <c:v>676.82</c:v>
                </c:pt>
              </c:numCache>
            </c:numRef>
          </c:val>
          <c:smooth val="0"/>
          <c:extLst>
            <c:ext xmlns:c16="http://schemas.microsoft.com/office/drawing/2014/chart" uri="{C3380CC4-5D6E-409C-BE32-E72D297353CC}">
              <c16:uniqueId val="{00000001-8A3F-428C-B02E-3398AF9B264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117.08</c:v>
                </c:pt>
                <c:pt idx="1">
                  <c:v>90.91</c:v>
                </c:pt>
                <c:pt idx="2">
                  <c:v>79.430000000000007</c:v>
                </c:pt>
                <c:pt idx="3">
                  <c:v>66.41</c:v>
                </c:pt>
                <c:pt idx="4">
                  <c:v>52.91</c:v>
                </c:pt>
              </c:numCache>
            </c:numRef>
          </c:val>
          <c:extLst>
            <c:ext xmlns:c16="http://schemas.microsoft.com/office/drawing/2014/chart" uri="{C3380CC4-5D6E-409C-BE32-E72D297353CC}">
              <c16:uniqueId val="{00000000-273C-4475-82EB-253A7E24BED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444.01</c:v>
                </c:pt>
                <c:pt idx="1">
                  <c:v>413.29</c:v>
                </c:pt>
                <c:pt idx="2">
                  <c:v>408.48</c:v>
                </c:pt>
                <c:pt idx="3">
                  <c:v>383.72</c:v>
                </c:pt>
                <c:pt idx="4">
                  <c:v>356.59</c:v>
                </c:pt>
              </c:numCache>
            </c:numRef>
          </c:val>
          <c:smooth val="0"/>
          <c:extLst>
            <c:ext xmlns:c16="http://schemas.microsoft.com/office/drawing/2014/chart" uri="{C3380CC4-5D6E-409C-BE32-E72D297353CC}">
              <c16:uniqueId val="{00000001-273C-4475-82EB-253A7E24BED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81.99</c:v>
                </c:pt>
                <c:pt idx="1">
                  <c:v>109.15</c:v>
                </c:pt>
                <c:pt idx="2">
                  <c:v>97.59</c:v>
                </c:pt>
                <c:pt idx="3">
                  <c:v>93.46</c:v>
                </c:pt>
                <c:pt idx="4">
                  <c:v>99.89</c:v>
                </c:pt>
              </c:numCache>
            </c:numRef>
          </c:val>
          <c:extLst>
            <c:ext xmlns:c16="http://schemas.microsoft.com/office/drawing/2014/chart" uri="{C3380CC4-5D6E-409C-BE32-E72D297353CC}">
              <c16:uniqueId val="{00000000-6EA7-4BC2-B2BE-B36CF810888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96.49</c:v>
                </c:pt>
                <c:pt idx="1">
                  <c:v>101.92</c:v>
                </c:pt>
                <c:pt idx="2">
                  <c:v>98.05</c:v>
                </c:pt>
                <c:pt idx="3">
                  <c:v>100.19</c:v>
                </c:pt>
                <c:pt idx="4">
                  <c:v>99.63</c:v>
                </c:pt>
              </c:numCache>
            </c:numRef>
          </c:val>
          <c:smooth val="0"/>
          <c:extLst>
            <c:ext xmlns:c16="http://schemas.microsoft.com/office/drawing/2014/chart" uri="{C3380CC4-5D6E-409C-BE32-E72D297353CC}">
              <c16:uniqueId val="{00000001-6EA7-4BC2-B2BE-B36CF810888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43.84</c:v>
                </c:pt>
                <c:pt idx="1">
                  <c:v>32.700000000000003</c:v>
                </c:pt>
                <c:pt idx="2">
                  <c:v>36.630000000000003</c:v>
                </c:pt>
                <c:pt idx="3">
                  <c:v>38.25</c:v>
                </c:pt>
                <c:pt idx="4">
                  <c:v>36.130000000000003</c:v>
                </c:pt>
              </c:numCache>
            </c:numRef>
          </c:val>
          <c:extLst>
            <c:ext xmlns:c16="http://schemas.microsoft.com/office/drawing/2014/chart" uri="{C3380CC4-5D6E-409C-BE32-E72D297353CC}">
              <c16:uniqueId val="{00000000-A144-4A0A-AA60-B7FD1BDDDFF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33.229999999999997</c:v>
                </c:pt>
                <c:pt idx="1">
                  <c:v>31.6</c:v>
                </c:pt>
                <c:pt idx="2">
                  <c:v>33.26</c:v>
                </c:pt>
                <c:pt idx="3">
                  <c:v>32.869999999999997</c:v>
                </c:pt>
                <c:pt idx="4">
                  <c:v>34.1</c:v>
                </c:pt>
              </c:numCache>
            </c:numRef>
          </c:val>
          <c:smooth val="0"/>
          <c:extLst>
            <c:ext xmlns:c16="http://schemas.microsoft.com/office/drawing/2014/chart" uri="{C3380CC4-5D6E-409C-BE32-E72D297353CC}">
              <c16:uniqueId val="{00000001-A144-4A0A-AA60-B7FD1BDDDFF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50.89</c:v>
                </c:pt>
                <c:pt idx="1">
                  <c:v>57.17</c:v>
                </c:pt>
                <c:pt idx="2">
                  <c:v>59.67</c:v>
                </c:pt>
                <c:pt idx="3">
                  <c:v>59.43</c:v>
                </c:pt>
                <c:pt idx="4">
                  <c:v>61.3</c:v>
                </c:pt>
              </c:numCache>
            </c:numRef>
          </c:val>
          <c:extLst>
            <c:ext xmlns:c16="http://schemas.microsoft.com/office/drawing/2014/chart" uri="{C3380CC4-5D6E-409C-BE32-E72D297353CC}">
              <c16:uniqueId val="{00000000-46CD-4B8D-AD3E-45F78BFF46F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44.67</c:v>
                </c:pt>
                <c:pt idx="1">
                  <c:v>41.71</c:v>
                </c:pt>
                <c:pt idx="2">
                  <c:v>47.02</c:v>
                </c:pt>
                <c:pt idx="3">
                  <c:v>47.4</c:v>
                </c:pt>
                <c:pt idx="4">
                  <c:v>47.6</c:v>
                </c:pt>
              </c:numCache>
            </c:numRef>
          </c:val>
          <c:smooth val="0"/>
          <c:extLst>
            <c:ext xmlns:c16="http://schemas.microsoft.com/office/drawing/2014/chart" uri="{C3380CC4-5D6E-409C-BE32-E72D297353CC}">
              <c16:uniqueId val="{00000001-46CD-4B8D-AD3E-45F78BFF46F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85.78</c:v>
                </c:pt>
                <c:pt idx="1">
                  <c:v>84.96</c:v>
                </c:pt>
                <c:pt idx="2">
                  <c:v>84.25</c:v>
                </c:pt>
                <c:pt idx="3">
                  <c:v>84.86</c:v>
                </c:pt>
                <c:pt idx="4">
                  <c:v>84.9</c:v>
                </c:pt>
              </c:numCache>
            </c:numRef>
          </c:val>
          <c:extLst>
            <c:ext xmlns:c16="http://schemas.microsoft.com/office/drawing/2014/chart" uri="{C3380CC4-5D6E-409C-BE32-E72D297353CC}">
              <c16:uniqueId val="{00000000-2B7E-4B80-9F92-AE7EE2D35C6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63.89</c:v>
                </c:pt>
                <c:pt idx="1">
                  <c:v>64.7</c:v>
                </c:pt>
                <c:pt idx="2">
                  <c:v>65.38</c:v>
                </c:pt>
                <c:pt idx="3">
                  <c:v>68.25</c:v>
                </c:pt>
                <c:pt idx="4">
                  <c:v>68.150000000000006</c:v>
                </c:pt>
              </c:numCache>
            </c:numRef>
          </c:val>
          <c:smooth val="0"/>
          <c:extLst>
            <c:ext xmlns:c16="http://schemas.microsoft.com/office/drawing/2014/chart" uri="{C3380CC4-5D6E-409C-BE32-E72D297353CC}">
              <c16:uniqueId val="{00000001-2B7E-4B80-9F92-AE7EE2D35C6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70" zoomScaleNormal="70" workbookViewId="0">
      <selection activeCell="SM16" sqref="SM16:TA4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沖縄県</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30000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18389</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93.9</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111</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25471</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106</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98.67</v>
      </c>
      <c r="Y32" s="121"/>
      <c r="Z32" s="121"/>
      <c r="AA32" s="121"/>
      <c r="AB32" s="121"/>
      <c r="AC32" s="121"/>
      <c r="AD32" s="121"/>
      <c r="AE32" s="121"/>
      <c r="AF32" s="121"/>
      <c r="AG32" s="121"/>
      <c r="AH32" s="121"/>
      <c r="AI32" s="121"/>
      <c r="AJ32" s="121"/>
      <c r="AK32" s="121"/>
      <c r="AL32" s="121"/>
      <c r="AM32" s="121"/>
      <c r="AN32" s="121"/>
      <c r="AO32" s="121"/>
      <c r="AP32" s="121"/>
      <c r="AQ32" s="122"/>
      <c r="AR32" s="120">
        <f>データ!U6</f>
        <v>112.71</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103.09</v>
      </c>
      <c r="BM32" s="121"/>
      <c r="BN32" s="121"/>
      <c r="BO32" s="121"/>
      <c r="BP32" s="121"/>
      <c r="BQ32" s="121"/>
      <c r="BR32" s="121"/>
      <c r="BS32" s="121"/>
      <c r="BT32" s="121"/>
      <c r="BU32" s="121"/>
      <c r="BV32" s="121"/>
      <c r="BW32" s="121"/>
      <c r="BX32" s="121"/>
      <c r="BY32" s="121"/>
      <c r="BZ32" s="121"/>
      <c r="CA32" s="121"/>
      <c r="CB32" s="121"/>
      <c r="CC32" s="121"/>
      <c r="CD32" s="121"/>
      <c r="CE32" s="122"/>
      <c r="CF32" s="120">
        <f>データ!W6</f>
        <v>99.51</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105.05</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7.0000000000000007E-2</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0.27</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1367.59</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1466.66</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1283.8499999999999</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1128.6600000000001</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1457.26</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117.08</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90.91</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79.430000000000007</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66.41</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52.91</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110.04</v>
      </c>
      <c r="Y33" s="121"/>
      <c r="Z33" s="121"/>
      <c r="AA33" s="121"/>
      <c r="AB33" s="121"/>
      <c r="AC33" s="121"/>
      <c r="AD33" s="121"/>
      <c r="AE33" s="121"/>
      <c r="AF33" s="121"/>
      <c r="AG33" s="121"/>
      <c r="AH33" s="121"/>
      <c r="AI33" s="121"/>
      <c r="AJ33" s="121"/>
      <c r="AK33" s="121"/>
      <c r="AL33" s="121"/>
      <c r="AM33" s="121"/>
      <c r="AN33" s="121"/>
      <c r="AO33" s="121"/>
      <c r="AP33" s="121"/>
      <c r="AQ33" s="122"/>
      <c r="AR33" s="120">
        <f>データ!Z6</f>
        <v>115</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110.28</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111.15</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110.69</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68.38</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66.13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70.209999999999994</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67.7</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65.61</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771.18</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815.18</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808.62</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717.27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676.82</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444.01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413.29</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408.48</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383.72</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356.59</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107</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81.99</v>
      </c>
      <c r="Y55" s="121"/>
      <c r="Z55" s="121"/>
      <c r="AA55" s="121"/>
      <c r="AB55" s="121"/>
      <c r="AC55" s="121"/>
      <c r="AD55" s="121"/>
      <c r="AE55" s="121"/>
      <c r="AF55" s="121"/>
      <c r="AG55" s="121"/>
      <c r="AH55" s="121"/>
      <c r="AI55" s="121"/>
      <c r="AJ55" s="121"/>
      <c r="AK55" s="121"/>
      <c r="AL55" s="121"/>
      <c r="AM55" s="121"/>
      <c r="AN55" s="121"/>
      <c r="AO55" s="121"/>
      <c r="AP55" s="121"/>
      <c r="AQ55" s="122"/>
      <c r="AR55" s="120">
        <f>データ!BM6</f>
        <v>109.15</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97.59</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93.46</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99.89</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43.84</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32.700000000000003</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36.630000000000003</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38.25</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36.130000000000003</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50.89</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57.17</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59.67</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59.43</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61.3</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85.78</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84.96</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84.25</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84.86</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84.9</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96.49</v>
      </c>
      <c r="Y56" s="121"/>
      <c r="Z56" s="121"/>
      <c r="AA56" s="121"/>
      <c r="AB56" s="121"/>
      <c r="AC56" s="121"/>
      <c r="AD56" s="121"/>
      <c r="AE56" s="121"/>
      <c r="AF56" s="121"/>
      <c r="AG56" s="121"/>
      <c r="AH56" s="121"/>
      <c r="AI56" s="121"/>
      <c r="AJ56" s="121"/>
      <c r="AK56" s="121"/>
      <c r="AL56" s="121"/>
      <c r="AM56" s="121"/>
      <c r="AN56" s="121"/>
      <c r="AO56" s="121"/>
      <c r="AP56" s="121"/>
      <c r="AQ56" s="122"/>
      <c r="AR56" s="120">
        <f>データ!BR6</f>
        <v>101.92</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98.05</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100.19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99.63</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33.229999999999997</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31.6</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33.26</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32.869999999999997</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34.1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44.67</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41.71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47.02</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47.4</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47.6</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63.89</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64.7</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65.38</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68.25</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68.150000000000006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105</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69.760000000000005</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70.61</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71.739999999999995</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73.400000000000006</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73.88</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52.53</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52.03</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52.05</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52.03</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52.05</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0.51</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55.38</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56.07</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55.87</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56.81</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57.34</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40.880000000000003</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41.24</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39.020000000000003</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39.57</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41.29</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0.12</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0.31</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0.03</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0.04</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0.24</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2" t="s">
        <v>29</v>
      </c>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t="s">
        <v>30</v>
      </c>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t="s">
        <v>31</v>
      </c>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t="s">
        <v>32</v>
      </c>
      <c r="CG89" s="142"/>
      <c r="CH89" s="142"/>
      <c r="CI89" s="142"/>
      <c r="CJ89" s="142"/>
      <c r="CK89" s="142"/>
      <c r="CL89" s="142"/>
      <c r="CM89" s="142"/>
      <c r="CN89" s="142"/>
      <c r="CO89" s="142"/>
      <c r="CP89" s="142"/>
      <c r="CQ89" s="142"/>
      <c r="CR89" s="142"/>
      <c r="CS89" s="142"/>
      <c r="CT89" s="142"/>
      <c r="CU89" s="142"/>
      <c r="CV89" s="142"/>
      <c r="CW89" s="142"/>
      <c r="CX89" s="142"/>
      <c r="CY89" s="142"/>
      <c r="CZ89" s="142"/>
      <c r="DA89" s="142"/>
      <c r="DB89" s="142"/>
      <c r="DC89" s="142"/>
      <c r="DD89" s="142"/>
      <c r="DE89" s="142"/>
      <c r="DF89" s="142"/>
      <c r="DG89" s="142" t="s">
        <v>33</v>
      </c>
      <c r="DH89" s="142"/>
      <c r="DI89" s="142"/>
      <c r="DJ89" s="142"/>
      <c r="DK89" s="142"/>
      <c r="DL89" s="142"/>
      <c r="DM89" s="142"/>
      <c r="DN89" s="142"/>
      <c r="DO89" s="142"/>
      <c r="DP89" s="142"/>
      <c r="DQ89" s="142"/>
      <c r="DR89" s="142"/>
      <c r="DS89" s="142"/>
      <c r="DT89" s="142"/>
      <c r="DU89" s="142"/>
      <c r="DV89" s="142"/>
      <c r="DW89" s="142"/>
      <c r="DX89" s="142"/>
      <c r="DY89" s="142"/>
      <c r="DZ89" s="142"/>
      <c r="EA89" s="142"/>
      <c r="EB89" s="142"/>
      <c r="EC89" s="142"/>
      <c r="ED89" s="142"/>
      <c r="EE89" s="142"/>
      <c r="EF89" s="142"/>
      <c r="EG89" s="142"/>
      <c r="EH89" s="142" t="s">
        <v>34</v>
      </c>
      <c r="EI89" s="142"/>
      <c r="EJ89" s="142"/>
      <c r="EK89" s="142"/>
      <c r="EL89" s="142"/>
      <c r="EM89" s="142"/>
      <c r="EN89" s="142"/>
      <c r="EO89" s="142"/>
      <c r="EP89" s="142"/>
      <c r="EQ89" s="142"/>
      <c r="ER89" s="142"/>
      <c r="ES89" s="142"/>
      <c r="ET89" s="142"/>
      <c r="EU89" s="142"/>
      <c r="EV89" s="142"/>
      <c r="EW89" s="142"/>
      <c r="EX89" s="142"/>
      <c r="EY89" s="142"/>
      <c r="EZ89" s="142"/>
      <c r="FA89" s="142"/>
      <c r="FB89" s="142"/>
      <c r="FC89" s="142"/>
      <c r="FD89" s="142"/>
      <c r="FE89" s="142"/>
      <c r="FF89" s="142"/>
      <c r="FG89" s="142"/>
      <c r="FH89" s="142"/>
      <c r="FI89" s="142" t="s">
        <v>35</v>
      </c>
      <c r="FJ89" s="142"/>
      <c r="FK89" s="142"/>
      <c r="FL89" s="142"/>
      <c r="FM89" s="142"/>
      <c r="FN89" s="142"/>
      <c r="FO89" s="142"/>
      <c r="FP89" s="142"/>
      <c r="FQ89" s="142"/>
      <c r="FR89" s="142"/>
      <c r="FS89" s="142"/>
      <c r="FT89" s="142"/>
      <c r="FU89" s="142"/>
      <c r="FV89" s="142"/>
      <c r="FW89" s="142"/>
      <c r="FX89" s="142"/>
      <c r="FY89" s="142"/>
      <c r="FZ89" s="142"/>
      <c r="GA89" s="142"/>
      <c r="GB89" s="142"/>
      <c r="GC89" s="142"/>
      <c r="GD89" s="142"/>
      <c r="GE89" s="142"/>
      <c r="GF89" s="142"/>
      <c r="GG89" s="142"/>
      <c r="GH89" s="142"/>
      <c r="GI89" s="142"/>
      <c r="GJ89" s="142" t="s">
        <v>36</v>
      </c>
      <c r="GK89" s="142"/>
      <c r="GL89" s="142"/>
      <c r="GM89" s="142"/>
      <c r="GN89" s="142"/>
      <c r="GO89" s="142"/>
      <c r="GP89" s="142"/>
      <c r="GQ89" s="142"/>
      <c r="GR89" s="142"/>
      <c r="GS89" s="142"/>
      <c r="GT89" s="142"/>
      <c r="GU89" s="142"/>
      <c r="GV89" s="142"/>
      <c r="GW89" s="142"/>
      <c r="GX89" s="142"/>
      <c r="GY89" s="142"/>
      <c r="GZ89" s="142"/>
      <c r="HA89" s="142"/>
      <c r="HB89" s="142"/>
      <c r="HC89" s="142"/>
      <c r="HD89" s="142"/>
      <c r="HE89" s="142"/>
      <c r="HF89" s="142"/>
      <c r="HG89" s="142"/>
      <c r="HH89" s="142"/>
      <c r="HI89" s="142"/>
      <c r="HJ89" s="142"/>
      <c r="HK89" s="142" t="s">
        <v>37</v>
      </c>
      <c r="HL89" s="142"/>
      <c r="HM89" s="142"/>
      <c r="HN89" s="142"/>
      <c r="HO89" s="142"/>
      <c r="HP89" s="142"/>
      <c r="HQ89" s="142"/>
      <c r="HR89" s="142"/>
      <c r="HS89" s="142"/>
      <c r="HT89" s="142"/>
      <c r="HU89" s="142"/>
      <c r="HV89" s="142"/>
      <c r="HW89" s="142"/>
      <c r="HX89" s="142"/>
      <c r="HY89" s="142"/>
      <c r="HZ89" s="142"/>
      <c r="IA89" s="142"/>
      <c r="IB89" s="142"/>
      <c r="IC89" s="142"/>
      <c r="ID89" s="142"/>
      <c r="IE89" s="142"/>
      <c r="IF89" s="142"/>
      <c r="IG89" s="142"/>
      <c r="IH89" s="142"/>
      <c r="II89" s="142"/>
      <c r="IJ89" s="142"/>
      <c r="IK89" s="142"/>
      <c r="IL89" s="142" t="s">
        <v>30</v>
      </c>
      <c r="IM89" s="142"/>
      <c r="IN89" s="142"/>
      <c r="IO89" s="142"/>
      <c r="IP89" s="142"/>
      <c r="IQ89" s="142"/>
      <c r="IR89" s="142"/>
      <c r="IS89" s="142"/>
      <c r="IT89" s="142"/>
      <c r="IU89" s="142"/>
      <c r="IV89" s="142"/>
      <c r="IW89" s="142"/>
      <c r="IX89" s="142"/>
      <c r="IY89" s="142"/>
      <c r="IZ89" s="142"/>
      <c r="JA89" s="142"/>
      <c r="JB89" s="142"/>
      <c r="JC89" s="142"/>
      <c r="JD89" s="142"/>
      <c r="JE89" s="142"/>
      <c r="JF89" s="142"/>
      <c r="JG89" s="142"/>
      <c r="JH89" s="142"/>
      <c r="JI89" s="142"/>
      <c r="JJ89" s="142"/>
      <c r="JK89" s="142"/>
      <c r="JL89" s="142"/>
      <c r="JM89" s="142" t="s">
        <v>31</v>
      </c>
      <c r="JN89" s="142"/>
      <c r="JO89" s="142"/>
      <c r="JP89" s="142"/>
      <c r="JQ89" s="142"/>
      <c r="JR89" s="142"/>
      <c r="JS89" s="142"/>
      <c r="JT89" s="142"/>
      <c r="JU89" s="142"/>
      <c r="JV89" s="142"/>
      <c r="JW89" s="142"/>
      <c r="JX89" s="142"/>
      <c r="JY89" s="142"/>
      <c r="JZ89" s="142"/>
      <c r="KA89" s="142"/>
      <c r="KB89" s="142"/>
      <c r="KC89" s="142"/>
      <c r="KD89" s="142"/>
      <c r="KE89" s="142"/>
      <c r="KF89" s="142"/>
      <c r="KG89" s="142"/>
      <c r="KH89" s="142"/>
      <c r="KI89" s="142"/>
      <c r="KJ89" s="142"/>
      <c r="KK89" s="142"/>
      <c r="KL89" s="142"/>
      <c r="KM89" s="14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3" t="str">
        <f>データ!AD6</f>
        <v>【111.95】</v>
      </c>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t="str">
        <f>データ!AO6</f>
        <v>【22.25】</v>
      </c>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t="str">
        <f>データ!AZ6</f>
        <v>【439.16】</v>
      </c>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t="str">
        <f>データ!BK6</f>
        <v>【227.97】</v>
      </c>
      <c r="CG90" s="143"/>
      <c r="CH90" s="143"/>
      <c r="CI90" s="143"/>
      <c r="CJ90" s="143"/>
      <c r="CK90" s="143"/>
      <c r="CL90" s="143"/>
      <c r="CM90" s="143"/>
      <c r="CN90" s="143"/>
      <c r="CO90" s="143"/>
      <c r="CP90" s="143"/>
      <c r="CQ90" s="143"/>
      <c r="CR90" s="143"/>
      <c r="CS90" s="143"/>
      <c r="CT90" s="143"/>
      <c r="CU90" s="143"/>
      <c r="CV90" s="143"/>
      <c r="CW90" s="143"/>
      <c r="CX90" s="143"/>
      <c r="CY90" s="143"/>
      <c r="CZ90" s="143"/>
      <c r="DA90" s="143"/>
      <c r="DB90" s="143"/>
      <c r="DC90" s="143"/>
      <c r="DD90" s="143"/>
      <c r="DE90" s="143"/>
      <c r="DF90" s="143"/>
      <c r="DG90" s="143" t="str">
        <f>データ!BV6</f>
        <v>【107.69】</v>
      </c>
      <c r="DH90" s="143"/>
      <c r="DI90" s="143"/>
      <c r="DJ90" s="143"/>
      <c r="DK90" s="143"/>
      <c r="DL90" s="143"/>
      <c r="DM90" s="143"/>
      <c r="DN90" s="143"/>
      <c r="DO90" s="143"/>
      <c r="DP90" s="143"/>
      <c r="DQ90" s="143"/>
      <c r="DR90" s="143"/>
      <c r="DS90" s="143"/>
      <c r="DT90" s="143"/>
      <c r="DU90" s="143"/>
      <c r="DV90" s="143"/>
      <c r="DW90" s="143"/>
      <c r="DX90" s="143"/>
      <c r="DY90" s="143"/>
      <c r="DZ90" s="143"/>
      <c r="EA90" s="143"/>
      <c r="EB90" s="143"/>
      <c r="EC90" s="143"/>
      <c r="ED90" s="143"/>
      <c r="EE90" s="143"/>
      <c r="EF90" s="143"/>
      <c r="EG90" s="143"/>
      <c r="EH90" s="143" t="str">
        <f>データ!CG6</f>
        <v>【20.26】</v>
      </c>
      <c r="EI90" s="143"/>
      <c r="EJ90" s="143"/>
      <c r="EK90" s="143"/>
      <c r="EL90" s="143"/>
      <c r="EM90" s="143"/>
      <c r="EN90" s="143"/>
      <c r="EO90" s="143"/>
      <c r="EP90" s="143"/>
      <c r="EQ90" s="143"/>
      <c r="ER90" s="143"/>
      <c r="ES90" s="143"/>
      <c r="ET90" s="143"/>
      <c r="EU90" s="143"/>
      <c r="EV90" s="143"/>
      <c r="EW90" s="143"/>
      <c r="EX90" s="143"/>
      <c r="EY90" s="143"/>
      <c r="EZ90" s="143"/>
      <c r="FA90" s="143"/>
      <c r="FB90" s="143"/>
      <c r="FC90" s="143"/>
      <c r="FD90" s="143"/>
      <c r="FE90" s="143"/>
      <c r="FF90" s="143"/>
      <c r="FG90" s="143"/>
      <c r="FH90" s="143"/>
      <c r="FI90" s="143" t="str">
        <f>データ!CR6</f>
        <v>【52.31】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3" t="str">
        <f>データ!DC6</f>
        <v>【77.20】</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3" t="str">
        <f>データ!DN6</f>
        <v>【61.29】</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3" t="str">
        <f>データ!DY6</f>
        <v>【50.74】</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3" t="str">
        <f>データ!EJ6</f>
        <v>【0.20】</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yXYBhaxKcBGs5fKaiKcvhSy4EQl8v2po7+HxKUbFc4WHxqAM23g2NAQ9mel4emT1e/k3UPj5RHN1bLiuCw4ung==" saltValue="ybXS0Lu+HKrg9tkdxeyb6g=="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49</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x14ac:dyDescent="0.15">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15">
      <c r="A6" s="28" t="s">
        <v>87</v>
      </c>
      <c r="B6" s="33"/>
      <c r="C6" s="33"/>
      <c r="D6" s="33"/>
      <c r="E6" s="33"/>
      <c r="F6" s="33"/>
      <c r="G6" s="33"/>
      <c r="H6" s="33"/>
      <c r="I6" s="33"/>
      <c r="J6" s="33"/>
      <c r="K6" s="33"/>
      <c r="L6" s="33"/>
      <c r="M6" s="33"/>
      <c r="N6" s="33"/>
      <c r="O6" s="33"/>
      <c r="P6" s="33"/>
      <c r="Q6" s="34"/>
      <c r="R6" s="33"/>
      <c r="S6" s="33"/>
      <c r="T6" s="35">
        <f t="shared" ref="T6:CE6" si="3">T7</f>
        <v>98.67</v>
      </c>
      <c r="U6" s="35">
        <f>U7</f>
        <v>112.71</v>
      </c>
      <c r="V6" s="35">
        <f>V7</f>
        <v>103.09</v>
      </c>
      <c r="W6" s="35">
        <f>W7</f>
        <v>99.51</v>
      </c>
      <c r="X6" s="35">
        <f t="shared" si="3"/>
        <v>105.05</v>
      </c>
      <c r="Y6" s="35">
        <f t="shared" si="3"/>
        <v>110.04</v>
      </c>
      <c r="Z6" s="35">
        <f t="shared" si="3"/>
        <v>115</v>
      </c>
      <c r="AA6" s="35">
        <f t="shared" si="3"/>
        <v>110.28</v>
      </c>
      <c r="AB6" s="35">
        <f t="shared" si="3"/>
        <v>111.15</v>
      </c>
      <c r="AC6" s="35">
        <f t="shared" si="3"/>
        <v>110.69</v>
      </c>
      <c r="AD6" s="33" t="str">
        <f>IF(AD7="-","【-】","【"&amp;SUBSTITUTE(TEXT(AD7,"#,##0.00"),"-","△")&amp;"】")</f>
        <v>【111.95】</v>
      </c>
      <c r="AE6" s="35">
        <f t="shared" si="3"/>
        <v>7.0000000000000007E-2</v>
      </c>
      <c r="AF6" s="35">
        <f>AF7</f>
        <v>0</v>
      </c>
      <c r="AG6" s="35">
        <f>AG7</f>
        <v>0</v>
      </c>
      <c r="AH6" s="35">
        <f>AH7</f>
        <v>0.27</v>
      </c>
      <c r="AI6" s="35">
        <f t="shared" si="3"/>
        <v>0</v>
      </c>
      <c r="AJ6" s="35">
        <f t="shared" si="3"/>
        <v>68.38</v>
      </c>
      <c r="AK6" s="35">
        <f t="shared" si="3"/>
        <v>66.13</v>
      </c>
      <c r="AL6" s="35">
        <f t="shared" si="3"/>
        <v>70.209999999999994</v>
      </c>
      <c r="AM6" s="35">
        <f t="shared" si="3"/>
        <v>67.7</v>
      </c>
      <c r="AN6" s="35">
        <f t="shared" si="3"/>
        <v>65.61</v>
      </c>
      <c r="AO6" s="33" t="str">
        <f>IF(AO7="-","【-】","【"&amp;SUBSTITUTE(TEXT(AO7,"#,##0.00"),"-","△")&amp;"】")</f>
        <v>【22.25】</v>
      </c>
      <c r="AP6" s="35">
        <f t="shared" si="3"/>
        <v>1367.59</v>
      </c>
      <c r="AQ6" s="35">
        <f>AQ7</f>
        <v>1466.66</v>
      </c>
      <c r="AR6" s="35">
        <f>AR7</f>
        <v>1283.8499999999999</v>
      </c>
      <c r="AS6" s="35">
        <f>AS7</f>
        <v>1128.6600000000001</v>
      </c>
      <c r="AT6" s="35">
        <f t="shared" si="3"/>
        <v>1457.26</v>
      </c>
      <c r="AU6" s="35">
        <f t="shared" si="3"/>
        <v>771.18</v>
      </c>
      <c r="AV6" s="35">
        <f t="shared" si="3"/>
        <v>815.18</v>
      </c>
      <c r="AW6" s="35">
        <f t="shared" si="3"/>
        <v>808.62</v>
      </c>
      <c r="AX6" s="35">
        <f t="shared" si="3"/>
        <v>717.27</v>
      </c>
      <c r="AY6" s="35">
        <f t="shared" si="3"/>
        <v>676.82</v>
      </c>
      <c r="AZ6" s="33" t="str">
        <f>IF(AZ7="-","【-】","【"&amp;SUBSTITUTE(TEXT(AZ7,"#,##0.00"),"-","△")&amp;"】")</f>
        <v>【439.16】</v>
      </c>
      <c r="BA6" s="35">
        <f t="shared" si="3"/>
        <v>117.08</v>
      </c>
      <c r="BB6" s="35">
        <f>BB7</f>
        <v>90.91</v>
      </c>
      <c r="BC6" s="35">
        <f>BC7</f>
        <v>79.430000000000007</v>
      </c>
      <c r="BD6" s="35">
        <f>BD7</f>
        <v>66.41</v>
      </c>
      <c r="BE6" s="35">
        <f t="shared" si="3"/>
        <v>52.91</v>
      </c>
      <c r="BF6" s="35">
        <f t="shared" si="3"/>
        <v>444.01</v>
      </c>
      <c r="BG6" s="35">
        <f t="shared" si="3"/>
        <v>413.29</v>
      </c>
      <c r="BH6" s="35">
        <f t="shared" si="3"/>
        <v>408.48</v>
      </c>
      <c r="BI6" s="35">
        <f t="shared" si="3"/>
        <v>383.72</v>
      </c>
      <c r="BJ6" s="35">
        <f t="shared" si="3"/>
        <v>356.59</v>
      </c>
      <c r="BK6" s="33" t="str">
        <f>IF(BK7="-","【-】","【"&amp;SUBSTITUTE(TEXT(BK7,"#,##0.00"),"-","△")&amp;"】")</f>
        <v>【227.97】</v>
      </c>
      <c r="BL6" s="35">
        <f t="shared" si="3"/>
        <v>81.99</v>
      </c>
      <c r="BM6" s="35">
        <f>BM7</f>
        <v>109.15</v>
      </c>
      <c r="BN6" s="35">
        <f>BN7</f>
        <v>97.59</v>
      </c>
      <c r="BO6" s="35">
        <f>BO7</f>
        <v>93.46</v>
      </c>
      <c r="BP6" s="35">
        <f t="shared" si="3"/>
        <v>99.89</v>
      </c>
      <c r="BQ6" s="35">
        <f t="shared" si="3"/>
        <v>96.49</v>
      </c>
      <c r="BR6" s="35">
        <f t="shared" si="3"/>
        <v>101.92</v>
      </c>
      <c r="BS6" s="35">
        <f t="shared" si="3"/>
        <v>98.05</v>
      </c>
      <c r="BT6" s="35">
        <f t="shared" si="3"/>
        <v>100.19</v>
      </c>
      <c r="BU6" s="35">
        <f t="shared" si="3"/>
        <v>99.63</v>
      </c>
      <c r="BV6" s="33" t="str">
        <f>IF(BV7="-","【-】","【"&amp;SUBSTITUTE(TEXT(BV7,"#,##0.00"),"-","△")&amp;"】")</f>
        <v>【107.69】</v>
      </c>
      <c r="BW6" s="35">
        <f t="shared" si="3"/>
        <v>43.84</v>
      </c>
      <c r="BX6" s="35">
        <f>BX7</f>
        <v>32.700000000000003</v>
      </c>
      <c r="BY6" s="35">
        <f>BY7</f>
        <v>36.630000000000003</v>
      </c>
      <c r="BZ6" s="35">
        <f>BZ7</f>
        <v>38.25</v>
      </c>
      <c r="CA6" s="35">
        <f t="shared" si="3"/>
        <v>36.130000000000003</v>
      </c>
      <c r="CB6" s="35">
        <f t="shared" si="3"/>
        <v>33.229999999999997</v>
      </c>
      <c r="CC6" s="35">
        <f t="shared" si="3"/>
        <v>31.6</v>
      </c>
      <c r="CD6" s="35">
        <f t="shared" si="3"/>
        <v>33.26</v>
      </c>
      <c r="CE6" s="35">
        <f t="shared" si="3"/>
        <v>32.869999999999997</v>
      </c>
      <c r="CF6" s="35">
        <f t="shared" ref="CF6" si="4">CF7</f>
        <v>34.1</v>
      </c>
      <c r="CG6" s="33" t="str">
        <f>IF(CG7="-","【-】","【"&amp;SUBSTITUTE(TEXT(CG7,"#,##0.00"),"-","△")&amp;"】")</f>
        <v>【20.26】</v>
      </c>
      <c r="CH6" s="35">
        <f t="shared" ref="CH6:CQ6" si="5">CH7</f>
        <v>50.89</v>
      </c>
      <c r="CI6" s="35">
        <f>CI7</f>
        <v>57.17</v>
      </c>
      <c r="CJ6" s="35">
        <f>CJ7</f>
        <v>59.67</v>
      </c>
      <c r="CK6" s="35">
        <f>CK7</f>
        <v>59.43</v>
      </c>
      <c r="CL6" s="35">
        <f t="shared" si="5"/>
        <v>61.3</v>
      </c>
      <c r="CM6" s="35">
        <f t="shared" si="5"/>
        <v>44.67</v>
      </c>
      <c r="CN6" s="35">
        <f t="shared" si="5"/>
        <v>41.71</v>
      </c>
      <c r="CO6" s="35">
        <f t="shared" si="5"/>
        <v>47.02</v>
      </c>
      <c r="CP6" s="35">
        <f t="shared" si="5"/>
        <v>47.4</v>
      </c>
      <c r="CQ6" s="35">
        <f t="shared" si="5"/>
        <v>47.6</v>
      </c>
      <c r="CR6" s="33" t="str">
        <f>IF(CR7="-","【-】","【"&amp;SUBSTITUTE(TEXT(CR7,"#,##0.00"),"-","△")&amp;"】")</f>
        <v>【52.31】</v>
      </c>
      <c r="CS6" s="35">
        <f t="shared" ref="CS6:DB6" si="6">CS7</f>
        <v>85.78</v>
      </c>
      <c r="CT6" s="35">
        <f>CT7</f>
        <v>84.96</v>
      </c>
      <c r="CU6" s="35">
        <f>CU7</f>
        <v>84.25</v>
      </c>
      <c r="CV6" s="35">
        <f>CV7</f>
        <v>84.86</v>
      </c>
      <c r="CW6" s="35">
        <f t="shared" si="6"/>
        <v>84.9</v>
      </c>
      <c r="CX6" s="35">
        <f t="shared" si="6"/>
        <v>63.89</v>
      </c>
      <c r="CY6" s="35">
        <f t="shared" si="6"/>
        <v>64.7</v>
      </c>
      <c r="CZ6" s="35">
        <f t="shared" si="6"/>
        <v>65.38</v>
      </c>
      <c r="DA6" s="35">
        <f t="shared" si="6"/>
        <v>68.25</v>
      </c>
      <c r="DB6" s="35">
        <f t="shared" si="6"/>
        <v>68.150000000000006</v>
      </c>
      <c r="DC6" s="33" t="str">
        <f>IF(DC7="-","【-】","【"&amp;SUBSTITUTE(TEXT(DC7,"#,##0.00"),"-","△")&amp;"】")</f>
        <v>【77.20】</v>
      </c>
      <c r="DD6" s="35">
        <f t="shared" ref="DD6:DM6" si="7">DD7</f>
        <v>69.760000000000005</v>
      </c>
      <c r="DE6" s="35">
        <f>DE7</f>
        <v>70.61</v>
      </c>
      <c r="DF6" s="35">
        <f>DF7</f>
        <v>71.739999999999995</v>
      </c>
      <c r="DG6" s="35">
        <f>DG7</f>
        <v>73.400000000000006</v>
      </c>
      <c r="DH6" s="35">
        <f t="shared" si="7"/>
        <v>73.88</v>
      </c>
      <c r="DI6" s="35">
        <f t="shared" si="7"/>
        <v>55.38</v>
      </c>
      <c r="DJ6" s="35">
        <f t="shared" si="7"/>
        <v>56.07</v>
      </c>
      <c r="DK6" s="35">
        <f t="shared" si="7"/>
        <v>55.87</v>
      </c>
      <c r="DL6" s="35">
        <f t="shared" si="7"/>
        <v>56.81</v>
      </c>
      <c r="DM6" s="35">
        <f t="shared" si="7"/>
        <v>57.34</v>
      </c>
      <c r="DN6" s="33" t="str">
        <f>IF(DN7="-","【-】","【"&amp;SUBSTITUTE(TEXT(DN7,"#,##0.00"),"-","△")&amp;"】")</f>
        <v>【61.29】</v>
      </c>
      <c r="DO6" s="35">
        <f t="shared" ref="DO6:DX6" si="8">DO7</f>
        <v>52.53</v>
      </c>
      <c r="DP6" s="35">
        <f>DP7</f>
        <v>52.03</v>
      </c>
      <c r="DQ6" s="35">
        <f>DQ7</f>
        <v>52.05</v>
      </c>
      <c r="DR6" s="35">
        <f>DR7</f>
        <v>52.03</v>
      </c>
      <c r="DS6" s="35">
        <f t="shared" si="8"/>
        <v>52.05</v>
      </c>
      <c r="DT6" s="35">
        <f t="shared" si="8"/>
        <v>40.880000000000003</v>
      </c>
      <c r="DU6" s="35">
        <f t="shared" si="8"/>
        <v>41.24</v>
      </c>
      <c r="DV6" s="35">
        <f t="shared" si="8"/>
        <v>39.020000000000003</v>
      </c>
      <c r="DW6" s="35">
        <f t="shared" si="8"/>
        <v>39.57</v>
      </c>
      <c r="DX6" s="35">
        <f t="shared" si="8"/>
        <v>41.29</v>
      </c>
      <c r="DY6" s="33" t="str">
        <f>IF(DY7="-","【-】","【"&amp;SUBSTITUTE(TEXT(DY7,"#,##0.00"),"-","△")&amp;"】")</f>
        <v>【50.74】</v>
      </c>
      <c r="DZ6" s="35">
        <f t="shared" ref="DZ6:EI6" si="9">DZ7</f>
        <v>0</v>
      </c>
      <c r="EA6" s="35">
        <f>EA7</f>
        <v>0.51</v>
      </c>
      <c r="EB6" s="35">
        <f>EB7</f>
        <v>0</v>
      </c>
      <c r="EC6" s="35">
        <f>EC7</f>
        <v>0</v>
      </c>
      <c r="ED6" s="35">
        <f t="shared" si="9"/>
        <v>0</v>
      </c>
      <c r="EE6" s="35">
        <f t="shared" si="9"/>
        <v>0.12</v>
      </c>
      <c r="EF6" s="35">
        <f t="shared" si="9"/>
        <v>0.31</v>
      </c>
      <c r="EG6" s="35">
        <f t="shared" si="9"/>
        <v>0.03</v>
      </c>
      <c r="EH6" s="35">
        <f t="shared" si="9"/>
        <v>0.04</v>
      </c>
      <c r="EI6" s="35">
        <f t="shared" si="9"/>
        <v>0.24</v>
      </c>
      <c r="EJ6" s="33" t="str">
        <f>IF(EJ7="-","【-】","【"&amp;SUBSTITUTE(TEXT(EJ7,"#,##0.00"),"-","△")&amp;"】")</f>
        <v>【0.20】</v>
      </c>
    </row>
    <row r="7" spans="1:140" s="36" customFormat="1" x14ac:dyDescent="0.15">
      <c r="A7"/>
      <c r="B7" s="37" t="s">
        <v>88</v>
      </c>
      <c r="C7" s="37" t="s">
        <v>89</v>
      </c>
      <c r="D7" s="37" t="s">
        <v>90</v>
      </c>
      <c r="E7" s="37" t="s">
        <v>91</v>
      </c>
      <c r="F7" s="37" t="s">
        <v>92</v>
      </c>
      <c r="G7" s="37" t="s">
        <v>93</v>
      </c>
      <c r="H7" s="37" t="s">
        <v>94</v>
      </c>
      <c r="I7" s="37" t="s">
        <v>95</v>
      </c>
      <c r="J7" s="37" t="s">
        <v>96</v>
      </c>
      <c r="K7" s="38">
        <v>30000</v>
      </c>
      <c r="L7" s="37" t="s">
        <v>97</v>
      </c>
      <c r="M7" s="38">
        <v>1</v>
      </c>
      <c r="N7" s="38">
        <v>18389</v>
      </c>
      <c r="O7" s="39" t="s">
        <v>98</v>
      </c>
      <c r="P7" s="39">
        <v>93.9</v>
      </c>
      <c r="Q7" s="38">
        <v>111</v>
      </c>
      <c r="R7" s="38">
        <v>25471</v>
      </c>
      <c r="S7" s="37" t="s">
        <v>99</v>
      </c>
      <c r="T7" s="40">
        <v>98.67</v>
      </c>
      <c r="U7" s="40">
        <v>112.71</v>
      </c>
      <c r="V7" s="40">
        <v>103.09</v>
      </c>
      <c r="W7" s="40">
        <v>99.51</v>
      </c>
      <c r="X7" s="40">
        <v>105.05</v>
      </c>
      <c r="Y7" s="40">
        <v>110.04</v>
      </c>
      <c r="Z7" s="40">
        <v>115</v>
      </c>
      <c r="AA7" s="40">
        <v>110.28</v>
      </c>
      <c r="AB7" s="40">
        <v>111.15</v>
      </c>
      <c r="AC7" s="41">
        <v>110.69</v>
      </c>
      <c r="AD7" s="40">
        <v>111.95</v>
      </c>
      <c r="AE7" s="40">
        <v>7.0000000000000007E-2</v>
      </c>
      <c r="AF7" s="40">
        <v>0</v>
      </c>
      <c r="AG7" s="40">
        <v>0</v>
      </c>
      <c r="AH7" s="40">
        <v>0.27</v>
      </c>
      <c r="AI7" s="40">
        <v>0</v>
      </c>
      <c r="AJ7" s="40">
        <v>68.38</v>
      </c>
      <c r="AK7" s="40">
        <v>66.13</v>
      </c>
      <c r="AL7" s="40">
        <v>70.209999999999994</v>
      </c>
      <c r="AM7" s="40">
        <v>67.7</v>
      </c>
      <c r="AN7" s="40">
        <v>65.61</v>
      </c>
      <c r="AO7" s="40">
        <v>22.25</v>
      </c>
      <c r="AP7" s="40">
        <v>1367.59</v>
      </c>
      <c r="AQ7" s="40">
        <v>1466.66</v>
      </c>
      <c r="AR7" s="40">
        <v>1283.8499999999999</v>
      </c>
      <c r="AS7" s="40">
        <v>1128.6600000000001</v>
      </c>
      <c r="AT7" s="40">
        <v>1457.26</v>
      </c>
      <c r="AU7" s="40">
        <v>771.18</v>
      </c>
      <c r="AV7" s="40">
        <v>815.18</v>
      </c>
      <c r="AW7" s="40">
        <v>808.62</v>
      </c>
      <c r="AX7" s="40">
        <v>717.27</v>
      </c>
      <c r="AY7" s="40">
        <v>676.82</v>
      </c>
      <c r="AZ7" s="40">
        <v>439.16</v>
      </c>
      <c r="BA7" s="40">
        <v>117.08</v>
      </c>
      <c r="BB7" s="40">
        <v>90.91</v>
      </c>
      <c r="BC7" s="40">
        <v>79.430000000000007</v>
      </c>
      <c r="BD7" s="40">
        <v>66.41</v>
      </c>
      <c r="BE7" s="40">
        <v>52.91</v>
      </c>
      <c r="BF7" s="40">
        <v>444.01</v>
      </c>
      <c r="BG7" s="40">
        <v>413.29</v>
      </c>
      <c r="BH7" s="40">
        <v>408.48</v>
      </c>
      <c r="BI7" s="40">
        <v>383.72</v>
      </c>
      <c r="BJ7" s="40">
        <v>356.59</v>
      </c>
      <c r="BK7" s="40">
        <v>227.97</v>
      </c>
      <c r="BL7" s="40">
        <v>81.99</v>
      </c>
      <c r="BM7" s="40">
        <v>109.15</v>
      </c>
      <c r="BN7" s="40">
        <v>97.59</v>
      </c>
      <c r="BO7" s="40">
        <v>93.46</v>
      </c>
      <c r="BP7" s="40">
        <v>99.89</v>
      </c>
      <c r="BQ7" s="40">
        <v>96.49</v>
      </c>
      <c r="BR7" s="40">
        <v>101.92</v>
      </c>
      <c r="BS7" s="40">
        <v>98.05</v>
      </c>
      <c r="BT7" s="40">
        <v>100.19</v>
      </c>
      <c r="BU7" s="40">
        <v>99.63</v>
      </c>
      <c r="BV7" s="40">
        <v>107.69</v>
      </c>
      <c r="BW7" s="40">
        <v>43.84</v>
      </c>
      <c r="BX7" s="40">
        <v>32.700000000000003</v>
      </c>
      <c r="BY7" s="40">
        <v>36.630000000000003</v>
      </c>
      <c r="BZ7" s="40">
        <v>38.25</v>
      </c>
      <c r="CA7" s="40">
        <v>36.130000000000003</v>
      </c>
      <c r="CB7" s="40">
        <v>33.229999999999997</v>
      </c>
      <c r="CC7" s="40">
        <v>31.6</v>
      </c>
      <c r="CD7" s="40">
        <v>33.26</v>
      </c>
      <c r="CE7" s="40">
        <v>32.869999999999997</v>
      </c>
      <c r="CF7" s="40">
        <v>34.1</v>
      </c>
      <c r="CG7" s="40">
        <v>20.260000000000002</v>
      </c>
      <c r="CH7" s="40">
        <v>50.89</v>
      </c>
      <c r="CI7" s="40">
        <v>57.17</v>
      </c>
      <c r="CJ7" s="40">
        <v>59.67</v>
      </c>
      <c r="CK7" s="40">
        <v>59.43</v>
      </c>
      <c r="CL7" s="40">
        <v>61.3</v>
      </c>
      <c r="CM7" s="40">
        <v>44.67</v>
      </c>
      <c r="CN7" s="40">
        <v>41.71</v>
      </c>
      <c r="CO7" s="40">
        <v>47.02</v>
      </c>
      <c r="CP7" s="40">
        <v>47.4</v>
      </c>
      <c r="CQ7" s="40">
        <v>47.6</v>
      </c>
      <c r="CR7" s="40">
        <v>52.31</v>
      </c>
      <c r="CS7" s="40">
        <v>85.78</v>
      </c>
      <c r="CT7" s="40">
        <v>84.96</v>
      </c>
      <c r="CU7" s="40">
        <v>84.25</v>
      </c>
      <c r="CV7" s="40">
        <v>84.86</v>
      </c>
      <c r="CW7" s="40">
        <v>84.9</v>
      </c>
      <c r="CX7" s="40">
        <v>63.89</v>
      </c>
      <c r="CY7" s="40">
        <v>64.7</v>
      </c>
      <c r="CZ7" s="40">
        <v>65.38</v>
      </c>
      <c r="DA7" s="40">
        <v>68.25</v>
      </c>
      <c r="DB7" s="40">
        <v>68.150000000000006</v>
      </c>
      <c r="DC7" s="40">
        <v>77.2</v>
      </c>
      <c r="DD7" s="40">
        <v>69.760000000000005</v>
      </c>
      <c r="DE7" s="40">
        <v>70.61</v>
      </c>
      <c r="DF7" s="40">
        <v>71.739999999999995</v>
      </c>
      <c r="DG7" s="40">
        <v>73.400000000000006</v>
      </c>
      <c r="DH7" s="40">
        <v>73.88</v>
      </c>
      <c r="DI7" s="40">
        <v>55.38</v>
      </c>
      <c r="DJ7" s="40">
        <v>56.07</v>
      </c>
      <c r="DK7" s="40">
        <v>55.87</v>
      </c>
      <c r="DL7" s="40">
        <v>56.81</v>
      </c>
      <c r="DM7" s="40">
        <v>57.34</v>
      </c>
      <c r="DN7" s="40">
        <v>61.29</v>
      </c>
      <c r="DO7" s="40">
        <v>52.53</v>
      </c>
      <c r="DP7" s="40">
        <v>52.03</v>
      </c>
      <c r="DQ7" s="40">
        <v>52.05</v>
      </c>
      <c r="DR7" s="40">
        <v>52.03</v>
      </c>
      <c r="DS7" s="40">
        <v>52.05</v>
      </c>
      <c r="DT7" s="40">
        <v>40.880000000000003</v>
      </c>
      <c r="DU7" s="40">
        <v>41.24</v>
      </c>
      <c r="DV7" s="40">
        <v>39.020000000000003</v>
      </c>
      <c r="DW7" s="40">
        <v>39.57</v>
      </c>
      <c r="DX7" s="40">
        <v>41.29</v>
      </c>
      <c r="DY7" s="40">
        <v>50.74</v>
      </c>
      <c r="DZ7" s="40">
        <v>0</v>
      </c>
      <c r="EA7" s="40">
        <v>0.51</v>
      </c>
      <c r="EB7" s="40">
        <v>0</v>
      </c>
      <c r="EC7" s="40">
        <v>0</v>
      </c>
      <c r="ED7" s="40">
        <v>0</v>
      </c>
      <c r="EE7" s="40">
        <v>0.12</v>
      </c>
      <c r="EF7" s="40">
        <v>0.31</v>
      </c>
      <c r="EG7" s="40">
        <v>0.03</v>
      </c>
      <c r="EH7" s="40">
        <v>0.04</v>
      </c>
      <c r="EI7" s="40">
        <v>0.24</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41</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98.67</v>
      </c>
      <c r="V11" s="48">
        <f>IF(U6="-",NA(),U6)</f>
        <v>112.71</v>
      </c>
      <c r="W11" s="48">
        <f>IF(V6="-",NA(),V6)</f>
        <v>103.09</v>
      </c>
      <c r="X11" s="48">
        <f>IF(W6="-",NA(),W6)</f>
        <v>99.51</v>
      </c>
      <c r="Y11" s="48">
        <f>IF(X6="-",NA(),X6)</f>
        <v>105.05</v>
      </c>
      <c r="AE11" s="47" t="s">
        <v>23</v>
      </c>
      <c r="AF11" s="48">
        <f>IF(AE6="-",NA(),AE6)</f>
        <v>7.0000000000000007E-2</v>
      </c>
      <c r="AG11" s="48">
        <f>IF(AF6="-",NA(),AF6)</f>
        <v>0</v>
      </c>
      <c r="AH11" s="48">
        <f>IF(AG6="-",NA(),AG6)</f>
        <v>0</v>
      </c>
      <c r="AI11" s="48">
        <f>IF(AH6="-",NA(),AH6)</f>
        <v>0.27</v>
      </c>
      <c r="AJ11" s="48">
        <f>IF(AI6="-",NA(),AI6)</f>
        <v>0</v>
      </c>
      <c r="AP11" s="47" t="s">
        <v>23</v>
      </c>
      <c r="AQ11" s="48">
        <f>IF(AP6="-",NA(),AP6)</f>
        <v>1367.59</v>
      </c>
      <c r="AR11" s="48">
        <f>IF(AQ6="-",NA(),AQ6)</f>
        <v>1466.66</v>
      </c>
      <c r="AS11" s="48">
        <f>IF(AR6="-",NA(),AR6)</f>
        <v>1283.8499999999999</v>
      </c>
      <c r="AT11" s="48">
        <f>IF(AS6="-",NA(),AS6)</f>
        <v>1128.6600000000001</v>
      </c>
      <c r="AU11" s="48">
        <f>IF(AT6="-",NA(),AT6)</f>
        <v>1457.26</v>
      </c>
      <c r="BA11" s="47" t="s">
        <v>23</v>
      </c>
      <c r="BB11" s="48">
        <f>IF(BA6="-",NA(),BA6)</f>
        <v>117.08</v>
      </c>
      <c r="BC11" s="48">
        <f>IF(BB6="-",NA(),BB6)</f>
        <v>90.91</v>
      </c>
      <c r="BD11" s="48">
        <f>IF(BC6="-",NA(),BC6)</f>
        <v>79.430000000000007</v>
      </c>
      <c r="BE11" s="48">
        <f>IF(BD6="-",NA(),BD6)</f>
        <v>66.41</v>
      </c>
      <c r="BF11" s="48">
        <f>IF(BE6="-",NA(),BE6)</f>
        <v>52.91</v>
      </c>
      <c r="BL11" s="47" t="s">
        <v>23</v>
      </c>
      <c r="BM11" s="48">
        <f>IF(BL6="-",NA(),BL6)</f>
        <v>81.99</v>
      </c>
      <c r="BN11" s="48">
        <f>IF(BM6="-",NA(),BM6)</f>
        <v>109.15</v>
      </c>
      <c r="BO11" s="48">
        <f>IF(BN6="-",NA(),BN6)</f>
        <v>97.59</v>
      </c>
      <c r="BP11" s="48">
        <f>IF(BO6="-",NA(),BO6)</f>
        <v>93.46</v>
      </c>
      <c r="BQ11" s="48">
        <f>IF(BP6="-",NA(),BP6)</f>
        <v>99.89</v>
      </c>
      <c r="BW11" s="47" t="s">
        <v>23</v>
      </c>
      <c r="BX11" s="48">
        <f>IF(BW6="-",NA(),BW6)</f>
        <v>43.84</v>
      </c>
      <c r="BY11" s="48">
        <f>IF(BX6="-",NA(),BX6)</f>
        <v>32.700000000000003</v>
      </c>
      <c r="BZ11" s="48">
        <f>IF(BY6="-",NA(),BY6)</f>
        <v>36.630000000000003</v>
      </c>
      <c r="CA11" s="48">
        <f>IF(BZ6="-",NA(),BZ6)</f>
        <v>38.25</v>
      </c>
      <c r="CB11" s="48">
        <f>IF(CA6="-",NA(),CA6)</f>
        <v>36.130000000000003</v>
      </c>
      <c r="CH11" s="47" t="s">
        <v>23</v>
      </c>
      <c r="CI11" s="48">
        <f>IF(CH6="-",NA(),CH6)</f>
        <v>50.89</v>
      </c>
      <c r="CJ11" s="48">
        <f>IF(CI6="-",NA(),CI6)</f>
        <v>57.17</v>
      </c>
      <c r="CK11" s="48">
        <f>IF(CJ6="-",NA(),CJ6)</f>
        <v>59.67</v>
      </c>
      <c r="CL11" s="48">
        <f>IF(CK6="-",NA(),CK6)</f>
        <v>59.43</v>
      </c>
      <c r="CM11" s="48">
        <f>IF(CL6="-",NA(),CL6)</f>
        <v>61.3</v>
      </c>
      <c r="CS11" s="47" t="s">
        <v>23</v>
      </c>
      <c r="CT11" s="48">
        <f>IF(CS6="-",NA(),CS6)</f>
        <v>85.78</v>
      </c>
      <c r="CU11" s="48">
        <f>IF(CT6="-",NA(),CT6)</f>
        <v>84.96</v>
      </c>
      <c r="CV11" s="48">
        <f>IF(CU6="-",NA(),CU6)</f>
        <v>84.25</v>
      </c>
      <c r="CW11" s="48">
        <f>IF(CV6="-",NA(),CV6)</f>
        <v>84.86</v>
      </c>
      <c r="CX11" s="48">
        <f>IF(CW6="-",NA(),CW6)</f>
        <v>84.9</v>
      </c>
      <c r="DD11" s="47" t="s">
        <v>23</v>
      </c>
      <c r="DE11" s="48">
        <f>IF(DD6="-",NA(),DD6)</f>
        <v>69.760000000000005</v>
      </c>
      <c r="DF11" s="48">
        <f>IF(DE6="-",NA(),DE6)</f>
        <v>70.61</v>
      </c>
      <c r="DG11" s="48">
        <f>IF(DF6="-",NA(),DF6)</f>
        <v>71.739999999999995</v>
      </c>
      <c r="DH11" s="48">
        <f>IF(DG6="-",NA(),DG6)</f>
        <v>73.400000000000006</v>
      </c>
      <c r="DI11" s="48">
        <f>IF(DH6="-",NA(),DH6)</f>
        <v>73.88</v>
      </c>
      <c r="DO11" s="47" t="s">
        <v>23</v>
      </c>
      <c r="DP11" s="48">
        <f>IF(DO6="-",NA(),DO6)</f>
        <v>52.53</v>
      </c>
      <c r="DQ11" s="48">
        <f>IF(DP6="-",NA(),DP6)</f>
        <v>52.03</v>
      </c>
      <c r="DR11" s="48">
        <f>IF(DQ6="-",NA(),DQ6)</f>
        <v>52.05</v>
      </c>
      <c r="DS11" s="48">
        <f>IF(DR6="-",NA(),DR6)</f>
        <v>52.03</v>
      </c>
      <c r="DT11" s="48">
        <f>IF(DS6="-",NA(),DS6)</f>
        <v>52.05</v>
      </c>
      <c r="DZ11" s="47" t="s">
        <v>23</v>
      </c>
      <c r="EA11" s="48">
        <f>IF(DZ6="-",NA(),DZ6)</f>
        <v>0</v>
      </c>
      <c r="EB11" s="48">
        <f>IF(EA6="-",NA(),EA6)</f>
        <v>0.51</v>
      </c>
      <c r="EC11" s="48">
        <f>IF(EB6="-",NA(),EB6)</f>
        <v>0</v>
      </c>
      <c r="ED11" s="48">
        <f>IF(EC6="-",NA(),EC6)</f>
        <v>0</v>
      </c>
      <c r="EE11" s="48">
        <f>IF(ED6="-",NA(),ED6)</f>
        <v>0</v>
      </c>
    </row>
    <row r="12" spans="1:140" x14ac:dyDescent="0.15">
      <c r="T12" s="47" t="s">
        <v>24</v>
      </c>
      <c r="U12" s="48">
        <f>IF(Y6="-",NA(),Y6)</f>
        <v>110.04</v>
      </c>
      <c r="V12" s="48">
        <f>IF(Z6="-",NA(),Z6)</f>
        <v>115</v>
      </c>
      <c r="W12" s="48">
        <f>IF(AA6="-",NA(),AA6)</f>
        <v>110.28</v>
      </c>
      <c r="X12" s="48">
        <f>IF(AB6="-",NA(),AB6)</f>
        <v>111.15</v>
      </c>
      <c r="Y12" s="48">
        <f>IF(AC6="-",NA(),AC6)</f>
        <v>110.69</v>
      </c>
      <c r="AE12" s="47" t="s">
        <v>24</v>
      </c>
      <c r="AF12" s="48">
        <f>IF(AJ6="-",NA(),AJ6)</f>
        <v>68.38</v>
      </c>
      <c r="AG12" s="48">
        <f t="shared" ref="AG12:AJ12" si="10">IF(AK6="-",NA(),AK6)</f>
        <v>66.13</v>
      </c>
      <c r="AH12" s="48">
        <f t="shared" si="10"/>
        <v>70.209999999999994</v>
      </c>
      <c r="AI12" s="48">
        <f t="shared" si="10"/>
        <v>67.7</v>
      </c>
      <c r="AJ12" s="48">
        <f t="shared" si="10"/>
        <v>65.61</v>
      </c>
      <c r="AP12" s="47" t="s">
        <v>24</v>
      </c>
      <c r="AQ12" s="48">
        <f>IF(AU6="-",NA(),AU6)</f>
        <v>771.18</v>
      </c>
      <c r="AR12" s="48">
        <f t="shared" ref="AR12:AU12" si="11">IF(AV6="-",NA(),AV6)</f>
        <v>815.18</v>
      </c>
      <c r="AS12" s="48">
        <f t="shared" si="11"/>
        <v>808.62</v>
      </c>
      <c r="AT12" s="48">
        <f t="shared" si="11"/>
        <v>717.27</v>
      </c>
      <c r="AU12" s="48">
        <f t="shared" si="11"/>
        <v>676.82</v>
      </c>
      <c r="BA12" s="47" t="s">
        <v>24</v>
      </c>
      <c r="BB12" s="48">
        <f>IF(BF6="-",NA(),BF6)</f>
        <v>444.01</v>
      </c>
      <c r="BC12" s="48">
        <f t="shared" ref="BC12:BF12" si="12">IF(BG6="-",NA(),BG6)</f>
        <v>413.29</v>
      </c>
      <c r="BD12" s="48">
        <f t="shared" si="12"/>
        <v>408.48</v>
      </c>
      <c r="BE12" s="48">
        <f t="shared" si="12"/>
        <v>383.72</v>
      </c>
      <c r="BF12" s="48">
        <f t="shared" si="12"/>
        <v>356.59</v>
      </c>
      <c r="BL12" s="47" t="s">
        <v>24</v>
      </c>
      <c r="BM12" s="48">
        <f>IF(BQ6="-",NA(),BQ6)</f>
        <v>96.49</v>
      </c>
      <c r="BN12" s="48">
        <f t="shared" ref="BN12:BQ12" si="13">IF(BR6="-",NA(),BR6)</f>
        <v>101.92</v>
      </c>
      <c r="BO12" s="48">
        <f t="shared" si="13"/>
        <v>98.05</v>
      </c>
      <c r="BP12" s="48">
        <f t="shared" si="13"/>
        <v>100.19</v>
      </c>
      <c r="BQ12" s="48">
        <f t="shared" si="13"/>
        <v>99.63</v>
      </c>
      <c r="BW12" s="47" t="s">
        <v>24</v>
      </c>
      <c r="BX12" s="48">
        <f>IF(CB6="-",NA(),CB6)</f>
        <v>33.229999999999997</v>
      </c>
      <c r="BY12" s="48">
        <f t="shared" ref="BY12:CB12" si="14">IF(CC6="-",NA(),CC6)</f>
        <v>31.6</v>
      </c>
      <c r="BZ12" s="48">
        <f t="shared" si="14"/>
        <v>33.26</v>
      </c>
      <c r="CA12" s="48">
        <f t="shared" si="14"/>
        <v>32.869999999999997</v>
      </c>
      <c r="CB12" s="48">
        <f t="shared" si="14"/>
        <v>34.1</v>
      </c>
      <c r="CH12" s="47" t="s">
        <v>24</v>
      </c>
      <c r="CI12" s="48">
        <f>IF(CM6="-",NA(),CM6)</f>
        <v>44.67</v>
      </c>
      <c r="CJ12" s="48">
        <f t="shared" ref="CJ12:CM12" si="15">IF(CN6="-",NA(),CN6)</f>
        <v>41.71</v>
      </c>
      <c r="CK12" s="48">
        <f t="shared" si="15"/>
        <v>47.02</v>
      </c>
      <c r="CL12" s="48">
        <f t="shared" si="15"/>
        <v>47.4</v>
      </c>
      <c r="CM12" s="48">
        <f t="shared" si="15"/>
        <v>47.6</v>
      </c>
      <c r="CS12" s="47" t="s">
        <v>24</v>
      </c>
      <c r="CT12" s="48">
        <f>IF(CX6="-",NA(),CX6)</f>
        <v>63.89</v>
      </c>
      <c r="CU12" s="48">
        <f t="shared" ref="CU12:CX12" si="16">IF(CY6="-",NA(),CY6)</f>
        <v>64.7</v>
      </c>
      <c r="CV12" s="48">
        <f t="shared" si="16"/>
        <v>65.38</v>
      </c>
      <c r="CW12" s="48">
        <f t="shared" si="16"/>
        <v>68.25</v>
      </c>
      <c r="CX12" s="48">
        <f t="shared" si="16"/>
        <v>68.150000000000006</v>
      </c>
      <c r="DD12" s="47" t="s">
        <v>24</v>
      </c>
      <c r="DE12" s="48">
        <f>IF(DI6="-",NA(),DI6)</f>
        <v>55.38</v>
      </c>
      <c r="DF12" s="48">
        <f t="shared" ref="DF12:DI12" si="17">IF(DJ6="-",NA(),DJ6)</f>
        <v>56.07</v>
      </c>
      <c r="DG12" s="48">
        <f t="shared" si="17"/>
        <v>55.87</v>
      </c>
      <c r="DH12" s="48">
        <f t="shared" si="17"/>
        <v>56.81</v>
      </c>
      <c r="DI12" s="48">
        <f t="shared" si="17"/>
        <v>57.34</v>
      </c>
      <c r="DO12" s="47" t="s">
        <v>24</v>
      </c>
      <c r="DP12" s="48">
        <f>IF(DT6="-",NA(),DT6)</f>
        <v>40.880000000000003</v>
      </c>
      <c r="DQ12" s="48">
        <f t="shared" ref="DQ12:DT12" si="18">IF(DU6="-",NA(),DU6)</f>
        <v>41.24</v>
      </c>
      <c r="DR12" s="48">
        <f t="shared" si="18"/>
        <v>39.020000000000003</v>
      </c>
      <c r="DS12" s="48">
        <f t="shared" si="18"/>
        <v>39.57</v>
      </c>
      <c r="DT12" s="48">
        <f t="shared" si="18"/>
        <v>41.29</v>
      </c>
      <c r="DZ12" s="47" t="s">
        <v>24</v>
      </c>
      <c r="EA12" s="48">
        <f>IF(EE6="-",NA(),EE6)</f>
        <v>0.12</v>
      </c>
      <c r="EB12" s="48">
        <f t="shared" ref="EB12:EE12" si="19">IF(EF6="-",NA(),EF6)</f>
        <v>0.31</v>
      </c>
      <c r="EC12" s="48">
        <f t="shared" si="19"/>
        <v>0.03</v>
      </c>
      <c r="ED12" s="48">
        <f t="shared" si="19"/>
        <v>0.04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6FF8BF63-D7EB-4791-A2BC-72077ADAF7A9}"/>
</file>

<file path=customXml/itemProps2.xml><?xml version="1.0" encoding="utf-8"?>
<ds:datastoreItem xmlns:ds="http://schemas.openxmlformats.org/officeDocument/2006/customXml" ds:itemID="{5F6246CE-D761-4533-9D42-90F9B801F09D}"/>
</file>

<file path=customXml/itemProps3.xml><?xml version="1.0" encoding="utf-8"?>
<ds:datastoreItem xmlns:ds="http://schemas.openxmlformats.org/officeDocument/2006/customXml" ds:itemID="{B00C170D-5FD5-4737-B258-5EDD549D0B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2026-02-04T00:13:30Z</dcterms:created>
  <dcterms:modified xsi:type="dcterms:W3CDTF">2026-02-04T00:13:49Z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