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1.12.34\全体共有\30_出納管理班フォルダ\10_共有データ\02 決算関係\06_経営分析比較表\R6\03_提出\"/>
    </mc:Choice>
  </mc:AlternateContent>
  <xr:revisionPtr revIDLastSave="0" documentId="13_ncr:1_{5E74580C-3C83-42CB-A354-98CA92DA4E36}" xr6:coauthVersionLast="47" xr6:coauthVersionMax="47" xr10:uidLastSave="{00000000-0000-0000-0000-000000000000}"/>
  <workbookProtection workbookAlgorithmName="SHA-512" workbookHashValue="t7skV5Dr18c5jJC9ZeTlmNODVjnn7aVbR8DGfdmfMJAaizKDMRW2qIDT6ZJu1YzQ8KI0x0DqlAaBeJsxizjHVw==" workbookSaltValue="wD/4RNHF1fWWcTU64tyrQQ==" workbookSpinCount="100000" lockStructure="1"/>
  <bookViews>
    <workbookView xWindow="2340" yWindow="0" windowWidth="2160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<sst xmlns="http://schemas.openxmlformats.org/spreadsheetml/2006/main" count="231" uniqueCount="116">
  <si>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</si>
  <si>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</si>
  <si>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</si>
  <si>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</si>
  <si>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</si>
  <si>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</si>
  <si>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</si>
  <si>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</si>
  <si>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</si>
  <si>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</si>
  <si>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</si>
  <si>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</si>
  <si>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</si>
  <si>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</si>
  <si>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</si>
  <si>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</si>
  <si>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</si>
  <si>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</si>
  <si>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</si>
  <si>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</si>
  <si>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</si>
  <si>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</si>
  <si>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</si>
  <si>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</si>
  <si>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</si>
  <si>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</si>
  <si>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</si>
  <si>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</si>
  <si>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</si>
  <si>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</si>
  <si>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</si>
  <si>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</si>
  <si>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</si>
  <si>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</si>
  <si>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</si>
  <si>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</si>
  <si>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</si>
  <si>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</si>
  <si>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</si>
  <si>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</si>
  <si>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</si>
  <si>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</si>
  <si>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</si>
  <si>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</si>
  <si>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</si>
  <si>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</si>
  <si>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</si>
  <si>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</si>
  <si>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</si>
  <si>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</si>
  <si>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</si>
  <si>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</si>
  <si>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</si>
  <si>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</si>
  <si>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</si>
  <si>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</si>
  <si>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</si>
  <si>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</si>
  <si>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</si>
  <si>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</si>
  <si>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</si>
  <si>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</si>
  <si>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</si>
  <si>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</si>
  <si>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</si>
  <si>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</si>
  <si>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</si>
  <si>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</si>
  <si>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</si>
  <si>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</si>
  <si>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</si>
  <si>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</si>
  <si>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</si>
  <si>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</si>
  <si>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</si>
  <si>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</si>
  <si>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</si>
  <si>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</si>
  <si>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</si>
  <si>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</si>
  <si>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</si>
  <si>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</si>
  <si>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</si>
  <si>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</si>
  <si>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</si>
  <si>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</si>
  <si>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</si>
  <si>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</si>
  <si>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</si>
  <si>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</si>
  <si>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</si>
  <si>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</si>
  <si>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</si>
  <si>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</si>
  <si>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</si>
  <si>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</si>
  <si>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</si>
  <si>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</si>
  <si>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</si>
  <si>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</si>
  <si>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</si>
  <si>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</si>
  <si>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</si>
  <si>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</si>
  <si>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</si>
  <si>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</si>
  <si>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</si>
  <si>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</si>
  <si>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</si>
  <si>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</si>
  <si>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</si>
  <si>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</si>
  <si>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</si>
  <si>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黒字で推移し、100%を上回っている。なお、一般会計からの基準外の繰入金はなかった。
②累積欠損金比率
　累積欠損金は生じていないため、算出対象となる値はない。
③流動比率
　100%を上回っており、短期的な資金繰りに支障はない。なお、民間金融機関からの一時借入はなかった。
④企業債残高対事業規模比率
　全国平均及び類似団体平均値を大きく下回っている状況にある。これは、高率補助により企業債発行額が抑えられていることによるものと考えられる。
⑤経費回収率
　市町村からの維持管理負担金で賄っているため、算出対象となる値はない。
⑥汚水処理原価
　全国平均及び類似団体平均値を下回っている状況にある。これは、高率補助により資本費が抑えられていることによるものと考えられる。
⑦施設利用率
　全国平均及び類似団体平均値を大きく上回っている状況にある。過大なスペックにはなっていない。
⑧水洗化率
　全国平均及び類似団体平均値を下回っている状況にある。関係市町村と共に水洗化率向上に向けて取り組んでいく必要がある。</t>
    <rPh sb="1" eb="3">
      <t>ケイジョウ</t>
    </rPh>
    <rPh sb="3" eb="5">
      <t>シュウシ</t>
    </rPh>
    <rPh sb="5" eb="7">
      <t>ヒリツ</t>
    </rPh>
    <rPh sb="9" eb="11">
      <t>クロジ</t>
    </rPh>
    <rPh sb="12" eb="14">
      <t>スイイ</t>
    </rPh>
    <rPh sb="21" eb="23">
      <t>ウワマワ</t>
    </rPh>
    <rPh sb="31" eb="33">
      <t>イッパン</t>
    </rPh>
    <rPh sb="33" eb="35">
      <t>カイケイ</t>
    </rPh>
    <rPh sb="53" eb="55">
      <t>ルイセキ</t>
    </rPh>
    <rPh sb="55" eb="58">
      <t>ケッソンキン</t>
    </rPh>
    <rPh sb="58" eb="60">
      <t>ヒリツ</t>
    </rPh>
    <rPh sb="62" eb="64">
      <t>ルイセキ</t>
    </rPh>
    <rPh sb="64" eb="67">
      <t>ケッソンキン</t>
    </rPh>
    <rPh sb="68" eb="69">
      <t>ショウ</t>
    </rPh>
    <rPh sb="77" eb="79">
      <t>サンシュツ</t>
    </rPh>
    <rPh sb="79" eb="81">
      <t>タイショウ</t>
    </rPh>
    <rPh sb="84" eb="85">
      <t>アタイ</t>
    </rPh>
    <rPh sb="91" eb="93">
      <t>リュウドウ</t>
    </rPh>
    <rPh sb="93" eb="95">
      <t>ヒリツ</t>
    </rPh>
    <rPh sb="102" eb="104">
      <t>ウワマワ</t>
    </rPh>
    <rPh sb="109" eb="112">
      <t>タンキテキ</t>
    </rPh>
    <rPh sb="113" eb="116">
      <t>シキング</t>
    </rPh>
    <rPh sb="118" eb="120">
      <t>シショウ</t>
    </rPh>
    <rPh sb="127" eb="129">
      <t>ミンカン</t>
    </rPh>
    <rPh sb="129" eb="131">
      <t>キンユウ</t>
    </rPh>
    <rPh sb="131" eb="133">
      <t>キカン</t>
    </rPh>
    <rPh sb="136" eb="140">
      <t>イチジカリイレ</t>
    </rPh>
    <rPh sb="148" eb="151">
      <t>キギョウサイ</t>
    </rPh>
    <rPh sb="151" eb="153">
      <t>ザンダカ</t>
    </rPh>
    <rPh sb="153" eb="154">
      <t>タイ</t>
    </rPh>
    <rPh sb="154" eb="156">
      <t>ジギョウ</t>
    </rPh>
    <rPh sb="156" eb="158">
      <t>キボ</t>
    </rPh>
    <rPh sb="158" eb="160">
      <t>ヒリツ</t>
    </rPh>
    <rPh sb="176" eb="177">
      <t>オオ</t>
    </rPh>
    <rPh sb="179" eb="181">
      <t>シタマワ</t>
    </rPh>
    <rPh sb="195" eb="197">
      <t>コウリツ</t>
    </rPh>
    <rPh sb="197" eb="199">
      <t>ホジョ</t>
    </rPh>
    <rPh sb="202" eb="205">
      <t>キギョウサイ</t>
    </rPh>
    <rPh sb="205" eb="207">
      <t>ハッコウ</t>
    </rPh>
    <rPh sb="207" eb="208">
      <t>ガク</t>
    </rPh>
    <rPh sb="209" eb="210">
      <t>オサ</t>
    </rPh>
    <rPh sb="224" eb="225">
      <t>カンガ</t>
    </rPh>
    <rPh sb="232" eb="234">
      <t>ケイヒ</t>
    </rPh>
    <rPh sb="234" eb="237">
      <t>カイシュウリツ</t>
    </rPh>
    <rPh sb="239" eb="242">
      <t>シチョウソン</t>
    </rPh>
    <rPh sb="245" eb="247">
      <t>イジ</t>
    </rPh>
    <rPh sb="247" eb="249">
      <t>カンリ</t>
    </rPh>
    <rPh sb="249" eb="252">
      <t>フタンキン</t>
    </rPh>
    <rPh sb="253" eb="254">
      <t>マカナ</t>
    </rPh>
    <rPh sb="261" eb="263">
      <t>サンシュツ</t>
    </rPh>
    <rPh sb="263" eb="265">
      <t>タイショウ</t>
    </rPh>
    <rPh sb="268" eb="269">
      <t>アタイ</t>
    </rPh>
    <rPh sb="275" eb="277">
      <t>オスイ</t>
    </rPh>
    <rPh sb="277" eb="279">
      <t>ショリ</t>
    </rPh>
    <rPh sb="279" eb="281">
      <t>ゲンカ</t>
    </rPh>
    <rPh sb="313" eb="315">
      <t>コウリツ</t>
    </rPh>
    <rPh sb="315" eb="317">
      <t>ホジョ</t>
    </rPh>
    <rPh sb="320" eb="323">
      <t>シホンヒ</t>
    </rPh>
    <rPh sb="324" eb="325">
      <t>オサ</t>
    </rPh>
    <rPh sb="339" eb="340">
      <t>カンガ</t>
    </rPh>
    <rPh sb="347" eb="349">
      <t>シセツ</t>
    </rPh>
    <rPh sb="349" eb="352">
      <t>リヨウリツ</t>
    </rPh>
    <rPh sb="368" eb="369">
      <t>オオ</t>
    </rPh>
    <rPh sb="383" eb="385">
      <t>カダイ</t>
    </rPh>
    <rPh sb="401" eb="404">
      <t>スイセンカ</t>
    </rPh>
    <rPh sb="404" eb="405">
      <t>リツ</t>
    </rPh>
    <rPh sb="421" eb="423">
      <t>シタマワ</t>
    </rPh>
    <rPh sb="433" eb="435">
      <t>カンケイ</t>
    </rPh>
    <rPh sb="435" eb="438">
      <t>シチョウソン</t>
    </rPh>
    <rPh sb="444" eb="445">
      <t>リツ</t>
    </rPh>
    <rPh sb="445" eb="447">
      <t>コウジョウ</t>
    </rPh>
    <rPh sb="448" eb="449">
      <t>ム</t>
    </rPh>
    <rPh sb="451" eb="452">
      <t>ト</t>
    </rPh>
    <rPh sb="453" eb="454">
      <t>ク</t>
    </rPh>
    <rPh sb="458" eb="460">
      <t>ヒツヨウ</t>
    </rPh>
    <phoneticPr fontId="4"/>
  </si>
  <si>
    <t>　経営の健全性・効率性については、現状、全国及び類似団体と比較して高いと考えられるが、今後、有収水量が伸び悩む中において、委託費や修繕費等の維持管理費用の増加が見込まれる。
　また、今後、耐用年数を超えた管渠の増加や施設の老朽化に伴う更新費用の増加が見込まれる。
　このため、中長期的な経営の基本計画である経営戦略及びストックマネジメント計画に基づき、計画的かつ合理的な経営に努め、経営基盤の強化を図っていく。
　</t>
    <rPh sb="17" eb="19">
      <t>ゲンジョウ</t>
    </rPh>
    <rPh sb="43" eb="45">
      <t>コンゴ</t>
    </rPh>
    <rPh sb="46" eb="48">
      <t>ユウシュウ</t>
    </rPh>
    <rPh sb="48" eb="50">
      <t>スイリョウ</t>
    </rPh>
    <rPh sb="51" eb="52">
      <t>ノ</t>
    </rPh>
    <rPh sb="53" eb="54">
      <t>ナヤ</t>
    </rPh>
    <rPh sb="55" eb="56">
      <t>ナカ</t>
    </rPh>
    <rPh sb="61" eb="64">
      <t>イタクヒ</t>
    </rPh>
    <rPh sb="65" eb="68">
      <t>シュウゼンヒ</t>
    </rPh>
    <rPh sb="68" eb="69">
      <t>トウ</t>
    </rPh>
    <rPh sb="70" eb="72">
      <t>イジ</t>
    </rPh>
    <rPh sb="72" eb="74">
      <t>カンリ</t>
    </rPh>
    <rPh sb="74" eb="76">
      <t>ヒヨウ</t>
    </rPh>
    <rPh sb="77" eb="79">
      <t>ゾウカ</t>
    </rPh>
    <rPh sb="80" eb="82">
      <t>ミコ</t>
    </rPh>
    <rPh sb="93" eb="95">
      <t>コンゴ</t>
    </rPh>
    <rPh sb="96" eb="98">
      <t>タイヨウ</t>
    </rPh>
    <rPh sb="98" eb="100">
      <t>ネンスウ</t>
    </rPh>
    <rPh sb="101" eb="102">
      <t>コ</t>
    </rPh>
    <rPh sb="104" eb="106">
      <t>カンキョ</t>
    </rPh>
    <rPh sb="107" eb="109">
      <t>ゾウカ</t>
    </rPh>
    <rPh sb="110" eb="112">
      <t>シセツ</t>
    </rPh>
    <rPh sb="113" eb="116">
      <t>ロウキュウカ</t>
    </rPh>
    <rPh sb="117" eb="118">
      <t>トモナ</t>
    </rPh>
    <rPh sb="119" eb="121">
      <t>コウシン</t>
    </rPh>
    <rPh sb="121" eb="123">
      <t>ヒヨウ</t>
    </rPh>
    <rPh sb="124" eb="126">
      <t>ゾウカ</t>
    </rPh>
    <rPh sb="127" eb="129">
      <t>ミコ</t>
    </rPh>
    <rPh sb="141" eb="145">
      <t>チュウチョウキテキ</t>
    </rPh>
    <rPh sb="146" eb="148">
      <t>ケイエイ</t>
    </rPh>
    <rPh sb="149" eb="151">
      <t>キホン</t>
    </rPh>
    <rPh sb="151" eb="153">
      <t>ケイカク</t>
    </rPh>
    <rPh sb="156" eb="158">
      <t>ケイエイ</t>
    </rPh>
    <rPh sb="158" eb="160">
      <t>センリャク</t>
    </rPh>
    <rPh sb="160" eb="161">
      <t>オヨ</t>
    </rPh>
    <rPh sb="172" eb="174">
      <t>ケイカク</t>
    </rPh>
    <rPh sb="175" eb="176">
      <t>モト</t>
    </rPh>
    <rPh sb="179" eb="182">
      <t>ケイカクテキ</t>
    </rPh>
    <rPh sb="184" eb="187">
      <t>ゴウリテキ</t>
    </rPh>
    <rPh sb="188" eb="190">
      <t>ケイエイ</t>
    </rPh>
    <rPh sb="191" eb="192">
      <t>ツト</t>
    </rPh>
    <rPh sb="194" eb="196">
      <t>ケイエイ</t>
    </rPh>
    <rPh sb="196" eb="198">
      <t>キバン</t>
    </rPh>
    <rPh sb="199" eb="201">
      <t>キョウカ</t>
    </rPh>
    <rPh sb="202" eb="203">
      <t>ハカ</t>
    </rPh>
    <phoneticPr fontId="4"/>
  </si>
  <si>
    <r>
      <t>①有形固定資産減価償却比率
　全国平均及び類似団体平均値を大きく上回っている状況にある。これは、令和２年度の地方公営企業法適用にあたって、減価償却累計額も引き継いだことによるものと考えられる。
②管渠老朽化比率
　令和３年度に、本土復帰後に県管理として供用を開始した管渠が法定耐用年数50年を超え、大幅に比率が増加した。今後も更新時期を迎える管渠が増加することが見込まれ、計画的な更新が必要である。
③管渠改善率
　計画に基づき実施した管路改築が令和５年度までに概ね完了したため、前年度と比べ比率が減少した。</t>
    </r>
    <r>
      <rPr>
        <sz val="11"/>
        <rFont val="ＭＳ ゴシック"/>
        <family val="3"/>
        <charset val="128"/>
      </rPr>
      <t>今後も、計画的な更新が必要である。</t>
    </r>
    <rPh sb="1" eb="3">
      <t>ユウケイ</t>
    </rPh>
    <rPh sb="3" eb="7">
      <t>コテイシサン</t>
    </rPh>
    <rPh sb="7" eb="9">
      <t>ゲンカ</t>
    </rPh>
    <rPh sb="9" eb="11">
      <t>ショウキャク</t>
    </rPh>
    <rPh sb="11" eb="13">
      <t>ヒリツ</t>
    </rPh>
    <rPh sb="29" eb="30">
      <t>オオ</t>
    </rPh>
    <rPh sb="48" eb="50">
      <t>レイワ</t>
    </rPh>
    <rPh sb="51" eb="53">
      <t>ネンド</t>
    </rPh>
    <rPh sb="54" eb="56">
      <t>チホウ</t>
    </rPh>
    <rPh sb="56" eb="58">
      <t>コウエイ</t>
    </rPh>
    <rPh sb="58" eb="60">
      <t>キギョウ</t>
    </rPh>
    <rPh sb="60" eb="61">
      <t>ホウ</t>
    </rPh>
    <rPh sb="61" eb="63">
      <t>テキヨウ</t>
    </rPh>
    <rPh sb="69" eb="71">
      <t>ゲンカ</t>
    </rPh>
    <rPh sb="71" eb="73">
      <t>ショウキャク</t>
    </rPh>
    <rPh sb="73" eb="76">
      <t>ルイケイガク</t>
    </rPh>
    <rPh sb="77" eb="78">
      <t>ヒ</t>
    </rPh>
    <rPh sb="79" eb="80">
      <t>ツ</t>
    </rPh>
    <rPh sb="90" eb="91">
      <t>カンガ</t>
    </rPh>
    <rPh sb="98" eb="100">
      <t>カンキョ</t>
    </rPh>
    <rPh sb="100" eb="103">
      <t>ロウキュウカ</t>
    </rPh>
    <rPh sb="103" eb="105">
      <t>ヒリツ</t>
    </rPh>
    <rPh sb="107" eb="109">
      <t>レイワ</t>
    </rPh>
    <rPh sb="110" eb="112">
      <t>ネンド</t>
    </rPh>
    <rPh sb="114" eb="116">
      <t>ホンド</t>
    </rPh>
    <rPh sb="116" eb="118">
      <t>フッキ</t>
    </rPh>
    <rPh sb="118" eb="119">
      <t>ゴ</t>
    </rPh>
    <rPh sb="120" eb="121">
      <t>ケン</t>
    </rPh>
    <rPh sb="121" eb="123">
      <t>カンリ</t>
    </rPh>
    <rPh sb="126" eb="128">
      <t>キョウヨウ</t>
    </rPh>
    <rPh sb="129" eb="131">
      <t>カイシ</t>
    </rPh>
    <rPh sb="133" eb="135">
      <t>カンキョ</t>
    </rPh>
    <rPh sb="136" eb="138">
      <t>ホウテイ</t>
    </rPh>
    <rPh sb="138" eb="140">
      <t>タイヨウ</t>
    </rPh>
    <rPh sb="140" eb="142">
      <t>ネンスウ</t>
    </rPh>
    <rPh sb="144" eb="145">
      <t>ネン</t>
    </rPh>
    <rPh sb="146" eb="147">
      <t>コ</t>
    </rPh>
    <rPh sb="149" eb="151">
      <t>オオハバ</t>
    </rPh>
    <rPh sb="152" eb="154">
      <t>ヒリツ</t>
    </rPh>
    <rPh sb="155" eb="157">
      <t>ゾウカ</t>
    </rPh>
    <rPh sb="160" eb="162">
      <t>コンゴ</t>
    </rPh>
    <rPh sb="163" eb="165">
      <t>コウシン</t>
    </rPh>
    <rPh sb="165" eb="167">
      <t>ジキ</t>
    </rPh>
    <rPh sb="168" eb="169">
      <t>ムカ</t>
    </rPh>
    <rPh sb="171" eb="173">
      <t>カンキョ</t>
    </rPh>
    <rPh sb="174" eb="176">
      <t>ゾウカ</t>
    </rPh>
    <rPh sb="181" eb="183">
      <t>ミコ</t>
    </rPh>
    <rPh sb="186" eb="189">
      <t>ケイカクテキ</t>
    </rPh>
    <rPh sb="190" eb="192">
      <t>コウシン</t>
    </rPh>
    <rPh sb="193" eb="195">
      <t>ヒツヨウ</t>
    </rPh>
    <rPh sb="201" eb="203">
      <t>カンキョ</t>
    </rPh>
    <rPh sb="203" eb="206">
      <t>カイゼンリツ</t>
    </rPh>
    <rPh sb="209" eb="213">
      <t>カンロカイチク</t>
    </rPh>
    <rPh sb="214" eb="216">
      <t>レイワ</t>
    </rPh>
    <rPh sb="217" eb="219">
      <t>ネンド</t>
    </rPh>
    <rPh sb="222" eb="223">
      <t>オオム</t>
    </rPh>
    <rPh sb="224" eb="226">
      <t>カンリョウ</t>
    </rPh>
    <rPh sb="231" eb="233">
      <t>ヒリツ</t>
    </rPh>
    <rPh sb="234" eb="236">
      <t>ゲンショウ</t>
    </rPh>
    <rPh sb="249" eb="252">
      <t>ケイカクテキ</t>
    </rPh>
    <rPh sb="253" eb="255">
      <t>コウシン</t>
    </rPh>
    <rPh sb="256" eb="2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</si>
</sst>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0.6</c:v>
                </c:pt>
                <c:pt idx="2">
                  <c:v>0.45</c:v>
                </c:pt>
                <c:pt idx="3">
                  <c:v>0.67</c:v>
                </c:pt>
                <c:pt idx="4">
                  <c:v>0.06</c:v>
                </c:pt>
              </c:numCache>
            </c:numRef>
          </c:val>
          <c:extLst>
            <c:ext xmlns:c16="http://schemas.microsoft.com/office/drawing/2014/chart" uri="{C3380CC4-5D6E-409C-BE32-E72D297353CC}">
              <c16:uniqueId val="{00000000-AE8B-4555-8BB3-8FA0FB037E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AE8B-4555-8BB3-8FA0FB037E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90.05</c:v>
                </c:pt>
                <c:pt idx="1">
                  <c:v>88.77</c:v>
                </c:pt>
                <c:pt idx="2">
                  <c:v>88.17</c:v>
                </c:pt>
                <c:pt idx="3">
                  <c:v>90.92</c:v>
                </c:pt>
                <c:pt idx="4">
                  <c:v>91.19</c:v>
                </c:pt>
              </c:numCache>
            </c:numRef>
          </c:val>
          <c:extLst>
            <c:ext xmlns:c16="http://schemas.microsoft.com/office/drawing/2014/chart" uri="{C3380CC4-5D6E-409C-BE32-E72D297353CC}">
              <c16:uniqueId val="{00000000-2E0A-4AD9-9865-F0D90DB762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2E0A-4AD9-9865-F0D90DB762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87.85</c:v>
                </c:pt>
                <c:pt idx="1">
                  <c:v>89.24</c:v>
                </c:pt>
                <c:pt idx="2">
                  <c:v>87.54</c:v>
                </c:pt>
                <c:pt idx="3">
                  <c:v>90.37</c:v>
                </c:pt>
                <c:pt idx="4">
                  <c:v>90.8</c:v>
                </c:pt>
              </c:numCache>
            </c:numRef>
          </c:val>
          <c:extLst>
            <c:ext xmlns:c16="http://schemas.microsoft.com/office/drawing/2014/chart" uri="{C3380CC4-5D6E-409C-BE32-E72D297353CC}">
              <c16:uniqueId val="{00000000-A263-4DDC-A8DB-A7A60E526A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A263-4DDC-A8DB-A7A60E526A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103.97</c:v>
                </c:pt>
                <c:pt idx="1">
                  <c:v>105.72</c:v>
                </c:pt>
                <c:pt idx="2">
                  <c:v>101.29</c:v>
                </c:pt>
                <c:pt idx="3">
                  <c:v>101.22</c:v>
                </c:pt>
                <c:pt idx="4">
                  <c:v>100.34</c:v>
                </c:pt>
              </c:numCache>
            </c:numRef>
          </c:val>
          <c:extLst>
            <c:ext xmlns:c16="http://schemas.microsoft.com/office/drawing/2014/chart" uri="{C3380CC4-5D6E-409C-BE32-E72D297353CC}">
              <c16:uniqueId val="{00000000-76F7-43EC-B341-BE1936ABB7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6F7-43EC-B341-BE1936ABB7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52.62</c:v>
                </c:pt>
                <c:pt idx="1">
                  <c:v>53.13</c:v>
                </c:pt>
                <c:pt idx="2">
                  <c:v>55.04</c:v>
                </c:pt>
                <c:pt idx="3">
                  <c:v>56.29</c:v>
                </c:pt>
                <c:pt idx="4">
                  <c:v>57.53</c:v>
                </c:pt>
              </c:numCache>
            </c:numRef>
          </c:val>
          <c:extLst>
            <c:ext xmlns:c16="http://schemas.microsoft.com/office/drawing/2014/chart" uri="{C3380CC4-5D6E-409C-BE32-E72D297353CC}">
              <c16:uniqueId val="{00000000-EEC0-4E6F-862F-C288EAD214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EEC0-4E6F-862F-C288EAD214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12.62</c:v>
                </c:pt>
                <c:pt idx="2">
                  <c:v>12.62</c:v>
                </c:pt>
                <c:pt idx="3">
                  <c:v>12.74</c:v>
                </c:pt>
                <c:pt idx="4">
                  <c:v>12.74</c:v>
                </c:pt>
              </c:numCache>
            </c:numRef>
          </c:val>
          <c:extLst>
            <c:ext xmlns:c16="http://schemas.microsoft.com/office/drawing/2014/chart" uri="{C3380CC4-5D6E-409C-BE32-E72D297353CC}">
              <c16:uniqueId val="{00000000-B598-4088-8F86-738D564A71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B598-4088-8F86-738D564A71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CF-4224-91C3-8A2E6D0DA6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1FCF-4224-91C3-8A2E6D0DA6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108.94</c:v>
                </c:pt>
                <c:pt idx="1">
                  <c:v>109.72</c:v>
                </c:pt>
                <c:pt idx="2">
                  <c:v>123.67</c:v>
                </c:pt>
                <c:pt idx="3">
                  <c:v>114.39</c:v>
                </c:pt>
                <c:pt idx="4">
                  <c:v>112.5</c:v>
                </c:pt>
              </c:numCache>
            </c:numRef>
          </c:val>
          <c:extLst>
            <c:ext xmlns:c16="http://schemas.microsoft.com/office/drawing/2014/chart" uri="{C3380CC4-5D6E-409C-BE32-E72D297353CC}">
              <c16:uniqueId val="{00000000-A5B4-45F4-8D39-94B0964086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A5B4-45F4-8D39-94B0964086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139.81</c:v>
                </c:pt>
                <c:pt idx="1">
                  <c:v>134.05000000000001</c:v>
                </c:pt>
                <c:pt idx="2">
                  <c:v>136.28</c:v>
                </c:pt>
                <c:pt idx="3">
                  <c:v>145.57</c:v>
                </c:pt>
                <c:pt idx="4">
                  <c:v>154.41999999999999</c:v>
                </c:pt>
              </c:numCache>
            </c:numRef>
          </c:val>
          <c:extLst>
            <c:ext xmlns:c16="http://schemas.microsoft.com/office/drawing/2014/chart" uri="{C3380CC4-5D6E-409C-BE32-E72D297353CC}">
              <c16:uniqueId val="{00000000-200C-4C0E-B90F-92C03451CA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00C-4C0E-B90F-92C03451CA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92-4548-8E5C-4C1DB25C4D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92-4548-8E5C-4C1DB25C4D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45.71</c:v>
                </c:pt>
                <c:pt idx="1">
                  <c:v>45.74</c:v>
                </c:pt>
                <c:pt idx="2">
                  <c:v>50.47</c:v>
                </c:pt>
                <c:pt idx="3">
                  <c:v>50.76</c:v>
                </c:pt>
                <c:pt idx="4">
                  <c:v>51.83</c:v>
                </c:pt>
              </c:numCache>
            </c:numRef>
          </c:val>
          <c:extLst>
            <c:ext xmlns:c16="http://schemas.microsoft.com/office/drawing/2014/chart" uri="{C3380CC4-5D6E-409C-BE32-E72D297353CC}">
              <c16:uniqueId val="{00000000-0EAD-4F88-B752-86C484C05A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0EAD-4F88-B752-86C484C05A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6" zoomScale="80" zoomScaleNormal="80" workbookViewId="0">
      <selection activeCell="CC64" sqref="CC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1484081</v>
      </c>
      <c r="AM8" s="44"/>
      <c r="AN8" s="44"/>
      <c r="AO8" s="44"/>
      <c r="AP8" s="44"/>
      <c r="AQ8" s="44"/>
      <c r="AR8" s="44"/>
      <c r="AS8" s="44"/>
      <c r="AT8" s="45">
        <f>データ!T6</f>
        <v>2282.11</v>
      </c>
      <c r="AU8" s="45"/>
      <c r="AV8" s="45"/>
      <c r="AW8" s="45"/>
      <c r="AX8" s="45"/>
      <c r="AY8" s="45"/>
      <c r="AZ8" s="45"/>
      <c r="BA8" s="45"/>
      <c r="BB8" s="45">
        <f>データ!U6</f>
        <v>650.30999999999995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81.849999999999994</v>
      </c>
      <c r="J10" s="45"/>
      <c r="K10" s="45"/>
      <c r="L10" s="45"/>
      <c r="M10" s="45"/>
      <c r="N10" s="45"/>
      <c r="O10" s="45"/>
      <c r="P10" s="45">
        <f>データ!P6</f>
        <v>83.36</v>
      </c>
      <c r="Q10" s="45"/>
      <c r="R10" s="45"/>
      <c r="S10" s="45"/>
      <c r="T10" s="45"/>
      <c r="U10" s="45"/>
      <c r="V10" s="45"/>
      <c r="W10" s="45">
        <f>データ!Q6</f>
        <v>87.34</v>
      </c>
      <c r="X10" s="45"/>
      <c r="Y10" s="45"/>
      <c r="Z10" s="45"/>
      <c r="AA10" s="45"/>
      <c r="AB10" s="45"/>
      <c r="AC10" s="45"/>
      <c r="AD10" s="44">
        <f>データ!R6</f>
        <v>0</v>
      </c>
      <c r="AE10" s="44"/>
      <c r="AF10" s="44"/>
      <c r="AG10" s="44"/>
      <c r="AH10" s="44"/>
      <c r="AI10" s="44"/>
      <c r="AJ10" s="44"/>
      <c r="AK10" s="2"/>
      <c r="AL10" s="44">
        <f>データ!V6</f>
        <v>940963</v>
      </c>
      <c r="AM10" s="44"/>
      <c r="AN10" s="44"/>
      <c r="AO10" s="44"/>
      <c r="AP10" s="44"/>
      <c r="AQ10" s="44"/>
      <c r="AR10" s="44"/>
      <c r="AS10" s="44"/>
      <c r="AT10" s="45">
        <f>データ!W6</f>
        <v>168.3</v>
      </c>
      <c r="AU10" s="45"/>
      <c r="AV10" s="45"/>
      <c r="AW10" s="45"/>
      <c r="AX10" s="45"/>
      <c r="AY10" s="45"/>
      <c r="AZ10" s="45"/>
      <c r="BA10" s="45"/>
      <c r="BB10" s="45">
        <f>データ!X6</f>
        <v>5590.99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vasUtaRN6gUMvng7HYZya3CssaH4VioYg+j388x58AgyX5dXMd86jcSC6bZyboZjvjb50/Em06WG0mE2TYj7AA==" saltValue="jMrVfToIeqEq1HAWSbI9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470007</v>
      </c>
      <c r="D6" s="19">
        <f t="shared" si="3"/>
        <v>46</v>
      </c>
      <c r="E6" s="19">
        <f t="shared" si="3"/>
        <v>17</v>
      </c>
      <c r="F6" s="19">
        <f t="shared" si="3"/>
        <v>3</v>
      </c>
      <c r="G6" s="19">
        <f t="shared" si="3"/>
        <v>0</v>
      </c>
      <c r="H6" s="19" t="str">
        <f t="shared" si="3"/>
        <v>沖縄県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81.849999999999994</v>
      </c>
      <c r="P6" s="20">
        <f t="shared" si="3"/>
        <v>83.36</v>
      </c>
      <c r="Q6" s="20">
        <f t="shared" si="3"/>
        <v>87.34</v>
      </c>
      <c r="R6" s="20">
        <f t="shared" si="3"/>
        <v>0</v>
      </c>
      <c r="S6" s="20">
        <f t="shared" si="3"/>
        <v>1484081</v>
      </c>
      <c r="T6" s="20">
        <f t="shared" si="3"/>
        <v>2282.11</v>
      </c>
      <c r="U6" s="20">
        <f t="shared" si="3"/>
        <v>650.30999999999995</v>
      </c>
      <c r="V6" s="20">
        <f t="shared" si="3"/>
        <v>940963</v>
      </c>
      <c r="W6" s="20">
        <f t="shared" si="3"/>
        <v>168.3</v>
      </c>
      <c r="X6" s="20">
        <f t="shared" si="3"/>
        <v>5590.99</v>
      </c>
      <c r="Y6" s="21">
        <f>IF(Y7="",NA(),Y7)</f>
        <v>103.97</v>
      </c>
      <c r="Z6" s="21">
        <f t="shared" ref="Z6:AH6" si="4">IF(Z7="",NA(),Z7)</f>
        <v>105.72</v>
      </c>
      <c r="AA6" s="21">
        <f t="shared" si="4"/>
        <v>101.29</v>
      </c>
      <c r="AB6" s="21">
        <f t="shared" si="4"/>
        <v>101.22</v>
      </c>
      <c r="AC6" s="21">
        <f t="shared" si="4"/>
        <v>100.34</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108.94</v>
      </c>
      <c r="AV6" s="21">
        <f t="shared" ref="AV6:BD6" si="6">IF(AV7="",NA(),AV7)</f>
        <v>109.72</v>
      </c>
      <c r="AW6" s="21">
        <f t="shared" si="6"/>
        <v>123.67</v>
      </c>
      <c r="AX6" s="21">
        <f t="shared" si="6"/>
        <v>114.39</v>
      </c>
      <c r="AY6" s="21">
        <f t="shared" si="6"/>
        <v>112.5</v>
      </c>
      <c r="AZ6" s="21">
        <f t="shared" si="6"/>
        <v>101.14</v>
      </c>
      <c r="BA6" s="21">
        <f t="shared" si="6"/>
        <v>104.74</v>
      </c>
      <c r="BB6" s="21">
        <f t="shared" si="6"/>
        <v>104.74</v>
      </c>
      <c r="BC6" s="21">
        <f t="shared" si="6"/>
        <v>104.66</v>
      </c>
      <c r="BD6" s="21">
        <f t="shared" si="6"/>
        <v>103.57</v>
      </c>
      <c r="BE6" s="20" t="str">
        <f>IF(BE7="","",IF(BE7="-","【-】","【"&amp;SUBSTITUTE(TEXT(BE7,"#,##0.00"),"-","△")&amp;"】"))</f>
        <v>【103.38】</v>
      </c>
      <c r="BF6" s="21">
        <f>IF(BF7="",NA(),BF7)</f>
        <v>139.81</v>
      </c>
      <c r="BG6" s="21">
        <f t="shared" ref="BG6:BO6" si="7">IF(BG7="",NA(),BG7)</f>
        <v>134.05000000000001</v>
      </c>
      <c r="BH6" s="21">
        <f t="shared" si="7"/>
        <v>136.28</v>
      </c>
      <c r="BI6" s="21">
        <f t="shared" si="7"/>
        <v>145.57</v>
      </c>
      <c r="BJ6" s="21">
        <f t="shared" si="7"/>
        <v>154.41999999999999</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45.71</v>
      </c>
      <c r="CC6" s="21">
        <f t="shared" ref="CC6:CK6" si="9">IF(CC7="",NA(),CC7)</f>
        <v>45.74</v>
      </c>
      <c r="CD6" s="21">
        <f t="shared" si="9"/>
        <v>50.47</v>
      </c>
      <c r="CE6" s="21">
        <f t="shared" si="9"/>
        <v>50.76</v>
      </c>
      <c r="CF6" s="21">
        <f t="shared" si="9"/>
        <v>51.83</v>
      </c>
      <c r="CG6" s="21">
        <f t="shared" si="9"/>
        <v>50.67</v>
      </c>
      <c r="CH6" s="21">
        <f t="shared" si="9"/>
        <v>48.7</v>
      </c>
      <c r="CI6" s="21">
        <f t="shared" si="9"/>
        <v>52.53</v>
      </c>
      <c r="CJ6" s="21">
        <f t="shared" si="9"/>
        <v>52.75</v>
      </c>
      <c r="CK6" s="21">
        <f t="shared" si="9"/>
        <v>52.89</v>
      </c>
      <c r="CL6" s="20" t="str">
        <f>IF(CL7="","",IF(CL7="-","【-】","【"&amp;SUBSTITUTE(TEXT(CL7,"#,##0.00"),"-","△")&amp;"】"))</f>
        <v>【53.07】</v>
      </c>
      <c r="CM6" s="21">
        <f>IF(CM7="",NA(),CM7)</f>
        <v>90.05</v>
      </c>
      <c r="CN6" s="21">
        <f t="shared" ref="CN6:CV6" si="10">IF(CN7="",NA(),CN7)</f>
        <v>88.77</v>
      </c>
      <c r="CO6" s="21">
        <f t="shared" si="10"/>
        <v>88.17</v>
      </c>
      <c r="CP6" s="21">
        <f t="shared" si="10"/>
        <v>90.92</v>
      </c>
      <c r="CQ6" s="21">
        <f t="shared" si="10"/>
        <v>91.19</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87.85</v>
      </c>
      <c r="CY6" s="21">
        <f t="shared" ref="CY6:DG6" si="11">IF(CY7="",NA(),CY7)</f>
        <v>89.24</v>
      </c>
      <c r="CZ6" s="21">
        <f t="shared" si="11"/>
        <v>87.54</v>
      </c>
      <c r="DA6" s="21">
        <f t="shared" si="11"/>
        <v>90.37</v>
      </c>
      <c r="DB6" s="21">
        <f t="shared" si="11"/>
        <v>90.8</v>
      </c>
      <c r="DC6" s="21">
        <f t="shared" si="11"/>
        <v>94.01</v>
      </c>
      <c r="DD6" s="21">
        <f t="shared" si="11"/>
        <v>94.14</v>
      </c>
      <c r="DE6" s="21">
        <f t="shared" si="11"/>
        <v>94.02</v>
      </c>
      <c r="DF6" s="21">
        <f t="shared" si="11"/>
        <v>94.43</v>
      </c>
      <c r="DG6" s="21">
        <f t="shared" si="11"/>
        <v>94.27</v>
      </c>
      <c r="DH6" s="20" t="str">
        <f>IF(DH7="","",IF(DH7="-","【-】","【"&amp;SUBSTITUTE(TEXT(DH7,"#,##0.00"),"-","△")&amp;"】"))</f>
        <v>【94.19】</v>
      </c>
      <c r="DI6" s="21">
        <f>IF(DI7="",NA(),DI7)</f>
        <v>52.62</v>
      </c>
      <c r="DJ6" s="21">
        <f t="shared" ref="DJ6:DR6" si="12">IF(DJ7="",NA(),DJ7)</f>
        <v>53.13</v>
      </c>
      <c r="DK6" s="21">
        <f t="shared" si="12"/>
        <v>55.04</v>
      </c>
      <c r="DL6" s="21">
        <f t="shared" si="12"/>
        <v>56.29</v>
      </c>
      <c r="DM6" s="21">
        <f t="shared" si="12"/>
        <v>57.53</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1">
        <f t="shared" ref="DU6:EC6" si="13">IF(DU7="",NA(),DU7)</f>
        <v>12.62</v>
      </c>
      <c r="DV6" s="21">
        <f t="shared" si="13"/>
        <v>12.62</v>
      </c>
      <c r="DW6" s="21">
        <f t="shared" si="13"/>
        <v>12.74</v>
      </c>
      <c r="DX6" s="21">
        <f t="shared" si="13"/>
        <v>12.74</v>
      </c>
      <c r="DY6" s="21">
        <f t="shared" si="13"/>
        <v>0.93</v>
      </c>
      <c r="DZ6" s="21">
        <f t="shared" si="13"/>
        <v>1.04</v>
      </c>
      <c r="EA6" s="21">
        <f t="shared" si="13"/>
        <v>1.26</v>
      </c>
      <c r="EB6" s="21">
        <f t="shared" si="13"/>
        <v>1.64</v>
      </c>
      <c r="EC6" s="21">
        <f t="shared" si="13"/>
        <v>2.7</v>
      </c>
      <c r="ED6" s="20" t="str">
        <f>IF(ED7="","",IF(ED7="-","【-】","【"&amp;SUBSTITUTE(TEXT(ED7,"#,##0.00"),"-","△")&amp;"】"))</f>
        <v>【2.67】</v>
      </c>
      <c r="EE6" s="21">
        <f>IF(EE7="",NA(),EE7)</f>
        <v>0.08</v>
      </c>
      <c r="EF6" s="21">
        <f t="shared" ref="EF6:EN6" si="14">IF(EF7="",NA(),EF7)</f>
        <v>0.6</v>
      </c>
      <c r="EG6" s="21">
        <f t="shared" si="14"/>
        <v>0.45</v>
      </c>
      <c r="EH6" s="21">
        <f t="shared" si="14"/>
        <v>0.67</v>
      </c>
      <c r="EI6" s="21">
        <f t="shared" si="14"/>
        <v>0.06</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470007</v>
      </c>
      <c r="D7" s="23">
        <v>46</v>
      </c>
      <c r="E7" s="23">
        <v>17</v>
      </c>
      <c r="F7" s="23">
        <v>3</v>
      </c>
      <c r="G7" s="23">
        <v>0</v>
      </c>
      <c r="H7" s="23" t="s">
        <v>96</v>
      </c>
      <c r="I7" s="23" t="s">
        <v>97</v>
      </c>
      <c r="J7" s="23" t="s">
        <v>98</v>
      </c>
      <c r="K7" s="23" t="s">
        <v>99</v>
      </c>
      <c r="L7" s="23" t="s">
        <v>100</v>
      </c>
      <c r="M7" s="23" t="s">
        <v>101</v>
      </c>
      <c r="N7" s="24" t="s">
        <v>102</v>
      </c>
      <c r="O7" s="24">
        <v>81.849999999999994</v>
      </c>
      <c r="P7" s="24">
        <v>83.36</v>
      </c>
      <c r="Q7" s="24">
        <v>87.34</v>
      </c>
      <c r="R7" s="24">
        <v>0</v>
      </c>
      <c r="S7" s="24">
        <v>1484081</v>
      </c>
      <c r="T7" s="24">
        <v>2282.11</v>
      </c>
      <c r="U7" s="24">
        <v>650.30999999999995</v>
      </c>
      <c r="V7" s="24">
        <v>940963</v>
      </c>
      <c r="W7" s="24">
        <v>168.3</v>
      </c>
      <c r="X7" s="24">
        <v>5590.99</v>
      </c>
      <c r="Y7" s="24">
        <v>103.97</v>
      </c>
      <c r="Z7" s="24">
        <v>105.72</v>
      </c>
      <c r="AA7" s="24">
        <v>101.29</v>
      </c>
      <c r="AB7" s="24">
        <v>101.22</v>
      </c>
      <c r="AC7" s="24">
        <v>100.34</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108.94</v>
      </c>
      <c r="AV7" s="24">
        <v>109.72</v>
      </c>
      <c r="AW7" s="24">
        <v>123.67</v>
      </c>
      <c r="AX7" s="24">
        <v>114.39</v>
      </c>
      <c r="AY7" s="24">
        <v>112.5</v>
      </c>
      <c r="AZ7" s="24">
        <v>101.14</v>
      </c>
      <c r="BA7" s="24">
        <v>104.74</v>
      </c>
      <c r="BB7" s="24">
        <v>104.74</v>
      </c>
      <c r="BC7" s="24">
        <v>104.66</v>
      </c>
      <c r="BD7" s="24">
        <v>103.57</v>
      </c>
      <c r="BE7" s="24">
        <v>103.38</v>
      </c>
      <c r="BF7" s="24">
        <v>139.81</v>
      </c>
      <c r="BG7" s="24">
        <v>134.05000000000001</v>
      </c>
      <c r="BH7" s="24">
        <v>136.28</v>
      </c>
      <c r="BI7" s="24">
        <v>145.57</v>
      </c>
      <c r="BJ7" s="24">
        <v>154.41999999999999</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45.71</v>
      </c>
      <c r="CC7" s="24">
        <v>45.74</v>
      </c>
      <c r="CD7" s="24">
        <v>50.47</v>
      </c>
      <c r="CE7" s="24">
        <v>50.76</v>
      </c>
      <c r="CF7" s="24">
        <v>51.83</v>
      </c>
      <c r="CG7" s="24">
        <v>50.67</v>
      </c>
      <c r="CH7" s="24">
        <v>48.7</v>
      </c>
      <c r="CI7" s="24">
        <v>52.53</v>
      </c>
      <c r="CJ7" s="24">
        <v>52.75</v>
      </c>
      <c r="CK7" s="24">
        <v>52.89</v>
      </c>
      <c r="CL7" s="24">
        <v>53.07</v>
      </c>
      <c r="CM7" s="24">
        <v>90.05</v>
      </c>
      <c r="CN7" s="24">
        <v>88.77</v>
      </c>
      <c r="CO7" s="24">
        <v>88.17</v>
      </c>
      <c r="CP7" s="24">
        <v>90.92</v>
      </c>
      <c r="CQ7" s="24">
        <v>91.19</v>
      </c>
      <c r="CR7" s="24">
        <v>68.2</v>
      </c>
      <c r="CS7" s="24">
        <v>68.05</v>
      </c>
      <c r="CT7" s="24">
        <v>67.099999999999994</v>
      </c>
      <c r="CU7" s="24">
        <v>71.900000000000006</v>
      </c>
      <c r="CV7" s="24">
        <v>68.599999999999994</v>
      </c>
      <c r="CW7" s="24">
        <v>68.61</v>
      </c>
      <c r="CX7" s="24">
        <v>87.85</v>
      </c>
      <c r="CY7" s="24">
        <v>89.24</v>
      </c>
      <c r="CZ7" s="24">
        <v>87.54</v>
      </c>
      <c r="DA7" s="24">
        <v>90.37</v>
      </c>
      <c r="DB7" s="24">
        <v>90.8</v>
      </c>
      <c r="DC7" s="24">
        <v>94.01</v>
      </c>
      <c r="DD7" s="24">
        <v>94.14</v>
      </c>
      <c r="DE7" s="24">
        <v>94.02</v>
      </c>
      <c r="DF7" s="24">
        <v>94.43</v>
      </c>
      <c r="DG7" s="24">
        <v>94.27</v>
      </c>
      <c r="DH7" s="24">
        <v>94.19</v>
      </c>
      <c r="DI7" s="24">
        <v>52.62</v>
      </c>
      <c r="DJ7" s="24">
        <v>53.13</v>
      </c>
      <c r="DK7" s="24">
        <v>55.04</v>
      </c>
      <c r="DL7" s="24">
        <v>56.29</v>
      </c>
      <c r="DM7" s="24">
        <v>57.53</v>
      </c>
      <c r="DN7" s="24">
        <v>31.96</v>
      </c>
      <c r="DO7" s="24">
        <v>34.17</v>
      </c>
      <c r="DP7" s="24">
        <v>36.770000000000003</v>
      </c>
      <c r="DQ7" s="24">
        <v>41.04</v>
      </c>
      <c r="DR7" s="24">
        <v>41.27</v>
      </c>
      <c r="DS7" s="24">
        <v>41.08</v>
      </c>
      <c r="DT7" s="24">
        <v>0</v>
      </c>
      <c r="DU7" s="24">
        <v>12.62</v>
      </c>
      <c r="DV7" s="24">
        <v>12.62</v>
      </c>
      <c r="DW7" s="24">
        <v>12.74</v>
      </c>
      <c r="DX7" s="24">
        <v>12.74</v>
      </c>
      <c r="DY7" s="24">
        <v>0.93</v>
      </c>
      <c r="DZ7" s="24">
        <v>1.04</v>
      </c>
      <c r="EA7" s="24">
        <v>1.26</v>
      </c>
      <c r="EB7" s="24">
        <v>1.64</v>
      </c>
      <c r="EC7" s="24">
        <v>2.7</v>
      </c>
      <c r="ED7" s="24">
        <v>2.67</v>
      </c>
      <c r="EE7" s="24">
        <v>0.08</v>
      </c>
      <c r="EF7" s="24">
        <v>0.6</v>
      </c>
      <c r="EG7" s="24">
        <v>0.45</v>
      </c>
      <c r="EH7" s="24">
        <v>0.67</v>
      </c>
      <c r="EI7" s="24">
        <v>0.06</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7F96C53-9BB7-42DC-A975-DA2BDFA96AC5}"/>
</file>

<file path=customXml/itemProps2.xml><?xml version="1.0" encoding="utf-8"?>
<ds:datastoreItem xmlns:ds="http://schemas.openxmlformats.org/officeDocument/2006/customXml" ds:itemID="{296E5D72-376F-4315-92F7-F8D3568F48F0}"/>
</file>

<file path=customXml/itemProps3.xml><?xml version="1.0" encoding="utf-8"?>
<ds:datastoreItem xmlns:ds="http://schemas.openxmlformats.org/officeDocument/2006/customXml" ds:itemID="{156E0529-3EA0-4AA7-BEC9-2D8EA0E0D89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2026-01-23T02:49:26Z</cp:lastPrinted>
  <dcterms:created xsi:type="dcterms:W3CDTF">2025-12-23T06:07:28Z</dcterms:created>
  <dcterms:modified xsi:type="dcterms:W3CDTF">2026-01-23T02:50:46Z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