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ynwfsv11\public\120経理課\決算・出納業務\030 決算時期業務\500 経営比較分析表\R06年度決算\3_作業用（0129～）\02_作業場\"/>
    </mc:Choice>
  </mc:AlternateContent>
  <xr:revisionPtr revIDLastSave="0" documentId="13_ncr:1_{9772E34A-7553-496A-80D9-3F0763E84F33}" xr6:coauthVersionLast="47" xr6:coauthVersionMax="47" xr10:uidLastSave="{00000000-0000-0000-0000-000000000000}"/>
  <workbookProtection workbookAlgorithmName="SHA-512" workbookHashValue="xDswTDd9cWglWtyrRXLdlBU1Co6vKndsIDO1m+6y8oGVNk9EV0Bp2NlgVM+sgReB+whu3dCu6cNsGNmP940+fg==" workbookSaltValue="ZLA8esU9q6Ut1jp/M0kmKg==" workbookSpinCount="100000" lockStructure="1"/>
  <bookViews>
    <workbookView xWindow="2868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AL10" i="4" s="1"/>
  <c r="T6" i="5"/>
  <c r="S6" i="5"/>
  <c r="R6" i="5"/>
  <c r="Q6" i="5"/>
  <c r="P6" i="5"/>
  <c r="P10" i="4" s="1"/>
  <c r="O6" i="5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J85" i="4"/>
  <c r="I85" i="4"/>
  <c r="H85" i="4"/>
  <c r="BB10" i="4"/>
  <c r="W10" i="4"/>
  <c r="I10" i="4"/>
  <c r="B10" i="4"/>
  <c r="BB8" i="4"/>
  <c r="AT8" i="4"/>
  <c r="AL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<sst xmlns="http://schemas.openxmlformats.org/spreadsheetml/2006/main" count="228" uniqueCount="113">
  <si>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</si>
  <si>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</si>
  <si>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</si>
  <si>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</si>
  <si>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</si>
  <si>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</si>
  <si>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</si>
  <si>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</si>
  <si>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</si>
  <si>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</si>
  <si>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</si>
  <si>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</si>
  <si>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</si>
  <si>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</si>
  <si>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</si>
  <si>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</si>
  <si>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</si>
  <si>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</si>
  <si>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</si>
  <si>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</si>
  <si>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</si>
  <si>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</si>
  <si>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</si>
  <si>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</si>
  <si>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</si>
  <si>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</si>
  <si>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</si>
  <si>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</si>
  <si>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</si>
  <si>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</si>
  <si>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</si>
  <si>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</si>
  <si>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</si>
  <si>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</si>
  <si>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</si>
  <si>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</si>
  <si>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</si>
  <si>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</si>
  <si>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</si>
  <si>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</si>
  <si>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</si>
  <si>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</si>
  <si>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</si>
  <si>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</si>
  <si>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</si>
  <si>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</si>
  <si>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</si>
  <si>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</si>
  <si>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</si>
  <si>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</si>
  <si>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</si>
  <si>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</si>
  <si>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</si>
  <si>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</si>
  <si>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</si>
  <si>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</si>
  <si>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</si>
  <si>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</si>
  <si>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</si>
  <si>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</si>
  <si>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</si>
  <si>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</si>
  <si>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</si>
  <si>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</si>
  <si>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</si>
  <si>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</si>
  <si>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</si>
  <si>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</si>
  <si>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</si>
  <si>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</si>
  <si>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</si>
  <si>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</si>
  <si>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</si>
  <si>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</si>
  <si>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</si>
  <si>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</si>
  <si>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</si>
  <si>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</si>
  <si>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</si>
  <si>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</si>
  <si>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</si>
  <si>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</si>
  <si>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</si>
  <si>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</si>
  <si>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</si>
  <si>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</si>
  <si>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</si>
  <si>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</si>
  <si>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</si>
  <si>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</si>
  <si>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</si>
  <si>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</si>
  <si>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</si>
  <si>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神奈川県　横浜市</t>
  </si>
  <si>
    <t>法適用</t>
  </si>
  <si>
    <t>水道事業</t>
  </si>
  <si>
    <t>末端給水事業</t>
  </si>
  <si>
    <t>政令市等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</si>
  <si>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</si>
  <si>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</si>
  <si>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</si>
  <si>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</si>
  <si>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</si>
  <si>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</si>
  <si>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</si>
  <si>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</si>
  <si>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</si>
  <si>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</si>
  <si>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</si>
  <si>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</si>
  <si>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r>
      <rPr>
        <sz val="11"/>
        <color theme="1"/>
        <rFont val="ＭＳ ゴシック"/>
        <family val="3"/>
        <charset val="128"/>
      </rPr>
      <t>①有形固定資産減価償却率は、上昇を続けていますが、施設ごとの具体的な状態に応じて更新時期を見極めるなど、計画的に施設の長寿命化を図っています。今後は浄水場等の基幹施設の再整備により、数値の改善が見込まれます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②管路経年化率は、類似団体平均値を上回っていますが、本市が独自に定めた想定耐用年数に基づき、計画的に管路の更新を進めています。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③管路更新率は、類似団体平均値を上回っており、計画的かつ効率的に老朽管の更新に取り組んでいます。</t>
    </r>
    <rPh sb="140" eb="142">
      <t>ソウテイ</t>
    </rPh>
    <rPh sb="151" eb="153">
      <t>ケイカク</t>
    </rPh>
    <rPh sb="161" eb="162">
      <t>スス</t>
    </rPh>
    <rPh sb="197" eb="200">
      <t>コウリツテキ</t>
    </rPh>
    <phoneticPr fontId="4"/>
  </si>
  <si>
    <t>　経営の健全性及び効率性に係る指標から、現在は安定的な財務状態が維持できていますが、支払能力や料金水準に課題があるといえます。
　事業を取り巻く環境としては、水需要構造の変化や人口減少等により、水道使用量は減少していくことが見込まれており、経営状況はより厳しいものになっていくことが想定されます。そのような状況の中でも、中期経営計画の下、施設のダウンサイジングなどによるコストの削減を図りながら、老朽化した水道施設の更新・耐震化を着実に進めます。
　持続可能な水道事業運営を続けていくため、人材の確保や育成・技術継承に取り組むとともに、DXや業務効率化の取り組みを進めることで、経営基盤の強化を図ります。</t>
    <rPh sb="20" eb="22">
      <t>ゲンザイ</t>
    </rPh>
    <rPh sb="23" eb="26">
      <t>アンテイテキ</t>
    </rPh>
    <rPh sb="27" eb="29">
      <t>ザイム</t>
    </rPh>
    <rPh sb="29" eb="31">
      <t>ジョウタイ</t>
    </rPh>
    <rPh sb="32" eb="34">
      <t>イジ</t>
    </rPh>
    <rPh sb="42" eb="44">
      <t>シハラ</t>
    </rPh>
    <rPh sb="44" eb="46">
      <t>ノウリョク</t>
    </rPh>
    <rPh sb="47" eb="49">
      <t>リョウキン</t>
    </rPh>
    <rPh sb="49" eb="51">
      <t>スイジュン</t>
    </rPh>
    <rPh sb="52" eb="54">
      <t>カダイ</t>
    </rPh>
    <rPh sb="160" eb="162">
      <t>チュウキ</t>
    </rPh>
    <rPh sb="162" eb="164">
      <t>ケイエイ</t>
    </rPh>
    <rPh sb="164" eb="166">
      <t>ケイカク</t>
    </rPh>
    <rPh sb="167" eb="168">
      <t>シタ</t>
    </rPh>
    <rPh sb="169" eb="171">
      <t>シセツ</t>
    </rPh>
    <rPh sb="189" eb="191">
      <t>サクゲン</t>
    </rPh>
    <rPh sb="192" eb="193">
      <t>ハカ</t>
    </rPh>
    <rPh sb="225" eb="227">
      <t>ジゾク</t>
    </rPh>
    <rPh sb="227" eb="229">
      <t>カノウ</t>
    </rPh>
    <rPh sb="230" eb="232">
      <t>スイドウ</t>
    </rPh>
    <rPh sb="232" eb="234">
      <t>ジギョウ</t>
    </rPh>
    <rPh sb="234" eb="236">
      <t>ウンエイ</t>
    </rPh>
    <rPh sb="237" eb="238">
      <t>ツヅ</t>
    </rPh>
    <rPh sb="245" eb="247">
      <t>ジンザイ</t>
    </rPh>
    <rPh sb="248" eb="250">
      <t>カクホ</t>
    </rPh>
    <rPh sb="251" eb="253">
      <t>イクセイ</t>
    </rPh>
    <rPh sb="254" eb="256">
      <t>ギジュツ</t>
    </rPh>
    <rPh sb="256" eb="258">
      <t>ケイショウ</t>
    </rPh>
    <rPh sb="259" eb="260">
      <t>ト</t>
    </rPh>
    <rPh sb="261" eb="262">
      <t>ク</t>
    </rPh>
    <rPh sb="271" eb="273">
      <t>ギョウム</t>
    </rPh>
    <rPh sb="273" eb="276">
      <t>コウリツカ</t>
    </rPh>
    <rPh sb="277" eb="278">
      <t>ト</t>
    </rPh>
    <rPh sb="279" eb="280">
      <t>ク</t>
    </rPh>
    <rPh sb="282" eb="283">
      <t>スス</t>
    </rPh>
    <rPh sb="289" eb="291">
      <t>ケイエイ</t>
    </rPh>
    <rPh sb="291" eb="293">
      <t>キバン</t>
    </rPh>
    <rPh sb="294" eb="296">
      <t>キョウカ</t>
    </rPh>
    <rPh sb="297" eb="298">
      <t>ハカ</t>
    </rPh>
    <phoneticPr fontId="4"/>
  </si>
  <si>
    <r>
      <rPr>
        <sz val="11"/>
        <color theme="1"/>
        <rFont val="ＭＳ ゴシック"/>
        <family val="3"/>
        <charset val="128"/>
      </rPr>
      <t>①経常収支比率は、100％を超えており、単年度の収支は黒字となっています。昨年度に比べ、労務単価の上昇等により経常費用が増加したことで、数値が低下していますが、比較的安定した財務状態が維持できています。
③流動比率は施設の更新需要の増加等により、低下しており、支払能力に課題が見られます。
④企業債残高対給水収益比率は、昨年度と比べ数値が上昇していますが、概ね適正な水準にあります。
⑤料金回収率は、昨年度に比べ給水原価が上昇したため、100％を下回っています。供給原価が給水原価を下回る状況が続くと、経営への負担が大きくなるため、経営の効率化を進めていくことが求められます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⑥令和３年度から上昇傾向にある給水原価は、労務単価の上昇等により経常費用が増加したため、大幅に上昇しています。類似団体平均値も昨年度よりも大きく上昇しており、全国的に増加傾向となっています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⑦施設利用率は、類似団体平均値を上回っており、現状は概ね適切な施設規模となっています。
⑧有収率は類似団体平均値を下回っているものの、同様の水準で推移しています。</t>
    </r>
    <rPh sb="14" eb="15">
      <t>コ</t>
    </rPh>
    <rPh sb="37" eb="39">
      <t>サクネン</t>
    </rPh>
    <rPh sb="39" eb="40">
      <t>ド</t>
    </rPh>
    <rPh sb="41" eb="42">
      <t>クラ</t>
    </rPh>
    <rPh sb="44" eb="46">
      <t>ロウム</t>
    </rPh>
    <rPh sb="46" eb="48">
      <t>タンカ</t>
    </rPh>
    <rPh sb="49" eb="51">
      <t>ジョウショウ</t>
    </rPh>
    <rPh sb="51" eb="52">
      <t>トウ</t>
    </rPh>
    <rPh sb="55" eb="57">
      <t>ケイジョウ</t>
    </rPh>
    <rPh sb="57" eb="59">
      <t>ヒヨウ</t>
    </rPh>
    <rPh sb="60" eb="62">
      <t>ゾウカ</t>
    </rPh>
    <rPh sb="68" eb="70">
      <t>スウチ</t>
    </rPh>
    <rPh sb="71" eb="73">
      <t>テイカ</t>
    </rPh>
    <rPh sb="80" eb="83">
      <t>ヒカクテキ</t>
    </rPh>
    <rPh sb="83" eb="85">
      <t>アンテイ</t>
    </rPh>
    <rPh sb="87" eb="89">
      <t>ザイム</t>
    </rPh>
    <rPh sb="89" eb="91">
      <t>ジョウタイ</t>
    </rPh>
    <rPh sb="92" eb="94">
      <t>イジ</t>
    </rPh>
    <rPh sb="108" eb="110">
      <t>シセツ</t>
    </rPh>
    <rPh sb="111" eb="113">
      <t>コウシン</t>
    </rPh>
    <rPh sb="113" eb="115">
      <t>ジュヨウ</t>
    </rPh>
    <rPh sb="116" eb="118">
      <t>ゾウカ</t>
    </rPh>
    <rPh sb="118" eb="119">
      <t>トウ</t>
    </rPh>
    <rPh sb="123" eb="125">
      <t>テイカ</t>
    </rPh>
    <rPh sb="130" eb="132">
      <t>シハラ</t>
    </rPh>
    <rPh sb="132" eb="134">
      <t>ノウリョク</t>
    </rPh>
    <rPh sb="135" eb="137">
      <t>カダイ</t>
    </rPh>
    <rPh sb="138" eb="139">
      <t>ミ</t>
    </rPh>
    <rPh sb="164" eb="165">
      <t>クラ</t>
    </rPh>
    <rPh sb="169" eb="171">
      <t>ジョウショウ</t>
    </rPh>
    <rPh sb="178" eb="179">
      <t>オオム</t>
    </rPh>
    <rPh sb="180" eb="182">
      <t>テキセイ</t>
    </rPh>
    <rPh sb="183" eb="185">
      <t>スイジュン</t>
    </rPh>
    <rPh sb="200" eb="202">
      <t>キュウスイ</t>
    </rPh>
    <rPh sb="202" eb="204">
      <t>ゲンカ</t>
    </rPh>
    <rPh sb="205" eb="207">
      <t>ジョウショウ</t>
    </rPh>
    <rPh sb="223" eb="225">
      <t>シタマワ</t>
    </rPh>
    <rPh sb="255" eb="257">
      <t>フタン</t>
    </rPh>
    <rPh sb="258" eb="259">
      <t>オオ</t>
    </rPh>
    <rPh sb="273" eb="274">
      <t>スス</t>
    </rPh>
    <rPh sb="281" eb="282">
      <t>モト</t>
    </rPh>
    <rPh sb="304" eb="306">
      <t>ロウム</t>
    </rPh>
    <rPh sb="306" eb="308">
      <t>タンカ</t>
    </rPh>
    <rPh sb="311" eb="312">
      <t>トウ</t>
    </rPh>
    <rPh sb="315" eb="317">
      <t>ケイジョウ</t>
    </rPh>
    <rPh sb="317" eb="319">
      <t>ヒヨウ</t>
    </rPh>
    <rPh sb="320" eb="322">
      <t>ゾウカ</t>
    </rPh>
    <rPh sb="333" eb="335">
      <t>オオハバ</t>
    </rPh>
    <rPh sb="358" eb="359">
      <t>オオ</t>
    </rPh>
    <rPh sb="362" eb="365">
      <t>ゼンコクテキ</t>
    </rPh>
    <rPh sb="366" eb="368">
      <t>ゾウカ</t>
    </rPh>
    <rPh sb="368" eb="370">
      <t>ケイコウ</t>
    </rPh>
    <rPh sb="402" eb="404">
      <t>ゲンジョウ</t>
    </rPh>
    <rPh sb="405" eb="406">
      <t>オオム</t>
    </rPh>
    <rPh sb="407" eb="409">
      <t>テキセツ</t>
    </rPh>
    <rPh sb="410" eb="412">
      <t>シセツ</t>
    </rPh>
    <rPh sb="412" eb="414">
      <t>キボ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</si>
</sst>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1.08</c:v>
                </c:pt>
                <c:pt idx="1">
                  <c:v>1</c:v>
                </c:pt>
                <c:pt idx="2">
                  <c:v>1.24</c:v>
                </c:pt>
                <c:pt idx="3">
                  <c:v>1.18</c:v>
                </c:pt>
                <c:pt idx="4">
                  <c:v>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A-463E-8018-70BDAC8F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0.99</c:v>
                </c:pt>
                <c:pt idx="1">
                  <c:v>0.97</c:v>
                </c:pt>
                <c:pt idx="2">
                  <c:v>1</c:v>
                </c:pt>
                <c:pt idx="3">
                  <c:v>0.91</c:v>
                </c:pt>
                <c:pt idx="4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A-463E-8018-70BDAC8F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62.47</c:v>
                </c:pt>
                <c:pt idx="1">
                  <c:v>61.56</c:v>
                </c:pt>
                <c:pt idx="2">
                  <c:v>60.7</c:v>
                </c:pt>
                <c:pt idx="3">
                  <c:v>60.59</c:v>
                </c:pt>
                <c:pt idx="4">
                  <c:v>60.61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5-4F50-B7B0-EBC56A2C3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59.37</c:v>
                </c:pt>
                <c:pt idx="1">
                  <c:v>58.84</c:v>
                </c:pt>
                <c:pt idx="2">
                  <c:v>58.91</c:v>
                </c:pt>
                <c:pt idx="3">
                  <c:v>58.89</c:v>
                </c:pt>
                <c:pt idx="4">
                  <c:v>59.38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5-4F50-B7B0-EBC56A2C3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92.75</c:v>
                </c:pt>
                <c:pt idx="1">
                  <c:v>93.32</c:v>
                </c:pt>
                <c:pt idx="2">
                  <c:v>92.95</c:v>
                </c:pt>
                <c:pt idx="3">
                  <c:v>92.4</c:v>
                </c:pt>
                <c:pt idx="4">
                  <c:v>92.54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0-44FD-A31A-40F781C35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93.68</c:v>
                </c:pt>
                <c:pt idx="1">
                  <c:v>94.13</c:v>
                </c:pt>
                <c:pt idx="2">
                  <c:v>93.84</c:v>
                </c:pt>
                <c:pt idx="3">
                  <c:v>93.56</c:v>
                </c:pt>
                <c:pt idx="4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0-44FD-A31A-40F781C35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105.45</c:v>
                </c:pt>
                <c:pt idx="1">
                  <c:v>113.39</c:v>
                </c:pt>
                <c:pt idx="2">
                  <c:v>113.62</c:v>
                </c:pt>
                <c:pt idx="3">
                  <c:v>110.56</c:v>
                </c:pt>
                <c:pt idx="4">
                  <c:v>108.68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A-43B8-92CA-6B07537F8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108.59</c:v>
                </c:pt>
                <c:pt idx="1">
                  <c:v>110.89</c:v>
                </c:pt>
                <c:pt idx="2">
                  <c:v>107.97</c:v>
                </c:pt>
                <c:pt idx="3">
                  <c:v>106.75</c:v>
                </c:pt>
                <c:pt idx="4">
                  <c:v>106.39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A-43B8-92CA-6B07537F8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51.41</c:v>
                </c:pt>
                <c:pt idx="1">
                  <c:v>52.06</c:v>
                </c:pt>
                <c:pt idx="2">
                  <c:v>52.53</c:v>
                </c:pt>
                <c:pt idx="3">
                  <c:v>52.69</c:v>
                </c:pt>
                <c:pt idx="4">
                  <c:v>52.77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5-4DDA-AA06-8026199C1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50.32</c:v>
                </c:pt>
                <c:pt idx="1">
                  <c:v>50.93</c:v>
                </c:pt>
                <c:pt idx="2">
                  <c:v>51.24</c:v>
                </c:pt>
                <c:pt idx="3">
                  <c:v>51.59</c:v>
                </c:pt>
                <c:pt idx="4">
                  <c:v>51.71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5-4DDA-AA06-8026199C1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26.54</c:v>
                </c:pt>
                <c:pt idx="1">
                  <c:v>28.13</c:v>
                </c:pt>
                <c:pt idx="2">
                  <c:v>29.92</c:v>
                </c:pt>
                <c:pt idx="3">
                  <c:v>31.21</c:v>
                </c:pt>
                <c:pt idx="4">
                  <c:v>32.89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3-4773-AEAE-F13DE43BC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24.26</c:v>
                </c:pt>
                <c:pt idx="1">
                  <c:v>25.55</c:v>
                </c:pt>
                <c:pt idx="2">
                  <c:v>26.73</c:v>
                </c:pt>
                <c:pt idx="3">
                  <c:v>28.09</c:v>
                </c:pt>
                <c:pt idx="4">
                  <c:v>29.51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3-4773-AEAE-F13DE43BC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4-4B27-8CBE-7EB58BF33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4-4B27-8CBE-7EB58BF33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115.65</c:v>
                </c:pt>
                <c:pt idx="1">
                  <c:v>146.91</c:v>
                </c:pt>
                <c:pt idx="2">
                  <c:v>145.94999999999999</c:v>
                </c:pt>
                <c:pt idx="3">
                  <c:v>138.31</c:v>
                </c:pt>
                <c:pt idx="4">
                  <c:v>128.32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B-4F98-A880-10587B21F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170.76</c:v>
                </c:pt>
                <c:pt idx="1">
                  <c:v>169.11</c:v>
                </c:pt>
                <c:pt idx="2">
                  <c:v>157.01</c:v>
                </c:pt>
                <c:pt idx="3">
                  <c:v>147.65</c:v>
                </c:pt>
                <c:pt idx="4">
                  <c:v>150.03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B-4F98-A880-10587B21F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244.1</c:v>
                </c:pt>
                <c:pt idx="1">
                  <c:v>229.9</c:v>
                </c:pt>
                <c:pt idx="2">
                  <c:v>227.99</c:v>
                </c:pt>
                <c:pt idx="3">
                  <c:v>237.99</c:v>
                </c:pt>
                <c:pt idx="4">
                  <c:v>252.7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0-4D3B-9120-7585875DA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200.12</c:v>
                </c:pt>
                <c:pt idx="1">
                  <c:v>194.42</c:v>
                </c:pt>
                <c:pt idx="2">
                  <c:v>195.5</c:v>
                </c:pt>
                <c:pt idx="3">
                  <c:v>195.64</c:v>
                </c:pt>
                <c:pt idx="4">
                  <c:v>199.14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0-4D3B-9120-7585875DA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95.2</c:v>
                </c:pt>
                <c:pt idx="1">
                  <c:v>103.29</c:v>
                </c:pt>
                <c:pt idx="2">
                  <c:v>103.38</c:v>
                </c:pt>
                <c:pt idx="3">
                  <c:v>100.26</c:v>
                </c:pt>
                <c:pt idx="4">
                  <c:v>97.94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9-4B32-B927-4AAA45840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98.26</c:v>
                </c:pt>
                <c:pt idx="1">
                  <c:v>100.4</c:v>
                </c:pt>
                <c:pt idx="2">
                  <c:v>96.51</c:v>
                </c:pt>
                <c:pt idx="3">
                  <c:v>95.29</c:v>
                </c:pt>
                <c:pt idx="4">
                  <c:v>95.27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9-4B32-B927-4AAA45840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172.48</c:v>
                </c:pt>
                <c:pt idx="1">
                  <c:v>170.58</c:v>
                </c:pt>
                <c:pt idx="2">
                  <c:v>179.22</c:v>
                </c:pt>
                <c:pt idx="3">
                  <c:v>186.13</c:v>
                </c:pt>
                <c:pt idx="4">
                  <c:v>191.37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2-4F7D-8321-06252DD41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172.33</c:v>
                </c:pt>
                <c:pt idx="1">
                  <c:v>172.8</c:v>
                </c:pt>
                <c:pt idx="2">
                  <c:v>180.94</c:v>
                </c:pt>
                <c:pt idx="3">
                  <c:v>186.56</c:v>
                </c:pt>
                <c:pt idx="4">
                  <c:v>189.6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2-4F7D-8321-06252DD41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H1" zoomScale="130" zoomScaleNormal="130" workbookViewId="0">
      <selection activeCell="BL47" sqref="BL47:BZ63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神奈川県　横浜市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政令市等</v>
      </c>
      <c r="X8" s="43"/>
      <c r="Y8" s="43"/>
      <c r="Z8" s="43"/>
      <c r="AA8" s="43"/>
      <c r="AB8" s="43"/>
      <c r="AC8" s="43"/>
      <c r="AD8" s="43" t="str">
        <f>データ!$M$6</f>
        <v>自治体職員</v>
      </c>
      <c r="AE8" s="43"/>
      <c r="AF8" s="43"/>
      <c r="AG8" s="43"/>
      <c r="AH8" s="43"/>
      <c r="AI8" s="43"/>
      <c r="AJ8" s="43"/>
      <c r="AK8" s="2"/>
      <c r="AL8" s="44">
        <f>データ!$R$6</f>
        <v>3753398</v>
      </c>
      <c r="AM8" s="44"/>
      <c r="AN8" s="44"/>
      <c r="AO8" s="44"/>
      <c r="AP8" s="44"/>
      <c r="AQ8" s="44"/>
      <c r="AR8" s="44"/>
      <c r="AS8" s="44"/>
      <c r="AT8" s="45">
        <f>データ!$S$6</f>
        <v>438.23</v>
      </c>
      <c r="AU8" s="46"/>
      <c r="AV8" s="46"/>
      <c r="AW8" s="46"/>
      <c r="AX8" s="46"/>
      <c r="AY8" s="46"/>
      <c r="AZ8" s="46"/>
      <c r="BA8" s="46"/>
      <c r="BB8" s="47">
        <f>データ!$T$6</f>
        <v>8564.9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66.97</v>
      </c>
      <c r="J10" s="46"/>
      <c r="K10" s="46"/>
      <c r="L10" s="46"/>
      <c r="M10" s="46"/>
      <c r="N10" s="46"/>
      <c r="O10" s="80"/>
      <c r="P10" s="47">
        <f>データ!$P$6</f>
        <v>100</v>
      </c>
      <c r="Q10" s="47"/>
      <c r="R10" s="47"/>
      <c r="S10" s="47"/>
      <c r="T10" s="47"/>
      <c r="U10" s="47"/>
      <c r="V10" s="47"/>
      <c r="W10" s="44">
        <f>データ!$Q$6</f>
        <v>3011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3755445</v>
      </c>
      <c r="AM10" s="44"/>
      <c r="AN10" s="44"/>
      <c r="AO10" s="44"/>
      <c r="AP10" s="44"/>
      <c r="AQ10" s="44"/>
      <c r="AR10" s="44"/>
      <c r="AS10" s="44"/>
      <c r="AT10" s="45">
        <f>データ!$V$6</f>
        <v>438.23</v>
      </c>
      <c r="AU10" s="46"/>
      <c r="AV10" s="46"/>
      <c r="AW10" s="46"/>
      <c r="AX10" s="46"/>
      <c r="AY10" s="46"/>
      <c r="AZ10" s="46"/>
      <c r="BA10" s="46"/>
      <c r="BB10" s="47">
        <f>データ!$W$6</f>
        <v>8569.58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81" t="s">
        <v>112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81" t="s">
        <v>110</v>
      </c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3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81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3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81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3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81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3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81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3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81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3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81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3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81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3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3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81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3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81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3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81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3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81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3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81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3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81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3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81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3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81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111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BjK96gYLbyZ5bHZ/Y5D35XUVx4rhSP7W0Em0Nwd2au91sVV+BBWU4Keru8GRir9OUcuwIdk6z7aRk4EXyWoYPA==" saltValue="o0ib7TcMA7Eht8dUvSUitw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5" t="s">
        <v>50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  <c r="X3" s="91" t="s">
        <v>51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52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8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84" t="s">
        <v>54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55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56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57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58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59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60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61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62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63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64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141003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神奈川県　横浜市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政令市等</v>
      </c>
      <c r="M6" s="20" t="str">
        <f t="shared" si="3"/>
        <v>自治体職員</v>
      </c>
      <c r="N6" s="21" t="str">
        <f t="shared" si="3"/>
        <v>-</v>
      </c>
      <c r="O6" s="21">
        <f t="shared" si="3"/>
        <v>66.97</v>
      </c>
      <c r="P6" s="21">
        <f t="shared" si="3"/>
        <v>100</v>
      </c>
      <c r="Q6" s="21">
        <f t="shared" si="3"/>
        <v>3011</v>
      </c>
      <c r="R6" s="21">
        <f t="shared" si="3"/>
        <v>3753398</v>
      </c>
      <c r="S6" s="21">
        <f t="shared" si="3"/>
        <v>438.23</v>
      </c>
      <c r="T6" s="21">
        <f t="shared" si="3"/>
        <v>8564.9</v>
      </c>
      <c r="U6" s="21">
        <f t="shared" si="3"/>
        <v>3755445</v>
      </c>
      <c r="V6" s="21">
        <f t="shared" si="3"/>
        <v>438.23</v>
      </c>
      <c r="W6" s="21">
        <f t="shared" si="3"/>
        <v>8569.58</v>
      </c>
      <c r="X6" s="22">
        <f>IF(X7="",NA(),X7)</f>
        <v>105.45</v>
      </c>
      <c r="Y6" s="22">
        <f t="shared" ref="Y6:AG6" si="4">IF(Y7="",NA(),Y7)</f>
        <v>113.39</v>
      </c>
      <c r="Z6" s="22">
        <f t="shared" si="4"/>
        <v>113.62</v>
      </c>
      <c r="AA6" s="22">
        <f t="shared" si="4"/>
        <v>110.56</v>
      </c>
      <c r="AB6" s="22">
        <f t="shared" si="4"/>
        <v>108.68</v>
      </c>
      <c r="AC6" s="22">
        <f t="shared" si="4"/>
        <v>108.59</v>
      </c>
      <c r="AD6" s="22">
        <f t="shared" si="4"/>
        <v>110.89</v>
      </c>
      <c r="AE6" s="22">
        <f t="shared" si="4"/>
        <v>107.97</v>
      </c>
      <c r="AF6" s="22">
        <f t="shared" si="4"/>
        <v>106.75</v>
      </c>
      <c r="AG6" s="22">
        <f t="shared" si="4"/>
        <v>106.39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1">
        <f t="shared" si="5"/>
        <v>0</v>
      </c>
      <c r="AO6" s="21">
        <f t="shared" si="5"/>
        <v>0</v>
      </c>
      <c r="AP6" s="21">
        <f t="shared" si="5"/>
        <v>0</v>
      </c>
      <c r="AQ6" s="21">
        <f t="shared" si="5"/>
        <v>0</v>
      </c>
      <c r="AR6" s="21">
        <f t="shared" si="5"/>
        <v>0</v>
      </c>
      <c r="AS6" s="21" t="str">
        <f>IF(AS7="","",IF(AS7="-","【-】","【"&amp;SUBSTITUTE(TEXT(AS7,"#,##0.00"),"-","△")&amp;"】"))</f>
        <v>【1.61】</v>
      </c>
      <c r="AT6" s="22">
        <f>IF(AT7="",NA(),AT7)</f>
        <v>115.65</v>
      </c>
      <c r="AU6" s="22">
        <f t="shared" ref="AU6:BC6" si="6">IF(AU7="",NA(),AU7)</f>
        <v>146.91</v>
      </c>
      <c r="AV6" s="22">
        <f t="shared" si="6"/>
        <v>145.94999999999999</v>
      </c>
      <c r="AW6" s="22">
        <f t="shared" si="6"/>
        <v>138.31</v>
      </c>
      <c r="AX6" s="22">
        <f t="shared" si="6"/>
        <v>128.32</v>
      </c>
      <c r="AY6" s="22">
        <f t="shared" si="6"/>
        <v>170.76</v>
      </c>
      <c r="AZ6" s="22">
        <f t="shared" si="6"/>
        <v>169.11</v>
      </c>
      <c r="BA6" s="22">
        <f t="shared" si="6"/>
        <v>157.01</v>
      </c>
      <c r="BB6" s="22">
        <f t="shared" si="6"/>
        <v>147.65</v>
      </c>
      <c r="BC6" s="22">
        <f t="shared" si="6"/>
        <v>150.03</v>
      </c>
      <c r="BD6" s="21" t="str">
        <f>IF(BD7="","",IF(BD7="-","【-】","【"&amp;SUBSTITUTE(TEXT(BD7,"#,##0.00"),"-","△")&amp;"】"))</f>
        <v>【239.69】</v>
      </c>
      <c r="BE6" s="22">
        <f>IF(BE7="",NA(),BE7)</f>
        <v>244.1</v>
      </c>
      <c r="BF6" s="22">
        <f t="shared" ref="BF6:BN6" si="7">IF(BF7="",NA(),BF7)</f>
        <v>229.9</v>
      </c>
      <c r="BG6" s="22">
        <f t="shared" si="7"/>
        <v>227.99</v>
      </c>
      <c r="BH6" s="22">
        <f t="shared" si="7"/>
        <v>237.99</v>
      </c>
      <c r="BI6" s="22">
        <f t="shared" si="7"/>
        <v>252.7</v>
      </c>
      <c r="BJ6" s="22">
        <f t="shared" si="7"/>
        <v>200.12</v>
      </c>
      <c r="BK6" s="22">
        <f t="shared" si="7"/>
        <v>194.42</v>
      </c>
      <c r="BL6" s="22">
        <f t="shared" si="7"/>
        <v>195.5</v>
      </c>
      <c r="BM6" s="22">
        <f t="shared" si="7"/>
        <v>195.64</v>
      </c>
      <c r="BN6" s="22">
        <f t="shared" si="7"/>
        <v>199.14</v>
      </c>
      <c r="BO6" s="21" t="str">
        <f>IF(BO7="","",IF(BO7="-","【-】","【"&amp;SUBSTITUTE(TEXT(BO7,"#,##0.00"),"-","△")&amp;"】"))</f>
        <v>【264.86】</v>
      </c>
      <c r="BP6" s="22">
        <f>IF(BP7="",NA(),BP7)</f>
        <v>95.2</v>
      </c>
      <c r="BQ6" s="22">
        <f t="shared" ref="BQ6:BY6" si="8">IF(BQ7="",NA(),BQ7)</f>
        <v>103.29</v>
      </c>
      <c r="BR6" s="22">
        <f t="shared" si="8"/>
        <v>103.38</v>
      </c>
      <c r="BS6" s="22">
        <f t="shared" si="8"/>
        <v>100.26</v>
      </c>
      <c r="BT6" s="22">
        <f t="shared" si="8"/>
        <v>97.94</v>
      </c>
      <c r="BU6" s="22">
        <f t="shared" si="8"/>
        <v>98.26</v>
      </c>
      <c r="BV6" s="22">
        <f t="shared" si="8"/>
        <v>100.4</v>
      </c>
      <c r="BW6" s="22">
        <f t="shared" si="8"/>
        <v>96.51</v>
      </c>
      <c r="BX6" s="22">
        <f t="shared" si="8"/>
        <v>95.29</v>
      </c>
      <c r="BY6" s="22">
        <f t="shared" si="8"/>
        <v>95.27</v>
      </c>
      <c r="BZ6" s="21" t="str">
        <f>IF(BZ7="","",IF(BZ7="-","【-】","【"&amp;SUBSTITUTE(TEXT(BZ7,"#,##0.00"),"-","△")&amp;"】"))</f>
        <v>【97.59】</v>
      </c>
      <c r="CA6" s="22">
        <f>IF(CA7="",NA(),CA7)</f>
        <v>172.48</v>
      </c>
      <c r="CB6" s="22">
        <f t="shared" ref="CB6:CJ6" si="9">IF(CB7="",NA(),CB7)</f>
        <v>170.58</v>
      </c>
      <c r="CC6" s="22">
        <f t="shared" si="9"/>
        <v>179.22</v>
      </c>
      <c r="CD6" s="22">
        <f t="shared" si="9"/>
        <v>186.13</v>
      </c>
      <c r="CE6" s="22">
        <f t="shared" si="9"/>
        <v>191.37</v>
      </c>
      <c r="CF6" s="22">
        <f t="shared" si="9"/>
        <v>172.33</v>
      </c>
      <c r="CG6" s="22">
        <f t="shared" si="9"/>
        <v>172.8</v>
      </c>
      <c r="CH6" s="22">
        <f t="shared" si="9"/>
        <v>180.94</v>
      </c>
      <c r="CI6" s="22">
        <f t="shared" si="9"/>
        <v>186.56</v>
      </c>
      <c r="CJ6" s="22">
        <f t="shared" si="9"/>
        <v>189.6</v>
      </c>
      <c r="CK6" s="21" t="str">
        <f>IF(CK7="","",IF(CK7="-","【-】","【"&amp;SUBSTITUTE(TEXT(CK7,"#,##0.00"),"-","△")&amp;"】"))</f>
        <v>【181.66】</v>
      </c>
      <c r="CL6" s="22">
        <f>IF(CL7="",NA(),CL7)</f>
        <v>62.47</v>
      </c>
      <c r="CM6" s="22">
        <f t="shared" ref="CM6:CU6" si="10">IF(CM7="",NA(),CM7)</f>
        <v>61.56</v>
      </c>
      <c r="CN6" s="22">
        <f t="shared" si="10"/>
        <v>60.7</v>
      </c>
      <c r="CO6" s="22">
        <f t="shared" si="10"/>
        <v>60.59</v>
      </c>
      <c r="CP6" s="22">
        <f t="shared" si="10"/>
        <v>60.61</v>
      </c>
      <c r="CQ6" s="22">
        <f t="shared" si="10"/>
        <v>59.37</v>
      </c>
      <c r="CR6" s="22">
        <f t="shared" si="10"/>
        <v>58.84</v>
      </c>
      <c r="CS6" s="22">
        <f t="shared" si="10"/>
        <v>58.91</v>
      </c>
      <c r="CT6" s="22">
        <f t="shared" si="10"/>
        <v>58.89</v>
      </c>
      <c r="CU6" s="22">
        <f t="shared" si="10"/>
        <v>59.38</v>
      </c>
      <c r="CV6" s="21" t="str">
        <f>IF(CV7="","",IF(CV7="-","【-】","【"&amp;SUBSTITUTE(TEXT(CV7,"#,##0.00"),"-","△")&amp;"】"))</f>
        <v>【60.21】</v>
      </c>
      <c r="CW6" s="22">
        <f>IF(CW7="",NA(),CW7)</f>
        <v>92.75</v>
      </c>
      <c r="CX6" s="22">
        <f t="shared" ref="CX6:DF6" si="11">IF(CX7="",NA(),CX7)</f>
        <v>93.32</v>
      </c>
      <c r="CY6" s="22">
        <f t="shared" si="11"/>
        <v>92.95</v>
      </c>
      <c r="CZ6" s="22">
        <f t="shared" si="11"/>
        <v>92.4</v>
      </c>
      <c r="DA6" s="22">
        <f t="shared" si="11"/>
        <v>92.54</v>
      </c>
      <c r="DB6" s="22">
        <f t="shared" si="11"/>
        <v>93.68</v>
      </c>
      <c r="DC6" s="22">
        <f t="shared" si="11"/>
        <v>94.13</v>
      </c>
      <c r="DD6" s="22">
        <f t="shared" si="11"/>
        <v>93.84</v>
      </c>
      <c r="DE6" s="22">
        <f t="shared" si="11"/>
        <v>93.56</v>
      </c>
      <c r="DF6" s="22">
        <f t="shared" si="11"/>
        <v>93.7</v>
      </c>
      <c r="DG6" s="21" t="str">
        <f>IF(DG7="","",IF(DG7="-","【-】","【"&amp;SUBSTITUTE(TEXT(DG7,"#,##0.00"),"-","△")&amp;"】"))</f>
        <v>【89.21】</v>
      </c>
      <c r="DH6" s="22">
        <f>IF(DH7="",NA(),DH7)</f>
        <v>51.41</v>
      </c>
      <c r="DI6" s="22">
        <f t="shared" ref="DI6:DQ6" si="12">IF(DI7="",NA(),DI7)</f>
        <v>52.06</v>
      </c>
      <c r="DJ6" s="22">
        <f t="shared" si="12"/>
        <v>52.53</v>
      </c>
      <c r="DK6" s="22">
        <f t="shared" si="12"/>
        <v>52.69</v>
      </c>
      <c r="DL6" s="22">
        <f t="shared" si="12"/>
        <v>52.77</v>
      </c>
      <c r="DM6" s="22">
        <f t="shared" si="12"/>
        <v>50.32</v>
      </c>
      <c r="DN6" s="22">
        <f t="shared" si="12"/>
        <v>50.93</v>
      </c>
      <c r="DO6" s="22">
        <f t="shared" si="12"/>
        <v>51.24</v>
      </c>
      <c r="DP6" s="22">
        <f t="shared" si="12"/>
        <v>51.59</v>
      </c>
      <c r="DQ6" s="22">
        <f t="shared" si="12"/>
        <v>51.71</v>
      </c>
      <c r="DR6" s="21" t="str">
        <f>IF(DR7="","",IF(DR7="-","【-】","【"&amp;SUBSTITUTE(TEXT(DR7,"#,##0.00"),"-","△")&amp;"】"))</f>
        <v>【52.41】</v>
      </c>
      <c r="DS6" s="22">
        <f>IF(DS7="",NA(),DS7)</f>
        <v>26.54</v>
      </c>
      <c r="DT6" s="22">
        <f t="shared" ref="DT6:EB6" si="13">IF(DT7="",NA(),DT7)</f>
        <v>28.13</v>
      </c>
      <c r="DU6" s="22">
        <f t="shared" si="13"/>
        <v>29.92</v>
      </c>
      <c r="DV6" s="22">
        <f t="shared" si="13"/>
        <v>31.21</v>
      </c>
      <c r="DW6" s="22">
        <f t="shared" si="13"/>
        <v>32.89</v>
      </c>
      <c r="DX6" s="22">
        <f t="shared" si="13"/>
        <v>24.26</v>
      </c>
      <c r="DY6" s="22">
        <f t="shared" si="13"/>
        <v>25.55</v>
      </c>
      <c r="DZ6" s="22">
        <f t="shared" si="13"/>
        <v>26.73</v>
      </c>
      <c r="EA6" s="22">
        <f t="shared" si="13"/>
        <v>28.09</v>
      </c>
      <c r="EB6" s="22">
        <f t="shared" si="13"/>
        <v>29.51</v>
      </c>
      <c r="EC6" s="21" t="str">
        <f>IF(EC7="","",IF(EC7="-","【-】","【"&amp;SUBSTITUTE(TEXT(EC7,"#,##0.00"),"-","△")&amp;"】"))</f>
        <v>【26.78】</v>
      </c>
      <c r="ED6" s="22">
        <f>IF(ED7="",NA(),ED7)</f>
        <v>1.08</v>
      </c>
      <c r="EE6" s="22">
        <f t="shared" ref="EE6:EM6" si="14">IF(EE7="",NA(),EE7)</f>
        <v>1</v>
      </c>
      <c r="EF6" s="22">
        <f t="shared" si="14"/>
        <v>1.24</v>
      </c>
      <c r="EG6" s="22">
        <f t="shared" si="14"/>
        <v>1.18</v>
      </c>
      <c r="EH6" s="22">
        <f t="shared" si="14"/>
        <v>1.03</v>
      </c>
      <c r="EI6" s="22">
        <f t="shared" si="14"/>
        <v>0.99</v>
      </c>
      <c r="EJ6" s="22">
        <f t="shared" si="14"/>
        <v>0.97</v>
      </c>
      <c r="EK6" s="22">
        <f t="shared" si="14"/>
        <v>1</v>
      </c>
      <c r="EL6" s="22">
        <f t="shared" si="14"/>
        <v>0.91</v>
      </c>
      <c r="EM6" s="22">
        <f t="shared" si="14"/>
        <v>0.86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2">
      <c r="A7" s="15"/>
      <c r="B7" s="24">
        <v>2024</v>
      </c>
      <c r="C7" s="24">
        <v>141003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66.97</v>
      </c>
      <c r="P7" s="25">
        <v>100</v>
      </c>
      <c r="Q7" s="25">
        <v>3011</v>
      </c>
      <c r="R7" s="25">
        <v>3753398</v>
      </c>
      <c r="S7" s="25">
        <v>438.23</v>
      </c>
      <c r="T7" s="25">
        <v>8564.9</v>
      </c>
      <c r="U7" s="25">
        <v>3755445</v>
      </c>
      <c r="V7" s="25">
        <v>438.23</v>
      </c>
      <c r="W7" s="25">
        <v>8569.58</v>
      </c>
      <c r="X7" s="25">
        <v>105.45</v>
      </c>
      <c r="Y7" s="25">
        <v>113.39</v>
      </c>
      <c r="Z7" s="25">
        <v>113.62</v>
      </c>
      <c r="AA7" s="25">
        <v>110.56</v>
      </c>
      <c r="AB7" s="25">
        <v>108.68</v>
      </c>
      <c r="AC7" s="25">
        <v>108.59</v>
      </c>
      <c r="AD7" s="25">
        <v>110.89</v>
      </c>
      <c r="AE7" s="25">
        <v>107.97</v>
      </c>
      <c r="AF7" s="25">
        <v>106.75</v>
      </c>
      <c r="AG7" s="25">
        <v>106.39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1.61</v>
      </c>
      <c r="AT7" s="25">
        <v>115.65</v>
      </c>
      <c r="AU7" s="25">
        <v>146.91</v>
      </c>
      <c r="AV7" s="25">
        <v>145.94999999999999</v>
      </c>
      <c r="AW7" s="25">
        <v>138.31</v>
      </c>
      <c r="AX7" s="25">
        <v>128.32</v>
      </c>
      <c r="AY7" s="25">
        <v>170.76</v>
      </c>
      <c r="AZ7" s="25">
        <v>169.11</v>
      </c>
      <c r="BA7" s="25">
        <v>157.01</v>
      </c>
      <c r="BB7" s="25">
        <v>147.65</v>
      </c>
      <c r="BC7" s="25">
        <v>150.03</v>
      </c>
      <c r="BD7" s="25">
        <v>239.69</v>
      </c>
      <c r="BE7" s="25">
        <v>244.1</v>
      </c>
      <c r="BF7" s="25">
        <v>229.9</v>
      </c>
      <c r="BG7" s="25">
        <v>227.99</v>
      </c>
      <c r="BH7" s="25">
        <v>237.99</v>
      </c>
      <c r="BI7" s="25">
        <v>252.7</v>
      </c>
      <c r="BJ7" s="25">
        <v>200.12</v>
      </c>
      <c r="BK7" s="25">
        <v>194.42</v>
      </c>
      <c r="BL7" s="25">
        <v>195.5</v>
      </c>
      <c r="BM7" s="25">
        <v>195.64</v>
      </c>
      <c r="BN7" s="25">
        <v>199.14</v>
      </c>
      <c r="BO7" s="25">
        <v>264.86</v>
      </c>
      <c r="BP7" s="25">
        <v>95.2</v>
      </c>
      <c r="BQ7" s="25">
        <v>103.29</v>
      </c>
      <c r="BR7" s="25">
        <v>103.38</v>
      </c>
      <c r="BS7" s="25">
        <v>100.26</v>
      </c>
      <c r="BT7" s="25">
        <v>97.94</v>
      </c>
      <c r="BU7" s="25">
        <v>98.26</v>
      </c>
      <c r="BV7" s="25">
        <v>100.4</v>
      </c>
      <c r="BW7" s="25">
        <v>96.51</v>
      </c>
      <c r="BX7" s="25">
        <v>95.29</v>
      </c>
      <c r="BY7" s="25">
        <v>95.27</v>
      </c>
      <c r="BZ7" s="25">
        <v>97.59</v>
      </c>
      <c r="CA7" s="25">
        <v>172.48</v>
      </c>
      <c r="CB7" s="25">
        <v>170.58</v>
      </c>
      <c r="CC7" s="25">
        <v>179.22</v>
      </c>
      <c r="CD7" s="25">
        <v>186.13</v>
      </c>
      <c r="CE7" s="25">
        <v>191.37</v>
      </c>
      <c r="CF7" s="25">
        <v>172.33</v>
      </c>
      <c r="CG7" s="25">
        <v>172.8</v>
      </c>
      <c r="CH7" s="25">
        <v>180.94</v>
      </c>
      <c r="CI7" s="25">
        <v>186.56</v>
      </c>
      <c r="CJ7" s="25">
        <v>189.6</v>
      </c>
      <c r="CK7" s="25">
        <v>181.66</v>
      </c>
      <c r="CL7" s="25">
        <v>62.47</v>
      </c>
      <c r="CM7" s="25">
        <v>61.56</v>
      </c>
      <c r="CN7" s="25">
        <v>60.7</v>
      </c>
      <c r="CO7" s="25">
        <v>60.59</v>
      </c>
      <c r="CP7" s="25">
        <v>60.61</v>
      </c>
      <c r="CQ7" s="25">
        <v>59.37</v>
      </c>
      <c r="CR7" s="25">
        <v>58.84</v>
      </c>
      <c r="CS7" s="25">
        <v>58.91</v>
      </c>
      <c r="CT7" s="25">
        <v>58.89</v>
      </c>
      <c r="CU7" s="25">
        <v>59.38</v>
      </c>
      <c r="CV7" s="25">
        <v>60.21</v>
      </c>
      <c r="CW7" s="25">
        <v>92.75</v>
      </c>
      <c r="CX7" s="25">
        <v>93.32</v>
      </c>
      <c r="CY7" s="25">
        <v>92.95</v>
      </c>
      <c r="CZ7" s="25">
        <v>92.4</v>
      </c>
      <c r="DA7" s="25">
        <v>92.54</v>
      </c>
      <c r="DB7" s="25">
        <v>93.68</v>
      </c>
      <c r="DC7" s="25">
        <v>94.13</v>
      </c>
      <c r="DD7" s="25">
        <v>93.84</v>
      </c>
      <c r="DE7" s="25">
        <v>93.56</v>
      </c>
      <c r="DF7" s="25">
        <v>93.7</v>
      </c>
      <c r="DG7" s="25">
        <v>89.21</v>
      </c>
      <c r="DH7" s="25">
        <v>51.41</v>
      </c>
      <c r="DI7" s="25">
        <v>52.06</v>
      </c>
      <c r="DJ7" s="25">
        <v>52.53</v>
      </c>
      <c r="DK7" s="25">
        <v>52.69</v>
      </c>
      <c r="DL7" s="25">
        <v>52.77</v>
      </c>
      <c r="DM7" s="25">
        <v>50.32</v>
      </c>
      <c r="DN7" s="25">
        <v>50.93</v>
      </c>
      <c r="DO7" s="25">
        <v>51.24</v>
      </c>
      <c r="DP7" s="25">
        <v>51.59</v>
      </c>
      <c r="DQ7" s="25">
        <v>51.71</v>
      </c>
      <c r="DR7" s="25">
        <v>52.41</v>
      </c>
      <c r="DS7" s="25">
        <v>26.54</v>
      </c>
      <c r="DT7" s="25">
        <v>28.13</v>
      </c>
      <c r="DU7" s="25">
        <v>29.92</v>
      </c>
      <c r="DV7" s="25">
        <v>31.21</v>
      </c>
      <c r="DW7" s="25">
        <v>32.89</v>
      </c>
      <c r="DX7" s="25">
        <v>24.26</v>
      </c>
      <c r="DY7" s="25">
        <v>25.55</v>
      </c>
      <c r="DZ7" s="25">
        <v>26.73</v>
      </c>
      <c r="EA7" s="25">
        <v>28.09</v>
      </c>
      <c r="EB7" s="25">
        <v>29.51</v>
      </c>
      <c r="EC7" s="25">
        <v>26.78</v>
      </c>
      <c r="ED7" s="25">
        <v>1.08</v>
      </c>
      <c r="EE7" s="25">
        <v>1</v>
      </c>
      <c r="EF7" s="25">
        <v>1.24</v>
      </c>
      <c r="EG7" s="25">
        <v>1.18</v>
      </c>
      <c r="EH7" s="25">
        <v>1.03</v>
      </c>
      <c r="EI7" s="25">
        <v>0.99</v>
      </c>
      <c r="EJ7" s="25">
        <v>0.97</v>
      </c>
      <c r="EK7" s="25">
        <v>1</v>
      </c>
      <c r="EL7" s="25">
        <v>0.91</v>
      </c>
      <c r="EM7" s="25">
        <v>0.86</v>
      </c>
      <c r="EN7" s="25">
        <v>0.59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107</v>
      </c>
      <c r="E13" t="s">
        <v>107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12B15EF1-5FD3-44F2-A6D4-07C7DC6537B0}"/>
</file>

<file path=customXml/itemProps2.xml><?xml version="1.0" encoding="utf-8"?>
<ds:datastoreItem xmlns:ds="http://schemas.openxmlformats.org/officeDocument/2006/customXml" ds:itemID="{56490895-5F64-450C-927B-935B1CB7F399}"/>
</file>

<file path=customXml/itemProps3.xml><?xml version="1.0" encoding="utf-8"?>
<ds:datastoreItem xmlns:ds="http://schemas.openxmlformats.org/officeDocument/2006/customXml" ds:itemID="{793BE233-5280-4217-B938-7AED17546E4E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