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9.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8.xml" ContentType="application/vnd.openxmlformats-officedocument.drawingml.chartshapes+xml"/>
  <Override PartName="/xl/drawings/drawing7.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charts/chart10.xml" ContentType="application/vnd.openxmlformats-officedocument.drawingml.chart+xml"/>
  <Override PartName="/xl/worksheets/sheet2.xml" ContentType="application/vnd.openxmlformats-officedocument.spreadsheetml.worksheet+xml"/>
  <Override PartName="/xl/charts/chart1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6DD9DC46-1D39-4490-966E-2F95571CE74D}" xr6:coauthVersionLast="47" xr6:coauthVersionMax="47" xr10:uidLastSave="{00000000-0000-0000-0000-000000000000}"/>
  <workbookProtection workbookAlgorithmName="SHA-512" workbookHashValue="cRPtbcHLQUt02KArt4gqV2so8DT89IW4vMAFIB0/OAL6LTvZTmG9BLbjiwBHP2kkcnoE5FAqh3LijFIU8FT76w==" workbookSaltValue="CMgIZ/3KDgKrphcdK/sCu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C10" i="5" l="1"/>
  <c r="DG10" i="5"/>
  <c r="W10" i="5"/>
  <c r="F10" i="5"/>
  <c r="DI10" i="5" s="1"/>
  <c r="E10" i="5"/>
  <c r="DS10" i="5" s="1"/>
  <c r="D10" i="5"/>
  <c r="CV10" i="5" s="1"/>
  <c r="C10" i="5"/>
  <c r="CU10" i="5" s="1"/>
  <c r="B10" i="5"/>
  <c r="DE10" i="5"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EH90" i="4" s="1"/>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DG90" i="4"/>
  <c r="AD90" i="4"/>
  <c r="PZ81" i="4"/>
  <c r="OY81" i="4"/>
  <c r="JN81" i="4"/>
  <c r="IM81" i="4"/>
  <c r="HL81" i="4"/>
  <c r="AZ81" i="4"/>
  <c r="Y81" i="4"/>
  <c r="RA80" i="4"/>
  <c r="OY80" i="4"/>
  <c r="NX80" i="4"/>
  <c r="MW80" i="4"/>
  <c r="JN80" i="4"/>
  <c r="IM80" i="4"/>
  <c r="RA79" i="4"/>
  <c r="OY79" i="4"/>
  <c r="NX79" i="4"/>
  <c r="MW79" i="4"/>
  <c r="IM79" i="4"/>
  <c r="HL79" i="4"/>
  <c r="EC79" i="4"/>
  <c r="CA79" i="4"/>
  <c r="RH56" i="4"/>
  <c r="QN56" i="4"/>
  <c r="LT56" i="4"/>
  <c r="GF56" i="4"/>
  <c r="FL56" i="4"/>
  <c r="CZ56" i="4"/>
  <c r="CF56" i="4"/>
  <c r="BL56" i="4"/>
  <c r="X56" i="4"/>
  <c r="QN55" i="4"/>
  <c r="OZ55" i="4"/>
  <c r="OF55" i="4"/>
  <c r="MN55" i="4"/>
  <c r="KF55" i="4"/>
  <c r="JL55" i="4"/>
  <c r="GZ55" i="4"/>
  <c r="FL55" i="4"/>
  <c r="BL55" i="4"/>
  <c r="RH54" i="4"/>
  <c r="PT54" i="4"/>
  <c r="OZ54" i="4"/>
  <c r="OF54" i="4"/>
  <c r="MN54" i="4"/>
  <c r="KZ54" i="4"/>
  <c r="KF54" i="4"/>
  <c r="JL54" i="4"/>
  <c r="GF54" i="4"/>
  <c r="FL54" i="4"/>
  <c r="CZ54" i="4"/>
  <c r="BL54" i="4"/>
  <c r="X54" i="4"/>
  <c r="OF33" i="4"/>
  <c r="LT33" i="4"/>
  <c r="KZ33" i="4"/>
  <c r="GZ33" i="4"/>
  <c r="CF33" i="4"/>
  <c r="AR33" i="4"/>
  <c r="X33" i="4"/>
  <c r="RH32" i="4"/>
  <c r="QN32" i="4"/>
  <c r="JL32" i="4"/>
  <c r="GZ32" i="4"/>
  <c r="GF32" i="4"/>
  <c r="CZ32" i="4"/>
  <c r="CF32" i="4"/>
  <c r="RH31" i="4"/>
  <c r="PT31" i="4"/>
  <c r="OZ31" i="4"/>
  <c r="OF31" i="4"/>
  <c r="MN31" i="4"/>
  <c r="KZ31" i="4"/>
  <c r="KF31" i="4"/>
  <c r="JL31" i="4"/>
  <c r="GF31" i="4"/>
  <c r="FL31" i="4"/>
  <c r="CZ31" i="4"/>
  <c r="BL31" i="4"/>
  <c r="X31" i="4"/>
  <c r="LZ10" i="4"/>
  <c r="IT10" i="4"/>
  <c r="FN10" i="4"/>
  <c r="CH10" i="4"/>
  <c r="B10" i="4"/>
  <c r="PF8" i="4"/>
  <c r="LZ8" i="4"/>
  <c r="IT8" i="4"/>
  <c r="FN8" i="4"/>
  <c r="CH8" i="4"/>
  <c r="B8" i="4"/>
  <c r="B5" i="4"/>
  <c r="QN33" i="4" l="1"/>
  <c r="QN54" i="4"/>
  <c r="GZ31" i="4"/>
  <c r="QN31" i="4"/>
  <c r="MN32" i="4"/>
  <c r="CZ33" i="4"/>
  <c r="RH33" i="4"/>
  <c r="AS10" i="5"/>
  <c r="OF32" i="4"/>
  <c r="FL33" i="4"/>
  <c r="DB79" i="4"/>
  <c r="PZ80" i="4"/>
  <c r="BO10" i="5"/>
  <c r="BZ10" i="5"/>
  <c r="CF31" i="4"/>
  <c r="GZ54" i="4"/>
  <c r="BL32" i="4"/>
  <c r="OZ32" i="4"/>
  <c r="GF33" i="4"/>
  <c r="AZ80" i="4"/>
  <c r="CF54" i="4"/>
  <c r="GF55" i="4"/>
  <c r="RH55" i="4"/>
  <c r="KZ56" i="4"/>
  <c r="CA80" i="4"/>
  <c r="CK10" i="5"/>
  <c r="AR56" i="4"/>
  <c r="OF56" i="4"/>
  <c r="JN79" i="4"/>
  <c r="EC81" i="4"/>
  <c r="DR10" i="5"/>
  <c r="AH10" i="5"/>
  <c r="DG12" i="5"/>
  <c r="CA81" i="4"/>
  <c r="DP11" i="5"/>
  <c r="GK80" i="4"/>
  <c r="DT11" i="5"/>
  <c r="KO80" i="4"/>
  <c r="EA12" i="5"/>
  <c r="MW81" i="4"/>
  <c r="EE12" i="5"/>
  <c r="RA81" i="4"/>
  <c r="AJ11" i="5"/>
  <c r="HT32" i="4"/>
  <c r="AF12" i="5"/>
  <c r="ER33" i="4"/>
  <c r="AJ12" i="5"/>
  <c r="HT33" i="4"/>
  <c r="BM11" i="5"/>
  <c r="X55" i="4"/>
  <c r="BQ11" i="5"/>
  <c r="CZ55" i="4"/>
  <c r="BX12" i="5"/>
  <c r="ER56" i="4"/>
  <c r="CB12" i="5"/>
  <c r="HT56" i="4"/>
  <c r="CK11" i="5"/>
  <c r="KZ55" i="4"/>
  <c r="EB12" i="5"/>
  <c r="NX81" i="4"/>
  <c r="AF11" i="5"/>
  <c r="ER32" i="4"/>
  <c r="BX11" i="5"/>
  <c r="ER55" i="4"/>
  <c r="CB11" i="5"/>
  <c r="HT55" i="4"/>
  <c r="CA12" i="5"/>
  <c r="GZ56" i="4"/>
  <c r="CU12" i="5"/>
  <c r="OZ56" i="4"/>
  <c r="JL33" i="4"/>
  <c r="MN33" i="4"/>
  <c r="JL56" i="4"/>
  <c r="MN56" i="4"/>
  <c r="BD12" i="5"/>
  <c r="PT33" i="4"/>
  <c r="CV12" i="5"/>
  <c r="PT56" i="4"/>
  <c r="DH12" i="5"/>
  <c r="DB81" i="4"/>
  <c r="DQ11" i="5"/>
  <c r="HL80" i="4"/>
  <c r="X32" i="4"/>
  <c r="FL32" i="4"/>
  <c r="KF32" i="4"/>
  <c r="KF33" i="4"/>
  <c r="KF56" i="4"/>
  <c r="DB80" i="4"/>
  <c r="GK81" i="4"/>
  <c r="KO81" i="4"/>
  <c r="BD11" i="5"/>
  <c r="PT32" i="4"/>
  <c r="CV11" i="5"/>
  <c r="PT55" i="4"/>
  <c r="KZ32" i="4"/>
  <c r="BL33" i="4"/>
  <c r="OZ33" i="4"/>
  <c r="CF55" i="4"/>
  <c r="Y80" i="4"/>
  <c r="EC80" i="4"/>
  <c r="Y79" i="4"/>
  <c r="AR31" i="4"/>
  <c r="ER31" i="4"/>
  <c r="HT31" i="4"/>
  <c r="LT31" i="4"/>
  <c r="AR32" i="4"/>
  <c r="LT32" i="4"/>
  <c r="AR54" i="4"/>
  <c r="ER54" i="4"/>
  <c r="HT54" i="4"/>
  <c r="LT54" i="4"/>
  <c r="AR55" i="4"/>
  <c r="LT55" i="4"/>
  <c r="AZ79" i="4"/>
  <c r="GK79" i="4"/>
  <c r="KO79" i="4"/>
  <c r="PZ79" i="4"/>
  <c r="V10" i="5"/>
  <c r="AF10" i="5"/>
  <c r="AJ10" i="5"/>
  <c r="AT10" i="5"/>
  <c r="BD10" i="5"/>
  <c r="BN10" i="5"/>
  <c r="BX10" i="5"/>
  <c r="CB10" i="5"/>
  <c r="CL10" i="5"/>
  <c r="DF10" i="5"/>
  <c r="DP10" i="5"/>
  <c r="DT10" i="5"/>
  <c r="ED10" i="5"/>
  <c r="AG10" i="5"/>
  <c r="AQ10" i="5"/>
  <c r="AU10" i="5"/>
  <c r="BE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<sst xmlns="http://schemas.openxmlformats.org/spreadsheetml/2006/main" count="262" uniqueCount="108">
  <si>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</si>
  <si>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</si>
  <si>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</si>
  <si>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</si>
  <si>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</si>
  <si>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</si>
  <si>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</si>
  <si>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</si>
  <si>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</si>
  <si>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</si>
  <si>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</si>
  <si>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</si>
  <si>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</si>
  <si>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</si>
  <si>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</si>
  <si>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</si>
  <si>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</si>
  <si>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</si>
  <si>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</si>
  <si>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</si>
  <si>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</si>
  <si>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</si>
  <si>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</si>
  <si>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</si>
  <si>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</si>
  <si>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</si>
  <si>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</si>
  <si>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</si>
  <si>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</si>
  <si>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</si>
  <si>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</si>
  <si>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</si>
  <si>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</si>
  <si>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</si>
  <si>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</si>
  <si>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</si>
  <si>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</si>
  <si>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</si>
  <si>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</si>
  <si>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</si>
  <si>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</si>
  <si>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</si>
  <si>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</si>
  <si>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</si>
  <si>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</si>
  <si>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</si>
  <si>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</si>
  <si>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</si>
  <si>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</si>
  <si>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</si>
  <si>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</si>
  <si>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</si>
  <si>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</si>
  <si>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</si>
  <si>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</si>
  <si>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</si>
  <si>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</si>
  <si>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</si>
  <si>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</si>
  <si>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</si>
  <si>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</si>
  <si>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</si>
  <si>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</si>
  <si>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</si>
  <si>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</si>
  <si>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</si>
  <si>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</si>
  <si>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</si>
  <si>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</si>
  <si>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</si>
  <si>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</si>
  <si>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</si>
  <si>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</si>
  <si>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</si>
  <si>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</si>
  <si>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</si>
  <si>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</si>
  <si>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</si>
  <si>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</si>
  <si>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</si>
  <si>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</si>
  <si>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</si>
  <si>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</si>
  <si>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</si>
  <si>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</si>
  <si>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</si>
  <si>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</si>
  <si>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</si>
  <si>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</si>
  <si>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141003</t>
  </si>
  <si>
    <t>46</t>
  </si>
  <si>
    <t>02</t>
  </si>
  <si>
    <t>0</t>
  </si>
  <si>
    <t>000</t>
  </si>
  <si>
    <t>神奈川県　横浜市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</si>
  <si>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</si>
  <si>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</si>
  <si>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</si>
  <si>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</si>
  <si>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</si>
  <si>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</si>
  <si>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</si>
  <si>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</si>
  <si>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</si>
  <si>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</si>
  <si>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償却対象資産の減価償却の状況を示す①有形固定資産減価償却率、法定年数を経過した管路延長の割合を示す②管路経年化率は、それぞれ類似団体平均値を下回っていますが、中期経営計画に基づく施設及び老朽管の更新を進めています。
　管路更新工事による当該年度に更新した管路延長の割合を示す③管路更新率は、現在施工中の管路の更新工事は工期が長く単年度の向上となりませんが、計画的に老朽管の更新を進めています。</t>
    <rPh sb="63" eb="65">
      <t>ルイジ</t>
    </rPh>
    <rPh sb="65" eb="67">
      <t>ダンタイ</t>
    </rPh>
    <rPh sb="67" eb="70">
      <t>ヘイキンチ</t>
    </rPh>
    <rPh sb="71" eb="73">
      <t>シタマワ</t>
    </rPh>
    <phoneticPr fontId="5"/>
  </si>
  <si>
    <t>　経営の健全性効率性に関する指標が示すとおり、現在の経営状況は概ね良好といえます。
　しかし、施設や管路の老朽化、工業用水道施設の再構築等に対応するため、今後大規模な施設整備が必要になります。将来にわたり安定給水が出来るよう、企業債の適切な活用や国庫補助金等による財源確保、事業の効率化等を進め、工業用水道事業の基盤強化を図っていきます。</t>
    <phoneticPr fontId="5"/>
  </si>
  <si>
    <t>　令和６年度決算における経営成績について、経営の健全性を示す①経常収支比率は、給水収益の減等により、令和５年度比4.34ポイント減の126.45％となりました。
　③流動比率の増減は年度末における工事未払金残高の増減が主な理由となっています。
　④企業債残高対給水収益比率は、主に老朽化に伴う基幹管路の更新工事を進めていることによる建設改良費の増加に伴う借入額の増により19.76ポイント増の169.26％となりました。
　料金水準の妥当性を示す⑤料金回収率も、負担金の増等により令和５年度比5.58ポイント減の127.38％となりました。
　経営の効率性を示す⑥給水原価は、有収水量の減少もあり、0.95円の増となっていますが、類似団体平均値を上回っており、今後も経営効率化に努めていきます。
　施設規模の妥当性を示す⑦施設利用率及び⑧契約率は類似団体平均値を下回っております。今後も水需要が減少していくことが見込まれていることから、将来の水需要に見合った工業用水道施設とする再構築を計画しています。</t>
    <rPh sb="232" eb="235">
      <t>フタンキン</t>
    </rPh>
    <rPh sb="272" eb="274">
      <t>ケイエイ</t>
    </rPh>
    <rPh sb="275" eb="278">
      <t>コウリツセイ</t>
    </rPh>
    <rPh sb="279" eb="280">
      <t>シメ</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</si>
</sst>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55.5</c:v>
                </c:pt>
                <c:pt idx="1">
                  <c:v>57.06</c:v>
                </c:pt>
                <c:pt idx="2">
                  <c:v>56.11</c:v>
                </c:pt>
                <c:pt idx="3">
                  <c:v>55.71</c:v>
                </c:pt>
                <c:pt idx="4">
                  <c:v>56.85</c:v>
                </c:pt>
              </c:numCache>
            </c:numRef>
          </c:val>
          <c:extLst>
            <c:ext xmlns:c16="http://schemas.microsoft.com/office/drawing/2014/chart" uri="{C3380CC4-5D6E-409C-BE32-E72D297353CC}">
              <c16:uniqueId val="{00000000-3A87-473E-A63E-FC459BDB9E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3A87-473E-A63E-FC459BDB9E4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D1-470C-8444-A75638609C6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83D1-470C-8444-A75638609C6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135.09</c:v>
                </c:pt>
                <c:pt idx="1">
                  <c:v>138.9</c:v>
                </c:pt>
                <c:pt idx="2">
                  <c:v>135.11000000000001</c:v>
                </c:pt>
                <c:pt idx="3">
                  <c:v>130.79</c:v>
                </c:pt>
                <c:pt idx="4">
                  <c:v>126.45</c:v>
                </c:pt>
              </c:numCache>
            </c:numRef>
          </c:val>
          <c:extLst>
            <c:ext xmlns:c16="http://schemas.microsoft.com/office/drawing/2014/chart" uri="{C3380CC4-5D6E-409C-BE32-E72D297353CC}">
              <c16:uniqueId val="{00000000-9DEA-47AD-9A0A-9CA21F5A402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9DEA-47AD-9A0A-9CA21F5A402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43.96</c:v>
                </c:pt>
                <c:pt idx="1">
                  <c:v>44.17</c:v>
                </c:pt>
                <c:pt idx="2">
                  <c:v>44.07</c:v>
                </c:pt>
                <c:pt idx="3">
                  <c:v>44.24</c:v>
                </c:pt>
                <c:pt idx="4">
                  <c:v>43.93</c:v>
                </c:pt>
              </c:numCache>
            </c:numRef>
          </c:val>
          <c:extLst>
            <c:ext xmlns:c16="http://schemas.microsoft.com/office/drawing/2014/chart" uri="{C3380CC4-5D6E-409C-BE32-E72D297353CC}">
              <c16:uniqueId val="{00000000-6C6B-4377-8412-949800642D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6C6B-4377-8412-949800642D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1.25</c:v>
                </c:pt>
                <c:pt idx="1">
                  <c:v>0</c:v>
                </c:pt>
                <c:pt idx="2">
                  <c:v>1.34</c:v>
                </c:pt>
                <c:pt idx="3">
                  <c:v>0.76</c:v>
                </c:pt>
                <c:pt idx="4">
                  <c:v>0</c:v>
                </c:pt>
              </c:numCache>
            </c:numRef>
          </c:val>
          <c:extLst>
            <c:ext xmlns:c16="http://schemas.microsoft.com/office/drawing/2014/chart" uri="{C3380CC4-5D6E-409C-BE32-E72D297353CC}">
              <c16:uniqueId val="{00000000-597B-456D-BFD8-4B24352FEBC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597B-456D-BFD8-4B24352FEBC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407.02</c:v>
                </c:pt>
                <c:pt idx="1">
                  <c:v>654.07000000000005</c:v>
                </c:pt>
                <c:pt idx="2">
                  <c:v>474.59</c:v>
                </c:pt>
                <c:pt idx="3">
                  <c:v>598.29</c:v>
                </c:pt>
                <c:pt idx="4">
                  <c:v>475.46</c:v>
                </c:pt>
              </c:numCache>
            </c:numRef>
          </c:val>
          <c:extLst>
            <c:ext xmlns:c16="http://schemas.microsoft.com/office/drawing/2014/chart" uri="{C3380CC4-5D6E-409C-BE32-E72D297353CC}">
              <c16:uniqueId val="{00000000-9744-4365-84A0-FA28C9FF68D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9744-4365-84A0-FA28C9FF68D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115.22</c:v>
                </c:pt>
                <c:pt idx="1">
                  <c:v>131.25</c:v>
                </c:pt>
                <c:pt idx="2">
                  <c:v>138.86000000000001</c:v>
                </c:pt>
                <c:pt idx="3">
                  <c:v>149.5</c:v>
                </c:pt>
                <c:pt idx="4">
                  <c:v>169.26</c:v>
                </c:pt>
              </c:numCache>
            </c:numRef>
          </c:val>
          <c:extLst>
            <c:ext xmlns:c16="http://schemas.microsoft.com/office/drawing/2014/chart" uri="{C3380CC4-5D6E-409C-BE32-E72D297353CC}">
              <c16:uniqueId val="{00000000-91A9-49B8-8F43-9220E7050EE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91A9-49B8-8F43-9220E7050EE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137.4</c:v>
                </c:pt>
                <c:pt idx="1">
                  <c:v>142.04</c:v>
                </c:pt>
                <c:pt idx="2">
                  <c:v>137.84</c:v>
                </c:pt>
                <c:pt idx="3">
                  <c:v>132.96</c:v>
                </c:pt>
                <c:pt idx="4">
                  <c:v>127.38</c:v>
                </c:pt>
              </c:numCache>
            </c:numRef>
          </c:val>
          <c:extLst>
            <c:ext xmlns:c16="http://schemas.microsoft.com/office/drawing/2014/chart" uri="{C3380CC4-5D6E-409C-BE32-E72D297353CC}">
              <c16:uniqueId val="{00000000-B268-4980-ADF8-64578801066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B268-4980-ADF8-64578801066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19.5</c:v>
                </c:pt>
                <c:pt idx="1">
                  <c:v>19.059999999999999</c:v>
                </c:pt>
                <c:pt idx="2">
                  <c:v>19.88</c:v>
                </c:pt>
                <c:pt idx="3">
                  <c:v>20.23</c:v>
                </c:pt>
                <c:pt idx="4">
                  <c:v>21.18</c:v>
                </c:pt>
              </c:numCache>
            </c:numRef>
          </c:val>
          <c:extLst>
            <c:ext xmlns:c16="http://schemas.microsoft.com/office/drawing/2014/chart" uri="{C3380CC4-5D6E-409C-BE32-E72D297353CC}">
              <c16:uniqueId val="{00000000-D407-4695-9374-FA0211C3C2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D407-4695-9374-FA0211C3C2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26.71</c:v>
                </c:pt>
                <c:pt idx="1">
                  <c:v>29.79</c:v>
                </c:pt>
                <c:pt idx="2">
                  <c:v>29.25</c:v>
                </c:pt>
                <c:pt idx="3">
                  <c:v>25.26</c:v>
                </c:pt>
                <c:pt idx="4">
                  <c:v>24.64</c:v>
                </c:pt>
              </c:numCache>
            </c:numRef>
          </c:val>
          <c:extLst>
            <c:ext xmlns:c16="http://schemas.microsoft.com/office/drawing/2014/chart" uri="{C3380CC4-5D6E-409C-BE32-E72D297353CC}">
              <c16:uniqueId val="{00000000-927A-43FF-891B-4D7A90A690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927A-43FF-891B-4D7A90A690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70.77</c:v>
                </c:pt>
                <c:pt idx="1">
                  <c:v>70.61</c:v>
                </c:pt>
                <c:pt idx="2">
                  <c:v>70.44</c:v>
                </c:pt>
                <c:pt idx="3">
                  <c:v>70.36</c:v>
                </c:pt>
                <c:pt idx="4">
                  <c:v>70.14</c:v>
                </c:pt>
              </c:numCache>
            </c:numRef>
          </c:val>
          <c:extLst>
            <c:ext xmlns:c16="http://schemas.microsoft.com/office/drawing/2014/chart" uri="{C3380CC4-5D6E-409C-BE32-E72D297353CC}">
              <c16:uniqueId val="{00000000-5926-4924-AA4E-C710BEE848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5926-4924-AA4E-C710BEE848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B1" zoomScale="85" zoomScaleNormal="85"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神奈川県　横浜市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362000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89206</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82.4</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66</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253900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107</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135.09</v>
      </c>
      <c r="Y32" s="121"/>
      <c r="Z32" s="121"/>
      <c r="AA32" s="121"/>
      <c r="AB32" s="121"/>
      <c r="AC32" s="121"/>
      <c r="AD32" s="121"/>
      <c r="AE32" s="121"/>
      <c r="AF32" s="121"/>
      <c r="AG32" s="121"/>
      <c r="AH32" s="121"/>
      <c r="AI32" s="121"/>
      <c r="AJ32" s="121"/>
      <c r="AK32" s="121"/>
      <c r="AL32" s="121"/>
      <c r="AM32" s="121"/>
      <c r="AN32" s="121"/>
      <c r="AO32" s="121"/>
      <c r="AP32" s="121"/>
      <c r="AQ32" s="122"/>
      <c r="AR32" s="120">
        <f>データ!U6</f>
        <v>138.9</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135.11000000000001</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130.79</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126.45</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407.02</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654.07000000000005</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474.59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598.29</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475.46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115.22</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131.25</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138.86000000000001</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149.5</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169.26</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137.4</v>
      </c>
      <c r="Y55" s="121"/>
      <c r="Z55" s="121"/>
      <c r="AA55" s="121"/>
      <c r="AB55" s="121"/>
      <c r="AC55" s="121"/>
      <c r="AD55" s="121"/>
      <c r="AE55" s="121"/>
      <c r="AF55" s="121"/>
      <c r="AG55" s="121"/>
      <c r="AH55" s="121"/>
      <c r="AI55" s="121"/>
      <c r="AJ55" s="121"/>
      <c r="AK55" s="121"/>
      <c r="AL55" s="121"/>
      <c r="AM55" s="121"/>
      <c r="AN55" s="121"/>
      <c r="AO55" s="121"/>
      <c r="AP55" s="121"/>
      <c r="AQ55" s="122"/>
      <c r="AR55" s="120">
        <f>データ!BM6</f>
        <v>142.04</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137.84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132.96</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127.38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19.5</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19.059999999999999</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19.88</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20.23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21.18</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26.71</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29.79</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29.25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25.26</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24.64</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70.77</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70.61</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70.44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70.36</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70.14</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8"/>
      <c r="M79" s="138"/>
      <c r="N79" s="138"/>
      <c r="O79" s="138"/>
      <c r="P79" s="138"/>
      <c r="Q79" s="138"/>
      <c r="R79" s="138"/>
      <c r="S79" s="138"/>
      <c r="T79" s="138"/>
      <c r="U79" s="138"/>
      <c r="V79" s="138"/>
      <c r="W79" s="138"/>
      <c r="X79" s="139"/>
      <c r="Y79" s="135" t="str">
        <f>データ!$B$10</f>
        <v>R02</v>
      </c>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7"/>
      <c r="AZ79" s="135" t="str">
        <f>データ!$C$10</f>
        <v>R03</v>
      </c>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7"/>
      <c r="CA79" s="135" t="str">
        <f>データ!$D$10</f>
        <v>R04</v>
      </c>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7"/>
      <c r="DB79" s="135" t="str">
        <f>データ!$E$10</f>
        <v>R05</v>
      </c>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7"/>
      <c r="EC79" s="135" t="str">
        <f>データ!$F$10</f>
        <v>R06</v>
      </c>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7"/>
      <c r="FD79" s="2"/>
      <c r="FE79" s="18"/>
      <c r="FF79" s="2"/>
      <c r="FG79" s="2"/>
      <c r="FH79" s="2"/>
      <c r="FI79" s="2"/>
      <c r="FJ79" s="2"/>
      <c r="FK79" s="2"/>
      <c r="FL79" s="2"/>
      <c r="FM79" s="2"/>
      <c r="FN79" s="2"/>
      <c r="FO79" s="2"/>
      <c r="FP79" s="2"/>
      <c r="FQ79" s="2"/>
      <c r="FR79" s="2"/>
      <c r="FS79" s="2"/>
      <c r="FT79" s="2"/>
      <c r="FU79" s="2"/>
      <c r="FV79" s="15"/>
      <c r="FW79" s="2"/>
      <c r="FX79" s="138"/>
      <c r="FY79" s="138"/>
      <c r="FZ79" s="138"/>
      <c r="GA79" s="138"/>
      <c r="GB79" s="138"/>
      <c r="GC79" s="138"/>
      <c r="GD79" s="138"/>
      <c r="GE79" s="138"/>
      <c r="GF79" s="138"/>
      <c r="GG79" s="138"/>
      <c r="GH79" s="138"/>
      <c r="GI79" s="138"/>
      <c r="GJ79" s="139"/>
      <c r="GK79" s="135" t="str">
        <f>データ!$B$10</f>
        <v>R02</v>
      </c>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7"/>
      <c r="HL79" s="135" t="str">
        <f>データ!$C$10</f>
        <v>R03</v>
      </c>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7"/>
      <c r="IM79" s="135" t="str">
        <f>データ!$D$10</f>
        <v>R04</v>
      </c>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7"/>
      <c r="JN79" s="135" t="str">
        <f>データ!$E$10</f>
        <v>R05</v>
      </c>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7"/>
      <c r="KO79" s="135" t="str">
        <f>データ!$F$10</f>
        <v>R06</v>
      </c>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7"/>
      <c r="LP79" s="2"/>
      <c r="LQ79" s="18"/>
      <c r="LR79" s="2"/>
      <c r="LS79" s="2"/>
      <c r="LT79" s="2"/>
      <c r="LU79" s="2"/>
      <c r="LV79" s="2"/>
      <c r="LW79" s="2"/>
      <c r="LX79" s="2"/>
      <c r="LY79" s="2"/>
      <c r="LZ79" s="2"/>
      <c r="MA79" s="2"/>
      <c r="MB79" s="2"/>
      <c r="MC79" s="2"/>
      <c r="MD79" s="2"/>
      <c r="ME79" s="2"/>
      <c r="MF79" s="2"/>
      <c r="MG79" s="2"/>
      <c r="MH79" s="15"/>
      <c r="MI79" s="2"/>
      <c r="MJ79" s="138"/>
      <c r="MK79" s="138"/>
      <c r="ML79" s="138"/>
      <c r="MM79" s="138"/>
      <c r="MN79" s="138"/>
      <c r="MO79" s="138"/>
      <c r="MP79" s="138"/>
      <c r="MQ79" s="138"/>
      <c r="MR79" s="138"/>
      <c r="MS79" s="138"/>
      <c r="MT79" s="138"/>
      <c r="MU79" s="138"/>
      <c r="MV79" s="139"/>
      <c r="MW79" s="135" t="str">
        <f>データ!$B$10</f>
        <v>R02</v>
      </c>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7"/>
      <c r="NX79" s="135" t="str">
        <f>データ!$C$10</f>
        <v>R03</v>
      </c>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7"/>
      <c r="OY79" s="135" t="str">
        <f>データ!$D$10</f>
        <v>R04</v>
      </c>
      <c r="OZ79" s="136"/>
      <c r="PA79" s="136"/>
      <c r="PB79" s="136"/>
      <c r="PC79" s="136"/>
      <c r="PD79" s="136"/>
      <c r="PE79" s="136"/>
      <c r="PF79" s="136"/>
      <c r="PG79" s="136"/>
      <c r="PH79" s="136"/>
      <c r="PI79" s="136"/>
      <c r="PJ79" s="136"/>
      <c r="PK79" s="136"/>
      <c r="PL79" s="136"/>
      <c r="PM79" s="136"/>
      <c r="PN79" s="136"/>
      <c r="PO79" s="136"/>
      <c r="PP79" s="136"/>
      <c r="PQ79" s="136"/>
      <c r="PR79" s="136"/>
      <c r="PS79" s="136"/>
      <c r="PT79" s="136"/>
      <c r="PU79" s="136"/>
      <c r="PV79" s="136"/>
      <c r="PW79" s="136"/>
      <c r="PX79" s="136"/>
      <c r="PY79" s="137"/>
      <c r="PZ79" s="135" t="str">
        <f>データ!$E$10</f>
        <v>R05</v>
      </c>
      <c r="QA79" s="136"/>
      <c r="QB79" s="136"/>
      <c r="QC79" s="136"/>
      <c r="QD79" s="136"/>
      <c r="QE79" s="136"/>
      <c r="QF79" s="136"/>
      <c r="QG79" s="136"/>
      <c r="QH79" s="136"/>
      <c r="QI79" s="136"/>
      <c r="QJ79" s="136"/>
      <c r="QK79" s="136"/>
      <c r="QL79" s="136"/>
      <c r="QM79" s="136"/>
      <c r="QN79" s="136"/>
      <c r="QO79" s="136"/>
      <c r="QP79" s="136"/>
      <c r="QQ79" s="136"/>
      <c r="QR79" s="136"/>
      <c r="QS79" s="136"/>
      <c r="QT79" s="136"/>
      <c r="QU79" s="136"/>
      <c r="QV79" s="136"/>
      <c r="QW79" s="136"/>
      <c r="QX79" s="136"/>
      <c r="QY79" s="136"/>
      <c r="QZ79" s="137"/>
      <c r="RA79" s="135" t="str">
        <f>データ!$F$10</f>
        <v>R06</v>
      </c>
      <c r="RB79" s="136"/>
      <c r="RC79" s="136"/>
      <c r="RD79" s="136"/>
      <c r="RE79" s="136"/>
      <c r="RF79" s="136"/>
      <c r="RG79" s="136"/>
      <c r="RH79" s="136"/>
      <c r="RI79" s="136"/>
      <c r="RJ79" s="136"/>
      <c r="RK79" s="136"/>
      <c r="RL79" s="136"/>
      <c r="RM79" s="136"/>
      <c r="RN79" s="136"/>
      <c r="RO79" s="136"/>
      <c r="RP79" s="136"/>
      <c r="RQ79" s="136"/>
      <c r="RR79" s="136"/>
      <c r="RS79" s="136"/>
      <c r="RT79" s="136"/>
      <c r="RU79" s="136"/>
      <c r="RV79" s="136"/>
      <c r="RW79" s="136"/>
      <c r="RX79" s="136"/>
      <c r="RY79" s="136"/>
      <c r="RZ79" s="136"/>
      <c r="SA79" s="137"/>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0">
        <f>データ!DD6</f>
        <v>55.5</v>
      </c>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f>データ!DE6</f>
        <v>57.06</v>
      </c>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f>データ!DF6</f>
        <v>56.11</v>
      </c>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f>データ!DG6</f>
        <v>55.71</v>
      </c>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f>データ!DH6</f>
        <v>56.85</v>
      </c>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0">
        <f>データ!DO6</f>
        <v>43.96</v>
      </c>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f>データ!DP6</f>
        <v>44.17</v>
      </c>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f>データ!DQ6</f>
        <v>44.07</v>
      </c>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f>データ!DR6</f>
        <v>44.24</v>
      </c>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f>データ!DS6</f>
        <v>43.93</v>
      </c>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0">
        <f>データ!DZ6</f>
        <v>1.25</v>
      </c>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f>データ!EA6</f>
        <v>0</v>
      </c>
      <c r="NY80" s="140"/>
      <c r="NZ80" s="140"/>
      <c r="OA80" s="140"/>
      <c r="OB80" s="140"/>
      <c r="OC80" s="140"/>
      <c r="OD80" s="140"/>
      <c r="OE80" s="140"/>
      <c r="OF80" s="140"/>
      <c r="OG80" s="140"/>
      <c r="OH80" s="140"/>
      <c r="OI80" s="140"/>
      <c r="OJ80" s="140"/>
      <c r="OK80" s="140"/>
      <c r="OL80" s="140"/>
      <c r="OM80" s="140"/>
      <c r="ON80" s="140"/>
      <c r="OO80" s="140"/>
      <c r="OP80" s="140"/>
      <c r="OQ80" s="140"/>
      <c r="OR80" s="140"/>
      <c r="OS80" s="140"/>
      <c r="OT80" s="140"/>
      <c r="OU80" s="140"/>
      <c r="OV80" s="140"/>
      <c r="OW80" s="140"/>
      <c r="OX80" s="140"/>
      <c r="OY80" s="140">
        <f>データ!EB6</f>
        <v>1.34</v>
      </c>
      <c r="OZ80" s="140"/>
      <c r="PA80" s="140"/>
      <c r="PB80" s="140"/>
      <c r="PC80" s="140"/>
      <c r="PD80" s="140"/>
      <c r="PE80" s="140"/>
      <c r="PF80" s="140"/>
      <c r="PG80" s="140"/>
      <c r="PH80" s="140"/>
      <c r="PI80" s="140"/>
      <c r="PJ80" s="140"/>
      <c r="PK80" s="140"/>
      <c r="PL80" s="140"/>
      <c r="PM80" s="140"/>
      <c r="PN80" s="140"/>
      <c r="PO80" s="140"/>
      <c r="PP80" s="140"/>
      <c r="PQ80" s="140"/>
      <c r="PR80" s="140"/>
      <c r="PS80" s="140"/>
      <c r="PT80" s="140"/>
      <c r="PU80" s="140"/>
      <c r="PV80" s="140"/>
      <c r="PW80" s="140"/>
      <c r="PX80" s="140"/>
      <c r="PY80" s="140"/>
      <c r="PZ80" s="140">
        <f>データ!EC6</f>
        <v>0.76</v>
      </c>
      <c r="QA80" s="140"/>
      <c r="QB80" s="140"/>
      <c r="QC80" s="140"/>
      <c r="QD80" s="140"/>
      <c r="QE80" s="140"/>
      <c r="QF80" s="140"/>
      <c r="QG80" s="140"/>
      <c r="QH80" s="140"/>
      <c r="QI80" s="140"/>
      <c r="QJ80" s="140"/>
      <c r="QK80" s="140"/>
      <c r="QL80" s="140"/>
      <c r="QM80" s="140"/>
      <c r="QN80" s="140"/>
      <c r="QO80" s="140"/>
      <c r="QP80" s="140"/>
      <c r="QQ80" s="140"/>
      <c r="QR80" s="140"/>
      <c r="QS80" s="140"/>
      <c r="QT80" s="140"/>
      <c r="QU80" s="140"/>
      <c r="QV80" s="140"/>
      <c r="QW80" s="140"/>
      <c r="QX80" s="140"/>
      <c r="QY80" s="140"/>
      <c r="QZ80" s="140"/>
      <c r="RA80" s="140">
        <f>データ!ED6</f>
        <v>0</v>
      </c>
      <c r="RB80" s="140"/>
      <c r="RC80" s="140"/>
      <c r="RD80" s="140"/>
      <c r="RE80" s="140"/>
      <c r="RF80" s="140"/>
      <c r="RG80" s="140"/>
      <c r="RH80" s="140"/>
      <c r="RI80" s="140"/>
      <c r="RJ80" s="140"/>
      <c r="RK80" s="140"/>
      <c r="RL80" s="140"/>
      <c r="RM80" s="140"/>
      <c r="RN80" s="140"/>
      <c r="RO80" s="140"/>
      <c r="RP80" s="140"/>
      <c r="RQ80" s="140"/>
      <c r="RR80" s="140"/>
      <c r="RS80" s="140"/>
      <c r="RT80" s="140"/>
      <c r="RU80" s="140"/>
      <c r="RV80" s="140"/>
      <c r="RW80" s="140"/>
      <c r="RX80" s="140"/>
      <c r="RY80" s="140"/>
      <c r="RZ80" s="140"/>
      <c r="SA80" s="140"/>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0">
        <f>データ!DI6</f>
        <v>60.35</v>
      </c>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f>データ!DJ6</f>
        <v>61.07</v>
      </c>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f>データ!DK6</f>
        <v>61.99</v>
      </c>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f>データ!DL6</f>
        <v>62.44</v>
      </c>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f>データ!DM6</f>
        <v>62.28</v>
      </c>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0">
        <f>データ!DT6</f>
        <v>52.07</v>
      </c>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f>データ!DU6</f>
        <v>50.36</v>
      </c>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f>データ!DV6</f>
        <v>51.48</v>
      </c>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f>データ!DW6</f>
        <v>52.79</v>
      </c>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f>データ!DX6</f>
        <v>53.56</v>
      </c>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0">
        <f>データ!EE6</f>
        <v>0.5</v>
      </c>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f>データ!EF6</f>
        <v>0.2</v>
      </c>
      <c r="NY81" s="140"/>
      <c r="NZ81" s="140"/>
      <c r="OA81" s="140"/>
      <c r="OB81" s="140"/>
      <c r="OC81" s="140"/>
      <c r="OD81" s="140"/>
      <c r="OE81" s="140"/>
      <c r="OF81" s="140"/>
      <c r="OG81" s="140"/>
      <c r="OH81" s="140"/>
      <c r="OI81" s="140"/>
      <c r="OJ81" s="140"/>
      <c r="OK81" s="140"/>
      <c r="OL81" s="140"/>
      <c r="OM81" s="140"/>
      <c r="ON81" s="140"/>
      <c r="OO81" s="140"/>
      <c r="OP81" s="140"/>
      <c r="OQ81" s="140"/>
      <c r="OR81" s="140"/>
      <c r="OS81" s="140"/>
      <c r="OT81" s="140"/>
      <c r="OU81" s="140"/>
      <c r="OV81" s="140"/>
      <c r="OW81" s="140"/>
      <c r="OX81" s="140"/>
      <c r="OY81" s="140">
        <f>データ!EG6</f>
        <v>0.24</v>
      </c>
      <c r="OZ81" s="140"/>
      <c r="PA81" s="140"/>
      <c r="PB81" s="140"/>
      <c r="PC81" s="140"/>
      <c r="PD81" s="140"/>
      <c r="PE81" s="140"/>
      <c r="PF81" s="140"/>
      <c r="PG81" s="140"/>
      <c r="PH81" s="140"/>
      <c r="PI81" s="140"/>
      <c r="PJ81" s="140"/>
      <c r="PK81" s="140"/>
      <c r="PL81" s="140"/>
      <c r="PM81" s="140"/>
      <c r="PN81" s="140"/>
      <c r="PO81" s="140"/>
      <c r="PP81" s="140"/>
      <c r="PQ81" s="140"/>
      <c r="PR81" s="140"/>
      <c r="PS81" s="140"/>
      <c r="PT81" s="140"/>
      <c r="PU81" s="140"/>
      <c r="PV81" s="140"/>
      <c r="PW81" s="140"/>
      <c r="PX81" s="140"/>
      <c r="PY81" s="140"/>
      <c r="PZ81" s="140">
        <f>データ!EH6</f>
        <v>0.31</v>
      </c>
      <c r="QA81" s="140"/>
      <c r="QB81" s="140"/>
      <c r="QC81" s="140"/>
      <c r="QD81" s="140"/>
      <c r="QE81" s="140"/>
      <c r="QF81" s="140"/>
      <c r="QG81" s="140"/>
      <c r="QH81" s="140"/>
      <c r="QI81" s="140"/>
      <c r="QJ81" s="140"/>
      <c r="QK81" s="140"/>
      <c r="QL81" s="140"/>
      <c r="QM81" s="140"/>
      <c r="QN81" s="140"/>
      <c r="QO81" s="140"/>
      <c r="QP81" s="140"/>
      <c r="QQ81" s="140"/>
      <c r="QR81" s="140"/>
      <c r="QS81" s="140"/>
      <c r="QT81" s="140"/>
      <c r="QU81" s="140"/>
      <c r="QV81" s="140"/>
      <c r="QW81" s="140"/>
      <c r="QX81" s="140"/>
      <c r="QY81" s="140"/>
      <c r="QZ81" s="140"/>
      <c r="RA81" s="140">
        <f>データ!EI6</f>
        <v>0.22</v>
      </c>
      <c r="RB81" s="140"/>
      <c r="RC81" s="140"/>
      <c r="RD81" s="140"/>
      <c r="RE81" s="140"/>
      <c r="RF81" s="140"/>
      <c r="RG81" s="140"/>
      <c r="RH81" s="140"/>
      <c r="RI81" s="140"/>
      <c r="RJ81" s="140"/>
      <c r="RK81" s="140"/>
      <c r="RL81" s="140"/>
      <c r="RM81" s="140"/>
      <c r="RN81" s="140"/>
      <c r="RO81" s="140"/>
      <c r="RP81" s="140"/>
      <c r="RQ81" s="140"/>
      <c r="RR81" s="140"/>
      <c r="RS81" s="140"/>
      <c r="RT81" s="140"/>
      <c r="RU81" s="140"/>
      <c r="RV81" s="140"/>
      <c r="RW81" s="140"/>
      <c r="RX81" s="140"/>
      <c r="RY81" s="140"/>
      <c r="RZ81" s="140"/>
      <c r="SA81" s="140"/>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37</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bmt1gs76DBvbCyjJz/tVoGqsktTZn79Zr9vWEstpdFRsTZsVeF4TAcoBd/BxIwcniXQ0T41uDP3PQG+JX4yfMg==" saltValue="xyXgGIED08BxY93acKqkE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headerFooter>
    <oddFooter>&amp;C&amp;P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135.09</v>
      </c>
      <c r="U6" s="35">
        <f>U7</f>
        <v>138.9</v>
      </c>
      <c r="V6" s="35">
        <f>V7</f>
        <v>135.11000000000001</v>
      </c>
      <c r="W6" s="35">
        <f>W7</f>
        <v>130.79</v>
      </c>
      <c r="X6" s="35">
        <f t="shared" si="3"/>
        <v>126.45</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407.02</v>
      </c>
      <c r="AQ6" s="35">
        <f>AQ7</f>
        <v>654.07000000000005</v>
      </c>
      <c r="AR6" s="35">
        <f>AR7</f>
        <v>474.59</v>
      </c>
      <c r="AS6" s="35">
        <f>AS7</f>
        <v>598.29</v>
      </c>
      <c r="AT6" s="35">
        <f t="shared" si="3"/>
        <v>475.46</v>
      </c>
      <c r="AU6" s="35">
        <f t="shared" si="3"/>
        <v>380.84</v>
      </c>
      <c r="AV6" s="35">
        <f t="shared" si="3"/>
        <v>424.64</v>
      </c>
      <c r="AW6" s="35">
        <f t="shared" si="3"/>
        <v>427.23</v>
      </c>
      <c r="AX6" s="35">
        <f t="shared" si="3"/>
        <v>454.07</v>
      </c>
      <c r="AY6" s="35">
        <f t="shared" si="3"/>
        <v>381.88</v>
      </c>
      <c r="AZ6" s="33" t="str">
        <f>IF(AZ7="-","【-】","【"&amp;SUBSTITUTE(TEXT(AZ7,"#,##0.00"),"-","△")&amp;"】")</f>
        <v>【439.16】</v>
      </c>
      <c r="BA6" s="35">
        <f t="shared" si="3"/>
        <v>115.22</v>
      </c>
      <c r="BB6" s="35">
        <f>BB7</f>
        <v>131.25</v>
      </c>
      <c r="BC6" s="35">
        <f>BC7</f>
        <v>138.86000000000001</v>
      </c>
      <c r="BD6" s="35">
        <f>BD7</f>
        <v>149.5</v>
      </c>
      <c r="BE6" s="35">
        <f t="shared" si="3"/>
        <v>169.26</v>
      </c>
      <c r="BF6" s="35">
        <f t="shared" si="3"/>
        <v>225.72</v>
      </c>
      <c r="BG6" s="35">
        <f t="shared" si="3"/>
        <v>217.8</v>
      </c>
      <c r="BH6" s="35">
        <f t="shared" si="3"/>
        <v>216.05</v>
      </c>
      <c r="BI6" s="35">
        <f t="shared" si="3"/>
        <v>213.13</v>
      </c>
      <c r="BJ6" s="35">
        <f t="shared" si="3"/>
        <v>213.1</v>
      </c>
      <c r="BK6" s="33" t="str">
        <f>IF(BK7="-","【-】","【"&amp;SUBSTITUTE(TEXT(BK7,"#,##0.00"),"-","△")&amp;"】")</f>
        <v>【227.97】</v>
      </c>
      <c r="BL6" s="35">
        <f t="shared" si="3"/>
        <v>137.4</v>
      </c>
      <c r="BM6" s="35">
        <f>BM7</f>
        <v>142.04</v>
      </c>
      <c r="BN6" s="35">
        <f>BN7</f>
        <v>137.84</v>
      </c>
      <c r="BO6" s="35">
        <f>BO7</f>
        <v>132.96</v>
      </c>
      <c r="BP6" s="35">
        <f t="shared" si="3"/>
        <v>127.38</v>
      </c>
      <c r="BQ6" s="35">
        <f t="shared" si="3"/>
        <v>116.75</v>
      </c>
      <c r="BR6" s="35">
        <f t="shared" si="3"/>
        <v>115.48</v>
      </c>
      <c r="BS6" s="35">
        <f t="shared" si="3"/>
        <v>109.91</v>
      </c>
      <c r="BT6" s="35">
        <f t="shared" si="3"/>
        <v>111.83</v>
      </c>
      <c r="BU6" s="35">
        <f t="shared" si="3"/>
        <v>108.95</v>
      </c>
      <c r="BV6" s="33" t="str">
        <f>IF(BV7="-","【-】","【"&amp;SUBSTITUTE(TEXT(BV7,"#,##0.00"),"-","△")&amp;"】")</f>
        <v>【107.69】</v>
      </c>
      <c r="BW6" s="35">
        <f t="shared" si="3"/>
        <v>19.5</v>
      </c>
      <c r="BX6" s="35">
        <f>BX7</f>
        <v>19.059999999999999</v>
      </c>
      <c r="BY6" s="35">
        <f>BY7</f>
        <v>19.88</v>
      </c>
      <c r="BZ6" s="35">
        <f>BZ7</f>
        <v>20.23</v>
      </c>
      <c r="CA6" s="35">
        <f t="shared" si="3"/>
        <v>21.18</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26.71</v>
      </c>
      <c r="CI6" s="35">
        <f>CI7</f>
        <v>29.79</v>
      </c>
      <c r="CJ6" s="35">
        <f>CJ7</f>
        <v>29.25</v>
      </c>
      <c r="CK6" s="35">
        <f>CK7</f>
        <v>25.26</v>
      </c>
      <c r="CL6" s="35">
        <f t="shared" si="5"/>
        <v>24.64</v>
      </c>
      <c r="CM6" s="35">
        <f t="shared" si="5"/>
        <v>56</v>
      </c>
      <c r="CN6" s="35">
        <f t="shared" si="5"/>
        <v>56.81</v>
      </c>
      <c r="CO6" s="35">
        <f t="shared" si="5"/>
        <v>55.65</v>
      </c>
      <c r="CP6" s="35">
        <f t="shared" si="5"/>
        <v>54.73</v>
      </c>
      <c r="CQ6" s="35">
        <f t="shared" si="5"/>
        <v>54.32</v>
      </c>
      <c r="CR6" s="33" t="str">
        <f>IF(CR7="-","【-】","【"&amp;SUBSTITUTE(TEXT(CR7,"#,##0.00"),"-","△")&amp;"】")</f>
        <v>【52.31】</v>
      </c>
      <c r="CS6" s="35">
        <f t="shared" ref="CS6:DB6" si="6">CS7</f>
        <v>70.77</v>
      </c>
      <c r="CT6" s="35">
        <f>CT7</f>
        <v>70.61</v>
      </c>
      <c r="CU6" s="35">
        <f>CU7</f>
        <v>70.44</v>
      </c>
      <c r="CV6" s="35">
        <f>CV7</f>
        <v>70.36</v>
      </c>
      <c r="CW6" s="35">
        <f t="shared" si="6"/>
        <v>70.14</v>
      </c>
      <c r="CX6" s="35">
        <f t="shared" si="6"/>
        <v>80.08</v>
      </c>
      <c r="CY6" s="35">
        <f t="shared" si="6"/>
        <v>79.69</v>
      </c>
      <c r="CZ6" s="35">
        <f t="shared" si="6"/>
        <v>78.66</v>
      </c>
      <c r="DA6" s="35">
        <f t="shared" si="6"/>
        <v>80.2</v>
      </c>
      <c r="DB6" s="35">
        <f t="shared" si="6"/>
        <v>79.72</v>
      </c>
      <c r="DC6" s="33" t="str">
        <f>IF(DC7="-","【-】","【"&amp;SUBSTITUTE(TEXT(DC7,"#,##0.00"),"-","△")&amp;"】")</f>
        <v>【77.20】</v>
      </c>
      <c r="DD6" s="35">
        <f t="shared" ref="DD6:DM6" si="7">DD7</f>
        <v>55.5</v>
      </c>
      <c r="DE6" s="35">
        <f>DE7</f>
        <v>57.06</v>
      </c>
      <c r="DF6" s="35">
        <f>DF7</f>
        <v>56.11</v>
      </c>
      <c r="DG6" s="35">
        <f>DG7</f>
        <v>55.71</v>
      </c>
      <c r="DH6" s="35">
        <f t="shared" si="7"/>
        <v>56.85</v>
      </c>
      <c r="DI6" s="35">
        <f t="shared" si="7"/>
        <v>60.35</v>
      </c>
      <c r="DJ6" s="35">
        <f t="shared" si="7"/>
        <v>61.07</v>
      </c>
      <c r="DK6" s="35">
        <f t="shared" si="7"/>
        <v>61.99</v>
      </c>
      <c r="DL6" s="35">
        <f t="shared" si="7"/>
        <v>62.44</v>
      </c>
      <c r="DM6" s="35">
        <f t="shared" si="7"/>
        <v>62.28</v>
      </c>
      <c r="DN6" s="33" t="str">
        <f>IF(DN7="-","【-】","【"&amp;SUBSTITUTE(TEXT(DN7,"#,##0.00"),"-","△")&amp;"】")</f>
        <v>【61.29】</v>
      </c>
      <c r="DO6" s="35">
        <f t="shared" ref="DO6:DX6" si="8">DO7</f>
        <v>43.96</v>
      </c>
      <c r="DP6" s="35">
        <f>DP7</f>
        <v>44.17</v>
      </c>
      <c r="DQ6" s="35">
        <f>DQ7</f>
        <v>44.07</v>
      </c>
      <c r="DR6" s="35">
        <f>DR7</f>
        <v>44.24</v>
      </c>
      <c r="DS6" s="35">
        <f t="shared" si="8"/>
        <v>43.93</v>
      </c>
      <c r="DT6" s="35">
        <f t="shared" si="8"/>
        <v>52.07</v>
      </c>
      <c r="DU6" s="35">
        <f t="shared" si="8"/>
        <v>50.36</v>
      </c>
      <c r="DV6" s="35">
        <f t="shared" si="8"/>
        <v>51.48</v>
      </c>
      <c r="DW6" s="35">
        <f t="shared" si="8"/>
        <v>52.79</v>
      </c>
      <c r="DX6" s="35">
        <f t="shared" si="8"/>
        <v>53.56</v>
      </c>
      <c r="DY6" s="33" t="str">
        <f>IF(DY7="-","【-】","【"&amp;SUBSTITUTE(TEXT(DY7,"#,##0.00"),"-","△")&amp;"】")</f>
        <v>【50.74】</v>
      </c>
      <c r="DZ6" s="35">
        <f t="shared" ref="DZ6:EI6" si="9">DZ7</f>
        <v>1.25</v>
      </c>
      <c r="EA6" s="35">
        <f>EA7</f>
        <v>0</v>
      </c>
      <c r="EB6" s="35">
        <f>EB7</f>
        <v>1.34</v>
      </c>
      <c r="EC6" s="35">
        <f>EC7</f>
        <v>0.76</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362000</v>
      </c>
      <c r="L7" s="37" t="s">
        <v>97</v>
      </c>
      <c r="M7" s="38">
        <v>1</v>
      </c>
      <c r="N7" s="38">
        <v>89206</v>
      </c>
      <c r="O7" s="39" t="s">
        <v>98</v>
      </c>
      <c r="P7" s="39">
        <v>82.4</v>
      </c>
      <c r="Q7" s="38">
        <v>66</v>
      </c>
      <c r="R7" s="38">
        <v>253900</v>
      </c>
      <c r="S7" s="37" t="s">
        <v>99</v>
      </c>
      <c r="T7" s="40">
        <v>135.09</v>
      </c>
      <c r="U7" s="40">
        <v>138.9</v>
      </c>
      <c r="V7" s="40">
        <v>135.11000000000001</v>
      </c>
      <c r="W7" s="40">
        <v>130.79</v>
      </c>
      <c r="X7" s="40">
        <v>126.45</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407.02</v>
      </c>
      <c r="AQ7" s="40">
        <v>654.07000000000005</v>
      </c>
      <c r="AR7" s="40">
        <v>474.59</v>
      </c>
      <c r="AS7" s="40">
        <v>598.29</v>
      </c>
      <c r="AT7" s="40">
        <v>475.46</v>
      </c>
      <c r="AU7" s="40">
        <v>380.84</v>
      </c>
      <c r="AV7" s="40">
        <v>424.64</v>
      </c>
      <c r="AW7" s="40">
        <v>427.23</v>
      </c>
      <c r="AX7" s="40">
        <v>454.07</v>
      </c>
      <c r="AY7" s="40">
        <v>381.88</v>
      </c>
      <c r="AZ7" s="40">
        <v>439.16</v>
      </c>
      <c r="BA7" s="40">
        <v>115.22</v>
      </c>
      <c r="BB7" s="40">
        <v>131.25</v>
      </c>
      <c r="BC7" s="40">
        <v>138.86000000000001</v>
      </c>
      <c r="BD7" s="40">
        <v>149.5</v>
      </c>
      <c r="BE7" s="40">
        <v>169.26</v>
      </c>
      <c r="BF7" s="40">
        <v>225.72</v>
      </c>
      <c r="BG7" s="40">
        <v>217.8</v>
      </c>
      <c r="BH7" s="40">
        <v>216.05</v>
      </c>
      <c r="BI7" s="40">
        <v>213.13</v>
      </c>
      <c r="BJ7" s="40">
        <v>213.1</v>
      </c>
      <c r="BK7" s="40">
        <v>227.97</v>
      </c>
      <c r="BL7" s="40">
        <v>137.4</v>
      </c>
      <c r="BM7" s="40">
        <v>142.04</v>
      </c>
      <c r="BN7" s="40">
        <v>137.84</v>
      </c>
      <c r="BO7" s="40">
        <v>132.96</v>
      </c>
      <c r="BP7" s="40">
        <v>127.38</v>
      </c>
      <c r="BQ7" s="40">
        <v>116.75</v>
      </c>
      <c r="BR7" s="40">
        <v>115.48</v>
      </c>
      <c r="BS7" s="40">
        <v>109.91</v>
      </c>
      <c r="BT7" s="40">
        <v>111.83</v>
      </c>
      <c r="BU7" s="40">
        <v>108.95</v>
      </c>
      <c r="BV7" s="40">
        <v>107.69</v>
      </c>
      <c r="BW7" s="40">
        <v>19.5</v>
      </c>
      <c r="BX7" s="40">
        <v>19.059999999999999</v>
      </c>
      <c r="BY7" s="40">
        <v>19.88</v>
      </c>
      <c r="BZ7" s="40">
        <v>20.23</v>
      </c>
      <c r="CA7" s="40">
        <v>21.18</v>
      </c>
      <c r="CB7" s="40">
        <v>17.22</v>
      </c>
      <c r="CC7" s="40">
        <v>17.440000000000001</v>
      </c>
      <c r="CD7" s="40">
        <v>18.62</v>
      </c>
      <c r="CE7" s="40">
        <v>18.36</v>
      </c>
      <c r="CF7" s="40">
        <v>18.88</v>
      </c>
      <c r="CG7" s="40">
        <v>20.260000000000002</v>
      </c>
      <c r="CH7" s="40">
        <v>26.71</v>
      </c>
      <c r="CI7" s="40">
        <v>29.79</v>
      </c>
      <c r="CJ7" s="40">
        <v>29.25</v>
      </c>
      <c r="CK7" s="40">
        <v>25.26</v>
      </c>
      <c r="CL7" s="40">
        <v>24.64</v>
      </c>
      <c r="CM7" s="40">
        <v>56</v>
      </c>
      <c r="CN7" s="40">
        <v>56.81</v>
      </c>
      <c r="CO7" s="40">
        <v>55.65</v>
      </c>
      <c r="CP7" s="40">
        <v>54.73</v>
      </c>
      <c r="CQ7" s="40">
        <v>54.32</v>
      </c>
      <c r="CR7" s="40">
        <v>52.31</v>
      </c>
      <c r="CS7" s="40">
        <v>70.77</v>
      </c>
      <c r="CT7" s="40">
        <v>70.61</v>
      </c>
      <c r="CU7" s="40">
        <v>70.44</v>
      </c>
      <c r="CV7" s="40">
        <v>70.36</v>
      </c>
      <c r="CW7" s="40">
        <v>70.14</v>
      </c>
      <c r="CX7" s="40">
        <v>80.08</v>
      </c>
      <c r="CY7" s="40">
        <v>79.69</v>
      </c>
      <c r="CZ7" s="40">
        <v>78.66</v>
      </c>
      <c r="DA7" s="40">
        <v>80.2</v>
      </c>
      <c r="DB7" s="40">
        <v>79.72</v>
      </c>
      <c r="DC7" s="40">
        <v>77.2</v>
      </c>
      <c r="DD7" s="40">
        <v>55.5</v>
      </c>
      <c r="DE7" s="40">
        <v>57.06</v>
      </c>
      <c r="DF7" s="40">
        <v>56.11</v>
      </c>
      <c r="DG7" s="40">
        <v>55.71</v>
      </c>
      <c r="DH7" s="40">
        <v>56.85</v>
      </c>
      <c r="DI7" s="40">
        <v>60.35</v>
      </c>
      <c r="DJ7" s="40">
        <v>61.07</v>
      </c>
      <c r="DK7" s="40">
        <v>61.99</v>
      </c>
      <c r="DL7" s="40">
        <v>62.44</v>
      </c>
      <c r="DM7" s="40">
        <v>62.28</v>
      </c>
      <c r="DN7" s="40">
        <v>61.29</v>
      </c>
      <c r="DO7" s="40">
        <v>43.96</v>
      </c>
      <c r="DP7" s="40">
        <v>44.17</v>
      </c>
      <c r="DQ7" s="40">
        <v>44.07</v>
      </c>
      <c r="DR7" s="40">
        <v>44.24</v>
      </c>
      <c r="DS7" s="40">
        <v>43.93</v>
      </c>
      <c r="DT7" s="40">
        <v>52.07</v>
      </c>
      <c r="DU7" s="40">
        <v>50.36</v>
      </c>
      <c r="DV7" s="40">
        <v>51.48</v>
      </c>
      <c r="DW7" s="40">
        <v>52.79</v>
      </c>
      <c r="DX7" s="40">
        <v>53.56</v>
      </c>
      <c r="DY7" s="40">
        <v>50.74</v>
      </c>
      <c r="DZ7" s="40">
        <v>1.25</v>
      </c>
      <c r="EA7" s="40">
        <v>0</v>
      </c>
      <c r="EB7" s="40">
        <v>1.34</v>
      </c>
      <c r="EC7" s="40">
        <v>0.76</v>
      </c>
      <c r="ED7" s="40">
        <v>0</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135.09</v>
      </c>
      <c r="V11" s="48">
        <f>IF(U6="-",NA(),U6)</f>
        <v>138.9</v>
      </c>
      <c r="W11" s="48">
        <f>IF(V6="-",NA(),V6)</f>
        <v>135.11000000000001</v>
      </c>
      <c r="X11" s="48">
        <f>IF(W6="-",NA(),W6)</f>
        <v>130.79</v>
      </c>
      <c r="Y11" s="48">
        <f>IF(X6="-",NA(),X6)</f>
        <v>126.45</v>
      </c>
      <c r="AE11" s="47" t="s">
        <v>23</v>
      </c>
      <c r="AF11" s="48">
        <f>IF(AE6="-",NA(),AE6)</f>
        <v>0</v>
      </c>
      <c r="AG11" s="48">
        <f>IF(AF6="-",NA(),AF6)</f>
        <v>0</v>
      </c>
      <c r="AH11" s="48">
        <f>IF(AG6="-",NA(),AG6)</f>
        <v>0</v>
      </c>
      <c r="AI11" s="48">
        <f>IF(AH6="-",NA(),AH6)</f>
        <v>0</v>
      </c>
      <c r="AJ11" s="48">
        <f>IF(AI6="-",NA(),AI6)</f>
        <v>0</v>
      </c>
      <c r="AP11" s="47" t="s">
        <v>23</v>
      </c>
      <c r="AQ11" s="48">
        <f>IF(AP6="-",NA(),AP6)</f>
        <v>407.02</v>
      </c>
      <c r="AR11" s="48">
        <f>IF(AQ6="-",NA(),AQ6)</f>
        <v>654.07000000000005</v>
      </c>
      <c r="AS11" s="48">
        <f>IF(AR6="-",NA(),AR6)</f>
        <v>474.59</v>
      </c>
      <c r="AT11" s="48">
        <f>IF(AS6="-",NA(),AS6)</f>
        <v>598.29</v>
      </c>
      <c r="AU11" s="48">
        <f>IF(AT6="-",NA(),AT6)</f>
        <v>475.46</v>
      </c>
      <c r="BA11" s="47" t="s">
        <v>23</v>
      </c>
      <c r="BB11" s="48">
        <f>IF(BA6="-",NA(),BA6)</f>
        <v>115.22</v>
      </c>
      <c r="BC11" s="48">
        <f>IF(BB6="-",NA(),BB6)</f>
        <v>131.25</v>
      </c>
      <c r="BD11" s="48">
        <f>IF(BC6="-",NA(),BC6)</f>
        <v>138.86000000000001</v>
      </c>
      <c r="BE11" s="48">
        <f>IF(BD6="-",NA(),BD6)</f>
        <v>149.5</v>
      </c>
      <c r="BF11" s="48">
        <f>IF(BE6="-",NA(),BE6)</f>
        <v>169.26</v>
      </c>
      <c r="BL11" s="47" t="s">
        <v>23</v>
      </c>
      <c r="BM11" s="48">
        <f>IF(BL6="-",NA(),BL6)</f>
        <v>137.4</v>
      </c>
      <c r="BN11" s="48">
        <f>IF(BM6="-",NA(),BM6)</f>
        <v>142.04</v>
      </c>
      <c r="BO11" s="48">
        <f>IF(BN6="-",NA(),BN6)</f>
        <v>137.84</v>
      </c>
      <c r="BP11" s="48">
        <f>IF(BO6="-",NA(),BO6)</f>
        <v>132.96</v>
      </c>
      <c r="BQ11" s="48">
        <f>IF(BP6="-",NA(),BP6)</f>
        <v>127.38</v>
      </c>
      <c r="BW11" s="47" t="s">
        <v>23</v>
      </c>
      <c r="BX11" s="48">
        <f>IF(BW6="-",NA(),BW6)</f>
        <v>19.5</v>
      </c>
      <c r="BY11" s="48">
        <f>IF(BX6="-",NA(),BX6)</f>
        <v>19.059999999999999</v>
      </c>
      <c r="BZ11" s="48">
        <f>IF(BY6="-",NA(),BY6)</f>
        <v>19.88</v>
      </c>
      <c r="CA11" s="48">
        <f>IF(BZ6="-",NA(),BZ6)</f>
        <v>20.23</v>
      </c>
      <c r="CB11" s="48">
        <f>IF(CA6="-",NA(),CA6)</f>
        <v>21.18</v>
      </c>
      <c r="CH11" s="47" t="s">
        <v>23</v>
      </c>
      <c r="CI11" s="48">
        <f>IF(CH6="-",NA(),CH6)</f>
        <v>26.71</v>
      </c>
      <c r="CJ11" s="48">
        <f>IF(CI6="-",NA(),CI6)</f>
        <v>29.79</v>
      </c>
      <c r="CK11" s="48">
        <f>IF(CJ6="-",NA(),CJ6)</f>
        <v>29.25</v>
      </c>
      <c r="CL11" s="48">
        <f>IF(CK6="-",NA(),CK6)</f>
        <v>25.26</v>
      </c>
      <c r="CM11" s="48">
        <f>IF(CL6="-",NA(),CL6)</f>
        <v>24.64</v>
      </c>
      <c r="CS11" s="47" t="s">
        <v>23</v>
      </c>
      <c r="CT11" s="48">
        <f>IF(CS6="-",NA(),CS6)</f>
        <v>70.77</v>
      </c>
      <c r="CU11" s="48">
        <f>IF(CT6="-",NA(),CT6)</f>
        <v>70.61</v>
      </c>
      <c r="CV11" s="48">
        <f>IF(CU6="-",NA(),CU6)</f>
        <v>70.44</v>
      </c>
      <c r="CW11" s="48">
        <f>IF(CV6="-",NA(),CV6)</f>
        <v>70.36</v>
      </c>
      <c r="CX11" s="48">
        <f>IF(CW6="-",NA(),CW6)</f>
        <v>70.14</v>
      </c>
      <c r="DD11" s="47" t="s">
        <v>23</v>
      </c>
      <c r="DE11" s="48">
        <f>IF(DD6="-",NA(),DD6)</f>
        <v>55.5</v>
      </c>
      <c r="DF11" s="48">
        <f>IF(DE6="-",NA(),DE6)</f>
        <v>57.06</v>
      </c>
      <c r="DG11" s="48">
        <f>IF(DF6="-",NA(),DF6)</f>
        <v>56.11</v>
      </c>
      <c r="DH11" s="48">
        <f>IF(DG6="-",NA(),DG6)</f>
        <v>55.71</v>
      </c>
      <c r="DI11" s="48">
        <f>IF(DH6="-",NA(),DH6)</f>
        <v>56.85</v>
      </c>
      <c r="DO11" s="47" t="s">
        <v>23</v>
      </c>
      <c r="DP11" s="48">
        <f>IF(DO6="-",NA(),DO6)</f>
        <v>43.96</v>
      </c>
      <c r="DQ11" s="48">
        <f>IF(DP6="-",NA(),DP6)</f>
        <v>44.17</v>
      </c>
      <c r="DR11" s="48">
        <f>IF(DQ6="-",NA(),DQ6)</f>
        <v>44.07</v>
      </c>
      <c r="DS11" s="48">
        <f>IF(DR6="-",NA(),DR6)</f>
        <v>44.24</v>
      </c>
      <c r="DT11" s="48">
        <f>IF(DS6="-",NA(),DS6)</f>
        <v>43.93</v>
      </c>
      <c r="DZ11" s="47" t="s">
        <v>23</v>
      </c>
      <c r="EA11" s="48">
        <f>IF(DZ6="-",NA(),DZ6)</f>
        <v>1.25</v>
      </c>
      <c r="EB11" s="48">
        <f>IF(EA6="-",NA(),EA6)</f>
        <v>0</v>
      </c>
      <c r="EC11" s="48">
        <f>IF(EB6="-",NA(),EB6)</f>
        <v>1.34</v>
      </c>
      <c r="ED11" s="48">
        <f>IF(EC6="-",NA(),EC6)</f>
        <v>0.76</v>
      </c>
      <c r="EE11" s="48">
        <f>IF(ED6="-",NA(),ED6)</f>
        <v>0</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A54AD02-905F-4D72-89C9-19619F1E9C7C}"/>
</file>

<file path=customXml/itemProps2.xml><?xml version="1.0" encoding="utf-8"?>
<ds:datastoreItem xmlns:ds="http://schemas.openxmlformats.org/officeDocument/2006/customXml" ds:itemID="{FF2B8393-C012-4635-AE3C-94580F56C7C7}"/>
</file>

<file path=customXml/itemProps3.xml><?xml version="1.0" encoding="utf-8"?>
<ds:datastoreItem xmlns:ds="http://schemas.openxmlformats.org/officeDocument/2006/customXml" ds:itemID="{48F575FC-13BA-47F2-878B-1FD82EDE6A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2026-02-05T01:29:47Z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