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rvssvfsv101\各課フォルダ\1021111000\2022年度以前\700 予算第3係\３係NAS\07決算関係\☆R6 決算関係\01_地方公営企業決算状況調査等（法適0703〆　法非適0710〆）\200 0203〆経営比較分析表（令和６年度決算）の分析・公表\03 提出\"/>
    </mc:Choice>
  </mc:AlternateContent>
  <xr:revisionPtr revIDLastSave="0" documentId="13_ncr:1_{F4BC0665-34A2-4F01-9588-060CBBE402F4}" xr6:coauthVersionLast="47" xr6:coauthVersionMax="47" xr10:uidLastSave="{00000000-0000-0000-0000-000000000000}"/>
  <workbookProtection workbookAlgorithmName="SHA-512" workbookHashValue="SGBhD6mCsTHDo3E3wxb7C6BjbfEUXRTOdj1igv6/B8V1dMpfTk/UwEbMF8BWM71kClG450e9UwGS7G922JkOhQ==" workbookSaltValue="O0hI/JveANtbelHYMoY/J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AL8" i="4" s="1"/>
  <c r="Q6" i="5"/>
  <c r="P6" i="5"/>
  <c r="P10" i="4" s="1"/>
  <c r="O6" i="5"/>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I85" i="4"/>
  <c r="H85" i="4"/>
  <c r="BB10" i="4"/>
  <c r="W10" i="4"/>
  <c r="I10" i="4"/>
  <c r="B10" i="4"/>
  <c r="AT8"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<sst xmlns="http://schemas.openxmlformats.org/spreadsheetml/2006/main" count="228" uniqueCount="113">
  <si>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</si>
  <si>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</si>
  <si>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</si>
  <si>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</si>
  <si>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</si>
  <si>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</si>
  <si>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</si>
  <si>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</si>
  <si>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</si>
  <si>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</si>
  <si>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</si>
  <si>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</si>
  <si>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</si>
  <si>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</si>
  <si>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</si>
  <si>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</si>
  <si>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</si>
  <si>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</si>
  <si>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</si>
  <si>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</si>
  <si>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</si>
  <si>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</si>
  <si>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</si>
  <si>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</si>
  <si>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</si>
  <si>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</si>
  <si>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</si>
  <si>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</si>
  <si>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</si>
  <si>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</si>
  <si>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</si>
  <si>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</si>
  <si>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</si>
  <si>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</si>
  <si>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</si>
  <si>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</si>
  <si>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</si>
  <si>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</si>
  <si>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</si>
  <si>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</si>
  <si>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</si>
  <si>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</si>
  <si>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</si>
  <si>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</si>
  <si>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</si>
  <si>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</si>
  <si>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</si>
  <si>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</si>
  <si>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</si>
  <si>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</si>
  <si>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</si>
  <si>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</si>
  <si>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</si>
  <si>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</si>
  <si>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</si>
  <si>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</si>
  <si>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</si>
  <si>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</si>
  <si>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</si>
  <si>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</si>
  <si>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</si>
  <si>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</si>
  <si>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</si>
  <si>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</si>
  <si>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</si>
  <si>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</si>
  <si>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</si>
  <si>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</si>
  <si>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</si>
  <si>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</si>
  <si>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</si>
  <si>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</si>
  <si>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</si>
  <si>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</si>
  <si>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</si>
  <si>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</si>
  <si>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</si>
  <si>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</si>
  <si>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</si>
  <si>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</si>
  <si>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</si>
  <si>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</si>
  <si>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</si>
  <si>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</si>
  <si>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</si>
  <si>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</si>
  <si>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</si>
  <si>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</si>
  <si>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</si>
  <si>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</si>
  <si>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</si>
  <si>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</si>
  <si>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</si>
  <si>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静岡市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</si>
  <si>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</si>
  <si>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</si>
  <si>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</si>
  <si>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</si>
  <si>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</si>
  <si>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</si>
  <si>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</si>
  <si>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</si>
  <si>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</si>
  <si>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</si>
  <si>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</si>
  <si>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</si>
  <si>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</si>
  <si>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</si>
  <si>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</si>
  <si>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</si>
  <si>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①有形固定資産減価償却率については、減価償却の進行に伴い、Ｒ５年度に比べ3.27％増加した。
②管路経年化率については、管路の更新がなくＲ５年度から増減はない。
③管路更新率について、Ｒ６年度は更新がなかったため０％である。</t>
    <phoneticPr fontId="4"/>
  </si>
  <si>
    <t>　本市の簡易水道事業は小規模かつ山間部に位置しているため給水効率が悪く、維持管理に係る費用が給水収益を大きく上回り一般会計繰入金に頼らざるを得ない経営状況となっている。過去の残債も大きく、給水収益のみでの経営はきわめて困難な状況である。また、Ｒ５年度と比べ給水人口は19人減少し886人となっていることから、将来的にも経営はより厳しい状況となることが予測される。
１.経営の健全性・効率性における⑤料金回収率と⑥給水原価は、Ｒ５年度に比べ数値が悪化しており、これは、物価高や人件費高騰の影響を受けた経常費用の増加が原因と考えられる。
　そのような中で、Ｒ５年度に⑧有収率が低下したことを受け、Ｒ６年度に、漏水が特に酷かった井川地区を中心に漏水対策を行ったことにより⑧有収率を改善できた。また、⑧有収率の向上に伴い、給水収益も増加したことで①経常収支比率も向上した。</t>
    <phoneticPr fontId="4"/>
  </si>
  <si>
    <t>①経常収支比率は、100％を上回り、類似団体平均を上回っている。またＲ５年度より0.77％改善した。改善の主な要因としては、給水収益の増加や、企業債の償還が進んだことによる支払利息の減少等が挙げられる。
②累積欠損金比率は、類似団体平均を下回っている。Ｒ６年度に新たに発生した欠損金はないため、Ｒ５年度と同様に０％である。
③流動比率については、類似団体平均を下回っている。100％を下回る理由は、流動負債のうち次年度に償還する企業債の割合が大きいが、これに充てる財源を次年度に一般会計より繰入れるため、年度末時点で償還に充てる現金を持たないためである。また、当期純利益の増加による現金の増加によりＲ５年度より6.22％改善した。
④企業債残高対給水収益比率は、類似団体平均を上回っている。これは本市の簡易水道事業の規模が小さく給水収益も少ない状況に対し、過去の建設改良工事等による残債が大きいためである。Ｒ５年度に比べ、企業債の償還が進んだため404.15％改善した。
⑤料金回収率は類似団体平均を下回っている。これは、⑥のとおり給水原価が割高になるのに対し、給水料金を市街地と同額にしており供給単価が低いためである。経常費用の増加に伴い給水原価が上昇したことにより、Ｒ５年度に比べ0.67％下回った。
⑥給水原価は、類似団体平均を上回っている。これは、本市簡易水道事業の有収水量に対して、過去の建設改良工事等による残債が大きく、償還金が大きいことが要因である。⑤で挙げたとおり経常費用が増加したことから、Ｒ５年度を33.05円上回った。
⑦施設利用率は、類似団体平均を上回っている。また、Ｒ５年度に比べ、漏水対策を行ったことにより総配水量が減少したことが要因となり1.12％減少した。引き続き適切な稼働状況を維持しつつ、今後の更新の際には、給水人口の減少等を踏まえながら施設・設備規模の適正化を図る。
⑧有収率は、類似団体平均値を上回っている。また、漏水対策を行い、総配水量の減少に対し有収水量が増加したため、Ｒ５年度を2.80％上回った。今後も漏水の早期発見及び早期修繕に努めることで有収率の向上を図る。</t>
    <rPh sb="50" eb="52">
      <t>カイゼン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</si>
</sst>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6C-4680-8E85-1F335760F9C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0.37</c:v>
                </c:pt>
                <c:pt idx="2">
                  <c:v>0.23</c:v>
                </c:pt>
                <c:pt idx="3">
                  <c:v>0.88</c:v>
                </c:pt>
                <c:pt idx="4">
                  <c:v>0.25</c:v>
                </c:pt>
              </c:numCache>
            </c:numRef>
          </c:val>
          <c:smooth val="0"/>
          <c:extLst>
            <c:ext xmlns:c16="http://schemas.microsoft.com/office/drawing/2014/chart" uri="{C3380CC4-5D6E-409C-BE32-E72D297353CC}">
              <c16:uniqueId val="{00000001-B06C-4680-8E85-1F335760F9C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54.52</c:v>
                </c:pt>
                <c:pt idx="1">
                  <c:v>56.04</c:v>
                </c:pt>
                <c:pt idx="2">
                  <c:v>46.88</c:v>
                </c:pt>
                <c:pt idx="3">
                  <c:v>47.45</c:v>
                </c:pt>
                <c:pt idx="4">
                  <c:v>46.33</c:v>
                </c:pt>
              </c:numCache>
            </c:numRef>
          </c:val>
          <c:extLst>
            <c:ext xmlns:c16="http://schemas.microsoft.com/office/drawing/2014/chart" uri="{C3380CC4-5D6E-409C-BE32-E72D297353CC}">
              <c16:uniqueId val="{00000000-4EB4-455C-96E1-F670B05E3C8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51.52</c:v>
                </c:pt>
                <c:pt idx="1">
                  <c:v>48.75</c:v>
                </c:pt>
                <c:pt idx="2">
                  <c:v>50.95</c:v>
                </c:pt>
                <c:pt idx="3">
                  <c:v>52.39</c:v>
                </c:pt>
                <c:pt idx="4">
                  <c:v>29.19</c:v>
                </c:pt>
              </c:numCache>
            </c:numRef>
          </c:val>
          <c:smooth val="0"/>
          <c:extLst>
            <c:ext xmlns:c16="http://schemas.microsoft.com/office/drawing/2014/chart" uri="{C3380CC4-5D6E-409C-BE32-E72D297353CC}">
              <c16:uniqueId val="{00000001-4EB4-455C-96E1-F670B05E3C8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68.08</c:v>
                </c:pt>
                <c:pt idx="1">
                  <c:v>62.54</c:v>
                </c:pt>
                <c:pt idx="2">
                  <c:v>74.12</c:v>
                </c:pt>
                <c:pt idx="3">
                  <c:v>69.95</c:v>
                </c:pt>
                <c:pt idx="4">
                  <c:v>72.75</c:v>
                </c:pt>
              </c:numCache>
            </c:numRef>
          </c:val>
          <c:extLst>
            <c:ext xmlns:c16="http://schemas.microsoft.com/office/drawing/2014/chart" uri="{C3380CC4-5D6E-409C-BE32-E72D297353CC}">
              <c16:uniqueId val="{00000000-B6D6-4AD9-BA9A-B8CCAECA91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61.29</c:v>
                </c:pt>
                <c:pt idx="1">
                  <c:v>60.88</c:v>
                </c:pt>
                <c:pt idx="2">
                  <c:v>61</c:v>
                </c:pt>
                <c:pt idx="3">
                  <c:v>63.38</c:v>
                </c:pt>
                <c:pt idx="4">
                  <c:v>66.040000000000006</c:v>
                </c:pt>
              </c:numCache>
            </c:numRef>
          </c:val>
          <c:smooth val="0"/>
          <c:extLst>
            <c:ext xmlns:c16="http://schemas.microsoft.com/office/drawing/2014/chart" uri="{C3380CC4-5D6E-409C-BE32-E72D297353CC}">
              <c16:uniqueId val="{00000001-B6D6-4AD9-BA9A-B8CCAECA91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97.81</c:v>
                </c:pt>
                <c:pt idx="1">
                  <c:v>100.15</c:v>
                </c:pt>
                <c:pt idx="2">
                  <c:v>104.72</c:v>
                </c:pt>
                <c:pt idx="3">
                  <c:v>112.06</c:v>
                </c:pt>
                <c:pt idx="4">
                  <c:v>112.83</c:v>
                </c:pt>
              </c:numCache>
            </c:numRef>
          </c:val>
          <c:extLst>
            <c:ext xmlns:c16="http://schemas.microsoft.com/office/drawing/2014/chart" uri="{C3380CC4-5D6E-409C-BE32-E72D297353CC}">
              <c16:uniqueId val="{00000000-D1BA-4EAD-8C3D-BAE4020B8F9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97.61</c:v>
                </c:pt>
                <c:pt idx="1">
                  <c:v>98.78</c:v>
                </c:pt>
                <c:pt idx="2">
                  <c:v>101.23</c:v>
                </c:pt>
                <c:pt idx="3">
                  <c:v>103.12</c:v>
                </c:pt>
                <c:pt idx="4">
                  <c:v>102.26</c:v>
                </c:pt>
              </c:numCache>
            </c:numRef>
          </c:val>
          <c:smooth val="0"/>
          <c:extLst>
            <c:ext xmlns:c16="http://schemas.microsoft.com/office/drawing/2014/chart" uri="{C3380CC4-5D6E-409C-BE32-E72D297353CC}">
              <c16:uniqueId val="{00000001-D1BA-4EAD-8C3D-BAE4020B8F9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3.6</c:v>
                </c:pt>
                <c:pt idx="1">
                  <c:v>7.2</c:v>
                </c:pt>
                <c:pt idx="2">
                  <c:v>10.54</c:v>
                </c:pt>
                <c:pt idx="3">
                  <c:v>13.83</c:v>
                </c:pt>
                <c:pt idx="4">
                  <c:v>17.100000000000001</c:v>
                </c:pt>
              </c:numCache>
            </c:numRef>
          </c:val>
          <c:extLst>
            <c:ext xmlns:c16="http://schemas.microsoft.com/office/drawing/2014/chart" uri="{C3380CC4-5D6E-409C-BE32-E72D297353CC}">
              <c16:uniqueId val="{00000000-E9D5-47CA-9B2F-BE57B681DE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24.16</c:v>
                </c:pt>
                <c:pt idx="1">
                  <c:v>29.81</c:v>
                </c:pt>
                <c:pt idx="2">
                  <c:v>30.82</c:v>
                </c:pt>
                <c:pt idx="3">
                  <c:v>24.27</c:v>
                </c:pt>
                <c:pt idx="4">
                  <c:v>28.04</c:v>
                </c:pt>
              </c:numCache>
            </c:numRef>
          </c:val>
          <c:smooth val="0"/>
          <c:extLst>
            <c:ext xmlns:c16="http://schemas.microsoft.com/office/drawing/2014/chart" uri="{C3380CC4-5D6E-409C-BE32-E72D297353CC}">
              <c16:uniqueId val="{00000001-E9D5-47CA-9B2F-BE57B681DE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formatCode="#,##0.00;&quot;△&quot;#,##0.00">
                  <c:v>0</c:v>
                </c:pt>
                <c:pt idx="1">
                  <c:v>0.98</c:v>
                </c:pt>
                <c:pt idx="2">
                  <c:v>0.98</c:v>
                </c:pt>
                <c:pt idx="3">
                  <c:v>0.98</c:v>
                </c:pt>
                <c:pt idx="4">
                  <c:v>0.98</c:v>
                </c:pt>
              </c:numCache>
            </c:numRef>
          </c:val>
          <c:extLst>
            <c:ext xmlns:c16="http://schemas.microsoft.com/office/drawing/2014/chart" uri="{C3380CC4-5D6E-409C-BE32-E72D297353CC}">
              <c16:uniqueId val="{00000000-FC0A-45DE-92B7-471C2B5017F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18.829999999999998</c:v>
                </c:pt>
                <c:pt idx="1">
                  <c:v>18.05</c:v>
                </c:pt>
                <c:pt idx="2">
                  <c:v>14.28</c:v>
                </c:pt>
                <c:pt idx="3">
                  <c:v>12.77</c:v>
                </c:pt>
                <c:pt idx="4">
                  <c:v>11.15</c:v>
                </c:pt>
              </c:numCache>
            </c:numRef>
          </c:val>
          <c:smooth val="0"/>
          <c:extLst>
            <c:ext xmlns:c16="http://schemas.microsoft.com/office/drawing/2014/chart" uri="{C3380CC4-5D6E-409C-BE32-E72D297353CC}">
              <c16:uniqueId val="{00000001-FC0A-45DE-92B7-471C2B5017F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35.11</c:v>
                </c:pt>
                <c:pt idx="1">
                  <c:v>24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53A-4116-947B-53C01419635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143.65</c:v>
                </c:pt>
                <c:pt idx="1">
                  <c:v>155.82</c:v>
                </c:pt>
                <c:pt idx="2">
                  <c:v>155.18</c:v>
                </c:pt>
                <c:pt idx="3">
                  <c:v>101.46</c:v>
                </c:pt>
                <c:pt idx="4">
                  <c:v>82.37</c:v>
                </c:pt>
              </c:numCache>
            </c:numRef>
          </c:val>
          <c:smooth val="0"/>
          <c:extLst>
            <c:ext xmlns:c16="http://schemas.microsoft.com/office/drawing/2014/chart" uri="{C3380CC4-5D6E-409C-BE32-E72D297353CC}">
              <c16:uniqueId val="{00000001-C53A-4116-947B-53C01419635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31.76</c:v>
                </c:pt>
                <c:pt idx="1">
                  <c:v>24.13</c:v>
                </c:pt>
                <c:pt idx="2">
                  <c:v>30.66</c:v>
                </c:pt>
                <c:pt idx="3">
                  <c:v>28.99</c:v>
                </c:pt>
                <c:pt idx="4">
                  <c:v>35.21</c:v>
                </c:pt>
              </c:numCache>
            </c:numRef>
          </c:val>
          <c:extLst>
            <c:ext xmlns:c16="http://schemas.microsoft.com/office/drawing/2014/chart" uri="{C3380CC4-5D6E-409C-BE32-E72D297353CC}">
              <c16:uniqueId val="{00000000-B35C-4B8A-8C03-2F5422DC87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94.01</c:v>
                </c:pt>
                <c:pt idx="1">
                  <c:v>111.08</c:v>
                </c:pt>
                <c:pt idx="2">
                  <c:v>118.28</c:v>
                </c:pt>
                <c:pt idx="3">
                  <c:v>112.37</c:v>
                </c:pt>
                <c:pt idx="4">
                  <c:v>101.6</c:v>
                </c:pt>
              </c:numCache>
            </c:numRef>
          </c:val>
          <c:smooth val="0"/>
          <c:extLst>
            <c:ext xmlns:c16="http://schemas.microsoft.com/office/drawing/2014/chart" uri="{C3380CC4-5D6E-409C-BE32-E72D297353CC}">
              <c16:uniqueId val="{00000001-B35C-4B8A-8C03-2F5422DC87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5901.65</c:v>
                </c:pt>
                <c:pt idx="1">
                  <c:v>5323.31</c:v>
                </c:pt>
                <c:pt idx="2">
                  <c:v>5053.41</c:v>
                </c:pt>
                <c:pt idx="3">
                  <c:v>4831.59</c:v>
                </c:pt>
                <c:pt idx="4">
                  <c:v>4427.4399999999996</c:v>
                </c:pt>
              </c:numCache>
            </c:numRef>
          </c:val>
          <c:extLst>
            <c:ext xmlns:c16="http://schemas.microsoft.com/office/drawing/2014/chart" uri="{C3380CC4-5D6E-409C-BE32-E72D297353CC}">
              <c16:uniqueId val="{00000000-0FFA-4C63-84C3-DE052AA9297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1421.84</c:v>
                </c:pt>
                <c:pt idx="1">
                  <c:v>1596.62</c:v>
                </c:pt>
                <c:pt idx="2">
                  <c:v>1456.79</c:v>
                </c:pt>
                <c:pt idx="3">
                  <c:v>1364.2</c:v>
                </c:pt>
                <c:pt idx="4">
                  <c:v>1398.03</c:v>
                </c:pt>
              </c:numCache>
            </c:numRef>
          </c:val>
          <c:smooth val="0"/>
          <c:extLst>
            <c:ext xmlns:c16="http://schemas.microsoft.com/office/drawing/2014/chart" uri="{C3380CC4-5D6E-409C-BE32-E72D297353CC}">
              <c16:uniqueId val="{00000001-0FFA-4C63-84C3-DE052AA9297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11.88</c:v>
                </c:pt>
                <c:pt idx="1">
                  <c:v>15.66</c:v>
                </c:pt>
                <c:pt idx="2">
                  <c:v>16.07</c:v>
                </c:pt>
                <c:pt idx="3">
                  <c:v>16.96</c:v>
                </c:pt>
                <c:pt idx="4">
                  <c:v>16.29</c:v>
                </c:pt>
              </c:numCache>
            </c:numRef>
          </c:val>
          <c:extLst>
            <c:ext xmlns:c16="http://schemas.microsoft.com/office/drawing/2014/chart" uri="{C3380CC4-5D6E-409C-BE32-E72D297353CC}">
              <c16:uniqueId val="{00000000-CD0F-4009-A550-61FD059B948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35.72</c:v>
                </c:pt>
                <c:pt idx="1">
                  <c:v>33.659999999999997</c:v>
                </c:pt>
                <c:pt idx="2">
                  <c:v>35.33</c:v>
                </c:pt>
                <c:pt idx="3">
                  <c:v>38.58</c:v>
                </c:pt>
                <c:pt idx="4">
                  <c:v>39.15</c:v>
                </c:pt>
              </c:numCache>
            </c:numRef>
          </c:val>
          <c:smooth val="0"/>
          <c:extLst>
            <c:ext xmlns:c16="http://schemas.microsoft.com/office/drawing/2014/chart" uri="{C3380CC4-5D6E-409C-BE32-E72D297353CC}">
              <c16:uniqueId val="{00000001-CD0F-4009-A550-61FD059B948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1194.5</c:v>
                </c:pt>
                <c:pt idx="1">
                  <c:v>1010.72</c:v>
                </c:pt>
                <c:pt idx="2">
                  <c:v>987.5</c:v>
                </c:pt>
                <c:pt idx="3">
                  <c:v>949.97</c:v>
                </c:pt>
                <c:pt idx="4">
                  <c:v>983.02</c:v>
                </c:pt>
              </c:numCache>
            </c:numRef>
          </c:val>
          <c:extLst>
            <c:ext xmlns:c16="http://schemas.microsoft.com/office/drawing/2014/chart" uri="{C3380CC4-5D6E-409C-BE32-E72D297353CC}">
              <c16:uniqueId val="{00000000-DF6B-45B9-8BFD-FBDFEE0D201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471.3</c:v>
                </c:pt>
                <c:pt idx="1">
                  <c:v>506.68</c:v>
                </c:pt>
                <c:pt idx="2">
                  <c:v>491.45</c:v>
                </c:pt>
                <c:pt idx="3">
                  <c:v>448.81</c:v>
                </c:pt>
                <c:pt idx="4">
                  <c:v>392.81</c:v>
                </c:pt>
              </c:numCache>
            </c:numRef>
          </c:val>
          <c:smooth val="0"/>
          <c:extLst>
            <c:ext xmlns:c16="http://schemas.microsoft.com/office/drawing/2014/chart" uri="{C3380CC4-5D6E-409C-BE32-E72D297353CC}">
              <c16:uniqueId val="{00000001-DF6B-45B9-8BFD-FBDFEE0D201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静岡県　静岡市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簡易水道事業</v>
      </c>
      <c r="Q8" s="77"/>
      <c r="R8" s="77"/>
      <c r="S8" s="77"/>
      <c r="T8" s="77"/>
      <c r="U8" s="77"/>
      <c r="V8" s="77"/>
      <c r="W8" s="77" t="str">
        <f>データ!$L$6</f>
        <v>C4</v>
      </c>
      <c r="X8" s="77"/>
      <c r="Y8" s="77"/>
      <c r="Z8" s="77"/>
      <c r="AA8" s="77"/>
      <c r="AB8" s="77"/>
      <c r="AC8" s="77"/>
      <c r="AD8" s="77" t="str">
        <f>データ!$M$6</f>
        <v>非設置</v>
      </c>
      <c r="AE8" s="77"/>
      <c r="AF8" s="77"/>
      <c r="AG8" s="77"/>
      <c r="AH8" s="77"/>
      <c r="AI8" s="77"/>
      <c r="AJ8" s="77"/>
      <c r="AK8" s="2"/>
      <c r="AL8" s="68">
        <f>データ!$R$6</f>
        <v>672775</v>
      </c>
      <c r="AM8" s="68"/>
      <c r="AN8" s="68"/>
      <c r="AO8" s="68"/>
      <c r="AP8" s="68"/>
      <c r="AQ8" s="68"/>
      <c r="AR8" s="68"/>
      <c r="AS8" s="68"/>
      <c r="AT8" s="36">
        <f>データ!$S$6</f>
        <v>1411.93</v>
      </c>
      <c r="AU8" s="37"/>
      <c r="AV8" s="37"/>
      <c r="AW8" s="37"/>
      <c r="AX8" s="37"/>
      <c r="AY8" s="37"/>
      <c r="AZ8" s="37"/>
      <c r="BA8" s="37"/>
      <c r="BB8" s="57">
        <f>データ!$T$6</f>
        <v>476.49</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46.39</v>
      </c>
      <c r="J10" s="37"/>
      <c r="K10" s="37"/>
      <c r="L10" s="37"/>
      <c r="M10" s="37"/>
      <c r="N10" s="37"/>
      <c r="O10" s="67"/>
      <c r="P10" s="57">
        <f>データ!$P$6</f>
        <v>0.13</v>
      </c>
      <c r="Q10" s="57"/>
      <c r="R10" s="57"/>
      <c r="S10" s="57"/>
      <c r="T10" s="57"/>
      <c r="U10" s="57"/>
      <c r="V10" s="57"/>
      <c r="W10" s="68">
        <f>データ!$Q$6</f>
        <v>2607</v>
      </c>
      <c r="X10" s="68"/>
      <c r="Y10" s="68"/>
      <c r="Z10" s="68"/>
      <c r="AA10" s="68"/>
      <c r="AB10" s="68"/>
      <c r="AC10" s="68"/>
      <c r="AD10" s="2"/>
      <c r="AE10" s="2"/>
      <c r="AF10" s="2"/>
      <c r="AG10" s="2"/>
      <c r="AH10" s="2"/>
      <c r="AI10" s="2"/>
      <c r="AJ10" s="2"/>
      <c r="AK10" s="2"/>
      <c r="AL10" s="68">
        <f>データ!$U$6</f>
        <v>886</v>
      </c>
      <c r="AM10" s="68"/>
      <c r="AN10" s="68"/>
      <c r="AO10" s="68"/>
      <c r="AP10" s="68"/>
      <c r="AQ10" s="68"/>
      <c r="AR10" s="68"/>
      <c r="AS10" s="68"/>
      <c r="AT10" s="36">
        <f>データ!$V$6</f>
        <v>4.5</v>
      </c>
      <c r="AU10" s="37"/>
      <c r="AV10" s="37"/>
      <c r="AW10" s="37"/>
      <c r="AX10" s="37"/>
      <c r="AY10" s="37"/>
      <c r="AZ10" s="37"/>
      <c r="BA10" s="37"/>
      <c r="BB10" s="57">
        <f>データ!$W$6</f>
        <v>196.89</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Qc6HqogvsOv4o5slLCM9fJE1TDToO5OuWhNEL3DxmGZgOseOJhotk0FCnDPu3DGVZkAiQZs9ihsjuntJG4NVWw==" saltValue="IIcUw4Kq5IzDJ7Oe/9BF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221007</v>
      </c>
      <c r="D6" s="20">
        <f t="shared" si="3"/>
        <v>46</v>
      </c>
      <c r="E6" s="20">
        <f t="shared" si="3"/>
        <v>1</v>
      </c>
      <c r="F6" s="20">
        <f t="shared" si="3"/>
        <v>0</v>
      </c>
      <c r="G6" s="20">
        <f t="shared" si="3"/>
        <v>5</v>
      </c>
      <c r="H6" s="20" t="str">
        <f t="shared" si="3"/>
        <v>静岡県　静岡市</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46.39</v>
      </c>
      <c r="P6" s="21">
        <f t="shared" si="3"/>
        <v>0.13</v>
      </c>
      <c r="Q6" s="21">
        <f t="shared" si="3"/>
        <v>2607</v>
      </c>
      <c r="R6" s="21">
        <f t="shared" si="3"/>
        <v>672775</v>
      </c>
      <c r="S6" s="21">
        <f t="shared" si="3"/>
        <v>1411.93</v>
      </c>
      <c r="T6" s="21">
        <f t="shared" si="3"/>
        <v>476.49</v>
      </c>
      <c r="U6" s="21">
        <f t="shared" si="3"/>
        <v>886</v>
      </c>
      <c r="V6" s="21">
        <f t="shared" si="3"/>
        <v>4.5</v>
      </c>
      <c r="W6" s="21">
        <f t="shared" si="3"/>
        <v>196.89</v>
      </c>
      <c r="X6" s="22">
        <f>IF(X7="",NA(),X7)</f>
        <v>97.81</v>
      </c>
      <c r="Y6" s="22">
        <f t="shared" ref="Y6:AG6" si="4">IF(Y7="",NA(),Y7)</f>
        <v>100.15</v>
      </c>
      <c r="Z6" s="22">
        <f t="shared" si="4"/>
        <v>104.72</v>
      </c>
      <c r="AA6" s="22">
        <f t="shared" si="4"/>
        <v>112.06</v>
      </c>
      <c r="AB6" s="22">
        <f t="shared" si="4"/>
        <v>112.83</v>
      </c>
      <c r="AC6" s="22">
        <f t="shared" si="4"/>
        <v>97.61</v>
      </c>
      <c r="AD6" s="22">
        <f t="shared" si="4"/>
        <v>98.78</v>
      </c>
      <c r="AE6" s="22">
        <f t="shared" si="4"/>
        <v>101.23</v>
      </c>
      <c r="AF6" s="22">
        <f t="shared" si="4"/>
        <v>103.12</v>
      </c>
      <c r="AG6" s="22">
        <f t="shared" si="4"/>
        <v>102.26</v>
      </c>
      <c r="AH6" s="21" t="str">
        <f>IF(AH7="","",IF(AH7="-","【-】","【"&amp;SUBSTITUTE(TEXT(AH7,"#,##0.00"),"-","△")&amp;"】"))</f>
        <v>【102.02】</v>
      </c>
      <c r="AI6" s="22">
        <f>IF(AI7="",NA(),AI7)</f>
        <v>35.11</v>
      </c>
      <c r="AJ6" s="22">
        <f t="shared" ref="AJ6:AR6" si="5">IF(AJ7="",NA(),AJ7)</f>
        <v>24</v>
      </c>
      <c r="AK6" s="21">
        <f t="shared" si="5"/>
        <v>0</v>
      </c>
      <c r="AL6" s="21">
        <f t="shared" si="5"/>
        <v>0</v>
      </c>
      <c r="AM6" s="21">
        <f t="shared" si="5"/>
        <v>0</v>
      </c>
      <c r="AN6" s="22">
        <f t="shared" si="5"/>
        <v>143.65</v>
      </c>
      <c r="AO6" s="22">
        <f t="shared" si="5"/>
        <v>155.82</v>
      </c>
      <c r="AP6" s="22">
        <f t="shared" si="5"/>
        <v>155.18</v>
      </c>
      <c r="AQ6" s="22">
        <f t="shared" si="5"/>
        <v>101.46</v>
      </c>
      <c r="AR6" s="22">
        <f t="shared" si="5"/>
        <v>82.37</v>
      </c>
      <c r="AS6" s="21" t="str">
        <f>IF(AS7="","",IF(AS7="-","【-】","【"&amp;SUBSTITUTE(TEXT(AS7,"#,##0.00"),"-","△")&amp;"】"))</f>
        <v>【26.96】</v>
      </c>
      <c r="AT6" s="22">
        <f>IF(AT7="",NA(),AT7)</f>
        <v>31.76</v>
      </c>
      <c r="AU6" s="22">
        <f t="shared" ref="AU6:BC6" si="6">IF(AU7="",NA(),AU7)</f>
        <v>24.13</v>
      </c>
      <c r="AV6" s="22">
        <f t="shared" si="6"/>
        <v>30.66</v>
      </c>
      <c r="AW6" s="22">
        <f t="shared" si="6"/>
        <v>28.99</v>
      </c>
      <c r="AX6" s="22">
        <f t="shared" si="6"/>
        <v>35.21</v>
      </c>
      <c r="AY6" s="22">
        <f t="shared" si="6"/>
        <v>94.01</v>
      </c>
      <c r="AZ6" s="22">
        <f t="shared" si="6"/>
        <v>111.08</v>
      </c>
      <c r="BA6" s="22">
        <f t="shared" si="6"/>
        <v>118.28</v>
      </c>
      <c r="BB6" s="22">
        <f t="shared" si="6"/>
        <v>112.37</v>
      </c>
      <c r="BC6" s="22">
        <f t="shared" si="6"/>
        <v>101.6</v>
      </c>
      <c r="BD6" s="21" t="str">
        <f>IF(BD7="","",IF(BD7="-","【-】","【"&amp;SUBSTITUTE(TEXT(BD7,"#,##0.00"),"-","△")&amp;"】"))</f>
        <v>【142.39】</v>
      </c>
      <c r="BE6" s="22">
        <f>IF(BE7="",NA(),BE7)</f>
        <v>5901.65</v>
      </c>
      <c r="BF6" s="22">
        <f t="shared" ref="BF6:BN6" si="7">IF(BF7="",NA(),BF7)</f>
        <v>5323.31</v>
      </c>
      <c r="BG6" s="22">
        <f t="shared" si="7"/>
        <v>5053.41</v>
      </c>
      <c r="BH6" s="22">
        <f t="shared" si="7"/>
        <v>4831.59</v>
      </c>
      <c r="BI6" s="22">
        <f t="shared" si="7"/>
        <v>4427.4399999999996</v>
      </c>
      <c r="BJ6" s="22">
        <f t="shared" si="7"/>
        <v>1421.84</v>
      </c>
      <c r="BK6" s="22">
        <f t="shared" si="7"/>
        <v>1596.62</v>
      </c>
      <c r="BL6" s="22">
        <f t="shared" si="7"/>
        <v>1456.79</v>
      </c>
      <c r="BM6" s="22">
        <f t="shared" si="7"/>
        <v>1364.2</v>
      </c>
      <c r="BN6" s="22">
        <f t="shared" si="7"/>
        <v>1398.03</v>
      </c>
      <c r="BO6" s="21" t="str">
        <f>IF(BO7="","",IF(BO7="-","【-】","【"&amp;SUBSTITUTE(TEXT(BO7,"#,##0.00"),"-","△")&amp;"】"))</f>
        <v>【1,043.36】</v>
      </c>
      <c r="BP6" s="22">
        <f>IF(BP7="",NA(),BP7)</f>
        <v>11.88</v>
      </c>
      <c r="BQ6" s="22">
        <f t="shared" ref="BQ6:BY6" si="8">IF(BQ7="",NA(),BQ7)</f>
        <v>15.66</v>
      </c>
      <c r="BR6" s="22">
        <f t="shared" si="8"/>
        <v>16.07</v>
      </c>
      <c r="BS6" s="22">
        <f t="shared" si="8"/>
        <v>16.96</v>
      </c>
      <c r="BT6" s="22">
        <f t="shared" si="8"/>
        <v>16.29</v>
      </c>
      <c r="BU6" s="22">
        <f t="shared" si="8"/>
        <v>35.72</v>
      </c>
      <c r="BV6" s="22">
        <f t="shared" si="8"/>
        <v>33.659999999999997</v>
      </c>
      <c r="BW6" s="22">
        <f t="shared" si="8"/>
        <v>35.33</v>
      </c>
      <c r="BX6" s="22">
        <f t="shared" si="8"/>
        <v>38.58</v>
      </c>
      <c r="BY6" s="22">
        <f t="shared" si="8"/>
        <v>39.15</v>
      </c>
      <c r="BZ6" s="21" t="str">
        <f>IF(BZ7="","",IF(BZ7="-","【-】","【"&amp;SUBSTITUTE(TEXT(BZ7,"#,##0.00"),"-","△")&amp;"】"))</f>
        <v>【56.19】</v>
      </c>
      <c r="CA6" s="22">
        <f>IF(CA7="",NA(),CA7)</f>
        <v>1194.5</v>
      </c>
      <c r="CB6" s="22">
        <f t="shared" ref="CB6:CJ6" si="9">IF(CB7="",NA(),CB7)</f>
        <v>1010.72</v>
      </c>
      <c r="CC6" s="22">
        <f t="shared" si="9"/>
        <v>987.5</v>
      </c>
      <c r="CD6" s="22">
        <f t="shared" si="9"/>
        <v>949.97</v>
      </c>
      <c r="CE6" s="22">
        <f t="shared" si="9"/>
        <v>983.02</v>
      </c>
      <c r="CF6" s="22">
        <f t="shared" si="9"/>
        <v>471.3</v>
      </c>
      <c r="CG6" s="22">
        <f t="shared" si="9"/>
        <v>506.68</v>
      </c>
      <c r="CH6" s="22">
        <f t="shared" si="9"/>
        <v>491.45</v>
      </c>
      <c r="CI6" s="22">
        <f t="shared" si="9"/>
        <v>448.81</v>
      </c>
      <c r="CJ6" s="22">
        <f t="shared" si="9"/>
        <v>392.81</v>
      </c>
      <c r="CK6" s="21" t="str">
        <f>IF(CK7="","",IF(CK7="-","【-】","【"&amp;SUBSTITUTE(TEXT(CK7,"#,##0.00"),"-","△")&amp;"】"))</f>
        <v>【285.60】</v>
      </c>
      <c r="CL6" s="22">
        <f>IF(CL7="",NA(),CL7)</f>
        <v>54.52</v>
      </c>
      <c r="CM6" s="22">
        <f t="shared" ref="CM6:CU6" si="10">IF(CM7="",NA(),CM7)</f>
        <v>56.04</v>
      </c>
      <c r="CN6" s="22">
        <f t="shared" si="10"/>
        <v>46.88</v>
      </c>
      <c r="CO6" s="22">
        <f t="shared" si="10"/>
        <v>47.45</v>
      </c>
      <c r="CP6" s="22">
        <f t="shared" si="10"/>
        <v>46.33</v>
      </c>
      <c r="CQ6" s="22">
        <f t="shared" si="10"/>
        <v>51.52</v>
      </c>
      <c r="CR6" s="22">
        <f t="shared" si="10"/>
        <v>48.75</v>
      </c>
      <c r="CS6" s="22">
        <f t="shared" si="10"/>
        <v>50.95</v>
      </c>
      <c r="CT6" s="22">
        <f t="shared" si="10"/>
        <v>52.39</v>
      </c>
      <c r="CU6" s="22">
        <f t="shared" si="10"/>
        <v>29.19</v>
      </c>
      <c r="CV6" s="21" t="str">
        <f>IF(CV7="","",IF(CV7="-","【-】","【"&amp;SUBSTITUTE(TEXT(CV7,"#,##0.00"),"-","△")&amp;"】"))</f>
        <v>【48.33】</v>
      </c>
      <c r="CW6" s="22">
        <f>IF(CW7="",NA(),CW7)</f>
        <v>68.08</v>
      </c>
      <c r="CX6" s="22">
        <f t="shared" ref="CX6:DF6" si="11">IF(CX7="",NA(),CX7)</f>
        <v>62.54</v>
      </c>
      <c r="CY6" s="22">
        <f t="shared" si="11"/>
        <v>74.12</v>
      </c>
      <c r="CZ6" s="22">
        <f t="shared" si="11"/>
        <v>69.95</v>
      </c>
      <c r="DA6" s="22">
        <f t="shared" si="11"/>
        <v>72.75</v>
      </c>
      <c r="DB6" s="22">
        <f t="shared" si="11"/>
        <v>61.29</v>
      </c>
      <c r="DC6" s="22">
        <f t="shared" si="11"/>
        <v>60.88</v>
      </c>
      <c r="DD6" s="22">
        <f t="shared" si="11"/>
        <v>61</v>
      </c>
      <c r="DE6" s="22">
        <f t="shared" si="11"/>
        <v>63.38</v>
      </c>
      <c r="DF6" s="22">
        <f t="shared" si="11"/>
        <v>66.040000000000006</v>
      </c>
      <c r="DG6" s="21" t="str">
        <f>IF(DG7="","",IF(DG7="-","【-】","【"&amp;SUBSTITUTE(TEXT(DG7,"#,##0.00"),"-","△")&amp;"】"))</f>
        <v>【70.34】</v>
      </c>
      <c r="DH6" s="22">
        <f>IF(DH7="",NA(),DH7)</f>
        <v>3.6</v>
      </c>
      <c r="DI6" s="22">
        <f t="shared" ref="DI6:DQ6" si="12">IF(DI7="",NA(),DI7)</f>
        <v>7.2</v>
      </c>
      <c r="DJ6" s="22">
        <f t="shared" si="12"/>
        <v>10.54</v>
      </c>
      <c r="DK6" s="22">
        <f t="shared" si="12"/>
        <v>13.83</v>
      </c>
      <c r="DL6" s="22">
        <f t="shared" si="12"/>
        <v>17.100000000000001</v>
      </c>
      <c r="DM6" s="22">
        <f t="shared" si="12"/>
        <v>24.16</v>
      </c>
      <c r="DN6" s="22">
        <f t="shared" si="12"/>
        <v>29.81</v>
      </c>
      <c r="DO6" s="22">
        <f t="shared" si="12"/>
        <v>30.82</v>
      </c>
      <c r="DP6" s="22">
        <f t="shared" si="12"/>
        <v>24.27</v>
      </c>
      <c r="DQ6" s="22">
        <f t="shared" si="12"/>
        <v>28.04</v>
      </c>
      <c r="DR6" s="21" t="str">
        <f>IF(DR7="","",IF(DR7="-","【-】","【"&amp;SUBSTITUTE(TEXT(DR7,"#,##0.00"),"-","△")&amp;"】"))</f>
        <v>【35.50】</v>
      </c>
      <c r="DS6" s="21">
        <f>IF(DS7="",NA(),DS7)</f>
        <v>0</v>
      </c>
      <c r="DT6" s="22">
        <f t="shared" ref="DT6:EB6" si="13">IF(DT7="",NA(),DT7)</f>
        <v>0.98</v>
      </c>
      <c r="DU6" s="22">
        <f t="shared" si="13"/>
        <v>0.98</v>
      </c>
      <c r="DV6" s="22">
        <f t="shared" si="13"/>
        <v>0.98</v>
      </c>
      <c r="DW6" s="22">
        <f t="shared" si="13"/>
        <v>0.98</v>
      </c>
      <c r="DX6" s="22">
        <f t="shared" si="13"/>
        <v>18.829999999999998</v>
      </c>
      <c r="DY6" s="22">
        <f t="shared" si="13"/>
        <v>18.05</v>
      </c>
      <c r="DZ6" s="22">
        <f t="shared" si="13"/>
        <v>14.28</v>
      </c>
      <c r="EA6" s="22">
        <f t="shared" si="13"/>
        <v>12.77</v>
      </c>
      <c r="EB6" s="22">
        <f t="shared" si="13"/>
        <v>11.15</v>
      </c>
      <c r="EC6" s="21" t="str">
        <f>IF(EC7="","",IF(EC7="-","【-】","【"&amp;SUBSTITUTE(TEXT(EC7,"#,##0.00"),"-","△")&amp;"】"))</f>
        <v>【16.16】</v>
      </c>
      <c r="ED6" s="21">
        <f>IF(ED7="",NA(),ED7)</f>
        <v>0</v>
      </c>
      <c r="EE6" s="21">
        <f t="shared" ref="EE6:EM6" si="14">IF(EE7="",NA(),EE7)</f>
        <v>0</v>
      </c>
      <c r="EF6" s="21">
        <f t="shared" si="14"/>
        <v>0</v>
      </c>
      <c r="EG6" s="21">
        <f t="shared" si="14"/>
        <v>0</v>
      </c>
      <c r="EH6" s="21">
        <f t="shared" si="14"/>
        <v>0</v>
      </c>
      <c r="EI6" s="22">
        <f t="shared" si="14"/>
        <v>0.96</v>
      </c>
      <c r="EJ6" s="22">
        <f t="shared" si="14"/>
        <v>0.37</v>
      </c>
      <c r="EK6" s="22">
        <f t="shared" si="14"/>
        <v>0.23</v>
      </c>
      <c r="EL6" s="22">
        <f t="shared" si="14"/>
        <v>0.88</v>
      </c>
      <c r="EM6" s="22">
        <f t="shared" si="14"/>
        <v>0.25</v>
      </c>
      <c r="EN6" s="21" t="str">
        <f>IF(EN7="","",IF(EN7="-","【-】","【"&amp;SUBSTITUTE(TEXT(EN7,"#,##0.00"),"-","△")&amp;"】"))</f>
        <v>【0.28】</v>
      </c>
    </row>
    <row r="7" spans="1:144" s="23" customFormat="1" x14ac:dyDescent="0.15">
      <c r="A7" s="15"/>
      <c r="B7" s="24">
        <v>2024</v>
      </c>
      <c r="C7" s="24">
        <v>221007</v>
      </c>
      <c r="D7" s="24">
        <v>46</v>
      </c>
      <c r="E7" s="24">
        <v>1</v>
      </c>
      <c r="F7" s="24">
        <v>0</v>
      </c>
      <c r="G7" s="24">
        <v>5</v>
      </c>
      <c r="H7" s="24" t="s">
        <v>93</v>
      </c>
      <c r="I7" s="24" t="s">
        <v>94</v>
      </c>
      <c r="J7" s="24" t="s">
        <v>95</v>
      </c>
      <c r="K7" s="24" t="s">
        <v>96</v>
      </c>
      <c r="L7" s="24" t="s">
        <v>97</v>
      </c>
      <c r="M7" s="24" t="s">
        <v>98</v>
      </c>
      <c r="N7" s="25" t="s">
        <v>99</v>
      </c>
      <c r="O7" s="25">
        <v>46.39</v>
      </c>
      <c r="P7" s="25">
        <v>0.13</v>
      </c>
      <c r="Q7" s="25">
        <v>2607</v>
      </c>
      <c r="R7" s="25">
        <v>672775</v>
      </c>
      <c r="S7" s="25">
        <v>1411.93</v>
      </c>
      <c r="T7" s="25">
        <v>476.49</v>
      </c>
      <c r="U7" s="25">
        <v>886</v>
      </c>
      <c r="V7" s="25">
        <v>4.5</v>
      </c>
      <c r="W7" s="25">
        <v>196.89</v>
      </c>
      <c r="X7" s="25">
        <v>97.81</v>
      </c>
      <c r="Y7" s="25">
        <v>100.15</v>
      </c>
      <c r="Z7" s="25">
        <v>104.72</v>
      </c>
      <c r="AA7" s="25">
        <v>112.06</v>
      </c>
      <c r="AB7" s="25">
        <v>112.83</v>
      </c>
      <c r="AC7" s="25">
        <v>97.61</v>
      </c>
      <c r="AD7" s="25">
        <v>98.78</v>
      </c>
      <c r="AE7" s="25">
        <v>101.23</v>
      </c>
      <c r="AF7" s="25">
        <v>103.12</v>
      </c>
      <c r="AG7" s="25">
        <v>102.26</v>
      </c>
      <c r="AH7" s="25">
        <v>102.02</v>
      </c>
      <c r="AI7" s="25">
        <v>35.11</v>
      </c>
      <c r="AJ7" s="25">
        <v>24</v>
      </c>
      <c r="AK7" s="25">
        <v>0</v>
      </c>
      <c r="AL7" s="25">
        <v>0</v>
      </c>
      <c r="AM7" s="25">
        <v>0</v>
      </c>
      <c r="AN7" s="25">
        <v>143.65</v>
      </c>
      <c r="AO7" s="25">
        <v>155.82</v>
      </c>
      <c r="AP7" s="25">
        <v>155.18</v>
      </c>
      <c r="AQ7" s="25">
        <v>101.46</v>
      </c>
      <c r="AR7" s="25">
        <v>82.37</v>
      </c>
      <c r="AS7" s="25">
        <v>26.96</v>
      </c>
      <c r="AT7" s="25">
        <v>31.76</v>
      </c>
      <c r="AU7" s="25">
        <v>24.13</v>
      </c>
      <c r="AV7" s="25">
        <v>30.66</v>
      </c>
      <c r="AW7" s="25">
        <v>28.99</v>
      </c>
      <c r="AX7" s="25">
        <v>35.21</v>
      </c>
      <c r="AY7" s="25">
        <v>94.01</v>
      </c>
      <c r="AZ7" s="25">
        <v>111.08</v>
      </c>
      <c r="BA7" s="25">
        <v>118.28</v>
      </c>
      <c r="BB7" s="25">
        <v>112.37</v>
      </c>
      <c r="BC7" s="25">
        <v>101.6</v>
      </c>
      <c r="BD7" s="25">
        <v>142.38999999999999</v>
      </c>
      <c r="BE7" s="25">
        <v>5901.65</v>
      </c>
      <c r="BF7" s="25">
        <v>5323.31</v>
      </c>
      <c r="BG7" s="25">
        <v>5053.41</v>
      </c>
      <c r="BH7" s="25">
        <v>4831.59</v>
      </c>
      <c r="BI7" s="25">
        <v>4427.4399999999996</v>
      </c>
      <c r="BJ7" s="25">
        <v>1421.84</v>
      </c>
      <c r="BK7" s="25">
        <v>1596.62</v>
      </c>
      <c r="BL7" s="25">
        <v>1456.79</v>
      </c>
      <c r="BM7" s="25">
        <v>1364.2</v>
      </c>
      <c r="BN7" s="25">
        <v>1398.03</v>
      </c>
      <c r="BO7" s="25">
        <v>1043.3599999999999</v>
      </c>
      <c r="BP7" s="25">
        <v>11.88</v>
      </c>
      <c r="BQ7" s="25">
        <v>15.66</v>
      </c>
      <c r="BR7" s="25">
        <v>16.07</v>
      </c>
      <c r="BS7" s="25">
        <v>16.96</v>
      </c>
      <c r="BT7" s="25">
        <v>16.29</v>
      </c>
      <c r="BU7" s="25">
        <v>35.72</v>
      </c>
      <c r="BV7" s="25">
        <v>33.659999999999997</v>
      </c>
      <c r="BW7" s="25">
        <v>35.33</v>
      </c>
      <c r="BX7" s="25">
        <v>38.58</v>
      </c>
      <c r="BY7" s="25">
        <v>39.15</v>
      </c>
      <c r="BZ7" s="25">
        <v>56.19</v>
      </c>
      <c r="CA7" s="25">
        <v>1194.5</v>
      </c>
      <c r="CB7" s="25">
        <v>1010.72</v>
      </c>
      <c r="CC7" s="25">
        <v>987.5</v>
      </c>
      <c r="CD7" s="25">
        <v>949.97</v>
      </c>
      <c r="CE7" s="25">
        <v>983.02</v>
      </c>
      <c r="CF7" s="25">
        <v>471.3</v>
      </c>
      <c r="CG7" s="25">
        <v>506.68</v>
      </c>
      <c r="CH7" s="25">
        <v>491.45</v>
      </c>
      <c r="CI7" s="25">
        <v>448.81</v>
      </c>
      <c r="CJ7" s="25">
        <v>392.81</v>
      </c>
      <c r="CK7" s="25">
        <v>285.60000000000002</v>
      </c>
      <c r="CL7" s="25">
        <v>54.52</v>
      </c>
      <c r="CM7" s="25">
        <v>56.04</v>
      </c>
      <c r="CN7" s="25">
        <v>46.88</v>
      </c>
      <c r="CO7" s="25">
        <v>47.45</v>
      </c>
      <c r="CP7" s="25">
        <v>46.33</v>
      </c>
      <c r="CQ7" s="25">
        <v>51.52</v>
      </c>
      <c r="CR7" s="25">
        <v>48.75</v>
      </c>
      <c r="CS7" s="25">
        <v>50.95</v>
      </c>
      <c r="CT7" s="25">
        <v>52.39</v>
      </c>
      <c r="CU7" s="25">
        <v>29.19</v>
      </c>
      <c r="CV7" s="25">
        <v>48.33</v>
      </c>
      <c r="CW7" s="25">
        <v>68.08</v>
      </c>
      <c r="CX7" s="25">
        <v>62.54</v>
      </c>
      <c r="CY7" s="25">
        <v>74.12</v>
      </c>
      <c r="CZ7" s="25">
        <v>69.95</v>
      </c>
      <c r="DA7" s="25">
        <v>72.75</v>
      </c>
      <c r="DB7" s="25">
        <v>61.29</v>
      </c>
      <c r="DC7" s="25">
        <v>60.88</v>
      </c>
      <c r="DD7" s="25">
        <v>61</v>
      </c>
      <c r="DE7" s="25">
        <v>63.38</v>
      </c>
      <c r="DF7" s="25">
        <v>66.040000000000006</v>
      </c>
      <c r="DG7" s="25">
        <v>70.34</v>
      </c>
      <c r="DH7" s="25">
        <v>3.6</v>
      </c>
      <c r="DI7" s="25">
        <v>7.2</v>
      </c>
      <c r="DJ7" s="25">
        <v>10.54</v>
      </c>
      <c r="DK7" s="25">
        <v>13.83</v>
      </c>
      <c r="DL7" s="25">
        <v>17.100000000000001</v>
      </c>
      <c r="DM7" s="25">
        <v>24.16</v>
      </c>
      <c r="DN7" s="25">
        <v>29.81</v>
      </c>
      <c r="DO7" s="25">
        <v>30.82</v>
      </c>
      <c r="DP7" s="25">
        <v>24.27</v>
      </c>
      <c r="DQ7" s="25">
        <v>28.04</v>
      </c>
      <c r="DR7" s="25">
        <v>35.5</v>
      </c>
      <c r="DS7" s="25">
        <v>0</v>
      </c>
      <c r="DT7" s="25">
        <v>0.98</v>
      </c>
      <c r="DU7" s="25">
        <v>0.98</v>
      </c>
      <c r="DV7" s="25">
        <v>0.98</v>
      </c>
      <c r="DW7" s="25">
        <v>0.98</v>
      </c>
      <c r="DX7" s="25">
        <v>18.829999999999998</v>
      </c>
      <c r="DY7" s="25">
        <v>18.05</v>
      </c>
      <c r="DZ7" s="25">
        <v>14.28</v>
      </c>
      <c r="EA7" s="25">
        <v>12.77</v>
      </c>
      <c r="EB7" s="25">
        <v>11.15</v>
      </c>
      <c r="EC7" s="25">
        <v>16.16</v>
      </c>
      <c r="ED7" s="25">
        <v>0</v>
      </c>
      <c r="EE7" s="25">
        <v>0</v>
      </c>
      <c r="EF7" s="25">
        <v>0</v>
      </c>
      <c r="EG7" s="25">
        <v>0</v>
      </c>
      <c r="EH7" s="25">
        <v>0</v>
      </c>
      <c r="EI7" s="25">
        <v>0.96</v>
      </c>
      <c r="EJ7" s="25">
        <v>0.37</v>
      </c>
      <c r="EK7" s="25">
        <v>0.23</v>
      </c>
      <c r="EL7" s="25">
        <v>0.88</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439BE618-7CBB-4B77-A482-63E5C1EB6C51}"/>
</file>

<file path=customXml/itemProps2.xml><?xml version="1.0" encoding="utf-8"?>
<ds:datastoreItem xmlns:ds="http://schemas.openxmlformats.org/officeDocument/2006/customXml" ds:itemID="{53BD35D4-1C50-416B-917F-C8E705B73CE3}"/>
</file>

<file path=customXml/itemProps3.xml><?xml version="1.0" encoding="utf-8"?>
<ds:datastoreItem xmlns:ds="http://schemas.openxmlformats.org/officeDocument/2006/customXml" ds:itemID="{8E11A73B-FD22-4AFE-9D85-B535955E420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2026-02-01T23:24:39Z</cp:lastPrinted>
  <dcterms:created xsi:type="dcterms:W3CDTF">2025-12-12T09:17:49Z</dcterms:created>
  <dcterms:modified xsi:type="dcterms:W3CDTF">2026-02-01T23:24:41Z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