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4001120000\2025年度\05_下水道経理\13_経理関係\10_照会回答綴（財政課）_2029廃棄年度\20260129〆切　公営企業に係る経営比較分析表（令和６年度決算）の分析・公表について\02.回答\決裁\"/>
    </mc:Choice>
  </mc:AlternateContent>
  <xr:revisionPtr revIDLastSave="0" documentId="13_ncr:1_{A51C14A3-7E9B-4369-B70D-2640DA3D6FF9}" xr6:coauthVersionLast="47" xr6:coauthVersionMax="47" xr10:uidLastSave="{00000000-0000-0000-0000-000000000000}"/>
  <workbookProtection workbookAlgorithmName="SHA-512" workbookHashValue="5yzuRL3IeBEra5LnkPrHEo+w7n/R1S/aMnZ0oU/ZiLLVAfA/T4thevAlJi0EPoQsQ6PCW1ObnDnn3vVpMSCPZg==" workbookSaltValue="iLgiXu/Lm4ZrbN9Z78NvnA==" workbookSpinCount="100000" lockStructure="1"/>
  <bookViews>
    <workbookView xWindow="-110" yWindow="-110" windowWidth="19420" windowHeight="110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<sst xmlns="http://schemas.openxmlformats.org/spreadsheetml/2006/main" count="231" uniqueCount="113">
  <si>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</si>
  <si>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</si>
  <si>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</si>
  <si>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</si>
  <si>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</si>
  <si>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</si>
  <si>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</si>
  <si>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</si>
  <si>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</si>
  <si>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</si>
  <si>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</si>
  <si>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</si>
  <si>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</si>
  <si>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</si>
  <si>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</si>
  <si>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</si>
  <si>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</si>
  <si>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</si>
  <si>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</si>
  <si>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</si>
  <si>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</si>
  <si>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</si>
  <si>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</si>
  <si>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</si>
  <si>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</si>
  <si>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</si>
  <si>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</si>
  <si>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</si>
  <si>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</si>
  <si>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</si>
  <si>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</si>
  <si>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</si>
  <si>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</si>
  <si>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</si>
  <si>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</si>
  <si>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</si>
  <si>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</si>
  <si>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</si>
  <si>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</si>
  <si>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</si>
  <si>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</si>
  <si>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</si>
  <si>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</si>
  <si>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</si>
  <si>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</si>
  <si>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</si>
  <si>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</si>
  <si>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</si>
  <si>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</si>
  <si>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</si>
  <si>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</si>
  <si>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</si>
  <si>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</si>
  <si>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</si>
  <si>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</si>
  <si>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</si>
  <si>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</si>
  <si>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</si>
  <si>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</si>
  <si>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</si>
  <si>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</si>
  <si>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</si>
  <si>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</si>
  <si>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</si>
  <si>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</si>
  <si>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</si>
  <si>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</si>
  <si>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</si>
  <si>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</si>
  <si>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</si>
  <si>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</si>
  <si>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</si>
  <si>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</si>
  <si>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</si>
  <si>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</si>
  <si>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</si>
  <si>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</si>
  <si>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</si>
  <si>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</si>
  <si>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</si>
  <si>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</si>
  <si>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</si>
  <si>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</si>
  <si>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</si>
  <si>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</si>
  <si>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</si>
  <si>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</si>
  <si>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</si>
  <si>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</si>
  <si>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</si>
  <si>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</si>
  <si>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</si>
  <si>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</si>
  <si>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</si>
  <si>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</si>
  <si>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</si>
  <si>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静岡市</t>
  </si>
  <si>
    <t>法適用</t>
  </si>
  <si>
    <t>下水道事業</t>
  </si>
  <si>
    <t>特定環境保全公共下水道</t>
  </si>
  <si>
    <t>D1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</si>
  <si>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</si>
  <si>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</si>
  <si>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</si>
  <si>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</si>
  <si>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</si>
  <si>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</si>
  <si>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</si>
  <si>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</si>
  <si>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</si>
  <si>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</si>
  <si>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</si>
  <si>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の特定環境保全公共下水道事業は、主たる公共下水道事業と一体として運営されており、独自のポンプ場や処理場を持っておらず、また、年間有収水量も全体の0.05％程度を占めるのみであるため、経営分析及び改善策の検討、事業計画、財政計画策定等においても、公共下水道事業と一体として実施している。
　よって、本分析表についても公共下水道事業で示したものを流用し、活用する。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</si>
</sst>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2-4A9B-B70A-7E450F60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2-4A9B-B70A-7E450F60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44.84</c:v>
                </c:pt>
                <c:pt idx="1">
                  <c:v>43.09</c:v>
                </c:pt>
                <c:pt idx="2">
                  <c:v>43.45</c:v>
                </c:pt>
                <c:pt idx="3">
                  <c:v>44.16</c:v>
                </c:pt>
                <c:pt idx="4">
                  <c:v>45.06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8-4869-AC2C-762B70F7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8-4869-AC2C-762B70F76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67.5</c:v>
                </c:pt>
                <c:pt idx="1">
                  <c:v>69.23</c:v>
                </c:pt>
                <c:pt idx="2">
                  <c:v>69.23</c:v>
                </c:pt>
                <c:pt idx="3">
                  <c:v>71.05</c:v>
                </c:pt>
                <c:pt idx="4">
                  <c:v>71.05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A-4D60-AF8F-C3C0F11B1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A-4D60-AF8F-C3C0F11B1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D78-A767-A51C1CE9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A-4D78-A767-A51C1CE9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31.81</c:v>
                </c:pt>
                <c:pt idx="1">
                  <c:v>33.119999999999997</c:v>
                </c:pt>
                <c:pt idx="2">
                  <c:v>34.44</c:v>
                </c:pt>
                <c:pt idx="3">
                  <c:v>35.75</c:v>
                </c:pt>
                <c:pt idx="4">
                  <c:v>37.06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D-41AE-BF92-0E51B955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D-41AE-BF92-0E51B955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E-441E-82D0-D14C07BA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E-441E-82D0-D14C07BA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C-48F0-BF47-B9743C566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8F0-BF47-B9743C566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42.13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2-435B-BACA-7ECB6F9E6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2-435B-BACA-7ECB6F9E6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1016.51</c:v>
                </c:pt>
                <c:pt idx="1">
                  <c:v>503.8</c:v>
                </c:pt>
                <c:pt idx="2">
                  <c:v>291.75</c:v>
                </c:pt>
                <c:pt idx="3">
                  <c:v>189.77</c:v>
                </c:pt>
                <c:pt idx="4">
                  <c:v>63.48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B-4372-80F7-45CD19B5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B-4372-80F7-45CD19B5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3-47C8-9796-80074D33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3-47C8-9796-80074D33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187.97</c:v>
                </c:pt>
                <c:pt idx="1">
                  <c:v>193.35</c:v>
                </c:pt>
                <c:pt idx="2">
                  <c:v>192.71</c:v>
                </c:pt>
                <c:pt idx="3">
                  <c:v>186.08</c:v>
                </c:pt>
                <c:pt idx="4">
                  <c:v>173.32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0-4847-9EA9-391D156F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0-4847-9EA9-391D156F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V12" sqref="V12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静岡県　静岡市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D1</v>
      </c>
      <c r="X8" s="34"/>
      <c r="Y8" s="34"/>
      <c r="Z8" s="34"/>
      <c r="AA8" s="34"/>
      <c r="AB8" s="34"/>
      <c r="AC8" s="34"/>
      <c r="AD8" s="35" t="str">
        <f>データ!$M$6</f>
        <v>自治体職員</v>
      </c>
      <c r="AE8" s="35"/>
      <c r="AF8" s="35"/>
      <c r="AG8" s="35"/>
      <c r="AH8" s="35"/>
      <c r="AI8" s="35"/>
      <c r="AJ8" s="35"/>
      <c r="AK8" s="3"/>
      <c r="AL8" s="36">
        <f>データ!S6</f>
        <v>672775</v>
      </c>
      <c r="AM8" s="36"/>
      <c r="AN8" s="36"/>
      <c r="AO8" s="36"/>
      <c r="AP8" s="36"/>
      <c r="AQ8" s="36"/>
      <c r="AR8" s="36"/>
      <c r="AS8" s="36"/>
      <c r="AT8" s="37">
        <f>データ!T6</f>
        <v>1411.93</v>
      </c>
      <c r="AU8" s="37"/>
      <c r="AV8" s="37"/>
      <c r="AW8" s="37"/>
      <c r="AX8" s="37"/>
      <c r="AY8" s="37"/>
      <c r="AZ8" s="37"/>
      <c r="BA8" s="37"/>
      <c r="BB8" s="37">
        <f>データ!U6</f>
        <v>476.49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99.1</v>
      </c>
      <c r="J10" s="37"/>
      <c r="K10" s="37"/>
      <c r="L10" s="37"/>
      <c r="M10" s="37"/>
      <c r="N10" s="37"/>
      <c r="O10" s="37"/>
      <c r="P10" s="37">
        <f>データ!P6</f>
        <v>0.01</v>
      </c>
      <c r="Q10" s="37"/>
      <c r="R10" s="37"/>
      <c r="S10" s="37"/>
      <c r="T10" s="37"/>
      <c r="U10" s="37"/>
      <c r="V10" s="37"/>
      <c r="W10" s="37">
        <f>データ!Q6</f>
        <v>76.209999999999994</v>
      </c>
      <c r="X10" s="37"/>
      <c r="Y10" s="37"/>
      <c r="Z10" s="37"/>
      <c r="AA10" s="37"/>
      <c r="AB10" s="37"/>
      <c r="AC10" s="37"/>
      <c r="AD10" s="36">
        <f>データ!R6</f>
        <v>2777</v>
      </c>
      <c r="AE10" s="36"/>
      <c r="AF10" s="36"/>
      <c r="AG10" s="36"/>
      <c r="AH10" s="36"/>
      <c r="AI10" s="36"/>
      <c r="AJ10" s="36"/>
      <c r="AK10" s="2"/>
      <c r="AL10" s="36">
        <f>データ!V6</f>
        <v>38</v>
      </c>
      <c r="AM10" s="36"/>
      <c r="AN10" s="36"/>
      <c r="AO10" s="36"/>
      <c r="AP10" s="36"/>
      <c r="AQ10" s="36"/>
      <c r="AR10" s="36"/>
      <c r="AS10" s="36"/>
      <c r="AT10" s="37">
        <f>データ!W6</f>
        <v>0.31</v>
      </c>
      <c r="AU10" s="37"/>
      <c r="AV10" s="37"/>
      <c r="AW10" s="37"/>
      <c r="AX10" s="37"/>
      <c r="AY10" s="37"/>
      <c r="AZ10" s="37"/>
      <c r="BA10" s="37"/>
      <c r="BB10" s="37">
        <f>データ!X6</f>
        <v>122.58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112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112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mb2cSmSqXv/ZUdueqNAG1GJZs68nYlDQ1q8IQl4q2lrtuZIy+Eievt+/e9j2t8pvKW+tMMkRYOt3+vVbHK1U2w==" saltValue="eKQVc4hl/UG+DUv1rklem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221007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静岡県　静岡市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自治体職員</v>
      </c>
      <c r="N6" s="20" t="str">
        <f t="shared" si="3"/>
        <v>-</v>
      </c>
      <c r="O6" s="20">
        <f t="shared" si="3"/>
        <v>99.1</v>
      </c>
      <c r="P6" s="20">
        <f t="shared" si="3"/>
        <v>0.01</v>
      </c>
      <c r="Q6" s="20">
        <f t="shared" si="3"/>
        <v>76.209999999999994</v>
      </c>
      <c r="R6" s="20">
        <f t="shared" si="3"/>
        <v>2777</v>
      </c>
      <c r="S6" s="20">
        <f t="shared" si="3"/>
        <v>672775</v>
      </c>
      <c r="T6" s="20">
        <f t="shared" si="3"/>
        <v>1411.93</v>
      </c>
      <c r="U6" s="20">
        <f t="shared" si="3"/>
        <v>476.49</v>
      </c>
      <c r="V6" s="20">
        <f t="shared" si="3"/>
        <v>38</v>
      </c>
      <c r="W6" s="20">
        <f t="shared" si="3"/>
        <v>0.31</v>
      </c>
      <c r="X6" s="20">
        <f t="shared" si="3"/>
        <v>122.58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0">
        <f>IF(AU7="",NA(),AU7)</f>
        <v>0</v>
      </c>
      <c r="AV6" s="20">
        <f t="shared" ref="AV6:BD6" si="6">IF(AV7="",NA(),AV7)</f>
        <v>0</v>
      </c>
      <c r="AW6" s="20">
        <f t="shared" si="6"/>
        <v>0</v>
      </c>
      <c r="AX6" s="20">
        <f t="shared" si="6"/>
        <v>0</v>
      </c>
      <c r="AY6" s="21">
        <f t="shared" si="6"/>
        <v>42.13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1016.51</v>
      </c>
      <c r="BG6" s="21">
        <f t="shared" ref="BG6:BO6" si="7">IF(BG7="",NA(),BG7)</f>
        <v>503.8</v>
      </c>
      <c r="BH6" s="21">
        <f t="shared" si="7"/>
        <v>291.75</v>
      </c>
      <c r="BI6" s="21">
        <f t="shared" si="7"/>
        <v>189.77</v>
      </c>
      <c r="BJ6" s="21">
        <f t="shared" si="7"/>
        <v>63.48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100</v>
      </c>
      <c r="BR6" s="21">
        <f t="shared" ref="BR6:BZ6" si="8">IF(BR7="",NA(),BR7)</f>
        <v>100</v>
      </c>
      <c r="BS6" s="21">
        <f t="shared" si="8"/>
        <v>100</v>
      </c>
      <c r="BT6" s="21">
        <f t="shared" si="8"/>
        <v>100</v>
      </c>
      <c r="BU6" s="21">
        <f t="shared" si="8"/>
        <v>100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187.97</v>
      </c>
      <c r="CC6" s="21">
        <f t="shared" ref="CC6:CK6" si="9">IF(CC7="",NA(),CC7)</f>
        <v>193.35</v>
      </c>
      <c r="CD6" s="21">
        <f t="shared" si="9"/>
        <v>192.71</v>
      </c>
      <c r="CE6" s="21">
        <f t="shared" si="9"/>
        <v>186.08</v>
      </c>
      <c r="CF6" s="21">
        <f t="shared" si="9"/>
        <v>173.32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>
        <f>IF(CM7="",NA(),CM7)</f>
        <v>44.84</v>
      </c>
      <c r="CN6" s="21">
        <f t="shared" ref="CN6:CV6" si="10">IF(CN7="",NA(),CN7)</f>
        <v>43.09</v>
      </c>
      <c r="CO6" s="21">
        <f t="shared" si="10"/>
        <v>43.45</v>
      </c>
      <c r="CP6" s="21">
        <f t="shared" si="10"/>
        <v>44.16</v>
      </c>
      <c r="CQ6" s="21">
        <f t="shared" si="10"/>
        <v>45.06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67.5</v>
      </c>
      <c r="CY6" s="21">
        <f t="shared" ref="CY6:DG6" si="11">IF(CY7="",NA(),CY7)</f>
        <v>69.23</v>
      </c>
      <c r="CZ6" s="21">
        <f t="shared" si="11"/>
        <v>69.23</v>
      </c>
      <c r="DA6" s="21">
        <f t="shared" si="11"/>
        <v>71.05</v>
      </c>
      <c r="DB6" s="21">
        <f t="shared" si="11"/>
        <v>71.05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31.81</v>
      </c>
      <c r="DJ6" s="21">
        <f t="shared" ref="DJ6:DR6" si="12">IF(DJ7="",NA(),DJ7)</f>
        <v>33.119999999999997</v>
      </c>
      <c r="DK6" s="21">
        <f t="shared" si="12"/>
        <v>34.44</v>
      </c>
      <c r="DL6" s="21">
        <f t="shared" si="12"/>
        <v>35.75</v>
      </c>
      <c r="DM6" s="21">
        <f t="shared" si="12"/>
        <v>37.06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221007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99.1</v>
      </c>
      <c r="P7" s="24">
        <v>0.01</v>
      </c>
      <c r="Q7" s="24">
        <v>76.209999999999994</v>
      </c>
      <c r="R7" s="24">
        <v>2777</v>
      </c>
      <c r="S7" s="24">
        <v>672775</v>
      </c>
      <c r="T7" s="24">
        <v>1411.93</v>
      </c>
      <c r="U7" s="24">
        <v>476.49</v>
      </c>
      <c r="V7" s="24">
        <v>38</v>
      </c>
      <c r="W7" s="24">
        <v>0.31</v>
      </c>
      <c r="X7" s="24">
        <v>122.58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53.87</v>
      </c>
      <c r="AT7" s="24">
        <v>63.54</v>
      </c>
      <c r="AU7" s="24">
        <v>0</v>
      </c>
      <c r="AV7" s="24">
        <v>0</v>
      </c>
      <c r="AW7" s="24">
        <v>0</v>
      </c>
      <c r="AX7" s="24">
        <v>0</v>
      </c>
      <c r="AY7" s="24">
        <v>42.13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46.37</v>
      </c>
      <c r="BE7" s="24">
        <v>50.9</v>
      </c>
      <c r="BF7" s="24">
        <v>1016.51</v>
      </c>
      <c r="BG7" s="24">
        <v>503.8</v>
      </c>
      <c r="BH7" s="24">
        <v>291.75</v>
      </c>
      <c r="BI7" s="24">
        <v>189.77</v>
      </c>
      <c r="BJ7" s="24">
        <v>63.48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1062.58</v>
      </c>
      <c r="BP7" s="24">
        <v>1099.1500000000001</v>
      </c>
      <c r="BQ7" s="24">
        <v>100</v>
      </c>
      <c r="BR7" s="24">
        <v>100</v>
      </c>
      <c r="BS7" s="24">
        <v>100</v>
      </c>
      <c r="BT7" s="24">
        <v>100</v>
      </c>
      <c r="BU7" s="24">
        <v>100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80.36</v>
      </c>
      <c r="CA7" s="24">
        <v>72.92</v>
      </c>
      <c r="CB7" s="24">
        <v>187.97</v>
      </c>
      <c r="CC7" s="24">
        <v>193.35</v>
      </c>
      <c r="CD7" s="24">
        <v>192.71</v>
      </c>
      <c r="CE7" s="24">
        <v>186.08</v>
      </c>
      <c r="CF7" s="24">
        <v>173.32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201.33</v>
      </c>
      <c r="CL7" s="24">
        <v>225.78</v>
      </c>
      <c r="CM7" s="24">
        <v>44.84</v>
      </c>
      <c r="CN7" s="24">
        <v>43.09</v>
      </c>
      <c r="CO7" s="24">
        <v>43.45</v>
      </c>
      <c r="CP7" s="24">
        <v>44.16</v>
      </c>
      <c r="CQ7" s="24">
        <v>45.06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44.79</v>
      </c>
      <c r="CW7" s="24">
        <v>43.17</v>
      </c>
      <c r="CX7" s="24">
        <v>67.5</v>
      </c>
      <c r="CY7" s="24">
        <v>69.23</v>
      </c>
      <c r="CZ7" s="24">
        <v>69.23</v>
      </c>
      <c r="DA7" s="24">
        <v>71.05</v>
      </c>
      <c r="DB7" s="24">
        <v>71.05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88.68</v>
      </c>
      <c r="DH7" s="24">
        <v>86.31</v>
      </c>
      <c r="DI7" s="24">
        <v>31.81</v>
      </c>
      <c r="DJ7" s="24">
        <v>33.119999999999997</v>
      </c>
      <c r="DK7" s="24">
        <v>34.44</v>
      </c>
      <c r="DL7" s="24">
        <v>35.75</v>
      </c>
      <c r="DM7" s="24">
        <v>37.06</v>
      </c>
      <c r="DN7" s="24">
        <v>21.36</v>
      </c>
      <c r="DO7" s="24">
        <v>22.79</v>
      </c>
      <c r="DP7" s="24">
        <v>24.8</v>
      </c>
      <c r="DQ7" s="24">
        <v>26.77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0.27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4D5FE3A-65E7-4CAB-9A4C-5EC19A760836}"/>
</file>

<file path=customXml/itemProps2.xml><?xml version="1.0" encoding="utf-8"?>
<ds:datastoreItem xmlns:ds="http://schemas.openxmlformats.org/officeDocument/2006/customXml" ds:itemID="{02ED9449-587E-4635-AAC0-330EED12C02A}"/>
</file>

<file path=customXml/itemProps3.xml><?xml version="1.0" encoding="utf-8"?>
<ds:datastoreItem xmlns:ds="http://schemas.openxmlformats.org/officeDocument/2006/customXml" ds:itemID="{E39B8AE6-C819-46E0-B9A3-9A727DA00FB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2025-12-23T06:11:49Z</dcterms:created>
  <dcterms:modified xsi:type="dcterms:W3CDTF">2026-01-29T23:35:29Z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