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W69CYK88aNEjxFo8uQY9WhzJJEu0HGMWMDlSpjW/0QEgJ+FzFkQv95QwLIEybmFXOJiigS0dbp9ufvlb8UczWg==" workbookSaltValue="/sh4BziRDjv3GWAFgNyVuA=="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<sst xmlns="http://schemas.openxmlformats.org/spreadsheetml/2006/main" count="231" uniqueCount="115">
  <si>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</si>
  <si>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</si>
  <si>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</si>
  <si>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</si>
  <si>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</si>
  <si>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</si>
  <si>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</si>
  <si>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</si>
  <si>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</si>
  <si>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</si>
  <si>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</si>
  <si>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</si>
  <si>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</si>
  <si>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</si>
  <si>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</si>
  <si>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</si>
  <si>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</si>
  <si>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</si>
  <si>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</si>
  <si>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</si>
  <si>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</si>
  <si>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</si>
  <si>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</si>
  <si>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</si>
  <si>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</si>
  <si>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</si>
  <si>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</si>
  <si>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</si>
  <si>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</si>
  <si>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</si>
  <si>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</si>
  <si>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</si>
  <si>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</si>
  <si>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</si>
  <si>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</si>
  <si>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</si>
  <si>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</si>
  <si>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</si>
  <si>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</si>
  <si>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</si>
  <si>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</si>
  <si>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</si>
  <si>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</si>
  <si>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</si>
  <si>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</si>
  <si>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</si>
  <si>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</si>
  <si>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</si>
  <si>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</si>
  <si>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</si>
  <si>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</si>
  <si>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</si>
  <si>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</si>
  <si>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</si>
  <si>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</si>
  <si>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</si>
  <si>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</si>
  <si>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</si>
  <si>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</si>
  <si>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</si>
  <si>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</si>
  <si>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</si>
  <si>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</si>
  <si>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</si>
  <si>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</si>
  <si>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</si>
  <si>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</si>
  <si>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</si>
  <si>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</si>
  <si>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</si>
  <si>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</si>
  <si>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</si>
  <si>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</si>
  <si>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</si>
  <si>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</si>
  <si>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</si>
  <si>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</si>
  <si>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</si>
  <si>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</si>
  <si>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</si>
  <si>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</si>
  <si>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</si>
  <si>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</si>
  <si>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</si>
  <si>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</si>
  <si>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</si>
  <si>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</si>
  <si>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</si>
  <si>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</si>
  <si>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</si>
  <si>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</si>
  <si>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</si>
  <si>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</si>
  <si>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</si>
  <si>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</si>
  <si>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</si>
  <si>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</si>
  <si>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</si>
  <si>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</si>
  <si>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</si>
  <si>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</si>
  <si>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</si>
  <si>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</si>
  <si>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</si>
  <si>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</si>
  <si>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</si>
  <si>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</si>
  <si>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</si>
  <si>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</si>
  <si>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</si>
  <si>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</si>
  <si>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</si>
  <si>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事業では、平成29年10月に実施した下水道使用料の改定や平成30年度からのコンセッションの導入などにより、安定的な経営を継続している。今後は人口減少等に伴う使用料収入の減少などに対して、下水道事業全体の適切な施設規模の維持、より一層の経営の効率化を図り、持続的な経営に努めていく。</t>
    <rPh sb="1" eb="4">
      <t>ゲスイドウ</t>
    </rPh>
    <rPh sb="4" eb="6">
      <t>ジギョウ</t>
    </rPh>
    <rPh sb="64" eb="66">
      <t>ケイゾク</t>
    </rPh>
    <rPh sb="71" eb="73">
      <t>コンゴ</t>
    </rPh>
    <rPh sb="74" eb="79">
      <t>ジンコウゲンショウトウ</t>
    </rPh>
    <rPh sb="80" eb="81">
      <t>トモナ</t>
    </rPh>
    <rPh sb="82" eb="87">
      <t>シヨウリョウシュウニュウ</t>
    </rPh>
    <rPh sb="88" eb="90">
      <t>ゲンショウ</t>
    </rPh>
    <rPh sb="93" eb="94">
      <t>タイ</t>
    </rPh>
    <rPh sb="118" eb="120">
      <t>イッソウ</t>
    </rPh>
    <phoneticPr fontId="4"/>
  </si>
  <si>
    <t>①有形固定資産減価償却率
　上昇傾向は続いており、下水道施設全体の持続的な機能確保を図りながらライフサイクルコストの低減・平準化に努めている。
②管渠老朽化率
　法定耐用年数を超過した管きょは該当がない。
③管渠改善率
　設備の改築・更新とバランスを取りながら、地震対策や予防保全型の維持管理に重点を置き事業を推進していく。</t>
    <phoneticPr fontId="4"/>
  </si>
  <si>
    <t>①経常収支比率　②累積欠損金比率
　前年度から改善したが、依然として100％を下回るとともに、類似団体平均値を下回っている。処理区域内人口が市域全体に占める割合が小さいことが要因であり、公共下水道事業が100%を上回っているため市全体としては経営は安定している。また、公共下水道事業とも累積欠損金は発生していない。
③流動比率
　公共下水道事業と会計をひとつにしており、流動資産は未計上となっている。
④企業債残高対事業規模比率
　企業債残高の削減により低下傾向は続いている。引き続き、世代間の負担の公平性に配慮した企業債の活用と必要な投資規模の維持を図る。
⑤経費回収率
　類似団体平均値を下回っており、今後人口減少等から使用料収入の減少が見込まれるため、接続促進等による収入確保や費用削減による回収率の向上に努めていく。
⑥汚水処理原価
　安定して推移し、類似団体平均も下回っている。
⑦施設利用率
　旧湖東浄化センターのポンプ場化に伴い、前年度数値から大きく変動している。今後も処理区域内の汚水処理人口の推移等を踏まえ、適切な施規規模を維持する。
⑧水洗化率
　前年度から上昇しており、今後も職員による訪問勧奨を継続し数値の向上を図る。</t>
    <rPh sb="13" eb="14">
      <t>キン</t>
    </rPh>
    <rPh sb="134" eb="141">
      <t>コウキョウゲスイドウジギョウ</t>
    </rPh>
    <rPh sb="243" eb="246">
      <t>セダイカン</t>
    </rPh>
    <rPh sb="247" eb="249">
      <t>フタン</t>
    </rPh>
    <rPh sb="250" eb="253">
      <t>コウヘイセイ</t>
    </rPh>
    <rPh sb="254" eb="256">
      <t>ハイリョ</t>
    </rPh>
    <rPh sb="258" eb="261">
      <t>キギョウサイ</t>
    </rPh>
    <rPh sb="262" eb="264">
      <t>カツヨウ</t>
    </rPh>
    <rPh sb="372" eb="374">
      <t>アンテイ</t>
    </rPh>
    <rPh sb="376" eb="378">
      <t>スイイ</t>
    </rPh>
    <rPh sb="403" eb="404">
      <t>キュウ</t>
    </rPh>
    <rPh sb="404" eb="408">
      <t>コトウジョウカ</t>
    </rPh>
    <rPh sb="416" eb="418">
      <t>ジョウカ</t>
    </rPh>
    <rPh sb="419" eb="420">
      <t>トモナ</t>
    </rPh>
    <rPh sb="422" eb="425">
      <t>ゼンネンド</t>
    </rPh>
    <rPh sb="425" eb="427">
      <t>スウチ</t>
    </rPh>
    <rPh sb="429" eb="430">
      <t>オオ</t>
    </rPh>
    <rPh sb="432" eb="434">
      <t>ヘンドウ</t>
    </rPh>
    <rPh sb="439" eb="441">
      <t>コンゴ</t>
    </rPh>
    <rPh sb="455" eb="457">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</si>
</sst>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60-4781-966C-C19E5EE22A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E360-4781-966C-C19E5EE22A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36.17</c:v>
                </c:pt>
                <c:pt idx="1">
                  <c:v>33.369999999999997</c:v>
                </c:pt>
                <c:pt idx="2">
                  <c:v>31.83</c:v>
                </c:pt>
                <c:pt idx="3">
                  <c:v>32.5</c:v>
                </c:pt>
                <c:pt idx="4">
                  <c:v>22.25</c:v>
                </c:pt>
              </c:numCache>
            </c:numRef>
          </c:val>
          <c:extLst>
            <c:ext xmlns:c16="http://schemas.microsoft.com/office/drawing/2014/chart" uri="{C3380CC4-5D6E-409C-BE32-E72D297353CC}">
              <c16:uniqueId val="{00000000-7E24-40A7-8C89-FC2EFBC634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7E24-40A7-8C89-FC2EFBC634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85.16</c:v>
                </c:pt>
                <c:pt idx="1">
                  <c:v>83.63</c:v>
                </c:pt>
                <c:pt idx="2">
                  <c:v>82.31</c:v>
                </c:pt>
                <c:pt idx="3">
                  <c:v>83.89</c:v>
                </c:pt>
                <c:pt idx="4">
                  <c:v>84.4</c:v>
                </c:pt>
              </c:numCache>
            </c:numRef>
          </c:val>
          <c:extLst>
            <c:ext xmlns:c16="http://schemas.microsoft.com/office/drawing/2014/chart" uri="{C3380CC4-5D6E-409C-BE32-E72D297353CC}">
              <c16:uniqueId val="{00000000-A4B9-4AC5-BE18-AE17E75BC2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A4B9-4AC5-BE18-AE17E75BC2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86.82</c:v>
                </c:pt>
                <c:pt idx="1">
                  <c:v>86.74</c:v>
                </c:pt>
                <c:pt idx="2">
                  <c:v>84.77</c:v>
                </c:pt>
                <c:pt idx="3">
                  <c:v>86.98</c:v>
                </c:pt>
                <c:pt idx="4">
                  <c:v>88.49</c:v>
                </c:pt>
              </c:numCache>
            </c:numRef>
          </c:val>
          <c:extLst>
            <c:ext xmlns:c16="http://schemas.microsoft.com/office/drawing/2014/chart" uri="{C3380CC4-5D6E-409C-BE32-E72D297353CC}">
              <c16:uniqueId val="{00000000-B872-494D-A6AB-EDDDD40D70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B872-494D-A6AB-EDDDD40D70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33.020000000000003</c:v>
                </c:pt>
                <c:pt idx="1">
                  <c:v>35.18</c:v>
                </c:pt>
                <c:pt idx="2">
                  <c:v>37.39</c:v>
                </c:pt>
                <c:pt idx="3">
                  <c:v>39.51</c:v>
                </c:pt>
                <c:pt idx="4">
                  <c:v>41.84</c:v>
                </c:pt>
              </c:numCache>
            </c:numRef>
          </c:val>
          <c:extLst>
            <c:ext xmlns:c16="http://schemas.microsoft.com/office/drawing/2014/chart" uri="{C3380CC4-5D6E-409C-BE32-E72D297353CC}">
              <c16:uniqueId val="{00000000-FDEB-4A3E-8E11-5CFBA9E6FE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FDEB-4A3E-8E11-5CFBA9E6FE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B0-4C1A-9408-5206D78C7A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13B0-4C1A-9408-5206D78C7A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D0-472A-82B6-555D153488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87D0-472A-82B6-555D153488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A6-4A38-9E2F-045B49830F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10A6-4A38-9E2F-045B49830F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3648.28</c:v>
                </c:pt>
                <c:pt idx="1">
                  <c:v>3438.63</c:v>
                </c:pt>
                <c:pt idx="2">
                  <c:v>3258.76</c:v>
                </c:pt>
                <c:pt idx="3">
                  <c:v>3039.3</c:v>
                </c:pt>
                <c:pt idx="4">
                  <c:v>2966.37</c:v>
                </c:pt>
              </c:numCache>
            </c:numRef>
          </c:val>
          <c:extLst>
            <c:ext xmlns:c16="http://schemas.microsoft.com/office/drawing/2014/chart" uri="{C3380CC4-5D6E-409C-BE32-E72D297353CC}">
              <c16:uniqueId val="{00000000-C34B-4AF5-B00C-DB5CE86FE1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C34B-4AF5-B00C-DB5CE86FE1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77.959999999999994</c:v>
                </c:pt>
                <c:pt idx="1">
                  <c:v>76.83</c:v>
                </c:pt>
                <c:pt idx="2">
                  <c:v>79.069999999999993</c:v>
                </c:pt>
                <c:pt idx="3">
                  <c:v>78.239999999999995</c:v>
                </c:pt>
                <c:pt idx="4">
                  <c:v>74.19</c:v>
                </c:pt>
              </c:numCache>
            </c:numRef>
          </c:val>
          <c:extLst>
            <c:ext xmlns:c16="http://schemas.microsoft.com/office/drawing/2014/chart" uri="{C3380CC4-5D6E-409C-BE32-E72D297353CC}">
              <c16:uniqueId val="{00000000-FCB1-4205-BC4F-A7E094BE61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FCB1-4205-BC4F-A7E094BE61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152.5</c:v>
                </c:pt>
                <c:pt idx="1">
                  <c:v>155.26</c:v>
                </c:pt>
                <c:pt idx="2">
                  <c:v>151.35</c:v>
                </c:pt>
                <c:pt idx="3">
                  <c:v>151.31</c:v>
                </c:pt>
                <c:pt idx="4">
                  <c:v>152.13999999999999</c:v>
                </c:pt>
              </c:numCache>
            </c:numRef>
          </c:val>
          <c:extLst>
            <c:ext xmlns:c16="http://schemas.microsoft.com/office/drawing/2014/chart" uri="{C3380CC4-5D6E-409C-BE32-E72D297353CC}">
              <c16:uniqueId val="{00000000-65A3-487C-9DB1-8850AA9308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65A3-487C-9DB1-8850AA9308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K40" sqref="BK4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静岡県　浜松市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6" t="s">
        <v>9</v>
      </c>
      <c r="BM7" s="87"/>
      <c r="BN7" s="87"/>
      <c r="BO7" s="87"/>
      <c r="BP7" s="87"/>
      <c r="BQ7" s="87"/>
      <c r="BR7" s="87"/>
      <c r="BS7" s="87"/>
      <c r="BT7" s="87"/>
      <c r="BU7" s="87"/>
      <c r="BV7" s="87"/>
      <c r="BW7" s="87"/>
      <c r="BX7" s="87"/>
      <c r="BY7" s="88"/>
    </row>
    <row r="8" spans="1:78" ht="18.75" customHeight="1" x14ac:dyDescent="0.2">
      <c r="A8" s="2"/>
      <c r="B8" s="82" t="str">
        <f>データ!I6</f>
        <v>法適用</v>
      </c>
      <c r="C8" s="82"/>
      <c r="D8" s="82"/>
      <c r="E8" s="82"/>
      <c r="F8" s="82"/>
      <c r="G8" s="82"/>
      <c r="H8" s="82"/>
      <c r="I8" s="82" t="str">
        <f>データ!J6</f>
        <v>下水道事業</v>
      </c>
      <c r="J8" s="82"/>
      <c r="K8" s="82"/>
      <c r="L8" s="82"/>
      <c r="M8" s="82"/>
      <c r="N8" s="82"/>
      <c r="O8" s="82"/>
      <c r="P8" s="82" t="str">
        <f>データ!K6</f>
        <v>特定環境保全公共下水道</v>
      </c>
      <c r="Q8" s="82"/>
      <c r="R8" s="82"/>
      <c r="S8" s="82"/>
      <c r="T8" s="82"/>
      <c r="U8" s="82"/>
      <c r="V8" s="82"/>
      <c r="W8" s="82" t="str">
        <f>データ!L6</f>
        <v>D1</v>
      </c>
      <c r="X8" s="82"/>
      <c r="Y8" s="82"/>
      <c r="Z8" s="82"/>
      <c r="AA8" s="82"/>
      <c r="AB8" s="82"/>
      <c r="AC8" s="82"/>
      <c r="AD8" s="83" t="str">
        <f>データ!$M$6</f>
        <v>自治体職員</v>
      </c>
      <c r="AE8" s="83"/>
      <c r="AF8" s="83"/>
      <c r="AG8" s="83"/>
      <c r="AH8" s="83"/>
      <c r="AI8" s="83"/>
      <c r="AJ8" s="83"/>
      <c r="AK8" s="3"/>
      <c r="AL8" s="50">
        <f>データ!S6</f>
        <v>783924</v>
      </c>
      <c r="AM8" s="50"/>
      <c r="AN8" s="50"/>
      <c r="AO8" s="50"/>
      <c r="AP8" s="50"/>
      <c r="AQ8" s="50"/>
      <c r="AR8" s="50"/>
      <c r="AS8" s="50"/>
      <c r="AT8" s="51">
        <f>データ!T6</f>
        <v>1558.11</v>
      </c>
      <c r="AU8" s="51"/>
      <c r="AV8" s="51"/>
      <c r="AW8" s="51"/>
      <c r="AX8" s="51"/>
      <c r="AY8" s="51"/>
      <c r="AZ8" s="51"/>
      <c r="BA8" s="51"/>
      <c r="BB8" s="51">
        <f>データ!U6</f>
        <v>503.12</v>
      </c>
      <c r="BC8" s="51"/>
      <c r="BD8" s="51"/>
      <c r="BE8" s="51"/>
      <c r="BF8" s="51"/>
      <c r="BG8" s="51"/>
      <c r="BH8" s="51"/>
      <c r="BI8" s="51"/>
      <c r="BJ8" s="3"/>
      <c r="BK8" s="3"/>
      <c r="BL8" s="78" t="s">
        <v>10</v>
      </c>
      <c r="BM8" s="79"/>
      <c r="BN8" s="80" t="s">
        <v>11</v>
      </c>
      <c r="BO8" s="80"/>
      <c r="BP8" s="80"/>
      <c r="BQ8" s="80"/>
      <c r="BR8" s="80"/>
      <c r="BS8" s="80"/>
      <c r="BT8" s="80"/>
      <c r="BU8" s="80"/>
      <c r="BV8" s="80"/>
      <c r="BW8" s="80"/>
      <c r="BX8" s="80"/>
      <c r="BY8" s="81"/>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65" t="s">
        <v>21</v>
      </c>
      <c r="BO9" s="65"/>
      <c r="BP9" s="65"/>
      <c r="BQ9" s="65"/>
      <c r="BR9" s="65"/>
      <c r="BS9" s="65"/>
      <c r="BT9" s="65"/>
      <c r="BU9" s="65"/>
      <c r="BV9" s="65"/>
      <c r="BW9" s="65"/>
      <c r="BX9" s="65"/>
      <c r="BY9" s="66"/>
    </row>
    <row r="10" spans="1:78" ht="18.75" customHeight="1" x14ac:dyDescent="0.2">
      <c r="A10" s="2"/>
      <c r="B10" s="51" t="str">
        <f>データ!N6</f>
        <v>-</v>
      </c>
      <c r="C10" s="51"/>
      <c r="D10" s="51"/>
      <c r="E10" s="51"/>
      <c r="F10" s="51"/>
      <c r="G10" s="51"/>
      <c r="H10" s="51"/>
      <c r="I10" s="51">
        <f>データ!O6</f>
        <v>41.2</v>
      </c>
      <c r="J10" s="51"/>
      <c r="K10" s="51"/>
      <c r="L10" s="51"/>
      <c r="M10" s="51"/>
      <c r="N10" s="51"/>
      <c r="O10" s="51"/>
      <c r="P10" s="51">
        <f>データ!P6</f>
        <v>8.82</v>
      </c>
      <c r="Q10" s="51"/>
      <c r="R10" s="51"/>
      <c r="S10" s="51"/>
      <c r="T10" s="51"/>
      <c r="U10" s="51"/>
      <c r="V10" s="51"/>
      <c r="W10" s="51">
        <f>データ!Q6</f>
        <v>93.95</v>
      </c>
      <c r="X10" s="51"/>
      <c r="Y10" s="51"/>
      <c r="Z10" s="51"/>
      <c r="AA10" s="51"/>
      <c r="AB10" s="51"/>
      <c r="AC10" s="51"/>
      <c r="AD10" s="50">
        <f>データ!R6</f>
        <v>2948</v>
      </c>
      <c r="AE10" s="50"/>
      <c r="AF10" s="50"/>
      <c r="AG10" s="50"/>
      <c r="AH10" s="50"/>
      <c r="AI10" s="50"/>
      <c r="AJ10" s="50"/>
      <c r="AK10" s="2"/>
      <c r="AL10" s="50">
        <f>データ!V6</f>
        <v>68911</v>
      </c>
      <c r="AM10" s="50"/>
      <c r="AN10" s="50"/>
      <c r="AO10" s="50"/>
      <c r="AP10" s="50"/>
      <c r="AQ10" s="50"/>
      <c r="AR10" s="50"/>
      <c r="AS10" s="50"/>
      <c r="AT10" s="51">
        <f>データ!W6</f>
        <v>24.22</v>
      </c>
      <c r="AU10" s="51"/>
      <c r="AV10" s="51"/>
      <c r="AW10" s="51"/>
      <c r="AX10" s="51"/>
      <c r="AY10" s="51"/>
      <c r="AZ10" s="51"/>
      <c r="BA10" s="51"/>
      <c r="BB10" s="51">
        <f>データ!X6</f>
        <v>2845.21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24</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25</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2" t="s">
        <v>114</v>
      </c>
      <c r="BM16" s="73"/>
      <c r="BN16" s="73"/>
      <c r="BO16" s="73"/>
      <c r="BP16" s="73"/>
      <c r="BQ16" s="73"/>
      <c r="BR16" s="73"/>
      <c r="BS16" s="73"/>
      <c r="BT16" s="73"/>
      <c r="BU16" s="73"/>
      <c r="BV16" s="73"/>
      <c r="BW16" s="73"/>
      <c r="BX16" s="73"/>
      <c r="BY16" s="73"/>
      <c r="BZ16" s="7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2"/>
      <c r="BM17" s="73"/>
      <c r="BN17" s="73"/>
      <c r="BO17" s="73"/>
      <c r="BP17" s="73"/>
      <c r="BQ17" s="73"/>
      <c r="BR17" s="73"/>
      <c r="BS17" s="73"/>
      <c r="BT17" s="73"/>
      <c r="BU17" s="73"/>
      <c r="BV17" s="73"/>
      <c r="BW17" s="73"/>
      <c r="BX17" s="73"/>
      <c r="BY17" s="73"/>
      <c r="BZ17" s="7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2"/>
      <c r="BM18" s="73"/>
      <c r="BN18" s="73"/>
      <c r="BO18" s="73"/>
      <c r="BP18" s="73"/>
      <c r="BQ18" s="73"/>
      <c r="BR18" s="73"/>
      <c r="BS18" s="73"/>
      <c r="BT18" s="73"/>
      <c r="BU18" s="73"/>
      <c r="BV18" s="73"/>
      <c r="BW18" s="73"/>
      <c r="BX18" s="73"/>
      <c r="BY18" s="73"/>
      <c r="BZ18" s="7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2"/>
      <c r="BM19" s="73"/>
      <c r="BN19" s="73"/>
      <c r="BO19" s="73"/>
      <c r="BP19" s="73"/>
      <c r="BQ19" s="73"/>
      <c r="BR19" s="73"/>
      <c r="BS19" s="73"/>
      <c r="BT19" s="73"/>
      <c r="BU19" s="73"/>
      <c r="BV19" s="73"/>
      <c r="BW19" s="73"/>
      <c r="BX19" s="73"/>
      <c r="BY19" s="73"/>
      <c r="BZ19" s="7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2"/>
      <c r="BM20" s="73"/>
      <c r="BN20" s="73"/>
      <c r="BO20" s="73"/>
      <c r="BP20" s="73"/>
      <c r="BQ20" s="73"/>
      <c r="BR20" s="73"/>
      <c r="BS20" s="73"/>
      <c r="BT20" s="73"/>
      <c r="BU20" s="73"/>
      <c r="BV20" s="73"/>
      <c r="BW20" s="73"/>
      <c r="BX20" s="73"/>
      <c r="BY20" s="73"/>
      <c r="BZ20" s="7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2"/>
      <c r="BM21" s="73"/>
      <c r="BN21" s="73"/>
      <c r="BO21" s="73"/>
      <c r="BP21" s="73"/>
      <c r="BQ21" s="73"/>
      <c r="BR21" s="73"/>
      <c r="BS21" s="73"/>
      <c r="BT21" s="73"/>
      <c r="BU21" s="73"/>
      <c r="BV21" s="73"/>
      <c r="BW21" s="73"/>
      <c r="BX21" s="73"/>
      <c r="BY21" s="73"/>
      <c r="BZ21" s="7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2"/>
      <c r="BM22" s="73"/>
      <c r="BN22" s="73"/>
      <c r="BO22" s="73"/>
      <c r="BP22" s="73"/>
      <c r="BQ22" s="73"/>
      <c r="BR22" s="73"/>
      <c r="BS22" s="73"/>
      <c r="BT22" s="73"/>
      <c r="BU22" s="73"/>
      <c r="BV22" s="73"/>
      <c r="BW22" s="73"/>
      <c r="BX22" s="73"/>
      <c r="BY22" s="73"/>
      <c r="BZ22" s="7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2"/>
      <c r="BM23" s="73"/>
      <c r="BN23" s="73"/>
      <c r="BO23" s="73"/>
      <c r="BP23" s="73"/>
      <c r="BQ23" s="73"/>
      <c r="BR23" s="73"/>
      <c r="BS23" s="73"/>
      <c r="BT23" s="73"/>
      <c r="BU23" s="73"/>
      <c r="BV23" s="73"/>
      <c r="BW23" s="73"/>
      <c r="BX23" s="73"/>
      <c r="BY23" s="73"/>
      <c r="BZ23" s="7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2"/>
      <c r="BM24" s="73"/>
      <c r="BN24" s="73"/>
      <c r="BO24" s="73"/>
      <c r="BP24" s="73"/>
      <c r="BQ24" s="73"/>
      <c r="BR24" s="73"/>
      <c r="BS24" s="73"/>
      <c r="BT24" s="73"/>
      <c r="BU24" s="73"/>
      <c r="BV24" s="73"/>
      <c r="BW24" s="73"/>
      <c r="BX24" s="73"/>
      <c r="BY24" s="73"/>
      <c r="BZ24" s="7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2"/>
      <c r="BM25" s="73"/>
      <c r="BN25" s="73"/>
      <c r="BO25" s="73"/>
      <c r="BP25" s="73"/>
      <c r="BQ25" s="73"/>
      <c r="BR25" s="73"/>
      <c r="BS25" s="73"/>
      <c r="BT25" s="73"/>
      <c r="BU25" s="73"/>
      <c r="BV25" s="73"/>
      <c r="BW25" s="73"/>
      <c r="BX25" s="73"/>
      <c r="BY25" s="73"/>
      <c r="BZ25" s="7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2"/>
      <c r="BM26" s="73"/>
      <c r="BN26" s="73"/>
      <c r="BO26" s="73"/>
      <c r="BP26" s="73"/>
      <c r="BQ26" s="73"/>
      <c r="BR26" s="73"/>
      <c r="BS26" s="73"/>
      <c r="BT26" s="73"/>
      <c r="BU26" s="73"/>
      <c r="BV26" s="73"/>
      <c r="BW26" s="73"/>
      <c r="BX26" s="73"/>
      <c r="BY26" s="73"/>
      <c r="BZ26" s="7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2"/>
      <c r="BM27" s="73"/>
      <c r="BN27" s="73"/>
      <c r="BO27" s="73"/>
      <c r="BP27" s="73"/>
      <c r="BQ27" s="73"/>
      <c r="BR27" s="73"/>
      <c r="BS27" s="73"/>
      <c r="BT27" s="73"/>
      <c r="BU27" s="73"/>
      <c r="BV27" s="73"/>
      <c r="BW27" s="73"/>
      <c r="BX27" s="73"/>
      <c r="BY27" s="73"/>
      <c r="BZ27" s="7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2"/>
      <c r="BM28" s="73"/>
      <c r="BN28" s="73"/>
      <c r="BO28" s="73"/>
      <c r="BP28" s="73"/>
      <c r="BQ28" s="73"/>
      <c r="BR28" s="73"/>
      <c r="BS28" s="73"/>
      <c r="BT28" s="73"/>
      <c r="BU28" s="73"/>
      <c r="BV28" s="73"/>
      <c r="BW28" s="73"/>
      <c r="BX28" s="73"/>
      <c r="BY28" s="73"/>
      <c r="BZ28" s="7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2"/>
      <c r="BM29" s="73"/>
      <c r="BN29" s="73"/>
      <c r="BO29" s="73"/>
      <c r="BP29" s="73"/>
      <c r="BQ29" s="73"/>
      <c r="BR29" s="73"/>
      <c r="BS29" s="73"/>
      <c r="BT29" s="73"/>
      <c r="BU29" s="73"/>
      <c r="BV29" s="73"/>
      <c r="BW29" s="73"/>
      <c r="BX29" s="73"/>
      <c r="BY29" s="73"/>
      <c r="BZ29" s="7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2"/>
      <c r="BM30" s="73"/>
      <c r="BN30" s="73"/>
      <c r="BO30" s="73"/>
      <c r="BP30" s="73"/>
      <c r="BQ30" s="73"/>
      <c r="BR30" s="73"/>
      <c r="BS30" s="73"/>
      <c r="BT30" s="73"/>
      <c r="BU30" s="73"/>
      <c r="BV30" s="73"/>
      <c r="BW30" s="73"/>
      <c r="BX30" s="73"/>
      <c r="BY30" s="73"/>
      <c r="BZ30" s="7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2"/>
      <c r="BM31" s="73"/>
      <c r="BN31" s="73"/>
      <c r="BO31" s="73"/>
      <c r="BP31" s="73"/>
      <c r="BQ31" s="73"/>
      <c r="BR31" s="73"/>
      <c r="BS31" s="73"/>
      <c r="BT31" s="73"/>
      <c r="BU31" s="73"/>
      <c r="BV31" s="73"/>
      <c r="BW31" s="73"/>
      <c r="BX31" s="73"/>
      <c r="BY31" s="73"/>
      <c r="BZ31" s="7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2"/>
      <c r="BM32" s="73"/>
      <c r="BN32" s="73"/>
      <c r="BO32" s="73"/>
      <c r="BP32" s="73"/>
      <c r="BQ32" s="73"/>
      <c r="BR32" s="73"/>
      <c r="BS32" s="73"/>
      <c r="BT32" s="73"/>
      <c r="BU32" s="73"/>
      <c r="BV32" s="73"/>
      <c r="BW32" s="73"/>
      <c r="BX32" s="73"/>
      <c r="BY32" s="73"/>
      <c r="BZ32" s="7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2"/>
      <c r="BM33" s="73"/>
      <c r="BN33" s="73"/>
      <c r="BO33" s="73"/>
      <c r="BP33" s="73"/>
      <c r="BQ33" s="73"/>
      <c r="BR33" s="73"/>
      <c r="BS33" s="73"/>
      <c r="BT33" s="73"/>
      <c r="BU33" s="73"/>
      <c r="BV33" s="73"/>
      <c r="BW33" s="73"/>
      <c r="BX33" s="73"/>
      <c r="BY33" s="73"/>
      <c r="BZ33" s="7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2"/>
      <c r="BM34" s="73"/>
      <c r="BN34" s="73"/>
      <c r="BO34" s="73"/>
      <c r="BP34" s="73"/>
      <c r="BQ34" s="73"/>
      <c r="BR34" s="73"/>
      <c r="BS34" s="73"/>
      <c r="BT34" s="73"/>
      <c r="BU34" s="73"/>
      <c r="BV34" s="73"/>
      <c r="BW34" s="73"/>
      <c r="BX34" s="73"/>
      <c r="BY34" s="73"/>
      <c r="BZ34" s="7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2"/>
      <c r="BM35" s="73"/>
      <c r="BN35" s="73"/>
      <c r="BO35" s="73"/>
      <c r="BP35" s="73"/>
      <c r="BQ35" s="73"/>
      <c r="BR35" s="73"/>
      <c r="BS35" s="73"/>
      <c r="BT35" s="73"/>
      <c r="BU35" s="73"/>
      <c r="BV35" s="73"/>
      <c r="BW35" s="73"/>
      <c r="BX35" s="73"/>
      <c r="BY35" s="73"/>
      <c r="BZ35" s="7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2"/>
      <c r="BM36" s="73"/>
      <c r="BN36" s="73"/>
      <c r="BO36" s="73"/>
      <c r="BP36" s="73"/>
      <c r="BQ36" s="73"/>
      <c r="BR36" s="73"/>
      <c r="BS36" s="73"/>
      <c r="BT36" s="73"/>
      <c r="BU36" s="73"/>
      <c r="BV36" s="73"/>
      <c r="BW36" s="73"/>
      <c r="BX36" s="73"/>
      <c r="BY36" s="73"/>
      <c r="BZ36" s="7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2"/>
      <c r="BM37" s="73"/>
      <c r="BN37" s="73"/>
      <c r="BO37" s="73"/>
      <c r="BP37" s="73"/>
      <c r="BQ37" s="73"/>
      <c r="BR37" s="73"/>
      <c r="BS37" s="73"/>
      <c r="BT37" s="73"/>
      <c r="BU37" s="73"/>
      <c r="BV37" s="73"/>
      <c r="BW37" s="73"/>
      <c r="BX37" s="73"/>
      <c r="BY37" s="73"/>
      <c r="BZ37" s="7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2"/>
      <c r="BM38" s="73"/>
      <c r="BN38" s="73"/>
      <c r="BO38" s="73"/>
      <c r="BP38" s="73"/>
      <c r="BQ38" s="73"/>
      <c r="BR38" s="73"/>
      <c r="BS38" s="73"/>
      <c r="BT38" s="73"/>
      <c r="BU38" s="73"/>
      <c r="BV38" s="73"/>
      <c r="BW38" s="73"/>
      <c r="BX38" s="73"/>
      <c r="BY38" s="73"/>
      <c r="BZ38" s="7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2"/>
      <c r="BM39" s="73"/>
      <c r="BN39" s="73"/>
      <c r="BO39" s="73"/>
      <c r="BP39" s="73"/>
      <c r="BQ39" s="73"/>
      <c r="BR39" s="73"/>
      <c r="BS39" s="73"/>
      <c r="BT39" s="73"/>
      <c r="BU39" s="73"/>
      <c r="BV39" s="73"/>
      <c r="BW39" s="73"/>
      <c r="BX39" s="73"/>
      <c r="BY39" s="73"/>
      <c r="BZ39" s="7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2"/>
      <c r="BM40" s="73"/>
      <c r="BN40" s="73"/>
      <c r="BO40" s="73"/>
      <c r="BP40" s="73"/>
      <c r="BQ40" s="73"/>
      <c r="BR40" s="73"/>
      <c r="BS40" s="73"/>
      <c r="BT40" s="73"/>
      <c r="BU40" s="73"/>
      <c r="BV40" s="73"/>
      <c r="BW40" s="73"/>
      <c r="BX40" s="73"/>
      <c r="BY40" s="73"/>
      <c r="BZ40" s="7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2"/>
      <c r="BM41" s="73"/>
      <c r="BN41" s="73"/>
      <c r="BO41" s="73"/>
      <c r="BP41" s="73"/>
      <c r="BQ41" s="73"/>
      <c r="BR41" s="73"/>
      <c r="BS41" s="73"/>
      <c r="BT41" s="73"/>
      <c r="BU41" s="73"/>
      <c r="BV41" s="73"/>
      <c r="BW41" s="73"/>
      <c r="BX41" s="73"/>
      <c r="BY41" s="73"/>
      <c r="BZ41" s="7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2"/>
      <c r="BM42" s="73"/>
      <c r="BN42" s="73"/>
      <c r="BO42" s="73"/>
      <c r="BP42" s="73"/>
      <c r="BQ42" s="73"/>
      <c r="BR42" s="73"/>
      <c r="BS42" s="73"/>
      <c r="BT42" s="73"/>
      <c r="BU42" s="73"/>
      <c r="BV42" s="73"/>
      <c r="BW42" s="73"/>
      <c r="BX42" s="73"/>
      <c r="BY42" s="73"/>
      <c r="BZ42" s="7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2"/>
      <c r="BM43" s="73"/>
      <c r="BN43" s="73"/>
      <c r="BO43" s="73"/>
      <c r="BP43" s="73"/>
      <c r="BQ43" s="73"/>
      <c r="BR43" s="73"/>
      <c r="BS43" s="73"/>
      <c r="BT43" s="73"/>
      <c r="BU43" s="73"/>
      <c r="BV43" s="73"/>
      <c r="BW43" s="73"/>
      <c r="BX43" s="73"/>
      <c r="BY43" s="73"/>
      <c r="BZ43" s="7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9" t="s">
        <v>27</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EdoY5EGpZG5vv1cVRg+La/JDbCpXDedSRPx/vjDTydX16cqF36jo0uA88qG35PxM5zCNJnWRjCssAqaHHq9Eg==" saltValue="4LYNpZi9wSj5rM3+jEAb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28</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2">
      <c r="A4" s="14" t="s">
        <v>54</v>
      </c>
      <c r="B4" s="16"/>
      <c r="C4" s="16"/>
      <c r="D4" s="16"/>
      <c r="E4" s="16"/>
      <c r="F4" s="16"/>
      <c r="G4" s="16"/>
      <c r="H4" s="93"/>
      <c r="I4" s="94"/>
      <c r="J4" s="94"/>
      <c r="K4" s="94"/>
      <c r="L4" s="94"/>
      <c r="M4" s="94"/>
      <c r="N4" s="94"/>
      <c r="O4" s="94"/>
      <c r="P4" s="94"/>
      <c r="Q4" s="94"/>
      <c r="R4" s="94"/>
      <c r="S4" s="94"/>
      <c r="T4" s="94"/>
      <c r="U4" s="94"/>
      <c r="V4" s="94"/>
      <c r="W4" s="94"/>
      <c r="X4" s="95"/>
      <c r="Y4" s="89" t="s">
        <v>55</v>
      </c>
      <c r="Z4" s="89"/>
      <c r="AA4" s="89"/>
      <c r="AB4" s="89"/>
      <c r="AC4" s="89"/>
      <c r="AD4" s="89"/>
      <c r="AE4" s="89"/>
      <c r="AF4" s="89"/>
      <c r="AG4" s="89"/>
      <c r="AH4" s="89"/>
      <c r="AI4" s="89"/>
      <c r="AJ4" s="89" t="s">
        <v>56</v>
      </c>
      <c r="AK4" s="89"/>
      <c r="AL4" s="89"/>
      <c r="AM4" s="89"/>
      <c r="AN4" s="89"/>
      <c r="AO4" s="89"/>
      <c r="AP4" s="89"/>
      <c r="AQ4" s="89"/>
      <c r="AR4" s="89"/>
      <c r="AS4" s="89"/>
      <c r="AT4" s="89"/>
      <c r="AU4" s="89" t="s">
        <v>57</v>
      </c>
      <c r="AV4" s="89"/>
      <c r="AW4" s="89"/>
      <c r="AX4" s="89"/>
      <c r="AY4" s="89"/>
      <c r="AZ4" s="89"/>
      <c r="BA4" s="89"/>
      <c r="BB4" s="89"/>
      <c r="BC4" s="89"/>
      <c r="BD4" s="89"/>
      <c r="BE4" s="89"/>
      <c r="BF4" s="89" t="s">
        <v>58</v>
      </c>
      <c r="BG4" s="89"/>
      <c r="BH4" s="89"/>
      <c r="BI4" s="89"/>
      <c r="BJ4" s="89"/>
      <c r="BK4" s="89"/>
      <c r="BL4" s="89"/>
      <c r="BM4" s="89"/>
      <c r="BN4" s="89"/>
      <c r="BO4" s="89"/>
      <c r="BP4" s="89"/>
      <c r="BQ4" s="89" t="s">
        <v>59</v>
      </c>
      <c r="BR4" s="89"/>
      <c r="BS4" s="89"/>
      <c r="BT4" s="89"/>
      <c r="BU4" s="89"/>
      <c r="BV4" s="89"/>
      <c r="BW4" s="89"/>
      <c r="BX4" s="89"/>
      <c r="BY4" s="89"/>
      <c r="BZ4" s="89"/>
      <c r="CA4" s="89"/>
      <c r="CB4" s="89" t="s">
        <v>60</v>
      </c>
      <c r="CC4" s="89"/>
      <c r="CD4" s="89"/>
      <c r="CE4" s="89"/>
      <c r="CF4" s="89"/>
      <c r="CG4" s="89"/>
      <c r="CH4" s="89"/>
      <c r="CI4" s="89"/>
      <c r="CJ4" s="89"/>
      <c r="CK4" s="89"/>
      <c r="CL4" s="89"/>
      <c r="CM4" s="89" t="s">
        <v>61</v>
      </c>
      <c r="CN4" s="89"/>
      <c r="CO4" s="89"/>
      <c r="CP4" s="89"/>
      <c r="CQ4" s="89"/>
      <c r="CR4" s="89"/>
      <c r="CS4" s="89"/>
      <c r="CT4" s="89"/>
      <c r="CU4" s="89"/>
      <c r="CV4" s="89"/>
      <c r="CW4" s="89"/>
      <c r="CX4" s="89" t="s">
        <v>62</v>
      </c>
      <c r="CY4" s="89"/>
      <c r="CZ4" s="89"/>
      <c r="DA4" s="89"/>
      <c r="DB4" s="89"/>
      <c r="DC4" s="89"/>
      <c r="DD4" s="89"/>
      <c r="DE4" s="89"/>
      <c r="DF4" s="89"/>
      <c r="DG4" s="89"/>
      <c r="DH4" s="89"/>
      <c r="DI4" s="89" t="s">
        <v>63</v>
      </c>
      <c r="DJ4" s="89"/>
      <c r="DK4" s="89"/>
      <c r="DL4" s="89"/>
      <c r="DM4" s="89"/>
      <c r="DN4" s="89"/>
      <c r="DO4" s="89"/>
      <c r="DP4" s="89"/>
      <c r="DQ4" s="89"/>
      <c r="DR4" s="89"/>
      <c r="DS4" s="89"/>
      <c r="DT4" s="89" t="s">
        <v>64</v>
      </c>
      <c r="DU4" s="89"/>
      <c r="DV4" s="89"/>
      <c r="DW4" s="89"/>
      <c r="DX4" s="89"/>
      <c r="DY4" s="89"/>
      <c r="DZ4" s="89"/>
      <c r="EA4" s="89"/>
      <c r="EB4" s="89"/>
      <c r="EC4" s="89"/>
      <c r="ED4" s="89"/>
      <c r="EE4" s="89" t="s">
        <v>65</v>
      </c>
      <c r="EF4" s="89"/>
      <c r="EG4" s="89"/>
      <c r="EH4" s="89"/>
      <c r="EI4" s="89"/>
      <c r="EJ4" s="89"/>
      <c r="EK4" s="89"/>
      <c r="EL4" s="89"/>
      <c r="EM4" s="89"/>
      <c r="EN4" s="89"/>
      <c r="EO4" s="89"/>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221309</v>
      </c>
      <c r="D6" s="19">
        <f t="shared" si="3"/>
        <v>46</v>
      </c>
      <c r="E6" s="19">
        <f t="shared" si="3"/>
        <v>17</v>
      </c>
      <c r="F6" s="19">
        <f t="shared" si="3"/>
        <v>4</v>
      </c>
      <c r="G6" s="19">
        <f t="shared" si="3"/>
        <v>0</v>
      </c>
      <c r="H6" s="19" t="str">
        <f t="shared" si="3"/>
        <v>静岡県　浜松市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41.2</v>
      </c>
      <c r="P6" s="20">
        <f t="shared" si="3"/>
        <v>8.82</v>
      </c>
      <c r="Q6" s="20">
        <f t="shared" si="3"/>
        <v>93.95</v>
      </c>
      <c r="R6" s="20">
        <f t="shared" si="3"/>
        <v>2948</v>
      </c>
      <c r="S6" s="20">
        <f t="shared" si="3"/>
        <v>783924</v>
      </c>
      <c r="T6" s="20">
        <f t="shared" si="3"/>
        <v>1558.11</v>
      </c>
      <c r="U6" s="20">
        <f t="shared" si="3"/>
        <v>503.12</v>
      </c>
      <c r="V6" s="20">
        <f t="shared" si="3"/>
        <v>68911</v>
      </c>
      <c r="W6" s="20">
        <f t="shared" si="3"/>
        <v>24.22</v>
      </c>
      <c r="X6" s="20">
        <f t="shared" si="3"/>
        <v>2845.21</v>
      </c>
      <c r="Y6" s="21">
        <f>IF(Y7="",NA(),Y7)</f>
        <v>86.82</v>
      </c>
      <c r="Z6" s="21">
        <f t="shared" ref="Z6:AH6" si="4">IF(Z7="",NA(),Z7)</f>
        <v>86.74</v>
      </c>
      <c r="AA6" s="21">
        <f t="shared" si="4"/>
        <v>84.77</v>
      </c>
      <c r="AB6" s="21">
        <f t="shared" si="4"/>
        <v>86.98</v>
      </c>
      <c r="AC6" s="21">
        <f t="shared" si="4"/>
        <v>88.49</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0">
        <f>IF(AU7="",NA(),AU7)</f>
        <v>0</v>
      </c>
      <c r="AV6" s="20">
        <f t="shared" ref="AV6:BD6" si="6">IF(AV7="",NA(),AV7)</f>
        <v>0</v>
      </c>
      <c r="AW6" s="20">
        <f t="shared" si="6"/>
        <v>0</v>
      </c>
      <c r="AX6" s="20">
        <f t="shared" si="6"/>
        <v>0</v>
      </c>
      <c r="AY6" s="20">
        <f t="shared" si="6"/>
        <v>0</v>
      </c>
      <c r="AZ6" s="21">
        <f t="shared" si="6"/>
        <v>46.85</v>
      </c>
      <c r="BA6" s="21">
        <f t="shared" si="6"/>
        <v>44.35</v>
      </c>
      <c r="BB6" s="21">
        <f t="shared" si="6"/>
        <v>41.51</v>
      </c>
      <c r="BC6" s="21">
        <f t="shared" si="6"/>
        <v>45.01</v>
      </c>
      <c r="BD6" s="21">
        <f t="shared" si="6"/>
        <v>46.37</v>
      </c>
      <c r="BE6" s="20" t="str">
        <f>IF(BE7="","",IF(BE7="-","【-】","【"&amp;SUBSTITUTE(TEXT(BE7,"#,##0.00"),"-","△")&amp;"】"))</f>
        <v>【50.90】</v>
      </c>
      <c r="BF6" s="21">
        <f>IF(BF7="",NA(),BF7)</f>
        <v>3648.28</v>
      </c>
      <c r="BG6" s="21">
        <f t="shared" ref="BG6:BO6" si="7">IF(BG7="",NA(),BG7)</f>
        <v>3438.63</v>
      </c>
      <c r="BH6" s="21">
        <f t="shared" si="7"/>
        <v>3258.76</v>
      </c>
      <c r="BI6" s="21">
        <f t="shared" si="7"/>
        <v>3039.3</v>
      </c>
      <c r="BJ6" s="21">
        <f t="shared" si="7"/>
        <v>2966.37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77.959999999999994</v>
      </c>
      <c r="BR6" s="21">
        <f t="shared" ref="BR6:BZ6" si="8">IF(BR7="",NA(),BR7)</f>
        <v>76.83</v>
      </c>
      <c r="BS6" s="21">
        <f t="shared" si="8"/>
        <v>79.069999999999993</v>
      </c>
      <c r="BT6" s="21">
        <f t="shared" si="8"/>
        <v>78.239999999999995</v>
      </c>
      <c r="BU6" s="21">
        <f t="shared" si="8"/>
        <v>74.19</v>
      </c>
      <c r="BV6" s="21">
        <f t="shared" si="8"/>
        <v>82.88</v>
      </c>
      <c r="BW6" s="21">
        <f t="shared" si="8"/>
        <v>82.53</v>
      </c>
      <c r="BX6" s="21">
        <f t="shared" si="8"/>
        <v>81.81</v>
      </c>
      <c r="BY6" s="21">
        <f t="shared" si="8"/>
        <v>82.27</v>
      </c>
      <c r="BZ6" s="21">
        <f t="shared" si="8"/>
        <v>80.36</v>
      </c>
      <c r="CA6" s="20" t="str">
        <f>IF(CA7="","",IF(CA7="-","【-】","【"&amp;SUBSTITUTE(TEXT(CA7,"#,##0.00"),"-","△")&amp;"】"))</f>
        <v>【72.92】</v>
      </c>
      <c r="CB6" s="21">
        <f>IF(CB7="",NA(),CB7)</f>
        <v>152.5</v>
      </c>
      <c r="CC6" s="21">
        <f t="shared" ref="CC6:CK6" si="9">IF(CC7="",NA(),CC7)</f>
        <v>155.26</v>
      </c>
      <c r="CD6" s="21">
        <f t="shared" si="9"/>
        <v>151.35</v>
      </c>
      <c r="CE6" s="21">
        <f t="shared" si="9"/>
        <v>151.31</v>
      </c>
      <c r="CF6" s="21">
        <f t="shared" si="9"/>
        <v>152.13999999999999</v>
      </c>
      <c r="CG6" s="21">
        <f t="shared" si="9"/>
        <v>187.76</v>
      </c>
      <c r="CH6" s="21">
        <f t="shared" si="9"/>
        <v>190.48</v>
      </c>
      <c r="CI6" s="21">
        <f t="shared" si="9"/>
        <v>193.59</v>
      </c>
      <c r="CJ6" s="21">
        <f t="shared" si="9"/>
        <v>194.42</v>
      </c>
      <c r="CK6" s="21">
        <f t="shared" si="9"/>
        <v>201.33</v>
      </c>
      <c r="CL6" s="20" t="str">
        <f>IF(CL7="","",IF(CL7="-","【-】","【"&amp;SUBSTITUTE(TEXT(CL7,"#,##0.00"),"-","△")&amp;"】"))</f>
        <v>【225.78】</v>
      </c>
      <c r="CM6" s="21">
        <f>IF(CM7="",NA(),CM7)</f>
        <v>36.17</v>
      </c>
      <c r="CN6" s="21">
        <f t="shared" ref="CN6:CV6" si="10">IF(CN7="",NA(),CN7)</f>
        <v>33.369999999999997</v>
      </c>
      <c r="CO6" s="21">
        <f t="shared" si="10"/>
        <v>31.83</v>
      </c>
      <c r="CP6" s="21">
        <f t="shared" si="10"/>
        <v>32.5</v>
      </c>
      <c r="CQ6" s="21">
        <f t="shared" si="10"/>
        <v>22.25</v>
      </c>
      <c r="CR6" s="21">
        <f t="shared" si="10"/>
        <v>45.87</v>
      </c>
      <c r="CS6" s="21">
        <f t="shared" si="10"/>
        <v>44.24</v>
      </c>
      <c r="CT6" s="21">
        <f t="shared" si="10"/>
        <v>45.3</v>
      </c>
      <c r="CU6" s="21">
        <f t="shared" si="10"/>
        <v>45.6</v>
      </c>
      <c r="CV6" s="21">
        <f t="shared" si="10"/>
        <v>44.79</v>
      </c>
      <c r="CW6" s="20" t="str">
        <f>IF(CW7="","",IF(CW7="-","【-】","【"&amp;SUBSTITUTE(TEXT(CW7,"#,##0.00"),"-","△")&amp;"】"))</f>
        <v>【43.17】</v>
      </c>
      <c r="CX6" s="21">
        <f>IF(CX7="",NA(),CX7)</f>
        <v>85.16</v>
      </c>
      <c r="CY6" s="21">
        <f t="shared" ref="CY6:DG6" si="11">IF(CY7="",NA(),CY7)</f>
        <v>83.63</v>
      </c>
      <c r="CZ6" s="21">
        <f t="shared" si="11"/>
        <v>82.31</v>
      </c>
      <c r="DA6" s="21">
        <f t="shared" si="11"/>
        <v>83.89</v>
      </c>
      <c r="DB6" s="21">
        <f t="shared" si="11"/>
        <v>84.4</v>
      </c>
      <c r="DC6" s="21">
        <f t="shared" si="11"/>
        <v>87.65</v>
      </c>
      <c r="DD6" s="21">
        <f t="shared" si="11"/>
        <v>88.15</v>
      </c>
      <c r="DE6" s="21">
        <f t="shared" si="11"/>
        <v>88.37</v>
      </c>
      <c r="DF6" s="21">
        <f t="shared" si="11"/>
        <v>88.66</v>
      </c>
      <c r="DG6" s="21">
        <f t="shared" si="11"/>
        <v>88.68</v>
      </c>
      <c r="DH6" s="20" t="str">
        <f>IF(DH7="","",IF(DH7="-","【-】","【"&amp;SUBSTITUTE(TEXT(DH7,"#,##0.00"),"-","△")&amp;"】"))</f>
        <v>【86.31】</v>
      </c>
      <c r="DI6" s="21">
        <f>IF(DI7="",NA(),DI7)</f>
        <v>33.020000000000003</v>
      </c>
      <c r="DJ6" s="21">
        <f t="shared" ref="DJ6:DR6" si="12">IF(DJ7="",NA(),DJ7)</f>
        <v>35.18</v>
      </c>
      <c r="DK6" s="21">
        <f t="shared" si="12"/>
        <v>37.39</v>
      </c>
      <c r="DL6" s="21">
        <f t="shared" si="12"/>
        <v>39.51</v>
      </c>
      <c r="DM6" s="21">
        <f t="shared" si="12"/>
        <v>41.84</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1">
        <f t="shared" ref="EF6:EN6" si="14">IF(EF7="",NA(),EF7)</f>
        <v>0.01</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221309</v>
      </c>
      <c r="D7" s="23">
        <v>46</v>
      </c>
      <c r="E7" s="23">
        <v>17</v>
      </c>
      <c r="F7" s="23">
        <v>4</v>
      </c>
      <c r="G7" s="23">
        <v>0</v>
      </c>
      <c r="H7" s="23" t="s">
        <v>95</v>
      </c>
      <c r="I7" s="23" t="s">
        <v>96</v>
      </c>
      <c r="J7" s="23" t="s">
        <v>97</v>
      </c>
      <c r="K7" s="23" t="s">
        <v>98</v>
      </c>
      <c r="L7" s="23" t="s">
        <v>99</v>
      </c>
      <c r="M7" s="23" t="s">
        <v>100</v>
      </c>
      <c r="N7" s="24" t="s">
        <v>101</v>
      </c>
      <c r="O7" s="24">
        <v>41.2</v>
      </c>
      <c r="P7" s="24">
        <v>8.82</v>
      </c>
      <c r="Q7" s="24">
        <v>93.95</v>
      </c>
      <c r="R7" s="24">
        <v>2948</v>
      </c>
      <c r="S7" s="24">
        <v>783924</v>
      </c>
      <c r="T7" s="24">
        <v>1558.11</v>
      </c>
      <c r="U7" s="24">
        <v>503.12</v>
      </c>
      <c r="V7" s="24">
        <v>68911</v>
      </c>
      <c r="W7" s="24">
        <v>24.22</v>
      </c>
      <c r="X7" s="24">
        <v>2845.21</v>
      </c>
      <c r="Y7" s="24">
        <v>86.82</v>
      </c>
      <c r="Z7" s="24">
        <v>86.74</v>
      </c>
      <c r="AA7" s="24">
        <v>84.77</v>
      </c>
      <c r="AB7" s="24">
        <v>86.98</v>
      </c>
      <c r="AC7" s="24">
        <v>88.49</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0</v>
      </c>
      <c r="AV7" s="24">
        <v>0</v>
      </c>
      <c r="AW7" s="24">
        <v>0</v>
      </c>
      <c r="AX7" s="24">
        <v>0</v>
      </c>
      <c r="AY7" s="24">
        <v>0</v>
      </c>
      <c r="AZ7" s="24">
        <v>46.85</v>
      </c>
      <c r="BA7" s="24">
        <v>44.35</v>
      </c>
      <c r="BB7" s="24">
        <v>41.51</v>
      </c>
      <c r="BC7" s="24">
        <v>45.01</v>
      </c>
      <c r="BD7" s="24">
        <v>46.37</v>
      </c>
      <c r="BE7" s="24">
        <v>50.9</v>
      </c>
      <c r="BF7" s="24">
        <v>3648.28</v>
      </c>
      <c r="BG7" s="24">
        <v>3438.63</v>
      </c>
      <c r="BH7" s="24">
        <v>3258.76</v>
      </c>
      <c r="BI7" s="24">
        <v>3039.3</v>
      </c>
      <c r="BJ7" s="24">
        <v>2966.37</v>
      </c>
      <c r="BK7" s="24">
        <v>1268.6300000000001</v>
      </c>
      <c r="BL7" s="24">
        <v>1283.69</v>
      </c>
      <c r="BM7" s="24">
        <v>1160.22</v>
      </c>
      <c r="BN7" s="24">
        <v>1141.98</v>
      </c>
      <c r="BO7" s="24">
        <v>1062.58</v>
      </c>
      <c r="BP7" s="24">
        <v>1099.1500000000001</v>
      </c>
      <c r="BQ7" s="24">
        <v>77.959999999999994</v>
      </c>
      <c r="BR7" s="24">
        <v>76.83</v>
      </c>
      <c r="BS7" s="24">
        <v>79.069999999999993</v>
      </c>
      <c r="BT7" s="24">
        <v>78.239999999999995</v>
      </c>
      <c r="BU7" s="24">
        <v>74.19</v>
      </c>
      <c r="BV7" s="24">
        <v>82.88</v>
      </c>
      <c r="BW7" s="24">
        <v>82.53</v>
      </c>
      <c r="BX7" s="24">
        <v>81.81</v>
      </c>
      <c r="BY7" s="24">
        <v>82.27</v>
      </c>
      <c r="BZ7" s="24">
        <v>80.36</v>
      </c>
      <c r="CA7" s="24">
        <v>72.92</v>
      </c>
      <c r="CB7" s="24">
        <v>152.5</v>
      </c>
      <c r="CC7" s="24">
        <v>155.26</v>
      </c>
      <c r="CD7" s="24">
        <v>151.35</v>
      </c>
      <c r="CE7" s="24">
        <v>151.31</v>
      </c>
      <c r="CF7" s="24">
        <v>152.13999999999999</v>
      </c>
      <c r="CG7" s="24">
        <v>187.76</v>
      </c>
      <c r="CH7" s="24">
        <v>190.48</v>
      </c>
      <c r="CI7" s="24">
        <v>193.59</v>
      </c>
      <c r="CJ7" s="24">
        <v>194.42</v>
      </c>
      <c r="CK7" s="24">
        <v>201.33</v>
      </c>
      <c r="CL7" s="24">
        <v>225.78</v>
      </c>
      <c r="CM7" s="24">
        <v>36.17</v>
      </c>
      <c r="CN7" s="24">
        <v>33.369999999999997</v>
      </c>
      <c r="CO7" s="24">
        <v>31.83</v>
      </c>
      <c r="CP7" s="24">
        <v>32.5</v>
      </c>
      <c r="CQ7" s="24">
        <v>22.25</v>
      </c>
      <c r="CR7" s="24">
        <v>45.87</v>
      </c>
      <c r="CS7" s="24">
        <v>44.24</v>
      </c>
      <c r="CT7" s="24">
        <v>45.3</v>
      </c>
      <c r="CU7" s="24">
        <v>45.6</v>
      </c>
      <c r="CV7" s="24">
        <v>44.79</v>
      </c>
      <c r="CW7" s="24">
        <v>43.17</v>
      </c>
      <c r="CX7" s="24">
        <v>85.16</v>
      </c>
      <c r="CY7" s="24">
        <v>83.63</v>
      </c>
      <c r="CZ7" s="24">
        <v>82.31</v>
      </c>
      <c r="DA7" s="24">
        <v>83.89</v>
      </c>
      <c r="DB7" s="24">
        <v>84.4</v>
      </c>
      <c r="DC7" s="24">
        <v>87.65</v>
      </c>
      <c r="DD7" s="24">
        <v>88.15</v>
      </c>
      <c r="DE7" s="24">
        <v>88.37</v>
      </c>
      <c r="DF7" s="24">
        <v>88.66</v>
      </c>
      <c r="DG7" s="24">
        <v>88.68</v>
      </c>
      <c r="DH7" s="24">
        <v>86.31</v>
      </c>
      <c r="DI7" s="24">
        <v>33.020000000000003</v>
      </c>
      <c r="DJ7" s="24">
        <v>35.18</v>
      </c>
      <c r="DK7" s="24">
        <v>37.39</v>
      </c>
      <c r="DL7" s="24">
        <v>39.51</v>
      </c>
      <c r="DM7" s="24">
        <v>41.84</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0.01</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64EDCF4-1AB1-419F-AEE6-533B9DA19763}"/>
</file>

<file path=customXml/itemProps2.xml><?xml version="1.0" encoding="utf-8"?>
<ds:datastoreItem xmlns:ds="http://schemas.openxmlformats.org/officeDocument/2006/customXml" ds:itemID="{0B2CC17E-4FD5-4BD1-B5EF-D58CECA20184}"/>
</file>

<file path=customXml/itemProps3.xml><?xml version="1.0" encoding="utf-8"?>
<ds:datastoreItem xmlns:ds="http://schemas.openxmlformats.org/officeDocument/2006/customXml" ds:itemID="{E6AFDB6B-9059-4A9A-9331-7C95F6C0B5E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2026-02-02T09:15:37Z</cp:lastPrinted>
  <dcterms:created xsi:type="dcterms:W3CDTF">2025-12-23T06:11:50Z</dcterms:created>
  <dcterms:modified xsi:type="dcterms:W3CDTF">2026-02-02T09:15:40Z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