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03会計係\052財政局\012_公営企業に係る「経営比較分析表」の策定等について\R6\006_回答\"/>
    </mc:Choice>
  </mc:AlternateContent>
  <xr:revisionPtr revIDLastSave="0" documentId="13_ncr:1_{4BCF6A4A-2AF1-4E59-BFD3-282DE9EB6267}" xr6:coauthVersionLast="47" xr6:coauthVersionMax="47" xr10:uidLastSave="{00000000-0000-0000-0000-000000000000}"/>
  <workbookProtection workbookAlgorithmName="SHA-512" workbookHashValue="dMCpLP/+45j3HIuCe6JG9sHObjsbmiXJVFAToIMP2JRqhCKDSye8ezbD5zpa4Kwn+pbAxVNDIMW3vCke9bh4fg==" workbookSaltValue="DCp8WCF9CJLoE87Gp3b8gg==" workbookSpinCount="100000" lockStructure="1"/>
  <bookViews>
    <workbookView xWindow="34785" yWindow="0" windowWidth="14610" windowHeight="15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<sst xmlns="http://schemas.openxmlformats.org/spreadsheetml/2006/main" count="228" uniqueCount="113">
  <si>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</si>
  <si>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</si>
  <si>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</si>
  <si>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</si>
  <si>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</si>
  <si>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</si>
  <si>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</si>
  <si>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</si>
  <si>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</si>
  <si>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</si>
  <si>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</si>
  <si>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</si>
  <si>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</si>
  <si>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</si>
  <si>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</si>
  <si>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</si>
  <si>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</si>
  <si>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</si>
  <si>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</si>
  <si>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</si>
  <si>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</si>
  <si>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</si>
  <si>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</si>
  <si>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</si>
  <si>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</si>
  <si>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</si>
  <si>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</si>
  <si>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</si>
  <si>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</si>
  <si>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</si>
  <si>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</si>
  <si>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</si>
  <si>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</si>
  <si>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</si>
  <si>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</si>
  <si>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</si>
  <si>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</si>
  <si>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</si>
  <si>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</si>
  <si>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</si>
  <si>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</si>
  <si>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</si>
  <si>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</si>
  <si>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</si>
  <si>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</si>
  <si>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</si>
  <si>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</si>
  <si>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</si>
  <si>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</si>
  <si>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</si>
  <si>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</si>
  <si>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</si>
  <si>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</si>
  <si>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</si>
  <si>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</si>
  <si>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</si>
  <si>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</si>
  <si>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</si>
  <si>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</si>
  <si>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</si>
  <si>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</si>
  <si>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</si>
  <si>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</si>
  <si>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</si>
  <si>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</si>
  <si>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</si>
  <si>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</si>
  <si>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</si>
  <si>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</si>
  <si>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</si>
  <si>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</si>
  <si>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</si>
  <si>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</si>
  <si>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</si>
  <si>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</si>
  <si>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</si>
  <si>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</si>
  <si>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</si>
  <si>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</si>
  <si>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</si>
  <si>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</si>
  <si>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</si>
  <si>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</si>
  <si>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</si>
  <si>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</si>
  <si>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</si>
  <si>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</si>
  <si>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</si>
  <si>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</si>
  <si>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</si>
  <si>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</si>
  <si>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</si>
  <si>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</si>
  <si>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名古屋市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</si>
  <si>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</si>
  <si>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</si>
  <si>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</si>
  <si>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</si>
  <si>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</si>
  <si>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</si>
  <si>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</si>
  <si>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</si>
  <si>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</si>
  <si>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</si>
  <si>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</si>
  <si>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</si>
  <si>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</si>
  <si>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</si>
  <si>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</si>
  <si>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</si>
  <si>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0"/>
        <rFont val="ＭＳ ゴシック"/>
        <family val="3"/>
        <charset val="128"/>
      </rPr>
      <t>①②経常収支比率は、給水収益が有収水量の増により令和５年度に比べ増加しましたが、配水管布設替工事に係る費用の増などにより引き続き100％を下回りました。しかしながら、特別利益の増により、純損失は生じず、累積欠損金もありません。
　③流動比率は、令和５年度に比べ増加しており、引き続き100％を上回っており、短期的な資金面においてのリスクは低いと言えます。
　④企業債残高対給水収益比率は、企業債残高の増加率が給水収益の増加率を上回ったことにより、令和５年度に比べ増加しました。
　⑤料金回収率は、配水管布設替工事に係る費用の増など維持管理費の増加により、令和５年度に比べ減少しており、引き続き100％を下回っています。今後の社会経済活動の状況が経営に与える影響を注視し、収益確保に努めていきます。
　⑥給水原価は、類似団体の平均値を下回っています。引き続き、効率的・効果的な事業執行に努めていきます。
　⑦施設利用率は、類似団体の平均値を下回っていますが、安定した給水を継続するために必要な施設規模となっています。
　⑧有収率は、類似団体の平均値を上回っています。老朽管路の更新や漏水の早期発見・早期修理、事業用水量等の削減に努め有収率の向上を図っていきます。</t>
    </r>
    <rPh sb="16" eb="18">
      <t>ユウシュウ</t>
    </rPh>
    <rPh sb="41" eb="44">
      <t>ハイスイカン</t>
    </rPh>
    <rPh sb="44" eb="46">
      <t>フセツ</t>
    </rPh>
    <rPh sb="46" eb="47">
      <t>カ</t>
    </rPh>
    <rPh sb="47" eb="49">
      <t>コウジ</t>
    </rPh>
    <rPh sb="50" eb="51">
      <t>カカ</t>
    </rPh>
    <rPh sb="52" eb="54">
      <t>ヒヨウ</t>
    </rPh>
    <rPh sb="55" eb="56">
      <t>ゾウ</t>
    </rPh>
    <rPh sb="59" eb="61">
      <t>ジョウショウ</t>
    </rPh>
    <rPh sb="66" eb="67">
      <t>ヒ</t>
    </rPh>
    <rPh sb="68" eb="69">
      <t>ツヅ</t>
    </rPh>
    <rPh sb="84" eb="86">
      <t>トクベツ</t>
    </rPh>
    <rPh sb="86" eb="88">
      <t>リエキ</t>
    </rPh>
    <rPh sb="89" eb="90">
      <t>ゾウ</t>
    </rPh>
    <rPh sb="94" eb="97">
      <t>ジュンソンシツ</t>
    </rPh>
    <rPh sb="98" eb="99">
      <t>ショウ</t>
    </rPh>
    <rPh sb="102" eb="104">
      <t>ルイセキ</t>
    </rPh>
    <rPh sb="104" eb="107">
      <t>ケッソンキン</t>
    </rPh>
    <rPh sb="131" eb="133">
      <t>ゾウカ</t>
    </rPh>
    <rPh sb="138" eb="139">
      <t>ヒ</t>
    </rPh>
    <rPh sb="140" eb="141">
      <t>ツヅ</t>
    </rPh>
    <rPh sb="203" eb="204">
      <t>リツ</t>
    </rPh>
    <rPh sb="210" eb="213">
      <t>ゾウカリツ</t>
    </rPh>
    <rPh sb="214" eb="216">
      <t>ウワマワ</t>
    </rPh>
    <rPh sb="232" eb="234">
      <t>ゾウカ</t>
    </rPh>
    <rPh sb="278" eb="280">
      <t>レイワ</t>
    </rPh>
    <rPh sb="281" eb="283">
      <t>ネンド</t>
    </rPh>
    <rPh sb="284" eb="285">
      <t>クラ</t>
    </rPh>
    <rPh sb="286" eb="288">
      <t>ゲンショウ</t>
    </rPh>
    <rPh sb="298" eb="299">
      <t>ヒ</t>
    </rPh>
    <rPh sb="300" eb="301">
      <t>ツヅ</t>
    </rPh>
    <phoneticPr fontId="16"/>
  </si>
  <si>
    <t>　①有形固定資産減価償却率は、類似団体の平均値を上回っており、本市の水道施設は法定耐用年数に近い資産の割合が高いと言えます。アセットマネジメントの取り組みに基づく施設の長寿命化により、法定耐用年数を上回る目標耐用年数を設定し、計画的に施設の更新を進めています。
　②③管路経年化率は類似団体の平均値を下回っています。管路更新率は類似団体の平均値を上回っています。アセットマネジメントの取り組みに基づき、施設の長寿命化を図るとともに、老朽度や重要度を的確に評価し、計画的に管路更新を進めています。</t>
    <rPh sb="235" eb="237">
      <t>カンロ</t>
    </rPh>
    <rPh sb="237" eb="239">
      <t>コウシン</t>
    </rPh>
    <phoneticPr fontId="3"/>
  </si>
  <si>
    <t>　給水収益が長期的には減少傾向にあることに加え、資材価格や労務単価の高騰などが維持管理費の大きな増加要因となり、安定的な事業運営に非常に強い影響を及ぼしており、今後も厳しい状況が見込まれます。
　そうした状況においても、施設の老朽化対策や南海トラフ地震を見据えた地震対策などに取り組んでいく必要があるため、令和７年10月に料金改定を行ったところです。
　このように、経営環境は極めて厳しい状況が続いておりますが、これまで以上に、効率的・効果的な事業執行に努めるとともに、将来を見据えた投資を積極的・計画的に行うことにより、持続可能な事業運営に努めていきます。</t>
    <rPh sb="24" eb="26">
      <t>シザイ</t>
    </rPh>
    <rPh sb="26" eb="28">
      <t>カカク</t>
    </rPh>
    <rPh sb="34" eb="36">
      <t>コウトウ</t>
    </rPh>
    <rPh sb="39" eb="44">
      <t>イジカンリヒ</t>
    </rPh>
    <rPh sb="153" eb="155">
      <t>レイワ</t>
    </rPh>
    <rPh sb="156" eb="157">
      <t>ネン</t>
    </rPh>
    <rPh sb="159" eb="160">
      <t>ガツ</t>
    </rPh>
    <rPh sb="161" eb="165">
      <t>リョウキンカイテイ</t>
    </rPh>
    <rPh sb="166" eb="167">
      <t>オコナ</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</si>
</sst>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rgb="FF9C0006"/>
      <name val="ＭＳ 明朝"/>
      <family val="2"/>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1.29</c:v>
                </c:pt>
                <c:pt idx="1">
                  <c:v>1.27</c:v>
                </c:pt>
                <c:pt idx="2">
                  <c:v>1.02</c:v>
                </c:pt>
                <c:pt idx="3">
                  <c:v>0.98</c:v>
                </c:pt>
                <c:pt idx="4">
                  <c:v>1.1000000000000001</c:v>
                </c:pt>
              </c:numCache>
            </c:numRef>
          </c:val>
          <c:extLst>
            <c:ext xmlns:c16="http://schemas.microsoft.com/office/drawing/2014/chart" uri="{C3380CC4-5D6E-409C-BE32-E72D297353CC}">
              <c16:uniqueId val="{00000000-78DF-43DD-8787-BDC52EA686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78DF-43DD-8787-BDC52EA686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53.36</c:v>
                </c:pt>
                <c:pt idx="1">
                  <c:v>52.72</c:v>
                </c:pt>
                <c:pt idx="2">
                  <c:v>51.99</c:v>
                </c:pt>
                <c:pt idx="3">
                  <c:v>51.96</c:v>
                </c:pt>
                <c:pt idx="4">
                  <c:v>52.16</c:v>
                </c:pt>
              </c:numCache>
            </c:numRef>
          </c:val>
          <c:extLst>
            <c:ext xmlns:c16="http://schemas.microsoft.com/office/drawing/2014/chart" uri="{C3380CC4-5D6E-409C-BE32-E72D297353CC}">
              <c16:uniqueId val="{00000000-1F7E-4442-8977-66EA81444F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1F7E-4442-8977-66EA81444F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95.04</c:v>
                </c:pt>
                <c:pt idx="1">
                  <c:v>95.2</c:v>
                </c:pt>
                <c:pt idx="2">
                  <c:v>95.59</c:v>
                </c:pt>
                <c:pt idx="3">
                  <c:v>95.18</c:v>
                </c:pt>
                <c:pt idx="4">
                  <c:v>95.64</c:v>
                </c:pt>
              </c:numCache>
            </c:numRef>
          </c:val>
          <c:extLst>
            <c:ext xmlns:c16="http://schemas.microsoft.com/office/drawing/2014/chart" uri="{C3380CC4-5D6E-409C-BE32-E72D297353CC}">
              <c16:uniqueId val="{00000000-AB3A-465D-BA69-7F86BC9113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AB3A-465D-BA69-7F86BC9113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98.42</c:v>
                </c:pt>
                <c:pt idx="1">
                  <c:v>101.37</c:v>
                </c:pt>
                <c:pt idx="2">
                  <c:v>97.51</c:v>
                </c:pt>
                <c:pt idx="3">
                  <c:v>99.1</c:v>
                </c:pt>
                <c:pt idx="4">
                  <c:v>96.83</c:v>
                </c:pt>
              </c:numCache>
            </c:numRef>
          </c:val>
          <c:extLst>
            <c:ext xmlns:c16="http://schemas.microsoft.com/office/drawing/2014/chart" uri="{C3380CC4-5D6E-409C-BE32-E72D297353CC}">
              <c16:uniqueId val="{00000000-6C01-43D3-A714-2996543940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6C01-43D3-A714-2996543940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54.2</c:v>
                </c:pt>
                <c:pt idx="1">
                  <c:v>53.48</c:v>
                </c:pt>
                <c:pt idx="2">
                  <c:v>53.98</c:v>
                </c:pt>
                <c:pt idx="3">
                  <c:v>54.29</c:v>
                </c:pt>
                <c:pt idx="4">
                  <c:v>54.36</c:v>
                </c:pt>
              </c:numCache>
            </c:numRef>
          </c:val>
          <c:extLst>
            <c:ext xmlns:c16="http://schemas.microsoft.com/office/drawing/2014/chart" uri="{C3380CC4-5D6E-409C-BE32-E72D297353CC}">
              <c16:uniqueId val="{00000000-E55F-4AA7-A746-863E079752E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E55F-4AA7-A746-863E079752E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21.03</c:v>
                </c:pt>
                <c:pt idx="1">
                  <c:v>22.72</c:v>
                </c:pt>
                <c:pt idx="2">
                  <c:v>24.12</c:v>
                </c:pt>
                <c:pt idx="3">
                  <c:v>26.15</c:v>
                </c:pt>
                <c:pt idx="4">
                  <c:v>27.79</c:v>
                </c:pt>
              </c:numCache>
            </c:numRef>
          </c:val>
          <c:extLst>
            <c:ext xmlns:c16="http://schemas.microsoft.com/office/drawing/2014/chart" uri="{C3380CC4-5D6E-409C-BE32-E72D297353CC}">
              <c16:uniqueId val="{00000000-9ADA-41C8-AB0C-4793DE0681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9ADA-41C8-AB0C-4793DE0681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B6-45F0-A705-DBE03B7D4D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B6-45F0-A705-DBE03B7D4D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215.88</c:v>
                </c:pt>
                <c:pt idx="1">
                  <c:v>181.8</c:v>
                </c:pt>
                <c:pt idx="2">
                  <c:v>165.23</c:v>
                </c:pt>
                <c:pt idx="3">
                  <c:v>162.62</c:v>
                </c:pt>
                <c:pt idx="4">
                  <c:v>172.01</c:v>
                </c:pt>
              </c:numCache>
            </c:numRef>
          </c:val>
          <c:extLst>
            <c:ext xmlns:c16="http://schemas.microsoft.com/office/drawing/2014/chart" uri="{C3380CC4-5D6E-409C-BE32-E72D297353CC}">
              <c16:uniqueId val="{00000000-A37B-43D4-A5FB-643F2A065F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A37B-43D4-A5FB-643F2A065F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214</c:v>
                </c:pt>
                <c:pt idx="1">
                  <c:v>194.96</c:v>
                </c:pt>
                <c:pt idx="2">
                  <c:v>183.63</c:v>
                </c:pt>
                <c:pt idx="3">
                  <c:v>178.84</c:v>
                </c:pt>
                <c:pt idx="4">
                  <c:v>184.8</c:v>
                </c:pt>
              </c:numCache>
            </c:numRef>
          </c:val>
          <c:extLst>
            <c:ext xmlns:c16="http://schemas.microsoft.com/office/drawing/2014/chart" uri="{C3380CC4-5D6E-409C-BE32-E72D297353CC}">
              <c16:uniqueId val="{00000000-3351-45FE-BA64-CF3E0B64A7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3351-45FE-BA64-CF3E0B64A7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90.89</c:v>
                </c:pt>
                <c:pt idx="1">
                  <c:v>93.61</c:v>
                </c:pt>
                <c:pt idx="2">
                  <c:v>89.4</c:v>
                </c:pt>
                <c:pt idx="3">
                  <c:v>90.37</c:v>
                </c:pt>
                <c:pt idx="4">
                  <c:v>86.46</c:v>
                </c:pt>
              </c:numCache>
            </c:numRef>
          </c:val>
          <c:extLst>
            <c:ext xmlns:c16="http://schemas.microsoft.com/office/drawing/2014/chart" uri="{C3380CC4-5D6E-409C-BE32-E72D297353CC}">
              <c16:uniqueId val="{00000000-6ED3-499E-88FE-5C6F47FE0B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6ED3-499E-88FE-5C6F47FE0B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161.24</c:v>
                </c:pt>
                <c:pt idx="1">
                  <c:v>165.41</c:v>
                </c:pt>
                <c:pt idx="2">
                  <c:v>174.79</c:v>
                </c:pt>
                <c:pt idx="3">
                  <c:v>173.8</c:v>
                </c:pt>
                <c:pt idx="4">
                  <c:v>182.06</c:v>
                </c:pt>
              </c:numCache>
            </c:numRef>
          </c:val>
          <c:extLst>
            <c:ext xmlns:c16="http://schemas.microsoft.com/office/drawing/2014/chart" uri="{C3380CC4-5D6E-409C-BE32-E72D297353CC}">
              <c16:uniqueId val="{00000000-918C-412F-A725-71E8C859F77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918C-412F-A725-71E8C859F77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O83" sqref="BO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愛知県　名古屋市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政令市等</v>
      </c>
      <c r="X8" s="69"/>
      <c r="Y8" s="69"/>
      <c r="Z8" s="69"/>
      <c r="AA8" s="69"/>
      <c r="AB8" s="69"/>
      <c r="AC8" s="69"/>
      <c r="AD8" s="69" t="str">
        <f>データ!$M$6</f>
        <v>自治体職員</v>
      </c>
      <c r="AE8" s="69"/>
      <c r="AF8" s="69"/>
      <c r="AG8" s="69"/>
      <c r="AH8" s="69"/>
      <c r="AI8" s="69"/>
      <c r="AJ8" s="69"/>
      <c r="AK8" s="2"/>
      <c r="AL8" s="52">
        <f>データ!$R$6</f>
        <v>2303004</v>
      </c>
      <c r="AM8" s="52"/>
      <c r="AN8" s="52"/>
      <c r="AO8" s="52"/>
      <c r="AP8" s="52"/>
      <c r="AQ8" s="52"/>
      <c r="AR8" s="52"/>
      <c r="AS8" s="52"/>
      <c r="AT8" s="49">
        <f>データ!$S$6</f>
        <v>326.45999999999998</v>
      </c>
      <c r="AU8" s="50"/>
      <c r="AV8" s="50"/>
      <c r="AW8" s="50"/>
      <c r="AX8" s="50"/>
      <c r="AY8" s="50"/>
      <c r="AZ8" s="50"/>
      <c r="BA8" s="50"/>
      <c r="BB8" s="39">
        <f>データ!$T$6</f>
        <v>7054.48</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73.48</v>
      </c>
      <c r="J10" s="50"/>
      <c r="K10" s="50"/>
      <c r="L10" s="50"/>
      <c r="M10" s="50"/>
      <c r="N10" s="50"/>
      <c r="O10" s="51"/>
      <c r="P10" s="39">
        <f>データ!$P$6</f>
        <v>100</v>
      </c>
      <c r="Q10" s="39"/>
      <c r="R10" s="39"/>
      <c r="S10" s="39"/>
      <c r="T10" s="39"/>
      <c r="U10" s="39"/>
      <c r="V10" s="39"/>
      <c r="W10" s="52">
        <f>データ!$Q$6</f>
        <v>2425</v>
      </c>
      <c r="X10" s="52"/>
      <c r="Y10" s="52"/>
      <c r="Z10" s="52"/>
      <c r="AA10" s="52"/>
      <c r="AB10" s="52"/>
      <c r="AC10" s="52"/>
      <c r="AD10" s="2"/>
      <c r="AE10" s="2"/>
      <c r="AF10" s="2"/>
      <c r="AG10" s="2"/>
      <c r="AH10" s="2"/>
      <c r="AI10" s="2"/>
      <c r="AJ10" s="2"/>
      <c r="AK10" s="2"/>
      <c r="AL10" s="52">
        <f>データ!$U$6</f>
        <v>2463362</v>
      </c>
      <c r="AM10" s="52"/>
      <c r="AN10" s="52"/>
      <c r="AO10" s="52"/>
      <c r="AP10" s="52"/>
      <c r="AQ10" s="52"/>
      <c r="AR10" s="52"/>
      <c r="AS10" s="52"/>
      <c r="AT10" s="49">
        <f>データ!$V$6</f>
        <v>356.06</v>
      </c>
      <c r="AU10" s="50"/>
      <c r="AV10" s="50"/>
      <c r="AW10" s="50"/>
      <c r="AX10" s="50"/>
      <c r="AY10" s="50"/>
      <c r="AZ10" s="50"/>
      <c r="BA10" s="50"/>
      <c r="BB10" s="39">
        <f>データ!$W$6</f>
        <v>6918.39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6"/>
      <c r="BN16" s="86"/>
      <c r="BO16" s="86"/>
      <c r="BP16" s="86"/>
      <c r="BQ16" s="86"/>
      <c r="BR16" s="86"/>
      <c r="BS16" s="86"/>
      <c r="BT16" s="86"/>
      <c r="BU16" s="86"/>
      <c r="BV16" s="86"/>
      <c r="BW16" s="86"/>
      <c r="BX16" s="86"/>
      <c r="BY16" s="86"/>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6"/>
      <c r="BN17" s="86"/>
      <c r="BO17" s="86"/>
      <c r="BP17" s="86"/>
      <c r="BQ17" s="86"/>
      <c r="BR17" s="86"/>
      <c r="BS17" s="86"/>
      <c r="BT17" s="86"/>
      <c r="BU17" s="86"/>
      <c r="BV17" s="86"/>
      <c r="BW17" s="86"/>
      <c r="BX17" s="86"/>
      <c r="BY17" s="86"/>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6"/>
      <c r="BN18" s="86"/>
      <c r="BO18" s="86"/>
      <c r="BP18" s="86"/>
      <c r="BQ18" s="86"/>
      <c r="BR18" s="86"/>
      <c r="BS18" s="86"/>
      <c r="BT18" s="86"/>
      <c r="BU18" s="86"/>
      <c r="BV18" s="86"/>
      <c r="BW18" s="86"/>
      <c r="BX18" s="86"/>
      <c r="BY18" s="86"/>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6"/>
      <c r="BN19" s="86"/>
      <c r="BO19" s="86"/>
      <c r="BP19" s="86"/>
      <c r="BQ19" s="86"/>
      <c r="BR19" s="86"/>
      <c r="BS19" s="86"/>
      <c r="BT19" s="86"/>
      <c r="BU19" s="86"/>
      <c r="BV19" s="86"/>
      <c r="BW19" s="86"/>
      <c r="BX19" s="86"/>
      <c r="BY19" s="86"/>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6"/>
      <c r="BN20" s="86"/>
      <c r="BO20" s="86"/>
      <c r="BP20" s="86"/>
      <c r="BQ20" s="86"/>
      <c r="BR20" s="86"/>
      <c r="BS20" s="86"/>
      <c r="BT20" s="86"/>
      <c r="BU20" s="86"/>
      <c r="BV20" s="86"/>
      <c r="BW20" s="86"/>
      <c r="BX20" s="86"/>
      <c r="BY20" s="86"/>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6"/>
      <c r="BN21" s="86"/>
      <c r="BO21" s="86"/>
      <c r="BP21" s="86"/>
      <c r="BQ21" s="86"/>
      <c r="BR21" s="86"/>
      <c r="BS21" s="86"/>
      <c r="BT21" s="86"/>
      <c r="BU21" s="86"/>
      <c r="BV21" s="86"/>
      <c r="BW21" s="86"/>
      <c r="BX21" s="86"/>
      <c r="BY21" s="86"/>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6"/>
      <c r="BN22" s="86"/>
      <c r="BO22" s="86"/>
      <c r="BP22" s="86"/>
      <c r="BQ22" s="86"/>
      <c r="BR22" s="86"/>
      <c r="BS22" s="86"/>
      <c r="BT22" s="86"/>
      <c r="BU22" s="86"/>
      <c r="BV22" s="86"/>
      <c r="BW22" s="86"/>
      <c r="BX22" s="86"/>
      <c r="BY22" s="86"/>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6"/>
      <c r="BN23" s="86"/>
      <c r="BO23" s="86"/>
      <c r="BP23" s="86"/>
      <c r="BQ23" s="86"/>
      <c r="BR23" s="86"/>
      <c r="BS23" s="86"/>
      <c r="BT23" s="86"/>
      <c r="BU23" s="86"/>
      <c r="BV23" s="86"/>
      <c r="BW23" s="86"/>
      <c r="BX23" s="86"/>
      <c r="BY23" s="86"/>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6"/>
      <c r="BN24" s="86"/>
      <c r="BO24" s="86"/>
      <c r="BP24" s="86"/>
      <c r="BQ24" s="86"/>
      <c r="BR24" s="86"/>
      <c r="BS24" s="86"/>
      <c r="BT24" s="86"/>
      <c r="BU24" s="86"/>
      <c r="BV24" s="86"/>
      <c r="BW24" s="86"/>
      <c r="BX24" s="86"/>
      <c r="BY24" s="86"/>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6"/>
      <c r="BN25" s="86"/>
      <c r="BO25" s="86"/>
      <c r="BP25" s="86"/>
      <c r="BQ25" s="86"/>
      <c r="BR25" s="86"/>
      <c r="BS25" s="86"/>
      <c r="BT25" s="86"/>
      <c r="BU25" s="86"/>
      <c r="BV25" s="86"/>
      <c r="BW25" s="86"/>
      <c r="BX25" s="86"/>
      <c r="BY25" s="86"/>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6"/>
      <c r="BN26" s="86"/>
      <c r="BO26" s="86"/>
      <c r="BP26" s="86"/>
      <c r="BQ26" s="86"/>
      <c r="BR26" s="86"/>
      <c r="BS26" s="86"/>
      <c r="BT26" s="86"/>
      <c r="BU26" s="86"/>
      <c r="BV26" s="86"/>
      <c r="BW26" s="86"/>
      <c r="BX26" s="86"/>
      <c r="BY26" s="86"/>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6"/>
      <c r="BN27" s="86"/>
      <c r="BO27" s="86"/>
      <c r="BP27" s="86"/>
      <c r="BQ27" s="86"/>
      <c r="BR27" s="86"/>
      <c r="BS27" s="86"/>
      <c r="BT27" s="86"/>
      <c r="BU27" s="86"/>
      <c r="BV27" s="86"/>
      <c r="BW27" s="86"/>
      <c r="BX27" s="86"/>
      <c r="BY27" s="86"/>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6"/>
      <c r="BN28" s="86"/>
      <c r="BO28" s="86"/>
      <c r="BP28" s="86"/>
      <c r="BQ28" s="86"/>
      <c r="BR28" s="86"/>
      <c r="BS28" s="86"/>
      <c r="BT28" s="86"/>
      <c r="BU28" s="86"/>
      <c r="BV28" s="86"/>
      <c r="BW28" s="86"/>
      <c r="BX28" s="86"/>
      <c r="BY28" s="86"/>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6"/>
      <c r="BN29" s="86"/>
      <c r="BO29" s="86"/>
      <c r="BP29" s="86"/>
      <c r="BQ29" s="86"/>
      <c r="BR29" s="86"/>
      <c r="BS29" s="86"/>
      <c r="BT29" s="86"/>
      <c r="BU29" s="86"/>
      <c r="BV29" s="86"/>
      <c r="BW29" s="86"/>
      <c r="BX29" s="86"/>
      <c r="BY29" s="86"/>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6"/>
      <c r="BN30" s="86"/>
      <c r="BO30" s="86"/>
      <c r="BP30" s="86"/>
      <c r="BQ30" s="86"/>
      <c r="BR30" s="86"/>
      <c r="BS30" s="86"/>
      <c r="BT30" s="86"/>
      <c r="BU30" s="86"/>
      <c r="BV30" s="86"/>
      <c r="BW30" s="86"/>
      <c r="BX30" s="86"/>
      <c r="BY30" s="86"/>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6"/>
      <c r="BN31" s="86"/>
      <c r="BO31" s="86"/>
      <c r="BP31" s="86"/>
      <c r="BQ31" s="86"/>
      <c r="BR31" s="86"/>
      <c r="BS31" s="86"/>
      <c r="BT31" s="86"/>
      <c r="BU31" s="86"/>
      <c r="BV31" s="86"/>
      <c r="BW31" s="86"/>
      <c r="BX31" s="86"/>
      <c r="BY31" s="86"/>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6"/>
      <c r="BN32" s="86"/>
      <c r="BO32" s="86"/>
      <c r="BP32" s="86"/>
      <c r="BQ32" s="86"/>
      <c r="BR32" s="86"/>
      <c r="BS32" s="86"/>
      <c r="BT32" s="86"/>
      <c r="BU32" s="86"/>
      <c r="BV32" s="86"/>
      <c r="BW32" s="86"/>
      <c r="BX32" s="86"/>
      <c r="BY32" s="86"/>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6"/>
      <c r="BN33" s="86"/>
      <c r="BO33" s="86"/>
      <c r="BP33" s="86"/>
      <c r="BQ33" s="86"/>
      <c r="BR33" s="86"/>
      <c r="BS33" s="86"/>
      <c r="BT33" s="86"/>
      <c r="BU33" s="86"/>
      <c r="BV33" s="86"/>
      <c r="BW33" s="86"/>
      <c r="BX33" s="86"/>
      <c r="BY33" s="86"/>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6"/>
      <c r="BN34" s="86"/>
      <c r="BO34" s="86"/>
      <c r="BP34" s="86"/>
      <c r="BQ34" s="86"/>
      <c r="BR34" s="86"/>
      <c r="BS34" s="86"/>
      <c r="BT34" s="86"/>
      <c r="BU34" s="86"/>
      <c r="BV34" s="86"/>
      <c r="BW34" s="86"/>
      <c r="BX34" s="86"/>
      <c r="BY34" s="86"/>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6"/>
      <c r="BN35" s="86"/>
      <c r="BO35" s="86"/>
      <c r="BP35" s="86"/>
      <c r="BQ35" s="86"/>
      <c r="BR35" s="86"/>
      <c r="BS35" s="86"/>
      <c r="BT35" s="86"/>
      <c r="BU35" s="86"/>
      <c r="BV35" s="86"/>
      <c r="BW35" s="86"/>
      <c r="BX35" s="86"/>
      <c r="BY35" s="86"/>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6"/>
      <c r="BN36" s="86"/>
      <c r="BO36" s="86"/>
      <c r="BP36" s="86"/>
      <c r="BQ36" s="86"/>
      <c r="BR36" s="86"/>
      <c r="BS36" s="86"/>
      <c r="BT36" s="86"/>
      <c r="BU36" s="86"/>
      <c r="BV36" s="86"/>
      <c r="BW36" s="86"/>
      <c r="BX36" s="86"/>
      <c r="BY36" s="86"/>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6"/>
      <c r="BN37" s="86"/>
      <c r="BO37" s="86"/>
      <c r="BP37" s="86"/>
      <c r="BQ37" s="86"/>
      <c r="BR37" s="86"/>
      <c r="BS37" s="86"/>
      <c r="BT37" s="86"/>
      <c r="BU37" s="86"/>
      <c r="BV37" s="86"/>
      <c r="BW37" s="86"/>
      <c r="BX37" s="86"/>
      <c r="BY37" s="86"/>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6"/>
      <c r="BN38" s="86"/>
      <c r="BO38" s="86"/>
      <c r="BP38" s="86"/>
      <c r="BQ38" s="86"/>
      <c r="BR38" s="86"/>
      <c r="BS38" s="86"/>
      <c r="BT38" s="86"/>
      <c r="BU38" s="86"/>
      <c r="BV38" s="86"/>
      <c r="BW38" s="86"/>
      <c r="BX38" s="86"/>
      <c r="BY38" s="86"/>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6"/>
      <c r="BN39" s="86"/>
      <c r="BO39" s="86"/>
      <c r="BP39" s="86"/>
      <c r="BQ39" s="86"/>
      <c r="BR39" s="86"/>
      <c r="BS39" s="86"/>
      <c r="BT39" s="86"/>
      <c r="BU39" s="86"/>
      <c r="BV39" s="86"/>
      <c r="BW39" s="86"/>
      <c r="BX39" s="86"/>
      <c r="BY39" s="86"/>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6"/>
      <c r="BN40" s="86"/>
      <c r="BO40" s="86"/>
      <c r="BP40" s="86"/>
      <c r="BQ40" s="86"/>
      <c r="BR40" s="86"/>
      <c r="BS40" s="86"/>
      <c r="BT40" s="86"/>
      <c r="BU40" s="86"/>
      <c r="BV40" s="86"/>
      <c r="BW40" s="86"/>
      <c r="BX40" s="86"/>
      <c r="BY40" s="86"/>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6"/>
      <c r="BN41" s="86"/>
      <c r="BO41" s="86"/>
      <c r="BP41" s="86"/>
      <c r="BQ41" s="86"/>
      <c r="BR41" s="86"/>
      <c r="BS41" s="86"/>
      <c r="BT41" s="86"/>
      <c r="BU41" s="86"/>
      <c r="BV41" s="86"/>
      <c r="BW41" s="86"/>
      <c r="BX41" s="86"/>
      <c r="BY41" s="86"/>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6"/>
      <c r="BN42" s="86"/>
      <c r="BO42" s="86"/>
      <c r="BP42" s="86"/>
      <c r="BQ42" s="86"/>
      <c r="BR42" s="86"/>
      <c r="BS42" s="86"/>
      <c r="BT42" s="86"/>
      <c r="BU42" s="86"/>
      <c r="BV42" s="86"/>
      <c r="BW42" s="86"/>
      <c r="BX42" s="86"/>
      <c r="BY42" s="86"/>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6"/>
      <c r="BN43" s="86"/>
      <c r="BO43" s="86"/>
      <c r="BP43" s="86"/>
      <c r="BQ43" s="86"/>
      <c r="BR43" s="86"/>
      <c r="BS43" s="86"/>
      <c r="BT43" s="86"/>
      <c r="BU43" s="86"/>
      <c r="BV43" s="86"/>
      <c r="BW43" s="86"/>
      <c r="BX43" s="86"/>
      <c r="BY43" s="86"/>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stklj33UY5k45XzslqZ2ROuYYayRIKRQslF5pqVqmNc/yVJiY+B2fWX7lbqvSW8K1EF5Om6iyx80MzdQFSxSQ==" saltValue="RtFdqF26IpR3giQtc2D/x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231002</v>
      </c>
      <c r="D6" s="20">
        <f t="shared" si="3"/>
        <v>46</v>
      </c>
      <c r="E6" s="20">
        <f t="shared" si="3"/>
        <v>1</v>
      </c>
      <c r="F6" s="20">
        <f t="shared" si="3"/>
        <v>0</v>
      </c>
      <c r="G6" s="20">
        <f t="shared" si="3"/>
        <v>1</v>
      </c>
      <c r="H6" s="20" t="str">
        <f t="shared" si="3"/>
        <v>愛知県　名古屋市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73.48</v>
      </c>
      <c r="P6" s="21">
        <f t="shared" si="3"/>
        <v>100</v>
      </c>
      <c r="Q6" s="21">
        <f t="shared" si="3"/>
        <v>2425</v>
      </c>
      <c r="R6" s="21">
        <f t="shared" si="3"/>
        <v>2303004</v>
      </c>
      <c r="S6" s="21">
        <f t="shared" si="3"/>
        <v>326.45999999999998</v>
      </c>
      <c r="T6" s="21">
        <f t="shared" si="3"/>
        <v>7054.48</v>
      </c>
      <c r="U6" s="21">
        <f t="shared" si="3"/>
        <v>2463362</v>
      </c>
      <c r="V6" s="21">
        <f t="shared" si="3"/>
        <v>356.06</v>
      </c>
      <c r="W6" s="21">
        <f t="shared" si="3"/>
        <v>6918.39</v>
      </c>
      <c r="X6" s="22">
        <f>IF(X7="",NA(),X7)</f>
        <v>98.42</v>
      </c>
      <c r="Y6" s="22">
        <f t="shared" ref="Y6:AG6" si="4">IF(Y7="",NA(),Y7)</f>
        <v>101.37</v>
      </c>
      <c r="Z6" s="22">
        <f t="shared" si="4"/>
        <v>97.51</v>
      </c>
      <c r="AA6" s="22">
        <f t="shared" si="4"/>
        <v>99.1</v>
      </c>
      <c r="AB6" s="22">
        <f t="shared" si="4"/>
        <v>96.83</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215.88</v>
      </c>
      <c r="AU6" s="22">
        <f t="shared" ref="AU6:BC6" si="6">IF(AU7="",NA(),AU7)</f>
        <v>181.8</v>
      </c>
      <c r="AV6" s="22">
        <f t="shared" si="6"/>
        <v>165.23</v>
      </c>
      <c r="AW6" s="22">
        <f t="shared" si="6"/>
        <v>162.62</v>
      </c>
      <c r="AX6" s="22">
        <f t="shared" si="6"/>
        <v>172.01</v>
      </c>
      <c r="AY6" s="22">
        <f t="shared" si="6"/>
        <v>170.76</v>
      </c>
      <c r="AZ6" s="22">
        <f t="shared" si="6"/>
        <v>169.11</v>
      </c>
      <c r="BA6" s="22">
        <f t="shared" si="6"/>
        <v>157.01</v>
      </c>
      <c r="BB6" s="22">
        <f t="shared" si="6"/>
        <v>147.65</v>
      </c>
      <c r="BC6" s="22">
        <f t="shared" si="6"/>
        <v>150.03</v>
      </c>
      <c r="BD6" s="21" t="str">
        <f>IF(BD7="","",IF(BD7="-","【-】","【"&amp;SUBSTITUTE(TEXT(BD7,"#,##0.00"),"-","△")&amp;"】"))</f>
        <v>【239.69】</v>
      </c>
      <c r="BE6" s="22">
        <f>IF(BE7="",NA(),BE7)</f>
        <v>214</v>
      </c>
      <c r="BF6" s="22">
        <f t="shared" ref="BF6:BN6" si="7">IF(BF7="",NA(),BF7)</f>
        <v>194.96</v>
      </c>
      <c r="BG6" s="22">
        <f t="shared" si="7"/>
        <v>183.63</v>
      </c>
      <c r="BH6" s="22">
        <f t="shared" si="7"/>
        <v>178.84</v>
      </c>
      <c r="BI6" s="22">
        <f t="shared" si="7"/>
        <v>184.8</v>
      </c>
      <c r="BJ6" s="22">
        <f t="shared" si="7"/>
        <v>200.12</v>
      </c>
      <c r="BK6" s="22">
        <f t="shared" si="7"/>
        <v>194.42</v>
      </c>
      <c r="BL6" s="22">
        <f t="shared" si="7"/>
        <v>195.5</v>
      </c>
      <c r="BM6" s="22">
        <f t="shared" si="7"/>
        <v>195.64</v>
      </c>
      <c r="BN6" s="22">
        <f t="shared" si="7"/>
        <v>199.14</v>
      </c>
      <c r="BO6" s="21" t="str">
        <f>IF(BO7="","",IF(BO7="-","【-】","【"&amp;SUBSTITUTE(TEXT(BO7,"#,##0.00"),"-","△")&amp;"】"))</f>
        <v>【264.86】</v>
      </c>
      <c r="BP6" s="22">
        <f>IF(BP7="",NA(),BP7)</f>
        <v>90.89</v>
      </c>
      <c r="BQ6" s="22">
        <f t="shared" ref="BQ6:BY6" si="8">IF(BQ7="",NA(),BQ7)</f>
        <v>93.61</v>
      </c>
      <c r="BR6" s="22">
        <f t="shared" si="8"/>
        <v>89.4</v>
      </c>
      <c r="BS6" s="22">
        <f t="shared" si="8"/>
        <v>90.37</v>
      </c>
      <c r="BT6" s="22">
        <f t="shared" si="8"/>
        <v>86.46</v>
      </c>
      <c r="BU6" s="22">
        <f t="shared" si="8"/>
        <v>98.26</v>
      </c>
      <c r="BV6" s="22">
        <f t="shared" si="8"/>
        <v>100.4</v>
      </c>
      <c r="BW6" s="22">
        <f t="shared" si="8"/>
        <v>96.51</v>
      </c>
      <c r="BX6" s="22">
        <f t="shared" si="8"/>
        <v>95.29</v>
      </c>
      <c r="BY6" s="22">
        <f t="shared" si="8"/>
        <v>95.27</v>
      </c>
      <c r="BZ6" s="21" t="str">
        <f>IF(BZ7="","",IF(BZ7="-","【-】","【"&amp;SUBSTITUTE(TEXT(BZ7,"#,##0.00"),"-","△")&amp;"】"))</f>
        <v>【97.59】</v>
      </c>
      <c r="CA6" s="22">
        <f>IF(CA7="",NA(),CA7)</f>
        <v>161.24</v>
      </c>
      <c r="CB6" s="22">
        <f t="shared" ref="CB6:CJ6" si="9">IF(CB7="",NA(),CB7)</f>
        <v>165.41</v>
      </c>
      <c r="CC6" s="22">
        <f t="shared" si="9"/>
        <v>174.79</v>
      </c>
      <c r="CD6" s="22">
        <f t="shared" si="9"/>
        <v>173.8</v>
      </c>
      <c r="CE6" s="22">
        <f t="shared" si="9"/>
        <v>182.06</v>
      </c>
      <c r="CF6" s="22">
        <f t="shared" si="9"/>
        <v>172.33</v>
      </c>
      <c r="CG6" s="22">
        <f t="shared" si="9"/>
        <v>172.8</v>
      </c>
      <c r="CH6" s="22">
        <f t="shared" si="9"/>
        <v>180.94</v>
      </c>
      <c r="CI6" s="22">
        <f t="shared" si="9"/>
        <v>186.56</v>
      </c>
      <c r="CJ6" s="22">
        <f t="shared" si="9"/>
        <v>189.6</v>
      </c>
      <c r="CK6" s="21" t="str">
        <f>IF(CK7="","",IF(CK7="-","【-】","【"&amp;SUBSTITUTE(TEXT(CK7,"#,##0.00"),"-","△")&amp;"】"))</f>
        <v>【181.66】</v>
      </c>
      <c r="CL6" s="22">
        <f>IF(CL7="",NA(),CL7)</f>
        <v>53.36</v>
      </c>
      <c r="CM6" s="22">
        <f t="shared" ref="CM6:CU6" si="10">IF(CM7="",NA(),CM7)</f>
        <v>52.72</v>
      </c>
      <c r="CN6" s="22">
        <f t="shared" si="10"/>
        <v>51.99</v>
      </c>
      <c r="CO6" s="22">
        <f t="shared" si="10"/>
        <v>51.96</v>
      </c>
      <c r="CP6" s="22">
        <f t="shared" si="10"/>
        <v>52.16</v>
      </c>
      <c r="CQ6" s="22">
        <f t="shared" si="10"/>
        <v>59.37</v>
      </c>
      <c r="CR6" s="22">
        <f t="shared" si="10"/>
        <v>58.84</v>
      </c>
      <c r="CS6" s="22">
        <f t="shared" si="10"/>
        <v>58.91</v>
      </c>
      <c r="CT6" s="22">
        <f t="shared" si="10"/>
        <v>58.89</v>
      </c>
      <c r="CU6" s="22">
        <f t="shared" si="10"/>
        <v>59.38</v>
      </c>
      <c r="CV6" s="21" t="str">
        <f>IF(CV7="","",IF(CV7="-","【-】","【"&amp;SUBSTITUTE(TEXT(CV7,"#,##0.00"),"-","△")&amp;"】"))</f>
        <v>【60.21】</v>
      </c>
      <c r="CW6" s="22">
        <f>IF(CW7="",NA(),CW7)</f>
        <v>95.04</v>
      </c>
      <c r="CX6" s="22">
        <f t="shared" ref="CX6:DF6" si="11">IF(CX7="",NA(),CX7)</f>
        <v>95.2</v>
      </c>
      <c r="CY6" s="22">
        <f t="shared" si="11"/>
        <v>95.59</v>
      </c>
      <c r="CZ6" s="22">
        <f t="shared" si="11"/>
        <v>95.18</v>
      </c>
      <c r="DA6" s="22">
        <f t="shared" si="11"/>
        <v>95.64</v>
      </c>
      <c r="DB6" s="22">
        <f t="shared" si="11"/>
        <v>93.68</v>
      </c>
      <c r="DC6" s="22">
        <f t="shared" si="11"/>
        <v>94.13</v>
      </c>
      <c r="DD6" s="22">
        <f t="shared" si="11"/>
        <v>93.84</v>
      </c>
      <c r="DE6" s="22">
        <f t="shared" si="11"/>
        <v>93.56</v>
      </c>
      <c r="DF6" s="22">
        <f t="shared" si="11"/>
        <v>93.7</v>
      </c>
      <c r="DG6" s="21" t="str">
        <f>IF(DG7="","",IF(DG7="-","【-】","【"&amp;SUBSTITUTE(TEXT(DG7,"#,##0.00"),"-","△")&amp;"】"))</f>
        <v>【89.21】</v>
      </c>
      <c r="DH6" s="22">
        <f>IF(DH7="",NA(),DH7)</f>
        <v>54.2</v>
      </c>
      <c r="DI6" s="22">
        <f t="shared" ref="DI6:DQ6" si="12">IF(DI7="",NA(),DI7)</f>
        <v>53.48</v>
      </c>
      <c r="DJ6" s="22">
        <f t="shared" si="12"/>
        <v>53.98</v>
      </c>
      <c r="DK6" s="22">
        <f t="shared" si="12"/>
        <v>54.29</v>
      </c>
      <c r="DL6" s="22">
        <f t="shared" si="12"/>
        <v>54.36</v>
      </c>
      <c r="DM6" s="22">
        <f t="shared" si="12"/>
        <v>50.32</v>
      </c>
      <c r="DN6" s="22">
        <f t="shared" si="12"/>
        <v>50.93</v>
      </c>
      <c r="DO6" s="22">
        <f t="shared" si="12"/>
        <v>51.24</v>
      </c>
      <c r="DP6" s="22">
        <f t="shared" si="12"/>
        <v>51.59</v>
      </c>
      <c r="DQ6" s="22">
        <f t="shared" si="12"/>
        <v>51.71</v>
      </c>
      <c r="DR6" s="21" t="str">
        <f>IF(DR7="","",IF(DR7="-","【-】","【"&amp;SUBSTITUTE(TEXT(DR7,"#,##0.00"),"-","△")&amp;"】"))</f>
        <v>【52.41】</v>
      </c>
      <c r="DS6" s="22">
        <f>IF(DS7="",NA(),DS7)</f>
        <v>21.03</v>
      </c>
      <c r="DT6" s="22">
        <f t="shared" ref="DT6:EB6" si="13">IF(DT7="",NA(),DT7)</f>
        <v>22.72</v>
      </c>
      <c r="DU6" s="22">
        <f t="shared" si="13"/>
        <v>24.12</v>
      </c>
      <c r="DV6" s="22">
        <f t="shared" si="13"/>
        <v>26.15</v>
      </c>
      <c r="DW6" s="22">
        <f t="shared" si="13"/>
        <v>27.79</v>
      </c>
      <c r="DX6" s="22">
        <f t="shared" si="13"/>
        <v>24.26</v>
      </c>
      <c r="DY6" s="22">
        <f t="shared" si="13"/>
        <v>25.55</v>
      </c>
      <c r="DZ6" s="22">
        <f t="shared" si="13"/>
        <v>26.73</v>
      </c>
      <c r="EA6" s="22">
        <f t="shared" si="13"/>
        <v>28.09</v>
      </c>
      <c r="EB6" s="22">
        <f t="shared" si="13"/>
        <v>29.51</v>
      </c>
      <c r="EC6" s="21" t="str">
        <f>IF(EC7="","",IF(EC7="-","【-】","【"&amp;SUBSTITUTE(TEXT(EC7,"#,##0.00"),"-","△")&amp;"】"))</f>
        <v>【26.78】</v>
      </c>
      <c r="ED6" s="22">
        <f>IF(ED7="",NA(),ED7)</f>
        <v>1.29</v>
      </c>
      <c r="EE6" s="22">
        <f t="shared" ref="EE6:EM6" si="14">IF(EE7="",NA(),EE7)</f>
        <v>1.27</v>
      </c>
      <c r="EF6" s="22">
        <f t="shared" si="14"/>
        <v>1.02</v>
      </c>
      <c r="EG6" s="22">
        <f t="shared" si="14"/>
        <v>0.98</v>
      </c>
      <c r="EH6" s="22">
        <f t="shared" si="14"/>
        <v>1.1000000000000001</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231002</v>
      </c>
      <c r="D7" s="24">
        <v>46</v>
      </c>
      <c r="E7" s="24">
        <v>1</v>
      </c>
      <c r="F7" s="24">
        <v>0</v>
      </c>
      <c r="G7" s="24">
        <v>1</v>
      </c>
      <c r="H7" s="24" t="s">
        <v>93</v>
      </c>
      <c r="I7" s="24" t="s">
        <v>94</v>
      </c>
      <c r="J7" s="24" t="s">
        <v>95</v>
      </c>
      <c r="K7" s="24" t="s">
        <v>96</v>
      </c>
      <c r="L7" s="24" t="s">
        <v>97</v>
      </c>
      <c r="M7" s="24" t="s">
        <v>98</v>
      </c>
      <c r="N7" s="25" t="s">
        <v>99</v>
      </c>
      <c r="O7" s="25">
        <v>73.48</v>
      </c>
      <c r="P7" s="25">
        <v>100</v>
      </c>
      <c r="Q7" s="25">
        <v>2425</v>
      </c>
      <c r="R7" s="25">
        <v>2303004</v>
      </c>
      <c r="S7" s="25">
        <v>326.45999999999998</v>
      </c>
      <c r="T7" s="25">
        <v>7054.48</v>
      </c>
      <c r="U7" s="25">
        <v>2463362</v>
      </c>
      <c r="V7" s="25">
        <v>356.06</v>
      </c>
      <c r="W7" s="25">
        <v>6918.39</v>
      </c>
      <c r="X7" s="25">
        <v>98.42</v>
      </c>
      <c r="Y7" s="25">
        <v>101.37</v>
      </c>
      <c r="Z7" s="25">
        <v>97.51</v>
      </c>
      <c r="AA7" s="25">
        <v>99.1</v>
      </c>
      <c r="AB7" s="25">
        <v>96.83</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215.88</v>
      </c>
      <c r="AU7" s="25">
        <v>181.8</v>
      </c>
      <c r="AV7" s="25">
        <v>165.23</v>
      </c>
      <c r="AW7" s="25">
        <v>162.62</v>
      </c>
      <c r="AX7" s="25">
        <v>172.01</v>
      </c>
      <c r="AY7" s="25">
        <v>170.76</v>
      </c>
      <c r="AZ7" s="25">
        <v>169.11</v>
      </c>
      <c r="BA7" s="25">
        <v>157.01</v>
      </c>
      <c r="BB7" s="25">
        <v>147.65</v>
      </c>
      <c r="BC7" s="25">
        <v>150.03</v>
      </c>
      <c r="BD7" s="25">
        <v>239.69</v>
      </c>
      <c r="BE7" s="25">
        <v>214</v>
      </c>
      <c r="BF7" s="25">
        <v>194.96</v>
      </c>
      <c r="BG7" s="25">
        <v>183.63</v>
      </c>
      <c r="BH7" s="25">
        <v>178.84</v>
      </c>
      <c r="BI7" s="25">
        <v>184.8</v>
      </c>
      <c r="BJ7" s="25">
        <v>200.12</v>
      </c>
      <c r="BK7" s="25">
        <v>194.42</v>
      </c>
      <c r="BL7" s="25">
        <v>195.5</v>
      </c>
      <c r="BM7" s="25">
        <v>195.64</v>
      </c>
      <c r="BN7" s="25">
        <v>199.14</v>
      </c>
      <c r="BO7" s="25">
        <v>264.86</v>
      </c>
      <c r="BP7" s="25">
        <v>90.89</v>
      </c>
      <c r="BQ7" s="25">
        <v>93.61</v>
      </c>
      <c r="BR7" s="25">
        <v>89.4</v>
      </c>
      <c r="BS7" s="25">
        <v>90.37</v>
      </c>
      <c r="BT7" s="25">
        <v>86.46</v>
      </c>
      <c r="BU7" s="25">
        <v>98.26</v>
      </c>
      <c r="BV7" s="25">
        <v>100.4</v>
      </c>
      <c r="BW7" s="25">
        <v>96.51</v>
      </c>
      <c r="BX7" s="25">
        <v>95.29</v>
      </c>
      <c r="BY7" s="25">
        <v>95.27</v>
      </c>
      <c r="BZ7" s="25">
        <v>97.59</v>
      </c>
      <c r="CA7" s="25">
        <v>161.24</v>
      </c>
      <c r="CB7" s="25">
        <v>165.41</v>
      </c>
      <c r="CC7" s="25">
        <v>174.79</v>
      </c>
      <c r="CD7" s="25">
        <v>173.8</v>
      </c>
      <c r="CE7" s="25">
        <v>182.06</v>
      </c>
      <c r="CF7" s="25">
        <v>172.33</v>
      </c>
      <c r="CG7" s="25">
        <v>172.8</v>
      </c>
      <c r="CH7" s="25">
        <v>180.94</v>
      </c>
      <c r="CI7" s="25">
        <v>186.56</v>
      </c>
      <c r="CJ7" s="25">
        <v>189.6</v>
      </c>
      <c r="CK7" s="25">
        <v>181.66</v>
      </c>
      <c r="CL7" s="25">
        <v>53.36</v>
      </c>
      <c r="CM7" s="25">
        <v>52.72</v>
      </c>
      <c r="CN7" s="25">
        <v>51.99</v>
      </c>
      <c r="CO7" s="25">
        <v>51.96</v>
      </c>
      <c r="CP7" s="25">
        <v>52.16</v>
      </c>
      <c r="CQ7" s="25">
        <v>59.37</v>
      </c>
      <c r="CR7" s="25">
        <v>58.84</v>
      </c>
      <c r="CS7" s="25">
        <v>58.91</v>
      </c>
      <c r="CT7" s="25">
        <v>58.89</v>
      </c>
      <c r="CU7" s="25">
        <v>59.38</v>
      </c>
      <c r="CV7" s="25">
        <v>60.21</v>
      </c>
      <c r="CW7" s="25">
        <v>95.04</v>
      </c>
      <c r="CX7" s="25">
        <v>95.2</v>
      </c>
      <c r="CY7" s="25">
        <v>95.59</v>
      </c>
      <c r="CZ7" s="25">
        <v>95.18</v>
      </c>
      <c r="DA7" s="25">
        <v>95.64</v>
      </c>
      <c r="DB7" s="25">
        <v>93.68</v>
      </c>
      <c r="DC7" s="25">
        <v>94.13</v>
      </c>
      <c r="DD7" s="25">
        <v>93.84</v>
      </c>
      <c r="DE7" s="25">
        <v>93.56</v>
      </c>
      <c r="DF7" s="25">
        <v>93.7</v>
      </c>
      <c r="DG7" s="25">
        <v>89.21</v>
      </c>
      <c r="DH7" s="25">
        <v>54.2</v>
      </c>
      <c r="DI7" s="25">
        <v>53.48</v>
      </c>
      <c r="DJ7" s="25">
        <v>53.98</v>
      </c>
      <c r="DK7" s="25">
        <v>54.29</v>
      </c>
      <c r="DL7" s="25">
        <v>54.36</v>
      </c>
      <c r="DM7" s="25">
        <v>50.32</v>
      </c>
      <c r="DN7" s="25">
        <v>50.93</v>
      </c>
      <c r="DO7" s="25">
        <v>51.24</v>
      </c>
      <c r="DP7" s="25">
        <v>51.59</v>
      </c>
      <c r="DQ7" s="25">
        <v>51.71</v>
      </c>
      <c r="DR7" s="25">
        <v>52.41</v>
      </c>
      <c r="DS7" s="25">
        <v>21.03</v>
      </c>
      <c r="DT7" s="25">
        <v>22.72</v>
      </c>
      <c r="DU7" s="25">
        <v>24.12</v>
      </c>
      <c r="DV7" s="25">
        <v>26.15</v>
      </c>
      <c r="DW7" s="25">
        <v>27.79</v>
      </c>
      <c r="DX7" s="25">
        <v>24.26</v>
      </c>
      <c r="DY7" s="25">
        <v>25.55</v>
      </c>
      <c r="DZ7" s="25">
        <v>26.73</v>
      </c>
      <c r="EA7" s="25">
        <v>28.09</v>
      </c>
      <c r="EB7" s="25">
        <v>29.51</v>
      </c>
      <c r="EC7" s="25">
        <v>26.78</v>
      </c>
      <c r="ED7" s="25">
        <v>1.29</v>
      </c>
      <c r="EE7" s="25">
        <v>1.27</v>
      </c>
      <c r="EF7" s="25">
        <v>1.02</v>
      </c>
      <c r="EG7" s="25">
        <v>0.98</v>
      </c>
      <c r="EH7" s="25">
        <v>1.1000000000000001</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E912E59-D876-4728-9750-0D629E8B8820}"/>
</file>

<file path=customXml/itemProps2.xml><?xml version="1.0" encoding="utf-8"?>
<ds:datastoreItem xmlns:ds="http://schemas.openxmlformats.org/officeDocument/2006/customXml" ds:itemID="{AA3B09C3-5E16-4BB8-AF30-5B5366246258}"/>
</file>

<file path=customXml/itemProps3.xml><?xml version="1.0" encoding="utf-8"?>
<ds:datastoreItem xmlns:ds="http://schemas.openxmlformats.org/officeDocument/2006/customXml" ds:itemID="{2566BE1D-40FA-4F93-BE10-AB946287B03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2025-12-12T09:18:14Z</dcterms:created>
  <dcterms:modified xsi:type="dcterms:W3CDTF">2026-01-27T05:33:29Z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