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V:\003会計係\052財政局\012_公営企業に係る「経営比較分析表」の策定等について\R6\006_回答\"/>
    </mc:Choice>
  </mc:AlternateContent>
  <xr:revisionPtr revIDLastSave="0" documentId="8_{93E5D5D2-F29A-4B21-8B25-46A8DE4BDB72}" xr6:coauthVersionLast="47" xr6:coauthVersionMax="47" xr10:uidLastSave="{00000000-0000-0000-0000-000000000000}"/>
  <workbookProtection workbookAlgorithmName="SHA-512" workbookHashValue="/eeSGrUnsyxGamwEWfDILnaSTqZavLvYDTg+XXfu7cLxO+sbaDJMXPanLAyjJziS5AwZWBrSkjZ4QT0E2OcUDw==" workbookSaltValue="EE6OXb0FEIRoEXjZzzKGzg==" workbookSpinCount="100000" lockStructure="1"/>
  <bookViews>
    <workbookView xWindow="34785" yWindow="0" windowWidth="14610" windowHeight="155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E85" i="4"/>
  <c r="BB10" i="4"/>
  <c r="P10" i="4"/>
  <c r="AT8" i="4"/>
  <c r="W8" i="4"/>
  <c r="P8" i="4"/>
  <c r="B6" i="4"/>
</calcChain>
</file>

<file path=xl/sharedStrings.xml><?xml version="1.0" encoding="utf-8"?>
<sst xmlns="http://schemas.openxmlformats.org/spreadsheetml/2006/main" count="231" uniqueCount="114">
  <si>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</si>
  <si>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</si>
  <si>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</si>
  <si>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</si>
  <si>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</si>
  <si>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</si>
  <si>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</si>
  <si>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</si>
  <si>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</si>
  <si>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</si>
  <si>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</si>
  <si>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</si>
  <si>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</si>
  <si>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</si>
  <si>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</si>
  <si>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</si>
  <si>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</si>
  <si>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</si>
  <si>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</si>
  <si>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</si>
  <si>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</si>
  <si>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</si>
  <si>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</si>
  <si>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</si>
  <si>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</si>
  <si>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</si>
  <si>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</si>
  <si>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</si>
  <si>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</si>
  <si>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</si>
  <si>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</si>
  <si>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</si>
  <si>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</si>
  <si>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</si>
  <si>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</si>
  <si>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</si>
  <si>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</si>
  <si>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</si>
  <si>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</si>
  <si>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</si>
  <si>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</si>
  <si>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</si>
  <si>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</si>
  <si>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</si>
  <si>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</si>
  <si>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</si>
  <si>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</si>
  <si>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</si>
  <si>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</si>
  <si>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</si>
  <si>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</si>
  <si>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</si>
  <si>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</si>
  <si>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</si>
  <si>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</si>
  <si>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</si>
  <si>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</si>
  <si>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</si>
  <si>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</si>
  <si>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</si>
  <si>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</si>
  <si>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</si>
  <si>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</si>
  <si>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</si>
  <si>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</si>
  <si>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</si>
  <si>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</si>
  <si>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</si>
  <si>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</si>
  <si>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</si>
  <si>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</si>
  <si>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</si>
  <si>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</si>
  <si>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</si>
  <si>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</si>
  <si>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</si>
  <si>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</si>
  <si>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</si>
  <si>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</si>
  <si>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</si>
  <si>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</si>
  <si>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</si>
  <si>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</si>
  <si>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</si>
  <si>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</si>
  <si>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</si>
  <si>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</si>
  <si>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</si>
  <si>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</si>
  <si>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</si>
  <si>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</si>
  <si>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</si>
  <si>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</si>
  <si>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</si>
  <si>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</si>
  <si>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名古屋市</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</si>
  <si>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</si>
  <si>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</si>
  <si>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</si>
  <si>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</si>
  <si>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</si>
  <si>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</si>
  <si>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</si>
  <si>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</si>
  <si>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</si>
  <si>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</si>
  <si>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</si>
  <si>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</si>
  <si>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</si>
  <si>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</si>
  <si>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</si>
  <si>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①②経常収支比率は、下水道使用料が有収水量の増により令和５年度に比べ増加しましたが、下水管の調査に係る費用の増などにより引き続き100％を下回り、累積欠損金が発生しました。
　③流動比率は、引き続き100％を下回っていますが流動負債の大部分は１年以内に返済期限が到来する企業債であり、償還に係る資金は返済までに下水道使用料収入などで賄う予定のため、短期的な資金面においてのリスクは低いと言えます。
　④企業債残高対事業規模比率は、下水道使用料が増加したものの、一般会計負担額の減少により、令和５年度に比べ増加しました。
　⑤経費回収率は、下水管の調査に係る費用の増など維持管理費の増加により、令和５年度に比べ減少しており、引き続き100％を下回っています。今後の社会経済活動の状況が経営に与える影響を注視し、収益確保に努めていきます。
　⑥汚水処理原価は、類似団体の平均値を上回っています。引き続き、効率的かつ効果的な事業執行に努めていきます。
　⑦施設利用率は、類似団体の平均値を下回っていますが、安定した汚水処理を継続するために必要な施設規模となっています。
　⑧水洗化率は、類似団体の平均値を上回っています。今後も新規整備を予定しており、引き続き普及促進を図っていきます。</t>
    <rPh sb="18" eb="22">
      <t>ユウシュウスイリョウ</t>
    </rPh>
    <rPh sb="23" eb="24">
      <t>ゾウ</t>
    </rPh>
    <rPh sb="61" eb="62">
      <t>ヒ</t>
    </rPh>
    <rPh sb="63" eb="64">
      <t>ツヅ</t>
    </rPh>
    <rPh sb="80" eb="82">
      <t>ハッセイ</t>
    </rPh>
    <rPh sb="96" eb="97">
      <t>ヒ</t>
    </rPh>
    <rPh sb="98" eb="99">
      <t>ツヅ</t>
    </rPh>
    <rPh sb="253" eb="255">
      <t>ゾウカ</t>
    </rPh>
    <rPh sb="291" eb="293">
      <t>ゾウカ</t>
    </rPh>
    <rPh sb="303" eb="304">
      <t>クラ</t>
    </rPh>
    <rPh sb="388" eb="389">
      <t>ウエ</t>
    </rPh>
    <phoneticPr fontId="3"/>
  </si>
  <si>
    <t>　①有形固定資産減価償却率は、令和５年度に比べ増加したものの類似団体の平均値を下回っています。なお、令和６年度は雨水ポンプ所の稼働の影響によりその増加幅は例年に比べ小さくなりました。
　②③管渠老朽化率は類似団体の平均値を上回っておりますが、管渠改善率は類似団体の平均値を上回っています。本市の下水管は特に昭和40年代から50年代にかけて整備されたものが多く、標準耐用年数を超過する下水管は今後も増加することが予測されます。そのため、アセットマネジメントの取り組みに基づき、調査・点検など適切な維持管理を行い、計画的に老朽化した下水管の改築や重要な下水管の耐震化を進めています。</t>
    <rPh sb="15" eb="17">
      <t>レイワ</t>
    </rPh>
    <rPh sb="18" eb="20">
      <t>ネンド</t>
    </rPh>
    <rPh sb="21" eb="22">
      <t>クラ</t>
    </rPh>
    <rPh sb="23" eb="25">
      <t>ゾウカ</t>
    </rPh>
    <rPh sb="50" eb="52">
      <t>レイワ</t>
    </rPh>
    <rPh sb="53" eb="55">
      <t>ネンド</t>
    </rPh>
    <rPh sb="56" eb="58">
      <t>ウスイ</t>
    </rPh>
    <rPh sb="61" eb="62">
      <t>ショ</t>
    </rPh>
    <rPh sb="63" eb="65">
      <t>カドウ</t>
    </rPh>
    <rPh sb="66" eb="68">
      <t>エイキョウ</t>
    </rPh>
    <rPh sb="73" eb="75">
      <t>ゾウカ</t>
    </rPh>
    <rPh sb="75" eb="76">
      <t>ハバ</t>
    </rPh>
    <rPh sb="77" eb="79">
      <t>レイネン</t>
    </rPh>
    <rPh sb="80" eb="81">
      <t>クラ</t>
    </rPh>
    <rPh sb="82" eb="83">
      <t>チイ</t>
    </rPh>
    <rPh sb="102" eb="104">
      <t>ルイジ</t>
    </rPh>
    <rPh sb="104" eb="106">
      <t>ダンタイ</t>
    </rPh>
    <rPh sb="107" eb="110">
      <t>ヘイキンチ</t>
    </rPh>
    <rPh sb="111" eb="113">
      <t>ウワマワ</t>
    </rPh>
    <rPh sb="237" eb="239">
      <t>チョウサ</t>
    </rPh>
    <rPh sb="240" eb="242">
      <t>テンケン</t>
    </rPh>
    <rPh sb="244" eb="246">
      <t>テキセツ</t>
    </rPh>
    <rPh sb="247" eb="249">
      <t>イジ</t>
    </rPh>
    <rPh sb="249" eb="251">
      <t>カンリ</t>
    </rPh>
    <rPh sb="252" eb="253">
      <t>オコナ</t>
    </rPh>
    <rPh sb="255" eb="258">
      <t>ケイカクテキ</t>
    </rPh>
    <rPh sb="259" eb="262">
      <t>ロウキュウカ</t>
    </rPh>
    <rPh sb="264" eb="267">
      <t>ゲスイカン</t>
    </rPh>
    <rPh sb="268" eb="270">
      <t>カイチク</t>
    </rPh>
    <rPh sb="271" eb="273">
      <t>ジュウヨウ</t>
    </rPh>
    <rPh sb="274" eb="277">
      <t>ゲスイカン</t>
    </rPh>
    <rPh sb="278" eb="281">
      <t>タイシンカ</t>
    </rPh>
    <rPh sb="282" eb="283">
      <t>スス</t>
    </rPh>
    <phoneticPr fontId="3"/>
  </si>
  <si>
    <t>　下水道使用料が長期的な減少傾向にあることに加え、資材価格や労務単価の高騰などが維持管理費の大きな増加要因となり、安定的な事業運営に非常に強い影響を及ぼしており、今後も厳しい状況が見込まれます。
　そうした状況においても、施設の老朽化対策や南海トラフ地震を見据えた地震対策、大雨に対する備えとしての浸水対策などに取り組んでいく必要があるため、令和７年10月に料金改定を行ったところです。
　このように、経営環境は極めて厳しい状況が続いておりますが、これまで以上に、効率的・効果的な事業執行に努めるとともに、将来を見据えた投資を積極的・計画的に行うことにより、持続可能な事業運営に努めていき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</si>
</sst>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0.57999999999999996</c:v>
                </c:pt>
                <c:pt idx="1">
                  <c:v>0.57999999999999996</c:v>
                </c:pt>
                <c:pt idx="2">
                  <c:v>0.59</c:v>
                </c:pt>
                <c:pt idx="3">
                  <c:v>0.59</c:v>
                </c:pt>
                <c:pt idx="4">
                  <c:v>0.57999999999999996</c:v>
                </c:pt>
              </c:numCache>
            </c:numRef>
          </c:val>
          <c:extLst>
            <c:ext xmlns:c16="http://schemas.microsoft.com/office/drawing/2014/chart" uri="{C3380CC4-5D6E-409C-BE32-E72D297353CC}">
              <c16:uniqueId val="{00000000-8923-4EB4-8E2F-C2325B96E3D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0.45</c:v>
                </c:pt>
                <c:pt idx="2">
                  <c:v>0.44</c:v>
                </c:pt>
                <c:pt idx="3">
                  <c:v>0.36</c:v>
                </c:pt>
                <c:pt idx="4">
                  <c:v>0.37</c:v>
                </c:pt>
              </c:numCache>
            </c:numRef>
          </c:val>
          <c:smooth val="0"/>
          <c:extLst>
            <c:ext xmlns:c16="http://schemas.microsoft.com/office/drawing/2014/chart" uri="{C3380CC4-5D6E-409C-BE32-E72D297353CC}">
              <c16:uniqueId val="{00000001-8923-4EB4-8E2F-C2325B96E3D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54.08</c:v>
                </c:pt>
                <c:pt idx="1">
                  <c:v>54.46</c:v>
                </c:pt>
                <c:pt idx="2">
                  <c:v>53.07</c:v>
                </c:pt>
                <c:pt idx="3">
                  <c:v>53.45</c:v>
                </c:pt>
                <c:pt idx="4">
                  <c:v>52.64</c:v>
                </c:pt>
              </c:numCache>
            </c:numRef>
          </c:val>
          <c:extLst>
            <c:ext xmlns:c16="http://schemas.microsoft.com/office/drawing/2014/chart" uri="{C3380CC4-5D6E-409C-BE32-E72D297353CC}">
              <c16:uniqueId val="{00000000-2FEA-48BC-A06A-8AF05303610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58.16</c:v>
                </c:pt>
                <c:pt idx="1">
                  <c:v>58.91</c:v>
                </c:pt>
                <c:pt idx="2">
                  <c:v>58.31</c:v>
                </c:pt>
                <c:pt idx="3">
                  <c:v>57.8</c:v>
                </c:pt>
                <c:pt idx="4">
                  <c:v>59.34</c:v>
                </c:pt>
              </c:numCache>
            </c:numRef>
          </c:val>
          <c:smooth val="0"/>
          <c:extLst>
            <c:ext xmlns:c16="http://schemas.microsoft.com/office/drawing/2014/chart" uri="{C3380CC4-5D6E-409C-BE32-E72D297353CC}">
              <c16:uniqueId val="{00000001-2FEA-48BC-A06A-8AF05303610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99.83</c:v>
                </c:pt>
                <c:pt idx="1">
                  <c:v>99.84</c:v>
                </c:pt>
                <c:pt idx="2">
                  <c:v>99.84</c:v>
                </c:pt>
                <c:pt idx="3">
                  <c:v>99.85</c:v>
                </c:pt>
                <c:pt idx="4">
                  <c:v>99.87</c:v>
                </c:pt>
              </c:numCache>
            </c:numRef>
          </c:val>
          <c:extLst>
            <c:ext xmlns:c16="http://schemas.microsoft.com/office/drawing/2014/chart" uri="{C3380CC4-5D6E-409C-BE32-E72D297353CC}">
              <c16:uniqueId val="{00000000-F219-4A4B-A234-C3EEA42BEB2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99.1</c:v>
                </c:pt>
                <c:pt idx="1">
                  <c:v>99.16</c:v>
                </c:pt>
                <c:pt idx="2">
                  <c:v>99.21</c:v>
                </c:pt>
                <c:pt idx="3">
                  <c:v>99.25</c:v>
                </c:pt>
                <c:pt idx="4">
                  <c:v>99.29</c:v>
                </c:pt>
              </c:numCache>
            </c:numRef>
          </c:val>
          <c:smooth val="0"/>
          <c:extLst>
            <c:ext xmlns:c16="http://schemas.microsoft.com/office/drawing/2014/chart" uri="{C3380CC4-5D6E-409C-BE32-E72D297353CC}">
              <c16:uniqueId val="{00000001-F219-4A4B-A234-C3EEA42BEB2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102.44</c:v>
                </c:pt>
                <c:pt idx="1">
                  <c:v>102.23</c:v>
                </c:pt>
                <c:pt idx="2">
                  <c:v>100.19</c:v>
                </c:pt>
                <c:pt idx="3">
                  <c:v>99.39</c:v>
                </c:pt>
                <c:pt idx="4">
                  <c:v>97.63</c:v>
                </c:pt>
              </c:numCache>
            </c:numRef>
          </c:val>
          <c:extLst>
            <c:ext xmlns:c16="http://schemas.microsoft.com/office/drawing/2014/chart" uri="{C3380CC4-5D6E-409C-BE32-E72D297353CC}">
              <c16:uniqueId val="{00000000-C9FB-498D-ACB8-EE4D35E0410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105.16</c:v>
                </c:pt>
                <c:pt idx="1">
                  <c:v>106.23</c:v>
                </c:pt>
                <c:pt idx="2">
                  <c:v>104.46</c:v>
                </c:pt>
                <c:pt idx="3">
                  <c:v>104.13</c:v>
                </c:pt>
                <c:pt idx="4">
                  <c:v>103.48</c:v>
                </c:pt>
              </c:numCache>
            </c:numRef>
          </c:val>
          <c:smooth val="0"/>
          <c:extLst>
            <c:ext xmlns:c16="http://schemas.microsoft.com/office/drawing/2014/chart" uri="{C3380CC4-5D6E-409C-BE32-E72D297353CC}">
              <c16:uniqueId val="{00000001-C9FB-498D-ACB8-EE4D35E0410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48.53</c:v>
                </c:pt>
                <c:pt idx="1">
                  <c:v>49.58</c:v>
                </c:pt>
                <c:pt idx="2">
                  <c:v>50.68</c:v>
                </c:pt>
                <c:pt idx="3">
                  <c:v>51.71</c:v>
                </c:pt>
                <c:pt idx="4">
                  <c:v>51.86</c:v>
                </c:pt>
              </c:numCache>
            </c:numRef>
          </c:val>
          <c:extLst>
            <c:ext xmlns:c16="http://schemas.microsoft.com/office/drawing/2014/chart" uri="{C3380CC4-5D6E-409C-BE32-E72D297353CC}">
              <c16:uniqueId val="{00000000-5629-4A6A-844D-F2345FCAE12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49.35</c:v>
                </c:pt>
                <c:pt idx="1">
                  <c:v>50.38</c:v>
                </c:pt>
                <c:pt idx="2">
                  <c:v>51.54</c:v>
                </c:pt>
                <c:pt idx="3">
                  <c:v>52.5</c:v>
                </c:pt>
                <c:pt idx="4">
                  <c:v>53.36</c:v>
                </c:pt>
              </c:numCache>
            </c:numRef>
          </c:val>
          <c:smooth val="0"/>
          <c:extLst>
            <c:ext xmlns:c16="http://schemas.microsoft.com/office/drawing/2014/chart" uri="{C3380CC4-5D6E-409C-BE32-E72D297353CC}">
              <c16:uniqueId val="{00000001-5629-4A6A-844D-F2345FCAE12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22.82</c:v>
                </c:pt>
                <c:pt idx="1">
                  <c:v>23.38</c:v>
                </c:pt>
                <c:pt idx="2">
                  <c:v>24.2</c:v>
                </c:pt>
                <c:pt idx="3">
                  <c:v>25.54</c:v>
                </c:pt>
                <c:pt idx="4">
                  <c:v>27.11</c:v>
                </c:pt>
              </c:numCache>
            </c:numRef>
          </c:val>
          <c:extLst>
            <c:ext xmlns:c16="http://schemas.microsoft.com/office/drawing/2014/chart" uri="{C3380CC4-5D6E-409C-BE32-E72D297353CC}">
              <c16:uniqueId val="{00000000-7AAB-4E27-A311-93370A986FD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12.06</c:v>
                </c:pt>
                <c:pt idx="1">
                  <c:v>13.41</c:v>
                </c:pt>
                <c:pt idx="2">
                  <c:v>15.06</c:v>
                </c:pt>
                <c:pt idx="3">
                  <c:v>16.87</c:v>
                </c:pt>
                <c:pt idx="4">
                  <c:v>18.739999999999998</c:v>
                </c:pt>
              </c:numCache>
            </c:numRef>
          </c:val>
          <c:smooth val="0"/>
          <c:extLst>
            <c:ext xmlns:c16="http://schemas.microsoft.com/office/drawing/2014/chart" uri="{C3380CC4-5D6E-409C-BE32-E72D297353CC}">
              <c16:uniqueId val="{00000001-7AAB-4E27-A311-93370A986FD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quot;-&quot;">
                  <c:v>1.52</c:v>
                </c:pt>
              </c:numCache>
            </c:numRef>
          </c:val>
          <c:extLst>
            <c:ext xmlns:c16="http://schemas.microsoft.com/office/drawing/2014/chart" uri="{C3380CC4-5D6E-409C-BE32-E72D297353CC}">
              <c16:uniqueId val="{00000000-7987-4B14-8511-D7F7591CA1D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0.15</c:v>
                </c:pt>
              </c:numCache>
            </c:numRef>
          </c:val>
          <c:smooth val="0"/>
          <c:extLst>
            <c:ext xmlns:c16="http://schemas.microsoft.com/office/drawing/2014/chart" uri="{C3380CC4-5D6E-409C-BE32-E72D297353CC}">
              <c16:uniqueId val="{00000001-7987-4B14-8511-D7F7591CA1D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87.54</c:v>
                </c:pt>
                <c:pt idx="1">
                  <c:v>97.6</c:v>
                </c:pt>
                <c:pt idx="2">
                  <c:v>97.61</c:v>
                </c:pt>
                <c:pt idx="3">
                  <c:v>95.08</c:v>
                </c:pt>
                <c:pt idx="4">
                  <c:v>90.64</c:v>
                </c:pt>
              </c:numCache>
            </c:numRef>
          </c:val>
          <c:extLst>
            <c:ext xmlns:c16="http://schemas.microsoft.com/office/drawing/2014/chart" uri="{C3380CC4-5D6E-409C-BE32-E72D297353CC}">
              <c16:uniqueId val="{00000000-2DB6-4B5F-963E-78B27B45622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71.39</c:v>
                </c:pt>
                <c:pt idx="1">
                  <c:v>74.09</c:v>
                </c:pt>
                <c:pt idx="2">
                  <c:v>71.900000000000006</c:v>
                </c:pt>
                <c:pt idx="3">
                  <c:v>73.75</c:v>
                </c:pt>
                <c:pt idx="4">
                  <c:v>77.47</c:v>
                </c:pt>
              </c:numCache>
            </c:numRef>
          </c:val>
          <c:smooth val="0"/>
          <c:extLst>
            <c:ext xmlns:c16="http://schemas.microsoft.com/office/drawing/2014/chart" uri="{C3380CC4-5D6E-409C-BE32-E72D297353CC}">
              <c16:uniqueId val="{00000001-2DB6-4B5F-963E-78B27B45622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554.49</c:v>
                </c:pt>
                <c:pt idx="1">
                  <c:v>540.16999999999996</c:v>
                </c:pt>
                <c:pt idx="2">
                  <c:v>527.05999999999995</c:v>
                </c:pt>
                <c:pt idx="3">
                  <c:v>525.09</c:v>
                </c:pt>
                <c:pt idx="4">
                  <c:v>539.85</c:v>
                </c:pt>
              </c:numCache>
            </c:numRef>
          </c:val>
          <c:extLst>
            <c:ext xmlns:c16="http://schemas.microsoft.com/office/drawing/2014/chart" uri="{C3380CC4-5D6E-409C-BE32-E72D297353CC}">
              <c16:uniqueId val="{00000000-B15F-4C0D-9499-7FD3F157080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551.04</c:v>
                </c:pt>
                <c:pt idx="1">
                  <c:v>523.58000000000004</c:v>
                </c:pt>
                <c:pt idx="2">
                  <c:v>508.99</c:v>
                </c:pt>
                <c:pt idx="3">
                  <c:v>497.17</c:v>
                </c:pt>
                <c:pt idx="4">
                  <c:v>479.62</c:v>
                </c:pt>
              </c:numCache>
            </c:numRef>
          </c:val>
          <c:smooth val="0"/>
          <c:extLst>
            <c:ext xmlns:c16="http://schemas.microsoft.com/office/drawing/2014/chart" uri="{C3380CC4-5D6E-409C-BE32-E72D297353CC}">
              <c16:uniqueId val="{00000001-B15F-4C0D-9499-7FD3F157080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98.27</c:v>
                </c:pt>
                <c:pt idx="1">
                  <c:v>96.84</c:v>
                </c:pt>
                <c:pt idx="2">
                  <c:v>91.95</c:v>
                </c:pt>
                <c:pt idx="3">
                  <c:v>89.85</c:v>
                </c:pt>
                <c:pt idx="4">
                  <c:v>86.88</c:v>
                </c:pt>
              </c:numCache>
            </c:numRef>
          </c:val>
          <c:extLst>
            <c:ext xmlns:c16="http://schemas.microsoft.com/office/drawing/2014/chart" uri="{C3380CC4-5D6E-409C-BE32-E72D297353CC}">
              <c16:uniqueId val="{00000000-D2B8-48CF-976B-32DC0F9F7BA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105.67</c:v>
                </c:pt>
                <c:pt idx="1">
                  <c:v>105.37</c:v>
                </c:pt>
                <c:pt idx="2">
                  <c:v>99.93</c:v>
                </c:pt>
                <c:pt idx="3">
                  <c:v>100.14</c:v>
                </c:pt>
                <c:pt idx="4">
                  <c:v>100.02</c:v>
                </c:pt>
              </c:numCache>
            </c:numRef>
          </c:val>
          <c:smooth val="0"/>
          <c:extLst>
            <c:ext xmlns:c16="http://schemas.microsoft.com/office/drawing/2014/chart" uri="{C3380CC4-5D6E-409C-BE32-E72D297353CC}">
              <c16:uniqueId val="{00000001-D2B8-48CF-976B-32DC0F9F7BA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117.52</c:v>
                </c:pt>
                <c:pt idx="1">
                  <c:v>119.58</c:v>
                </c:pt>
                <c:pt idx="2">
                  <c:v>127.07</c:v>
                </c:pt>
                <c:pt idx="3">
                  <c:v>130.81</c:v>
                </c:pt>
                <c:pt idx="4">
                  <c:v>136.06</c:v>
                </c:pt>
              </c:numCache>
            </c:numRef>
          </c:val>
          <c:extLst>
            <c:ext xmlns:c16="http://schemas.microsoft.com/office/drawing/2014/chart" uri="{C3380CC4-5D6E-409C-BE32-E72D297353CC}">
              <c16:uniqueId val="{00000000-75C0-47AC-80CE-A1091944819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118.72</c:v>
                </c:pt>
                <c:pt idx="1">
                  <c:v>120.5</c:v>
                </c:pt>
                <c:pt idx="2">
                  <c:v>127.3</c:v>
                </c:pt>
                <c:pt idx="3">
                  <c:v>126.99</c:v>
                </c:pt>
                <c:pt idx="4">
                  <c:v>130.54</c:v>
                </c:pt>
              </c:numCache>
            </c:numRef>
          </c:val>
          <c:smooth val="0"/>
          <c:extLst>
            <c:ext xmlns:c16="http://schemas.microsoft.com/office/drawing/2014/chart" uri="{C3380CC4-5D6E-409C-BE32-E72D297353CC}">
              <c16:uniqueId val="{00000001-75C0-47AC-80CE-A1091944819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4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愛知県　名古屋市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政令市等</v>
      </c>
      <c r="X8" s="65"/>
      <c r="Y8" s="65"/>
      <c r="Z8" s="65"/>
      <c r="AA8" s="65"/>
      <c r="AB8" s="65"/>
      <c r="AC8" s="65"/>
      <c r="AD8" s="66" t="str">
        <f>データ!$M$6</f>
        <v>自治体職員</v>
      </c>
      <c r="AE8" s="66"/>
      <c r="AF8" s="66"/>
      <c r="AG8" s="66"/>
      <c r="AH8" s="66"/>
      <c r="AI8" s="66"/>
      <c r="AJ8" s="66"/>
      <c r="AK8" s="3"/>
      <c r="AL8" s="54">
        <f>データ!S6</f>
        <v>2303004</v>
      </c>
      <c r="AM8" s="54"/>
      <c r="AN8" s="54"/>
      <c r="AO8" s="54"/>
      <c r="AP8" s="54"/>
      <c r="AQ8" s="54"/>
      <c r="AR8" s="54"/>
      <c r="AS8" s="54"/>
      <c r="AT8" s="53">
        <f>データ!T6</f>
        <v>326.45999999999998</v>
      </c>
      <c r="AU8" s="53"/>
      <c r="AV8" s="53"/>
      <c r="AW8" s="53"/>
      <c r="AX8" s="53"/>
      <c r="AY8" s="53"/>
      <c r="AZ8" s="53"/>
      <c r="BA8" s="53"/>
      <c r="BB8" s="53">
        <f>データ!U6</f>
        <v>7054.48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58.98</v>
      </c>
      <c r="J10" s="53"/>
      <c r="K10" s="53"/>
      <c r="L10" s="53"/>
      <c r="M10" s="53"/>
      <c r="N10" s="53"/>
      <c r="O10" s="53"/>
      <c r="P10" s="53">
        <f>データ!P6</f>
        <v>99.41</v>
      </c>
      <c r="Q10" s="53"/>
      <c r="R10" s="53"/>
      <c r="S10" s="53"/>
      <c r="T10" s="53"/>
      <c r="U10" s="53"/>
      <c r="V10" s="53"/>
      <c r="W10" s="53">
        <f>データ!Q6</f>
        <v>66.88</v>
      </c>
      <c r="X10" s="53"/>
      <c r="Y10" s="53"/>
      <c r="Z10" s="53"/>
      <c r="AA10" s="53"/>
      <c r="AB10" s="53"/>
      <c r="AC10" s="53"/>
      <c r="AD10" s="54">
        <f>データ!R6</f>
        <v>1804</v>
      </c>
      <c r="AE10" s="54"/>
      <c r="AF10" s="54"/>
      <c r="AG10" s="54"/>
      <c r="AH10" s="54"/>
      <c r="AI10" s="54"/>
      <c r="AJ10" s="54"/>
      <c r="AK10" s="2"/>
      <c r="AL10" s="54">
        <f>データ!V6</f>
        <v>2286300</v>
      </c>
      <c r="AM10" s="54"/>
      <c r="AN10" s="54"/>
      <c r="AO10" s="54"/>
      <c r="AP10" s="54"/>
      <c r="AQ10" s="54"/>
      <c r="AR10" s="54"/>
      <c r="AS10" s="54"/>
      <c r="AT10" s="53">
        <f>データ!W6</f>
        <v>284.8</v>
      </c>
      <c r="AU10" s="53"/>
      <c r="AV10" s="53"/>
      <c r="AW10" s="53"/>
      <c r="AX10" s="53"/>
      <c r="AY10" s="53"/>
      <c r="AZ10" s="53"/>
      <c r="BA10" s="53"/>
      <c r="BB10" s="53">
        <f>データ!X6</f>
        <v>8027.74</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111</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112</v>
      </c>
      <c r="BM47" s="80"/>
      <c r="BN47" s="80"/>
      <c r="BO47" s="80"/>
      <c r="BP47" s="80"/>
      <c r="BQ47" s="80"/>
      <c r="BR47" s="80"/>
      <c r="BS47" s="80"/>
      <c r="BT47" s="80"/>
      <c r="BU47" s="80"/>
      <c r="BV47" s="80"/>
      <c r="BW47" s="80"/>
      <c r="BX47" s="80"/>
      <c r="BY47" s="80"/>
      <c r="BZ47" s="8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79"/>
      <c r="BM60" s="80"/>
      <c r="BN60" s="80"/>
      <c r="BO60" s="80"/>
      <c r="BP60" s="80"/>
      <c r="BQ60" s="80"/>
      <c r="BR60" s="80"/>
      <c r="BS60" s="80"/>
      <c r="BT60" s="80"/>
      <c r="BU60" s="80"/>
      <c r="BV60" s="80"/>
      <c r="BW60" s="80"/>
      <c r="BX60" s="80"/>
      <c r="BY60" s="80"/>
      <c r="BZ60" s="81"/>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79"/>
      <c r="BM61" s="80"/>
      <c r="BN61" s="80"/>
      <c r="BO61" s="80"/>
      <c r="BP61" s="80"/>
      <c r="BQ61" s="80"/>
      <c r="BR61" s="80"/>
      <c r="BS61" s="80"/>
      <c r="BT61" s="80"/>
      <c r="BU61" s="80"/>
      <c r="BV61" s="80"/>
      <c r="BW61" s="80"/>
      <c r="BX61" s="80"/>
      <c r="BY61" s="80"/>
      <c r="BZ61" s="8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ors4NPMyRXWM3ku+TcA9SmLdD2wEQJGs8gwqB4H/rxhDkrjdC4/i52jIyJfS5/yCtso3yvjeuZPkJoJJkFJC2A==" saltValue="YborhgBXlD+7BSCCuARCn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231002</v>
      </c>
      <c r="D6" s="19">
        <f t="shared" si="3"/>
        <v>46</v>
      </c>
      <c r="E6" s="19">
        <f t="shared" si="3"/>
        <v>17</v>
      </c>
      <c r="F6" s="19">
        <f t="shared" si="3"/>
        <v>1</v>
      </c>
      <c r="G6" s="19">
        <f t="shared" si="3"/>
        <v>0</v>
      </c>
      <c r="H6" s="19" t="str">
        <f t="shared" si="3"/>
        <v>愛知県　名古屋市</v>
      </c>
      <c r="I6" s="19" t="str">
        <f t="shared" si="3"/>
        <v>法適用</v>
      </c>
      <c r="J6" s="19" t="str">
        <f t="shared" si="3"/>
        <v>下水道事業</v>
      </c>
      <c r="K6" s="19" t="str">
        <f t="shared" si="3"/>
        <v>公共下水道</v>
      </c>
      <c r="L6" s="19" t="str">
        <f t="shared" si="3"/>
        <v>政令市等</v>
      </c>
      <c r="M6" s="19" t="str">
        <f t="shared" si="3"/>
        <v>自治体職員</v>
      </c>
      <c r="N6" s="20" t="str">
        <f t="shared" si="3"/>
        <v>-</v>
      </c>
      <c r="O6" s="20">
        <f t="shared" si="3"/>
        <v>58.98</v>
      </c>
      <c r="P6" s="20">
        <f t="shared" si="3"/>
        <v>99.41</v>
      </c>
      <c r="Q6" s="20">
        <f t="shared" si="3"/>
        <v>66.88</v>
      </c>
      <c r="R6" s="20">
        <f t="shared" si="3"/>
        <v>1804</v>
      </c>
      <c r="S6" s="20">
        <f t="shared" si="3"/>
        <v>2303004</v>
      </c>
      <c r="T6" s="20">
        <f t="shared" si="3"/>
        <v>326.45999999999998</v>
      </c>
      <c r="U6" s="20">
        <f t="shared" si="3"/>
        <v>7054.48</v>
      </c>
      <c r="V6" s="20">
        <f t="shared" si="3"/>
        <v>2286300</v>
      </c>
      <c r="W6" s="20">
        <f t="shared" si="3"/>
        <v>284.8</v>
      </c>
      <c r="X6" s="20">
        <f t="shared" si="3"/>
        <v>8027.74</v>
      </c>
      <c r="Y6" s="21">
        <f>IF(Y7="",NA(),Y7)</f>
        <v>102.44</v>
      </c>
      <c r="Z6" s="21">
        <f t="shared" ref="Z6:AH6" si="4">IF(Z7="",NA(),Z7)</f>
        <v>102.23</v>
      </c>
      <c r="AA6" s="21">
        <f t="shared" si="4"/>
        <v>100.19</v>
      </c>
      <c r="AB6" s="21">
        <f t="shared" si="4"/>
        <v>99.39</v>
      </c>
      <c r="AC6" s="21">
        <f t="shared" si="4"/>
        <v>97.63</v>
      </c>
      <c r="AD6" s="21">
        <f t="shared" si="4"/>
        <v>105.16</v>
      </c>
      <c r="AE6" s="21">
        <f t="shared" si="4"/>
        <v>106.23</v>
      </c>
      <c r="AF6" s="21">
        <f t="shared" si="4"/>
        <v>104.46</v>
      </c>
      <c r="AG6" s="21">
        <f t="shared" si="4"/>
        <v>104.13</v>
      </c>
      <c r="AH6" s="21">
        <f t="shared" si="4"/>
        <v>103.48</v>
      </c>
      <c r="AI6" s="20" t="str">
        <f>IF(AI7="","",IF(AI7="-","【-】","【"&amp;SUBSTITUTE(TEXT(AI7,"#,##0.00"),"-","△")&amp;"】"))</f>
        <v>【105.36】</v>
      </c>
      <c r="AJ6" s="20">
        <f>IF(AJ7="",NA(),AJ7)</f>
        <v>0</v>
      </c>
      <c r="AK6" s="20">
        <f t="shared" ref="AK6:AS6" si="5">IF(AK7="",NA(),AK7)</f>
        <v>0</v>
      </c>
      <c r="AL6" s="20">
        <f t="shared" si="5"/>
        <v>0</v>
      </c>
      <c r="AM6" s="20">
        <f t="shared" si="5"/>
        <v>0</v>
      </c>
      <c r="AN6" s="21">
        <f t="shared" si="5"/>
        <v>1.52</v>
      </c>
      <c r="AO6" s="20">
        <f t="shared" si="5"/>
        <v>0</v>
      </c>
      <c r="AP6" s="20">
        <f t="shared" si="5"/>
        <v>0</v>
      </c>
      <c r="AQ6" s="20">
        <f t="shared" si="5"/>
        <v>0</v>
      </c>
      <c r="AR6" s="20">
        <f t="shared" si="5"/>
        <v>0</v>
      </c>
      <c r="AS6" s="21">
        <f t="shared" si="5"/>
        <v>0.15</v>
      </c>
      <c r="AT6" s="20" t="str">
        <f>IF(AT7="","",IF(AT7="-","【-】","【"&amp;SUBSTITUTE(TEXT(AT7,"#,##0.00"),"-","△")&amp;"】"))</f>
        <v>【3.12】</v>
      </c>
      <c r="AU6" s="21">
        <f>IF(AU7="",NA(),AU7)</f>
        <v>87.54</v>
      </c>
      <c r="AV6" s="21">
        <f t="shared" ref="AV6:BD6" si="6">IF(AV7="",NA(),AV7)</f>
        <v>97.6</v>
      </c>
      <c r="AW6" s="21">
        <f t="shared" si="6"/>
        <v>97.61</v>
      </c>
      <c r="AX6" s="21">
        <f t="shared" si="6"/>
        <v>95.08</v>
      </c>
      <c r="AY6" s="21">
        <f t="shared" si="6"/>
        <v>90.64</v>
      </c>
      <c r="AZ6" s="21">
        <f t="shared" si="6"/>
        <v>71.39</v>
      </c>
      <c r="BA6" s="21">
        <f t="shared" si="6"/>
        <v>74.09</v>
      </c>
      <c r="BB6" s="21">
        <f t="shared" si="6"/>
        <v>71.900000000000006</v>
      </c>
      <c r="BC6" s="21">
        <f t="shared" si="6"/>
        <v>73.75</v>
      </c>
      <c r="BD6" s="21">
        <f t="shared" si="6"/>
        <v>77.47</v>
      </c>
      <c r="BE6" s="20" t="str">
        <f>IF(BE7="","",IF(BE7="-","【-】","【"&amp;SUBSTITUTE(TEXT(BE7,"#,##0.00"),"-","△")&amp;"】"))</f>
        <v>【82.75】</v>
      </c>
      <c r="BF6" s="21">
        <f>IF(BF7="",NA(),BF7)</f>
        <v>554.49</v>
      </c>
      <c r="BG6" s="21">
        <f t="shared" ref="BG6:BO6" si="7">IF(BG7="",NA(),BG7)</f>
        <v>540.16999999999996</v>
      </c>
      <c r="BH6" s="21">
        <f t="shared" si="7"/>
        <v>527.05999999999995</v>
      </c>
      <c r="BI6" s="21">
        <f t="shared" si="7"/>
        <v>525.09</v>
      </c>
      <c r="BJ6" s="21">
        <f t="shared" si="7"/>
        <v>539.85</v>
      </c>
      <c r="BK6" s="21">
        <f t="shared" si="7"/>
        <v>551.04</v>
      </c>
      <c r="BL6" s="21">
        <f t="shared" si="7"/>
        <v>523.58000000000004</v>
      </c>
      <c r="BM6" s="21">
        <f t="shared" si="7"/>
        <v>508.99</v>
      </c>
      <c r="BN6" s="21">
        <f t="shared" si="7"/>
        <v>497.17</v>
      </c>
      <c r="BO6" s="21">
        <f t="shared" si="7"/>
        <v>479.62</v>
      </c>
      <c r="BP6" s="20" t="str">
        <f>IF(BP7="","",IF(BP7="-","【-】","【"&amp;SUBSTITUTE(TEXT(BP7,"#,##0.00"),"-","△")&amp;"】"))</f>
        <v>【602.56】</v>
      </c>
      <c r="BQ6" s="21">
        <f>IF(BQ7="",NA(),BQ7)</f>
        <v>98.27</v>
      </c>
      <c r="BR6" s="21">
        <f t="shared" ref="BR6:BZ6" si="8">IF(BR7="",NA(),BR7)</f>
        <v>96.84</v>
      </c>
      <c r="BS6" s="21">
        <f t="shared" si="8"/>
        <v>91.95</v>
      </c>
      <c r="BT6" s="21">
        <f t="shared" si="8"/>
        <v>89.85</v>
      </c>
      <c r="BU6" s="21">
        <f t="shared" si="8"/>
        <v>86.88</v>
      </c>
      <c r="BV6" s="21">
        <f t="shared" si="8"/>
        <v>105.67</v>
      </c>
      <c r="BW6" s="21">
        <f t="shared" si="8"/>
        <v>105.37</v>
      </c>
      <c r="BX6" s="21">
        <f t="shared" si="8"/>
        <v>99.93</v>
      </c>
      <c r="BY6" s="21">
        <f t="shared" si="8"/>
        <v>100.14</v>
      </c>
      <c r="BZ6" s="21">
        <f t="shared" si="8"/>
        <v>100.02</v>
      </c>
      <c r="CA6" s="20" t="str">
        <f>IF(CA7="","",IF(CA7="-","【-】","【"&amp;SUBSTITUTE(TEXT(CA7,"#,##0.00"),"-","△")&amp;"】"))</f>
        <v>【97.94】</v>
      </c>
      <c r="CB6" s="21">
        <f>IF(CB7="",NA(),CB7)</f>
        <v>117.52</v>
      </c>
      <c r="CC6" s="21">
        <f t="shared" ref="CC6:CK6" si="9">IF(CC7="",NA(),CC7)</f>
        <v>119.58</v>
      </c>
      <c r="CD6" s="21">
        <f t="shared" si="9"/>
        <v>127.07</v>
      </c>
      <c r="CE6" s="21">
        <f t="shared" si="9"/>
        <v>130.81</v>
      </c>
      <c r="CF6" s="21">
        <f t="shared" si="9"/>
        <v>136.06</v>
      </c>
      <c r="CG6" s="21">
        <f t="shared" si="9"/>
        <v>118.72</v>
      </c>
      <c r="CH6" s="21">
        <f t="shared" si="9"/>
        <v>120.5</v>
      </c>
      <c r="CI6" s="21">
        <f t="shared" si="9"/>
        <v>127.3</v>
      </c>
      <c r="CJ6" s="21">
        <f t="shared" si="9"/>
        <v>126.99</v>
      </c>
      <c r="CK6" s="21">
        <f t="shared" si="9"/>
        <v>130.54</v>
      </c>
      <c r="CL6" s="20" t="str">
        <f>IF(CL7="","",IF(CL7="-","【-】","【"&amp;SUBSTITUTE(TEXT(CL7,"#,##0.00"),"-","△")&amp;"】"))</f>
        <v>【140.98】</v>
      </c>
      <c r="CM6" s="21">
        <f>IF(CM7="",NA(),CM7)</f>
        <v>54.08</v>
      </c>
      <c r="CN6" s="21">
        <f t="shared" ref="CN6:CV6" si="10">IF(CN7="",NA(),CN7)</f>
        <v>54.46</v>
      </c>
      <c r="CO6" s="21">
        <f t="shared" si="10"/>
        <v>53.07</v>
      </c>
      <c r="CP6" s="21">
        <f t="shared" si="10"/>
        <v>53.45</v>
      </c>
      <c r="CQ6" s="21">
        <f t="shared" si="10"/>
        <v>52.64</v>
      </c>
      <c r="CR6" s="21">
        <f t="shared" si="10"/>
        <v>58.16</v>
      </c>
      <c r="CS6" s="21">
        <f t="shared" si="10"/>
        <v>58.91</v>
      </c>
      <c r="CT6" s="21">
        <f t="shared" si="10"/>
        <v>58.31</v>
      </c>
      <c r="CU6" s="21">
        <f t="shared" si="10"/>
        <v>57.8</v>
      </c>
      <c r="CV6" s="21">
        <f t="shared" si="10"/>
        <v>59.34</v>
      </c>
      <c r="CW6" s="20" t="str">
        <f>IF(CW7="","",IF(CW7="-","【-】","【"&amp;SUBSTITUTE(TEXT(CW7,"#,##0.00"),"-","△")&amp;"】"))</f>
        <v>【60.13】</v>
      </c>
      <c r="CX6" s="21">
        <f>IF(CX7="",NA(),CX7)</f>
        <v>99.83</v>
      </c>
      <c r="CY6" s="21">
        <f t="shared" ref="CY6:DG6" si="11">IF(CY7="",NA(),CY7)</f>
        <v>99.84</v>
      </c>
      <c r="CZ6" s="21">
        <f t="shared" si="11"/>
        <v>99.84</v>
      </c>
      <c r="DA6" s="21">
        <f t="shared" si="11"/>
        <v>99.85</v>
      </c>
      <c r="DB6" s="21">
        <f t="shared" si="11"/>
        <v>99.87</v>
      </c>
      <c r="DC6" s="21">
        <f t="shared" si="11"/>
        <v>99.1</v>
      </c>
      <c r="DD6" s="21">
        <f t="shared" si="11"/>
        <v>99.16</v>
      </c>
      <c r="DE6" s="21">
        <f t="shared" si="11"/>
        <v>99.21</v>
      </c>
      <c r="DF6" s="21">
        <f t="shared" si="11"/>
        <v>99.25</v>
      </c>
      <c r="DG6" s="21">
        <f t="shared" si="11"/>
        <v>99.29</v>
      </c>
      <c r="DH6" s="20" t="str">
        <f>IF(DH7="","",IF(DH7="-","【-】","【"&amp;SUBSTITUTE(TEXT(DH7,"#,##0.00"),"-","△")&amp;"】"))</f>
        <v>【96.00】</v>
      </c>
      <c r="DI6" s="21">
        <f>IF(DI7="",NA(),DI7)</f>
        <v>48.53</v>
      </c>
      <c r="DJ6" s="21">
        <f t="shared" ref="DJ6:DR6" si="12">IF(DJ7="",NA(),DJ7)</f>
        <v>49.58</v>
      </c>
      <c r="DK6" s="21">
        <f t="shared" si="12"/>
        <v>50.68</v>
      </c>
      <c r="DL6" s="21">
        <f t="shared" si="12"/>
        <v>51.71</v>
      </c>
      <c r="DM6" s="21">
        <f t="shared" si="12"/>
        <v>51.86</v>
      </c>
      <c r="DN6" s="21">
        <f t="shared" si="12"/>
        <v>49.35</v>
      </c>
      <c r="DO6" s="21">
        <f t="shared" si="12"/>
        <v>50.38</v>
      </c>
      <c r="DP6" s="21">
        <f t="shared" si="12"/>
        <v>51.54</v>
      </c>
      <c r="DQ6" s="21">
        <f t="shared" si="12"/>
        <v>52.5</v>
      </c>
      <c r="DR6" s="21">
        <f t="shared" si="12"/>
        <v>53.36</v>
      </c>
      <c r="DS6" s="20" t="str">
        <f>IF(DS7="","",IF(DS7="-","【-】","【"&amp;SUBSTITUTE(TEXT(DS7,"#,##0.00"),"-","△")&amp;"】"))</f>
        <v>【42.20】</v>
      </c>
      <c r="DT6" s="21">
        <f>IF(DT7="",NA(),DT7)</f>
        <v>22.82</v>
      </c>
      <c r="DU6" s="21">
        <f t="shared" ref="DU6:EC6" si="13">IF(DU7="",NA(),DU7)</f>
        <v>23.38</v>
      </c>
      <c r="DV6" s="21">
        <f t="shared" si="13"/>
        <v>24.2</v>
      </c>
      <c r="DW6" s="21">
        <f t="shared" si="13"/>
        <v>25.54</v>
      </c>
      <c r="DX6" s="21">
        <f t="shared" si="13"/>
        <v>27.11</v>
      </c>
      <c r="DY6" s="21">
        <f t="shared" si="13"/>
        <v>12.06</v>
      </c>
      <c r="DZ6" s="21">
        <f t="shared" si="13"/>
        <v>13.41</v>
      </c>
      <c r="EA6" s="21">
        <f t="shared" si="13"/>
        <v>15.06</v>
      </c>
      <c r="EB6" s="21">
        <f t="shared" si="13"/>
        <v>16.87</v>
      </c>
      <c r="EC6" s="21">
        <f t="shared" si="13"/>
        <v>18.739999999999998</v>
      </c>
      <c r="ED6" s="20" t="str">
        <f>IF(ED7="","",IF(ED7="-","【-】","【"&amp;SUBSTITUTE(TEXT(ED7,"#,##0.00"),"-","△")&amp;"】"))</f>
        <v>【9.46】</v>
      </c>
      <c r="EE6" s="21">
        <f>IF(EE7="",NA(),EE7)</f>
        <v>0.57999999999999996</v>
      </c>
      <c r="EF6" s="21">
        <f t="shared" ref="EF6:EN6" si="14">IF(EF7="",NA(),EF7)</f>
        <v>0.57999999999999996</v>
      </c>
      <c r="EG6" s="21">
        <f t="shared" si="14"/>
        <v>0.59</v>
      </c>
      <c r="EH6" s="21">
        <f t="shared" si="14"/>
        <v>0.59</v>
      </c>
      <c r="EI6" s="21">
        <f t="shared" si="14"/>
        <v>0.57999999999999996</v>
      </c>
      <c r="EJ6" s="21">
        <f t="shared" si="14"/>
        <v>0.41</v>
      </c>
      <c r="EK6" s="21">
        <f t="shared" si="14"/>
        <v>0.45</v>
      </c>
      <c r="EL6" s="21">
        <f t="shared" si="14"/>
        <v>0.44</v>
      </c>
      <c r="EM6" s="21">
        <f t="shared" si="14"/>
        <v>0.36</v>
      </c>
      <c r="EN6" s="21">
        <f t="shared" si="14"/>
        <v>0.37</v>
      </c>
      <c r="EO6" s="20" t="str">
        <f>IF(EO7="","",IF(EO7="-","【-】","【"&amp;SUBSTITUTE(TEXT(EO7,"#,##0.00"),"-","△")&amp;"】"))</f>
        <v>【0.19】</v>
      </c>
    </row>
    <row r="7" spans="1:148" s="22" customFormat="1" x14ac:dyDescent="0.15">
      <c r="A7" s="14"/>
      <c r="B7" s="23">
        <v>2024</v>
      </c>
      <c r="C7" s="23">
        <v>231002</v>
      </c>
      <c r="D7" s="23">
        <v>46</v>
      </c>
      <c r="E7" s="23">
        <v>17</v>
      </c>
      <c r="F7" s="23">
        <v>1</v>
      </c>
      <c r="G7" s="23">
        <v>0</v>
      </c>
      <c r="H7" s="23" t="s">
        <v>95</v>
      </c>
      <c r="I7" s="23" t="s">
        <v>96</v>
      </c>
      <c r="J7" s="23" t="s">
        <v>97</v>
      </c>
      <c r="K7" s="23" t="s">
        <v>98</v>
      </c>
      <c r="L7" s="23" t="s">
        <v>99</v>
      </c>
      <c r="M7" s="23" t="s">
        <v>100</v>
      </c>
      <c r="N7" s="24" t="s">
        <v>101</v>
      </c>
      <c r="O7" s="24">
        <v>58.98</v>
      </c>
      <c r="P7" s="24">
        <v>99.41</v>
      </c>
      <c r="Q7" s="24">
        <v>66.88</v>
      </c>
      <c r="R7" s="24">
        <v>1804</v>
      </c>
      <c r="S7" s="24">
        <v>2303004</v>
      </c>
      <c r="T7" s="24">
        <v>326.45999999999998</v>
      </c>
      <c r="U7" s="24">
        <v>7054.48</v>
      </c>
      <c r="V7" s="24">
        <v>2286300</v>
      </c>
      <c r="W7" s="24">
        <v>284.8</v>
      </c>
      <c r="X7" s="24">
        <v>8027.74</v>
      </c>
      <c r="Y7" s="24">
        <v>102.44</v>
      </c>
      <c r="Z7" s="24">
        <v>102.23</v>
      </c>
      <c r="AA7" s="24">
        <v>100.19</v>
      </c>
      <c r="AB7" s="24">
        <v>99.39</v>
      </c>
      <c r="AC7" s="24">
        <v>97.63</v>
      </c>
      <c r="AD7" s="24">
        <v>105.16</v>
      </c>
      <c r="AE7" s="24">
        <v>106.23</v>
      </c>
      <c r="AF7" s="24">
        <v>104.46</v>
      </c>
      <c r="AG7" s="24">
        <v>104.13</v>
      </c>
      <c r="AH7" s="24">
        <v>103.48</v>
      </c>
      <c r="AI7" s="24">
        <v>105.36</v>
      </c>
      <c r="AJ7" s="24">
        <v>0</v>
      </c>
      <c r="AK7" s="24">
        <v>0</v>
      </c>
      <c r="AL7" s="24">
        <v>0</v>
      </c>
      <c r="AM7" s="24">
        <v>0</v>
      </c>
      <c r="AN7" s="24">
        <v>1.52</v>
      </c>
      <c r="AO7" s="24">
        <v>0</v>
      </c>
      <c r="AP7" s="24">
        <v>0</v>
      </c>
      <c r="AQ7" s="24">
        <v>0</v>
      </c>
      <c r="AR7" s="24">
        <v>0</v>
      </c>
      <c r="AS7" s="24">
        <v>0.15</v>
      </c>
      <c r="AT7" s="24">
        <v>3.12</v>
      </c>
      <c r="AU7" s="24">
        <v>87.54</v>
      </c>
      <c r="AV7" s="24">
        <v>97.6</v>
      </c>
      <c r="AW7" s="24">
        <v>97.61</v>
      </c>
      <c r="AX7" s="24">
        <v>95.08</v>
      </c>
      <c r="AY7" s="24">
        <v>90.64</v>
      </c>
      <c r="AZ7" s="24">
        <v>71.39</v>
      </c>
      <c r="BA7" s="24">
        <v>74.09</v>
      </c>
      <c r="BB7" s="24">
        <v>71.900000000000006</v>
      </c>
      <c r="BC7" s="24">
        <v>73.75</v>
      </c>
      <c r="BD7" s="24">
        <v>77.47</v>
      </c>
      <c r="BE7" s="24">
        <v>82.75</v>
      </c>
      <c r="BF7" s="24">
        <v>554.49</v>
      </c>
      <c r="BG7" s="24">
        <v>540.16999999999996</v>
      </c>
      <c r="BH7" s="24">
        <v>527.05999999999995</v>
      </c>
      <c r="BI7" s="24">
        <v>525.09</v>
      </c>
      <c r="BJ7" s="24">
        <v>539.85</v>
      </c>
      <c r="BK7" s="24">
        <v>551.04</v>
      </c>
      <c r="BL7" s="24">
        <v>523.58000000000004</v>
      </c>
      <c r="BM7" s="24">
        <v>508.99</v>
      </c>
      <c r="BN7" s="24">
        <v>497.17</v>
      </c>
      <c r="BO7" s="24">
        <v>479.62</v>
      </c>
      <c r="BP7" s="24">
        <v>602.55999999999995</v>
      </c>
      <c r="BQ7" s="24">
        <v>98.27</v>
      </c>
      <c r="BR7" s="24">
        <v>96.84</v>
      </c>
      <c r="BS7" s="24">
        <v>91.95</v>
      </c>
      <c r="BT7" s="24">
        <v>89.85</v>
      </c>
      <c r="BU7" s="24">
        <v>86.88</v>
      </c>
      <c r="BV7" s="24">
        <v>105.67</v>
      </c>
      <c r="BW7" s="24">
        <v>105.37</v>
      </c>
      <c r="BX7" s="24">
        <v>99.93</v>
      </c>
      <c r="BY7" s="24">
        <v>100.14</v>
      </c>
      <c r="BZ7" s="24">
        <v>100.02</v>
      </c>
      <c r="CA7" s="24">
        <v>97.94</v>
      </c>
      <c r="CB7" s="24">
        <v>117.52</v>
      </c>
      <c r="CC7" s="24">
        <v>119.58</v>
      </c>
      <c r="CD7" s="24">
        <v>127.07</v>
      </c>
      <c r="CE7" s="24">
        <v>130.81</v>
      </c>
      <c r="CF7" s="24">
        <v>136.06</v>
      </c>
      <c r="CG7" s="24">
        <v>118.72</v>
      </c>
      <c r="CH7" s="24">
        <v>120.5</v>
      </c>
      <c r="CI7" s="24">
        <v>127.3</v>
      </c>
      <c r="CJ7" s="24">
        <v>126.99</v>
      </c>
      <c r="CK7" s="24">
        <v>130.54</v>
      </c>
      <c r="CL7" s="24">
        <v>140.97999999999999</v>
      </c>
      <c r="CM7" s="24">
        <v>54.08</v>
      </c>
      <c r="CN7" s="24">
        <v>54.46</v>
      </c>
      <c r="CO7" s="24">
        <v>53.07</v>
      </c>
      <c r="CP7" s="24">
        <v>53.45</v>
      </c>
      <c r="CQ7" s="24">
        <v>52.64</v>
      </c>
      <c r="CR7" s="24">
        <v>58.16</v>
      </c>
      <c r="CS7" s="24">
        <v>58.91</v>
      </c>
      <c r="CT7" s="24">
        <v>58.31</v>
      </c>
      <c r="CU7" s="24">
        <v>57.8</v>
      </c>
      <c r="CV7" s="24">
        <v>59.34</v>
      </c>
      <c r="CW7" s="24">
        <v>60.13</v>
      </c>
      <c r="CX7" s="24">
        <v>99.83</v>
      </c>
      <c r="CY7" s="24">
        <v>99.84</v>
      </c>
      <c r="CZ7" s="24">
        <v>99.84</v>
      </c>
      <c r="DA7" s="24">
        <v>99.85</v>
      </c>
      <c r="DB7" s="24">
        <v>99.87</v>
      </c>
      <c r="DC7" s="24">
        <v>99.1</v>
      </c>
      <c r="DD7" s="24">
        <v>99.16</v>
      </c>
      <c r="DE7" s="24">
        <v>99.21</v>
      </c>
      <c r="DF7" s="24">
        <v>99.25</v>
      </c>
      <c r="DG7" s="24">
        <v>99.29</v>
      </c>
      <c r="DH7" s="24">
        <v>96</v>
      </c>
      <c r="DI7" s="24">
        <v>48.53</v>
      </c>
      <c r="DJ7" s="24">
        <v>49.58</v>
      </c>
      <c r="DK7" s="24">
        <v>50.68</v>
      </c>
      <c r="DL7" s="24">
        <v>51.71</v>
      </c>
      <c r="DM7" s="24">
        <v>51.86</v>
      </c>
      <c r="DN7" s="24">
        <v>49.35</v>
      </c>
      <c r="DO7" s="24">
        <v>50.38</v>
      </c>
      <c r="DP7" s="24">
        <v>51.54</v>
      </c>
      <c r="DQ7" s="24">
        <v>52.5</v>
      </c>
      <c r="DR7" s="24">
        <v>53.36</v>
      </c>
      <c r="DS7" s="24">
        <v>42.2</v>
      </c>
      <c r="DT7" s="24">
        <v>22.82</v>
      </c>
      <c r="DU7" s="24">
        <v>23.38</v>
      </c>
      <c r="DV7" s="24">
        <v>24.2</v>
      </c>
      <c r="DW7" s="24">
        <v>25.54</v>
      </c>
      <c r="DX7" s="24">
        <v>27.11</v>
      </c>
      <c r="DY7" s="24">
        <v>12.06</v>
      </c>
      <c r="DZ7" s="24">
        <v>13.41</v>
      </c>
      <c r="EA7" s="24">
        <v>15.06</v>
      </c>
      <c r="EB7" s="24">
        <v>16.87</v>
      </c>
      <c r="EC7" s="24">
        <v>18.739999999999998</v>
      </c>
      <c r="ED7" s="24">
        <v>9.4600000000000009</v>
      </c>
      <c r="EE7" s="24">
        <v>0.57999999999999996</v>
      </c>
      <c r="EF7" s="24">
        <v>0.57999999999999996</v>
      </c>
      <c r="EG7" s="24">
        <v>0.59</v>
      </c>
      <c r="EH7" s="24">
        <v>0.59</v>
      </c>
      <c r="EI7" s="24">
        <v>0.57999999999999996</v>
      </c>
      <c r="EJ7" s="24">
        <v>0.41</v>
      </c>
      <c r="EK7" s="24">
        <v>0.45</v>
      </c>
      <c r="EL7" s="24">
        <v>0.44</v>
      </c>
      <c r="EM7" s="24">
        <v>0.36</v>
      </c>
      <c r="EN7" s="24">
        <v>0.37</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A030DFA-0F95-48C7-ADE9-A166015A7599}"/>
</file>

<file path=customXml/itemProps2.xml><?xml version="1.0" encoding="utf-8"?>
<ds:datastoreItem xmlns:ds="http://schemas.openxmlformats.org/officeDocument/2006/customXml" ds:itemID="{17AB15BE-2F83-4D17-9824-71CA51A086C5}"/>
</file>

<file path=customXml/itemProps3.xml><?xml version="1.0" encoding="utf-8"?>
<ds:datastoreItem xmlns:ds="http://schemas.openxmlformats.org/officeDocument/2006/customXml" ds:itemID="{03AE5ACC-C24B-4DC7-9F06-399B8E1DF09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2025-12-23T06:01:49Z</dcterms:created>
  <dcterms:modified xsi:type="dcterms:W3CDTF">2026-01-27T05:37:38Z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