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vsuinas02\600400_経営企画室\03.経営係\10統計関連\06_国からの通知等（経営比較分析表）\R8.1.30【23〆総務省公営企業課】公営企業に係る経営比較分析表（令和６年度決算）の分析・公表について\2.回答\"/>
    </mc:Choice>
  </mc:AlternateContent>
  <xr:revisionPtr revIDLastSave="0" documentId="13_ncr:1_{0841E062-50C0-4D97-BB53-57D994BA643D}" xr6:coauthVersionLast="47" xr6:coauthVersionMax="47" xr10:uidLastSave="{00000000-0000-0000-0000-000000000000}"/>
  <workbookProtection workbookAlgorithmName="SHA-512" workbookHashValue="HvF52KO3pKEWEzkmK9RKybY4HaXzIhnmUzdcS+FLH+QuUV3+8+NQQ/xvfU4kxKifkoCwEA1p6eo/6jsTl5j4FA==" workbookSaltValue="amsVVngmEnu5zKJU8O5/j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E85" i="4"/>
  <c r="BB10" i="4"/>
  <c r="AT10" i="4"/>
  <c r="P10" i="4"/>
  <c r="I10" i="4"/>
  <c r="AL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<sst xmlns="http://schemas.openxmlformats.org/spreadsheetml/2006/main" count="231" uniqueCount="115">
  <si>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</si>
  <si>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</si>
  <si>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</si>
  <si>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</si>
  <si>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</si>
  <si>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</si>
  <si>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</si>
  <si>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</si>
  <si>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</si>
  <si>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</si>
  <si>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</si>
  <si>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</si>
  <si>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</si>
  <si>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</si>
  <si>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</si>
  <si>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</si>
  <si>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</si>
  <si>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</si>
  <si>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</si>
  <si>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</si>
  <si>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</si>
  <si>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</si>
  <si>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</si>
  <si>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</si>
  <si>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</si>
  <si>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</si>
  <si>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</si>
  <si>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</si>
  <si>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</si>
  <si>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</si>
  <si>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</si>
  <si>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</si>
  <si>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</si>
  <si>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</si>
  <si>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</si>
  <si>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</si>
  <si>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</si>
  <si>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</si>
  <si>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</si>
  <si>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</si>
  <si>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</si>
  <si>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</si>
  <si>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</si>
  <si>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</si>
  <si>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</si>
  <si>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</si>
  <si>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</si>
  <si>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</si>
  <si>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</si>
  <si>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</si>
  <si>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</si>
  <si>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</si>
  <si>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</si>
  <si>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</si>
  <si>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</si>
  <si>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</si>
  <si>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</si>
  <si>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</si>
  <si>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</si>
  <si>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</si>
  <si>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</si>
  <si>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</si>
  <si>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</si>
  <si>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</si>
  <si>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</si>
  <si>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</si>
  <si>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</si>
  <si>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</si>
  <si>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</si>
  <si>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</si>
  <si>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</si>
  <si>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</si>
  <si>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</si>
  <si>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</si>
  <si>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</si>
  <si>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</si>
  <si>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</si>
  <si>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</si>
  <si>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</si>
  <si>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</si>
  <si>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</si>
  <si>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</si>
  <si>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</si>
  <si>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</si>
  <si>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</si>
  <si>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</si>
  <si>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</si>
  <si>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</si>
  <si>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</si>
  <si>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</si>
  <si>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</si>
  <si>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</si>
  <si>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</si>
  <si>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</si>
  <si>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</si>
  <si>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</si>
  <si>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堺市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</si>
  <si>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</si>
  <si>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</si>
  <si>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</si>
  <si>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</si>
  <si>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</si>
  <si>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</si>
  <si>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</si>
  <si>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</si>
  <si>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</si>
  <si>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</si>
  <si>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</si>
  <si>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</si>
  <si>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</si>
  <si>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</si>
  <si>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</si>
  <si>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市は平成初期に急速に下水道整備を進めたため、企業債の元利償還や減価償却費の負担が経営を圧迫している。経営改善の取組により、平成19年度以降は毎年純利益を確保できており、令和元年度には累積欠損金を解消できた。しかし、人口減少に伴う水需要の減少により下水道使用料収入は減少傾向であり、全国的な課題である施設の老朽化対策等への投資増も見込まれている。さらに、人件費の増加、物価高騰、金利上昇も経営に大きな影響を与えている。組織運営においても技術職員の人材確保が課題になるなど、下水道事業を取り巻く経営環境は厳しい状況が続いている。
「堺市上下水道事業経営戦略2023-2030」を策定して3年が経過した。社会情勢の変化や新たな課題への対応を議論し、令和8年度に経営戦略の中間改定を実施する。改定した経営戦略のもと、市民が安心して利用できるサービスを提供し続ける。</t>
    <rPh sb="0" eb="2">
      <t>ホンシ</t>
    </rPh>
    <rPh sb="3" eb="5">
      <t>ヘイセイ</t>
    </rPh>
    <rPh sb="5" eb="7">
      <t>ショキ</t>
    </rPh>
    <rPh sb="8" eb="10">
      <t>キュウソク</t>
    </rPh>
    <rPh sb="11" eb="14">
      <t>ゲスイドウ</t>
    </rPh>
    <rPh sb="14" eb="16">
      <t>セイビ</t>
    </rPh>
    <rPh sb="17" eb="18">
      <t>スス</t>
    </rPh>
    <rPh sb="23" eb="26">
      <t>キギョウサイ</t>
    </rPh>
    <rPh sb="27" eb="29">
      <t>ガンリ</t>
    </rPh>
    <rPh sb="29" eb="31">
      <t>ショウカン</t>
    </rPh>
    <rPh sb="32" eb="37">
      <t>ゲンカショウキャクヒ</t>
    </rPh>
    <rPh sb="38" eb="40">
      <t>フタン</t>
    </rPh>
    <rPh sb="41" eb="43">
      <t>ケイエイ</t>
    </rPh>
    <rPh sb="44" eb="46">
      <t>アッパク</t>
    </rPh>
    <rPh sb="51" eb="53">
      <t>ケイエイ</t>
    </rPh>
    <rPh sb="53" eb="55">
      <t>カイゼン</t>
    </rPh>
    <rPh sb="56" eb="58">
      <t>トリクミ</t>
    </rPh>
    <rPh sb="62" eb="64">
      <t>ヘイセイ</t>
    </rPh>
    <rPh sb="66" eb="68">
      <t>ネンド</t>
    </rPh>
    <rPh sb="68" eb="70">
      <t>イコウ</t>
    </rPh>
    <rPh sb="71" eb="73">
      <t>マイトシ</t>
    </rPh>
    <rPh sb="73" eb="76">
      <t>ジュンリエキ</t>
    </rPh>
    <rPh sb="77" eb="79">
      <t>カクホ</t>
    </rPh>
    <rPh sb="85" eb="87">
      <t>レイワ</t>
    </rPh>
    <rPh sb="87" eb="89">
      <t>ガンネン</t>
    </rPh>
    <rPh sb="89" eb="90">
      <t>ド</t>
    </rPh>
    <rPh sb="92" eb="94">
      <t>ルイセキ</t>
    </rPh>
    <rPh sb="94" eb="97">
      <t>ケッソンキン</t>
    </rPh>
    <rPh sb="98" eb="100">
      <t>カイショウ</t>
    </rPh>
    <rPh sb="108" eb="110">
      <t>ジンコウ</t>
    </rPh>
    <rPh sb="110" eb="112">
      <t>ゲンショウ</t>
    </rPh>
    <rPh sb="113" eb="114">
      <t>トモナ</t>
    </rPh>
    <rPh sb="115" eb="118">
      <t>ミズジュヨウ</t>
    </rPh>
    <rPh sb="119" eb="121">
      <t>ゲンショウ</t>
    </rPh>
    <rPh sb="124" eb="127">
      <t>ゲスイドウ</t>
    </rPh>
    <rPh sb="127" eb="130">
      <t>シヨウリョウ</t>
    </rPh>
    <rPh sb="130" eb="132">
      <t>シュウニュウ</t>
    </rPh>
    <rPh sb="133" eb="135">
      <t>ゲンショウ</t>
    </rPh>
    <rPh sb="135" eb="137">
      <t>ケイコウ</t>
    </rPh>
    <rPh sb="141" eb="144">
      <t>ゼンコクテキ</t>
    </rPh>
    <rPh sb="145" eb="147">
      <t>カダイ</t>
    </rPh>
    <rPh sb="150" eb="152">
      <t>シセツ</t>
    </rPh>
    <rPh sb="153" eb="156">
      <t>ロウキュウカ</t>
    </rPh>
    <rPh sb="156" eb="158">
      <t>タイサク</t>
    </rPh>
    <rPh sb="158" eb="159">
      <t>トウ</t>
    </rPh>
    <rPh sb="161" eb="163">
      <t>トウシ</t>
    </rPh>
    <rPh sb="165" eb="167">
      <t>ミコ</t>
    </rPh>
    <rPh sb="177" eb="180">
      <t>ジンケンヒ</t>
    </rPh>
    <rPh sb="181" eb="183">
      <t>ゾウカ</t>
    </rPh>
    <rPh sb="184" eb="186">
      <t>ブッカ</t>
    </rPh>
    <rPh sb="186" eb="188">
      <t>コウトウ</t>
    </rPh>
    <rPh sb="189" eb="191">
      <t>キンリ</t>
    </rPh>
    <rPh sb="191" eb="193">
      <t>ジョウショウ</t>
    </rPh>
    <rPh sb="194" eb="196">
      <t>ケイエイ</t>
    </rPh>
    <rPh sb="197" eb="198">
      <t>オオ</t>
    </rPh>
    <rPh sb="200" eb="202">
      <t>エイキョウ</t>
    </rPh>
    <rPh sb="203" eb="204">
      <t>アタ</t>
    </rPh>
    <rPh sb="209" eb="211">
      <t>ソシキ</t>
    </rPh>
    <rPh sb="211" eb="213">
      <t>ウンエイ</t>
    </rPh>
    <rPh sb="218" eb="222">
      <t>ギジュツショクイン</t>
    </rPh>
    <rPh sb="223" eb="225">
      <t>ジンザイ</t>
    </rPh>
    <rPh sb="225" eb="227">
      <t>カクホ</t>
    </rPh>
    <rPh sb="228" eb="230">
      <t>カダイ</t>
    </rPh>
    <rPh sb="236" eb="239">
      <t>ゲスイドウ</t>
    </rPh>
    <rPh sb="239" eb="241">
      <t>ジギョウ</t>
    </rPh>
    <rPh sb="242" eb="243">
      <t>ト</t>
    </rPh>
    <rPh sb="244" eb="245">
      <t>マ</t>
    </rPh>
    <rPh sb="246" eb="248">
      <t>ケイエイ</t>
    </rPh>
    <rPh sb="248" eb="250">
      <t>カンキョウ</t>
    </rPh>
    <rPh sb="251" eb="252">
      <t>キビ</t>
    </rPh>
    <rPh sb="254" eb="256">
      <t>ジョウキョウ</t>
    </rPh>
    <rPh sb="257" eb="258">
      <t>ツヅ</t>
    </rPh>
    <rPh sb="265" eb="267">
      <t>サカイシ</t>
    </rPh>
    <rPh sb="267" eb="271">
      <t>ジョウゲスイドウ</t>
    </rPh>
    <rPh sb="271" eb="273">
      <t>ジギョウ</t>
    </rPh>
    <rPh sb="273" eb="275">
      <t>ケイエイ</t>
    </rPh>
    <rPh sb="275" eb="277">
      <t>センリャク</t>
    </rPh>
    <rPh sb="288" eb="290">
      <t>サクテイ</t>
    </rPh>
    <rPh sb="293" eb="294">
      <t>ネン</t>
    </rPh>
    <rPh sb="295" eb="297">
      <t>ケイカ</t>
    </rPh>
    <rPh sb="300" eb="304">
      <t>シャカイジョウセイ</t>
    </rPh>
    <rPh sb="305" eb="307">
      <t>ヘンカ</t>
    </rPh>
    <rPh sb="308" eb="309">
      <t>アラ</t>
    </rPh>
    <rPh sb="311" eb="313">
      <t>カダイ</t>
    </rPh>
    <rPh sb="315" eb="317">
      <t>タイオウ</t>
    </rPh>
    <rPh sb="318" eb="320">
      <t>ギロン</t>
    </rPh>
    <rPh sb="322" eb="324">
      <t>レイワ</t>
    </rPh>
    <rPh sb="325" eb="327">
      <t>ネンド</t>
    </rPh>
    <rPh sb="328" eb="330">
      <t>ケイエイ</t>
    </rPh>
    <rPh sb="330" eb="332">
      <t>センリャク</t>
    </rPh>
    <rPh sb="333" eb="335">
      <t>チュウカン</t>
    </rPh>
    <rPh sb="335" eb="337">
      <t>カイテイ</t>
    </rPh>
    <rPh sb="338" eb="340">
      <t>ジッシ</t>
    </rPh>
    <rPh sb="343" eb="345">
      <t>カイテイ</t>
    </rPh>
    <rPh sb="347" eb="349">
      <t>ケイエイ</t>
    </rPh>
    <rPh sb="349" eb="351">
      <t>センリャク</t>
    </rPh>
    <rPh sb="355" eb="357">
      <t>シミン</t>
    </rPh>
    <rPh sb="358" eb="360">
      <t>アンシン</t>
    </rPh>
    <rPh sb="362" eb="364">
      <t>リヨウ</t>
    </rPh>
    <rPh sb="372" eb="374">
      <t>テイキョウ</t>
    </rPh>
    <rPh sb="375" eb="376">
      <t>ツヅ</t>
    </rPh>
    <phoneticPr fontId="4"/>
  </si>
  <si>
    <t>①経常収支比率は105.92%であり、前年度比で0.84ポイント改善した。
③流動比率は57.00%であり、前年度比で6.95ポイント改善した。100%を上回ることが望ましいが、保有資産が多く、資産の取得や改築更新の財源に企業債を活用することから、必然的に値が低くなる。類似団体も同様に低い水準であり、下水道事業の構造的な問題である。なお、次年度も安定的に下水道使用料を確保できるため、支払能力を超える負債を抱えているものではない。
④企業債残高対事業規模比率は864.25%である。明確な数値基準はないが、一般的に値が低い方が望ましいとされている。本市は平成初期に急速な下水道整備を実施しており、その際に借り入れた多額の企業債の影響により、類似団体と比較して高い水準にある。
⑤⑥経費回収率は114.17%であり、前年度比で0.67ポイント上昇した。下水道使用料収入が減少したものの、過去に借り入れた高利率の企業債の償還による支払利息の減少などで汚水処理原価が減少したことが影響している。これまでの経営努力の結果、経費回収率は類似団体と比較して高い水準にある。
⑦施設利用率は62.12%であり、前年度比で1.02ポイント減少した。
⑧水洗化率は96.64%であり、前年度比で0.23ポイント上昇した。一般的に値が高い方が効率的とされ、早期に下水道整備を進めていた類似団体と比較して低い水準にあるが、年々改善している。</t>
    <rPh sb="1" eb="3">
      <t>ケイジョウ</t>
    </rPh>
    <rPh sb="3" eb="5">
      <t>シュウシ</t>
    </rPh>
    <rPh sb="5" eb="7">
      <t>ヒリツ</t>
    </rPh>
    <rPh sb="19" eb="22">
      <t>ゼンネンド</t>
    </rPh>
    <rPh sb="22" eb="23">
      <t>ヒ</t>
    </rPh>
    <rPh sb="32" eb="34">
      <t>カイゼン</t>
    </rPh>
    <rPh sb="39" eb="41">
      <t>リュウドウ</t>
    </rPh>
    <rPh sb="41" eb="43">
      <t>ヒリツ</t>
    </rPh>
    <rPh sb="54" eb="57">
      <t>ゼンネンド</t>
    </rPh>
    <rPh sb="57" eb="58">
      <t>ヒ</t>
    </rPh>
    <rPh sb="67" eb="69">
      <t>カイゼン</t>
    </rPh>
    <rPh sb="77" eb="79">
      <t>ウワマワ</t>
    </rPh>
    <rPh sb="83" eb="84">
      <t>ノゾ</t>
    </rPh>
    <rPh sb="89" eb="93">
      <t>ホユウシサン</t>
    </rPh>
    <rPh sb="94" eb="95">
      <t>オオ</t>
    </rPh>
    <rPh sb="97" eb="99">
      <t>シサン</t>
    </rPh>
    <rPh sb="100" eb="102">
      <t>シュトク</t>
    </rPh>
    <rPh sb="103" eb="105">
      <t>カイチク</t>
    </rPh>
    <rPh sb="105" eb="107">
      <t>コウシン</t>
    </rPh>
    <rPh sb="108" eb="110">
      <t>ザイゲン</t>
    </rPh>
    <rPh sb="111" eb="114">
      <t>キギョウサイ</t>
    </rPh>
    <rPh sb="115" eb="117">
      <t>カツヨウ</t>
    </rPh>
    <rPh sb="124" eb="126">
      <t>ヒツゼン</t>
    </rPh>
    <rPh sb="126" eb="127">
      <t>テキ</t>
    </rPh>
    <rPh sb="128" eb="129">
      <t>アタイ</t>
    </rPh>
    <rPh sb="130" eb="131">
      <t>ヒク</t>
    </rPh>
    <rPh sb="135" eb="139">
      <t>ルイジダンタイ</t>
    </rPh>
    <rPh sb="140" eb="142">
      <t>ドウヨウ</t>
    </rPh>
    <rPh sb="143" eb="144">
      <t>ヒク</t>
    </rPh>
    <rPh sb="145" eb="147">
      <t>スイジュン</t>
    </rPh>
    <rPh sb="151" eb="154">
      <t>ゲスイドウ</t>
    </rPh>
    <rPh sb="154" eb="156">
      <t>ジギョウ</t>
    </rPh>
    <rPh sb="157" eb="160">
      <t>コウゾウテキ</t>
    </rPh>
    <rPh sb="161" eb="163">
      <t>モンダイ</t>
    </rPh>
    <rPh sb="170" eb="173">
      <t>ジネンド</t>
    </rPh>
    <rPh sb="174" eb="177">
      <t>アンテイテキ</t>
    </rPh>
    <rPh sb="178" eb="181">
      <t>ゲスイドウ</t>
    </rPh>
    <rPh sb="181" eb="184">
      <t>シヨウリョウ</t>
    </rPh>
    <rPh sb="185" eb="187">
      <t>カクホ</t>
    </rPh>
    <rPh sb="193" eb="195">
      <t>シハラ</t>
    </rPh>
    <rPh sb="195" eb="197">
      <t>ノウリョク</t>
    </rPh>
    <rPh sb="198" eb="199">
      <t>コ</t>
    </rPh>
    <rPh sb="201" eb="203">
      <t>フサイ</t>
    </rPh>
    <rPh sb="204" eb="205">
      <t>カカ</t>
    </rPh>
    <rPh sb="218" eb="221">
      <t>キギョウサイ</t>
    </rPh>
    <rPh sb="221" eb="223">
      <t>ザンダカ</t>
    </rPh>
    <rPh sb="223" eb="224">
      <t>タイ</t>
    </rPh>
    <rPh sb="224" eb="228">
      <t>ジギョウキボ</t>
    </rPh>
    <rPh sb="228" eb="230">
      <t>ヒリツ</t>
    </rPh>
    <rPh sb="242" eb="244">
      <t>メイカク</t>
    </rPh>
    <rPh sb="245" eb="247">
      <t>スウチ</t>
    </rPh>
    <rPh sb="247" eb="249">
      <t>キジュン</t>
    </rPh>
    <rPh sb="254" eb="257">
      <t>イッパンテキ</t>
    </rPh>
    <rPh sb="258" eb="259">
      <t>アタイ</t>
    </rPh>
    <rPh sb="260" eb="261">
      <t>ヒク</t>
    </rPh>
    <rPh sb="262" eb="263">
      <t>ホウ</t>
    </rPh>
    <rPh sb="264" eb="265">
      <t>ノゾ</t>
    </rPh>
    <rPh sb="275" eb="277">
      <t>ホンシ</t>
    </rPh>
    <rPh sb="278" eb="280">
      <t>ヘイセイ</t>
    </rPh>
    <rPh sb="280" eb="282">
      <t>ショキ</t>
    </rPh>
    <rPh sb="283" eb="285">
      <t>キュウソク</t>
    </rPh>
    <rPh sb="286" eb="291">
      <t>ゲスイドウセイビ</t>
    </rPh>
    <rPh sb="292" eb="294">
      <t>ジッシ</t>
    </rPh>
    <rPh sb="301" eb="302">
      <t>サイ</t>
    </rPh>
    <rPh sb="303" eb="304">
      <t>カ</t>
    </rPh>
    <rPh sb="305" eb="306">
      <t>イ</t>
    </rPh>
    <rPh sb="308" eb="310">
      <t>タガク</t>
    </rPh>
    <rPh sb="311" eb="314">
      <t>キギョウサイ</t>
    </rPh>
    <rPh sb="315" eb="317">
      <t>エイキョウ</t>
    </rPh>
    <rPh sb="321" eb="325">
      <t>ルイジダンタイ</t>
    </rPh>
    <rPh sb="326" eb="328">
      <t>ヒカク</t>
    </rPh>
    <rPh sb="330" eb="331">
      <t>タカ</t>
    </rPh>
    <rPh sb="332" eb="334">
      <t>スイジュン</t>
    </rPh>
    <rPh sb="341" eb="346">
      <t>ケイヒカイシュウリツ</t>
    </rPh>
    <rPh sb="358" eb="362">
      <t>ゼンネンドヒ</t>
    </rPh>
    <rPh sb="371" eb="373">
      <t>ジョウショウ</t>
    </rPh>
    <rPh sb="376" eb="379">
      <t>ゲスイドウ</t>
    </rPh>
    <rPh sb="379" eb="382">
      <t>シヨウリョウ</t>
    </rPh>
    <rPh sb="382" eb="384">
      <t>シュウニュウ</t>
    </rPh>
    <rPh sb="385" eb="387">
      <t>ゲンショウ</t>
    </rPh>
    <rPh sb="393" eb="395">
      <t>カコ</t>
    </rPh>
    <rPh sb="396" eb="397">
      <t>カ</t>
    </rPh>
    <rPh sb="398" eb="399">
      <t>イ</t>
    </rPh>
    <rPh sb="401" eb="404">
      <t>コウリリツ</t>
    </rPh>
    <rPh sb="405" eb="408">
      <t>キギョウサイ</t>
    </rPh>
    <rPh sb="409" eb="411">
      <t>ショウカン</t>
    </rPh>
    <rPh sb="414" eb="418">
      <t>シハライリソク</t>
    </rPh>
    <rPh sb="419" eb="421">
      <t>ゲンショウ</t>
    </rPh>
    <rPh sb="424" eb="428">
      <t>オスイショリ</t>
    </rPh>
    <rPh sb="428" eb="430">
      <t>ゲンカ</t>
    </rPh>
    <rPh sb="431" eb="433">
      <t>ゲンショウ</t>
    </rPh>
    <rPh sb="438" eb="440">
      <t>エイキョウ</t>
    </rPh>
    <rPh sb="450" eb="452">
      <t>ケイエイ</t>
    </rPh>
    <rPh sb="452" eb="454">
      <t>ドリョク</t>
    </rPh>
    <rPh sb="455" eb="457">
      <t>ケッカ</t>
    </rPh>
    <rPh sb="458" eb="460">
      <t>ケイヒ</t>
    </rPh>
    <rPh sb="460" eb="463">
      <t>カイシュウリツ</t>
    </rPh>
    <rPh sb="464" eb="466">
      <t>ルイジ</t>
    </rPh>
    <rPh sb="466" eb="468">
      <t>ダンタイ</t>
    </rPh>
    <rPh sb="469" eb="471">
      <t>ヒカク</t>
    </rPh>
    <rPh sb="473" eb="474">
      <t>タカ</t>
    </rPh>
    <rPh sb="475" eb="477">
      <t>スイジュン</t>
    </rPh>
    <rPh sb="483" eb="485">
      <t>シセツ</t>
    </rPh>
    <rPh sb="499" eb="503">
      <t>ゼンネンドヒ</t>
    </rPh>
    <rPh sb="512" eb="514">
      <t>ゲンショウ</t>
    </rPh>
    <rPh sb="519" eb="523">
      <t>スイセンカリツ</t>
    </rPh>
    <rPh sb="534" eb="538">
      <t>ゼンネンドヒ</t>
    </rPh>
    <rPh sb="547" eb="549">
      <t>ジョウショウ</t>
    </rPh>
    <rPh sb="552" eb="555">
      <t>イッパンテキ</t>
    </rPh>
    <rPh sb="556" eb="557">
      <t>アタイ</t>
    </rPh>
    <rPh sb="558" eb="559">
      <t>タカ</t>
    </rPh>
    <rPh sb="560" eb="561">
      <t>ホウ</t>
    </rPh>
    <rPh sb="562" eb="565">
      <t>コウリツテキ</t>
    </rPh>
    <rPh sb="569" eb="571">
      <t>ソウキ</t>
    </rPh>
    <rPh sb="572" eb="575">
      <t>ゲスイドウ</t>
    </rPh>
    <rPh sb="575" eb="577">
      <t>セイビ</t>
    </rPh>
    <rPh sb="578" eb="579">
      <t>スス</t>
    </rPh>
    <rPh sb="583" eb="585">
      <t>ルイジ</t>
    </rPh>
    <rPh sb="585" eb="587">
      <t>ダンタイ</t>
    </rPh>
    <rPh sb="588" eb="590">
      <t>ヒカク</t>
    </rPh>
    <rPh sb="592" eb="593">
      <t>ヒク</t>
    </rPh>
    <rPh sb="594" eb="596">
      <t>スイジュン</t>
    </rPh>
    <rPh sb="601" eb="603">
      <t>ネンネン</t>
    </rPh>
    <rPh sb="603" eb="605">
      <t>カイゼン</t>
    </rPh>
    <phoneticPr fontId="4"/>
  </si>
  <si>
    <t>①有形固定資産減価償却率は44.00%であり、類似団体と比較して低い水準にある。
②管渠老朽化率は21.61%であり、前年度比で1.21ポイント上昇した。管きょ延長約3,155kmに対し、法定耐用年数を超過した管きょ延長は約682km。本市の汚水整備は昭和40年代から昭和50年代前半、昭和60年代から平成初期にかけて2度ピークがあり、前者は耐用年数を迎えている。今後はアセットマネジメント手法を活用し、老朽管調査の結果に基づき目標耐用年数を定め、将来的には年間25kmペースで更新することで、投資額を平準化しながら老朽化対策を進める。目標耐用年数は法定耐用年数を上回るため、長期的に①②の指標値は上昇傾向する見通し。
③管渠改善率は0.31%であり、類似団体と比較して低い水準にある。本市では計画的に老朽管調査を実施しており、今後調査データを活用しながら計画的・効率的な老朽化対策を進める。</t>
    <rPh sb="1" eb="3">
      <t>ユウケイ</t>
    </rPh>
    <rPh sb="3" eb="5">
      <t>コテイ</t>
    </rPh>
    <rPh sb="5" eb="7">
      <t>シサン</t>
    </rPh>
    <rPh sb="7" eb="12">
      <t>ゲンカショウキャクリツ</t>
    </rPh>
    <rPh sb="23" eb="27">
      <t>ルイジダンタイ</t>
    </rPh>
    <rPh sb="28" eb="30">
      <t>ヒカク</t>
    </rPh>
    <rPh sb="32" eb="33">
      <t>ヒク</t>
    </rPh>
    <rPh sb="34" eb="36">
      <t>スイジュン</t>
    </rPh>
    <rPh sb="42" eb="44">
      <t>カンキョ</t>
    </rPh>
    <rPh sb="44" eb="47">
      <t>ロウキュウカ</t>
    </rPh>
    <rPh sb="47" eb="48">
      <t>リツ</t>
    </rPh>
    <rPh sb="59" eb="63">
      <t>ゼンネンドヒ</t>
    </rPh>
    <rPh sb="72" eb="74">
      <t>ジョウショウ</t>
    </rPh>
    <rPh sb="77" eb="78">
      <t>カン</t>
    </rPh>
    <rPh sb="80" eb="82">
      <t>エンチョウ</t>
    </rPh>
    <rPh sb="82" eb="83">
      <t>ヤク</t>
    </rPh>
    <rPh sb="91" eb="92">
      <t>タイ</t>
    </rPh>
    <rPh sb="94" eb="98">
      <t>ホウテイタイヨウ</t>
    </rPh>
    <rPh sb="98" eb="100">
      <t>ネンスウ</t>
    </rPh>
    <rPh sb="101" eb="103">
      <t>チョウカ</t>
    </rPh>
    <rPh sb="105" eb="106">
      <t>カン</t>
    </rPh>
    <rPh sb="108" eb="110">
      <t>エンチョウ</t>
    </rPh>
    <rPh sb="111" eb="112">
      <t>ヤク</t>
    </rPh>
    <rPh sb="118" eb="120">
      <t>ホンシ</t>
    </rPh>
    <rPh sb="121" eb="125">
      <t>オスイセイビ</t>
    </rPh>
    <rPh sb="126" eb="128">
      <t>ショウワ</t>
    </rPh>
    <rPh sb="130" eb="131">
      <t>ネン</t>
    </rPh>
    <rPh sb="131" eb="132">
      <t>ダイ</t>
    </rPh>
    <rPh sb="134" eb="136">
      <t>ショウワ</t>
    </rPh>
    <rPh sb="138" eb="140">
      <t>ネンダイ</t>
    </rPh>
    <rPh sb="140" eb="142">
      <t>ゼンハン</t>
    </rPh>
    <rPh sb="143" eb="145">
      <t>ショウワ</t>
    </rPh>
    <rPh sb="147" eb="149">
      <t>ネンダイ</t>
    </rPh>
    <rPh sb="151" eb="153">
      <t>ヘイセイ</t>
    </rPh>
    <rPh sb="153" eb="155">
      <t>ショキ</t>
    </rPh>
    <rPh sb="160" eb="161">
      <t>ド</t>
    </rPh>
    <rPh sb="168" eb="170">
      <t>ゼンシャ</t>
    </rPh>
    <rPh sb="171" eb="175">
      <t>タイヨウネンスウ</t>
    </rPh>
    <rPh sb="176" eb="177">
      <t>ムカ</t>
    </rPh>
    <rPh sb="182" eb="184">
      <t>コンゴ</t>
    </rPh>
    <rPh sb="195" eb="197">
      <t>シュホウ</t>
    </rPh>
    <rPh sb="198" eb="200">
      <t>カツヨウ</t>
    </rPh>
    <rPh sb="202" eb="205">
      <t>ロウキュウカン</t>
    </rPh>
    <rPh sb="205" eb="207">
      <t>チョウサ</t>
    </rPh>
    <rPh sb="208" eb="210">
      <t>ケッカ</t>
    </rPh>
    <rPh sb="211" eb="212">
      <t>モト</t>
    </rPh>
    <rPh sb="214" eb="218">
      <t>モクヒョウタイヨウ</t>
    </rPh>
    <rPh sb="218" eb="220">
      <t>ネンスウ</t>
    </rPh>
    <rPh sb="221" eb="222">
      <t>サダ</t>
    </rPh>
    <rPh sb="229" eb="231">
      <t>ネンカン</t>
    </rPh>
    <rPh sb="239" eb="241">
      <t>コウシン</t>
    </rPh>
    <rPh sb="247" eb="250">
      <t>トウシガク</t>
    </rPh>
    <rPh sb="251" eb="253">
      <t>ヘイジュン</t>
    </rPh>
    <rPh sb="253" eb="254">
      <t>カ</t>
    </rPh>
    <rPh sb="258" eb="261">
      <t>ロウキュウカ</t>
    </rPh>
    <rPh sb="261" eb="263">
      <t>タイサク</t>
    </rPh>
    <rPh sb="264" eb="265">
      <t>スス</t>
    </rPh>
    <rPh sb="268" eb="270">
      <t>モクヒョウ</t>
    </rPh>
    <rPh sb="270" eb="272">
      <t>タイヨウ</t>
    </rPh>
    <rPh sb="272" eb="274">
      <t>ネンスウ</t>
    </rPh>
    <rPh sb="275" eb="277">
      <t>ホウテイ</t>
    </rPh>
    <rPh sb="277" eb="279">
      <t>タイヨウ</t>
    </rPh>
    <rPh sb="279" eb="281">
      <t>ネンスウ</t>
    </rPh>
    <rPh sb="282" eb="284">
      <t>ウワマワ</t>
    </rPh>
    <rPh sb="288" eb="291">
      <t>チョウキテキ</t>
    </rPh>
    <rPh sb="295" eb="297">
      <t>シヒョウ</t>
    </rPh>
    <rPh sb="297" eb="298">
      <t>チ</t>
    </rPh>
    <rPh sb="299" eb="301">
      <t>ジョウショウ</t>
    </rPh>
    <rPh sb="301" eb="303">
      <t>ケイコウ</t>
    </rPh>
    <rPh sb="305" eb="307">
      <t>ミトオ</t>
    </rPh>
    <rPh sb="311" eb="313">
      <t>カンキョ</t>
    </rPh>
    <rPh sb="313" eb="316">
      <t>カイゼンリツ</t>
    </rPh>
    <rPh sb="326" eb="330">
      <t>ルイジダンタイ</t>
    </rPh>
    <rPh sb="331" eb="333">
      <t>ヒカク</t>
    </rPh>
    <rPh sb="335" eb="336">
      <t>ヒク</t>
    </rPh>
    <rPh sb="337" eb="339">
      <t>スイジュン</t>
    </rPh>
    <rPh sb="343" eb="345">
      <t>ホンシ</t>
    </rPh>
    <rPh sb="347" eb="350">
      <t>ケイカクテキ</t>
    </rPh>
    <rPh sb="351" eb="354">
      <t>ロウキュウカン</t>
    </rPh>
    <rPh sb="354" eb="356">
      <t>チョウサ</t>
    </rPh>
    <rPh sb="357" eb="359">
      <t>ジッシ</t>
    </rPh>
    <rPh sb="364" eb="366">
      <t>コンゴ</t>
    </rPh>
    <rPh sb="366" eb="368">
      <t>チョウサ</t>
    </rPh>
    <rPh sb="372" eb="374">
      <t>カツヨウ</t>
    </rPh>
    <rPh sb="378" eb="380">
      <t>ケイカク</t>
    </rPh>
    <rPh sb="380" eb="381">
      <t>テキ</t>
    </rPh>
    <rPh sb="382" eb="385">
      <t>コウリツテキ</t>
    </rPh>
    <rPh sb="386" eb="389">
      <t>ロウキュウカ</t>
    </rPh>
    <rPh sb="389" eb="391">
      <t>タイサク</t>
    </rPh>
    <rPh sb="392" eb="39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</si>
</sst>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0.19</c:v>
                </c:pt>
                <c:pt idx="1">
                  <c:v>0.47</c:v>
                </c:pt>
                <c:pt idx="2">
                  <c:v>0.32</c:v>
                </c:pt>
                <c:pt idx="3">
                  <c:v>0.32</c:v>
                </c:pt>
                <c:pt idx="4">
                  <c:v>0.31</c:v>
                </c:pt>
              </c:numCache>
            </c:numRef>
          </c:val>
          <c:extLst>
            <c:ext xmlns:c16="http://schemas.microsoft.com/office/drawing/2014/chart" uri="{C3380CC4-5D6E-409C-BE32-E72D297353CC}">
              <c16:uniqueId val="{00000000-BCC3-4686-85DD-39F2A176D8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BCC3-4686-85DD-39F2A176D8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66.53</c:v>
                </c:pt>
                <c:pt idx="1">
                  <c:v>66.709999999999994</c:v>
                </c:pt>
                <c:pt idx="2">
                  <c:v>63.03</c:v>
                </c:pt>
                <c:pt idx="3">
                  <c:v>63.12</c:v>
                </c:pt>
                <c:pt idx="4">
                  <c:v>62.1</c:v>
                </c:pt>
              </c:numCache>
            </c:numRef>
          </c:val>
          <c:extLst>
            <c:ext xmlns:c16="http://schemas.microsoft.com/office/drawing/2014/chart" uri="{C3380CC4-5D6E-409C-BE32-E72D297353CC}">
              <c16:uniqueId val="{00000000-0FF4-4F29-B0E3-306CC74BA9E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0FF4-4F29-B0E3-306CC74BA9E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95.71</c:v>
                </c:pt>
                <c:pt idx="1">
                  <c:v>95.86</c:v>
                </c:pt>
                <c:pt idx="2">
                  <c:v>96.1</c:v>
                </c:pt>
                <c:pt idx="3">
                  <c:v>96.41</c:v>
                </c:pt>
                <c:pt idx="4">
                  <c:v>96.64</c:v>
                </c:pt>
              </c:numCache>
            </c:numRef>
          </c:val>
          <c:extLst>
            <c:ext xmlns:c16="http://schemas.microsoft.com/office/drawing/2014/chart" uri="{C3380CC4-5D6E-409C-BE32-E72D297353CC}">
              <c16:uniqueId val="{00000000-3D38-4679-82AA-A97EF70A93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3D38-4679-82AA-A97EF70A93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106.89</c:v>
                </c:pt>
                <c:pt idx="1">
                  <c:v>106.72</c:v>
                </c:pt>
                <c:pt idx="2">
                  <c:v>106.04</c:v>
                </c:pt>
                <c:pt idx="3">
                  <c:v>105.08</c:v>
                </c:pt>
                <c:pt idx="4">
                  <c:v>105.92</c:v>
                </c:pt>
              </c:numCache>
            </c:numRef>
          </c:val>
          <c:extLst>
            <c:ext xmlns:c16="http://schemas.microsoft.com/office/drawing/2014/chart" uri="{C3380CC4-5D6E-409C-BE32-E72D297353CC}">
              <c16:uniqueId val="{00000000-C21D-4FC7-B22E-7863C623A8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C21D-4FC7-B22E-7863C623A8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40.119999999999997</c:v>
                </c:pt>
                <c:pt idx="1">
                  <c:v>41.65</c:v>
                </c:pt>
                <c:pt idx="2">
                  <c:v>43.1</c:v>
                </c:pt>
                <c:pt idx="3">
                  <c:v>44.72</c:v>
                </c:pt>
                <c:pt idx="4">
                  <c:v>44</c:v>
                </c:pt>
              </c:numCache>
            </c:numRef>
          </c:val>
          <c:extLst>
            <c:ext xmlns:c16="http://schemas.microsoft.com/office/drawing/2014/chart" uri="{C3380CC4-5D6E-409C-BE32-E72D297353CC}">
              <c16:uniqueId val="{00000000-3655-4D8B-8989-46788E1B3D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3655-4D8B-8989-46788E1B3D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12.05</c:v>
                </c:pt>
                <c:pt idx="1">
                  <c:v>14.46</c:v>
                </c:pt>
                <c:pt idx="2">
                  <c:v>17.12</c:v>
                </c:pt>
                <c:pt idx="3">
                  <c:v>20.399999999999999</c:v>
                </c:pt>
                <c:pt idx="4">
                  <c:v>21.61</c:v>
                </c:pt>
              </c:numCache>
            </c:numRef>
          </c:val>
          <c:extLst>
            <c:ext xmlns:c16="http://schemas.microsoft.com/office/drawing/2014/chart" uri="{C3380CC4-5D6E-409C-BE32-E72D297353CC}">
              <c16:uniqueId val="{00000000-77D4-4732-A6C6-510618E157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77D4-4732-A6C6-510618E157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02-4F70-A3EB-762619B93B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3502-4F70-A3EB-762619B93B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51.19</c:v>
                </c:pt>
                <c:pt idx="1">
                  <c:v>49.01</c:v>
                </c:pt>
                <c:pt idx="2">
                  <c:v>47.1</c:v>
                </c:pt>
                <c:pt idx="3">
                  <c:v>50.05</c:v>
                </c:pt>
                <c:pt idx="4">
                  <c:v>57</c:v>
                </c:pt>
              </c:numCache>
            </c:numRef>
          </c:val>
          <c:extLst>
            <c:ext xmlns:c16="http://schemas.microsoft.com/office/drawing/2014/chart" uri="{C3380CC4-5D6E-409C-BE32-E72D297353CC}">
              <c16:uniqueId val="{00000000-9CBB-4EAE-9957-3A8B8D7DC3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9CBB-4EAE-9957-3A8B8D7DC3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945.91</c:v>
                </c:pt>
                <c:pt idx="1">
                  <c:v>904.08</c:v>
                </c:pt>
                <c:pt idx="2">
                  <c:v>899.21</c:v>
                </c:pt>
                <c:pt idx="3">
                  <c:v>855.31</c:v>
                </c:pt>
                <c:pt idx="4">
                  <c:v>864.25</c:v>
                </c:pt>
              </c:numCache>
            </c:numRef>
          </c:val>
          <c:extLst>
            <c:ext xmlns:c16="http://schemas.microsoft.com/office/drawing/2014/chart" uri="{C3380CC4-5D6E-409C-BE32-E72D297353CC}">
              <c16:uniqueId val="{00000000-3684-49B7-9660-5A9ADCE1B91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3684-49B7-9660-5A9ADCE1B91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116.21</c:v>
                </c:pt>
                <c:pt idx="1">
                  <c:v>117.06</c:v>
                </c:pt>
                <c:pt idx="2">
                  <c:v>115.2</c:v>
                </c:pt>
                <c:pt idx="3">
                  <c:v>113.5</c:v>
                </c:pt>
                <c:pt idx="4">
                  <c:v>114.17</c:v>
                </c:pt>
              </c:numCache>
            </c:numRef>
          </c:val>
          <c:extLst>
            <c:ext xmlns:c16="http://schemas.microsoft.com/office/drawing/2014/chart" uri="{C3380CC4-5D6E-409C-BE32-E72D297353CC}">
              <c16:uniqueId val="{00000000-B8D3-4AEA-913A-39BD58BE7C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B8D3-4AEA-913A-39BD58BE7C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149.06</c:v>
                </c:pt>
                <c:pt idx="1">
                  <c:v>148.88</c:v>
                </c:pt>
                <c:pt idx="2">
                  <c:v>151.54</c:v>
                </c:pt>
                <c:pt idx="3">
                  <c:v>154</c:v>
                </c:pt>
                <c:pt idx="4">
                  <c:v>152.69999999999999</c:v>
                </c:pt>
              </c:numCache>
            </c:numRef>
          </c:val>
          <c:extLst>
            <c:ext xmlns:c16="http://schemas.microsoft.com/office/drawing/2014/chart" uri="{C3380CC4-5D6E-409C-BE32-E72D297353CC}">
              <c16:uniqueId val="{00000000-A970-4C7F-B91A-56C2D930CA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A970-4C7F-B91A-56C2D930CA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大阪府　堺市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政令市等</v>
      </c>
      <c r="X8" s="70"/>
      <c r="Y8" s="70"/>
      <c r="Z8" s="70"/>
      <c r="AA8" s="70"/>
      <c r="AB8" s="70"/>
      <c r="AC8" s="70"/>
      <c r="AD8" s="71" t="str">
        <f>データ!$M$6</f>
        <v>自治体職員</v>
      </c>
      <c r="AE8" s="71"/>
      <c r="AF8" s="71"/>
      <c r="AG8" s="71"/>
      <c r="AH8" s="71"/>
      <c r="AI8" s="71"/>
      <c r="AJ8" s="71"/>
      <c r="AK8" s="3"/>
      <c r="AL8" s="45">
        <f>データ!S6</f>
        <v>811993</v>
      </c>
      <c r="AM8" s="45"/>
      <c r="AN8" s="45"/>
      <c r="AO8" s="45"/>
      <c r="AP8" s="45"/>
      <c r="AQ8" s="45"/>
      <c r="AR8" s="45"/>
      <c r="AS8" s="45"/>
      <c r="AT8" s="44">
        <f>データ!T6</f>
        <v>149.83000000000001</v>
      </c>
      <c r="AU8" s="44"/>
      <c r="AV8" s="44"/>
      <c r="AW8" s="44"/>
      <c r="AX8" s="44"/>
      <c r="AY8" s="44"/>
      <c r="AZ8" s="44"/>
      <c r="BA8" s="44"/>
      <c r="BB8" s="44">
        <f>データ!U6</f>
        <v>5419.43</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50.47</v>
      </c>
      <c r="J10" s="44"/>
      <c r="K10" s="44"/>
      <c r="L10" s="44"/>
      <c r="M10" s="44"/>
      <c r="N10" s="44"/>
      <c r="O10" s="44"/>
      <c r="P10" s="44">
        <f>データ!P6</f>
        <v>98.53</v>
      </c>
      <c r="Q10" s="44"/>
      <c r="R10" s="44"/>
      <c r="S10" s="44"/>
      <c r="T10" s="44"/>
      <c r="U10" s="44"/>
      <c r="V10" s="44"/>
      <c r="W10" s="44">
        <f>データ!Q6</f>
        <v>86.06</v>
      </c>
      <c r="X10" s="44"/>
      <c r="Y10" s="44"/>
      <c r="Z10" s="44"/>
      <c r="AA10" s="44"/>
      <c r="AB10" s="44"/>
      <c r="AC10" s="44"/>
      <c r="AD10" s="45">
        <f>データ!R6</f>
        <v>2821</v>
      </c>
      <c r="AE10" s="45"/>
      <c r="AF10" s="45"/>
      <c r="AG10" s="45"/>
      <c r="AH10" s="45"/>
      <c r="AI10" s="45"/>
      <c r="AJ10" s="45"/>
      <c r="AK10" s="2"/>
      <c r="AL10" s="45">
        <f>データ!V6</f>
        <v>798410</v>
      </c>
      <c r="AM10" s="45"/>
      <c r="AN10" s="45"/>
      <c r="AO10" s="45"/>
      <c r="AP10" s="45"/>
      <c r="AQ10" s="45"/>
      <c r="AR10" s="45"/>
      <c r="AS10" s="45"/>
      <c r="AT10" s="44">
        <f>データ!W6</f>
        <v>102.15</v>
      </c>
      <c r="AU10" s="44"/>
      <c r="AV10" s="44"/>
      <c r="AW10" s="44"/>
      <c r="AX10" s="44"/>
      <c r="AY10" s="44"/>
      <c r="AZ10" s="44"/>
      <c r="BA10" s="44"/>
      <c r="BB10" s="44">
        <f>データ!X6</f>
        <v>7816.05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aTnKJDt8n/j8SmZeN2JAK6zd6gcaARMD8jA4kXZhtGCEDU0Fl7KzMFxRYKvBDAMRAHJwxqqfLD7pSv0RXntzg==" saltValue="nvj2BWlg49N3eZ5KbRNM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271403</v>
      </c>
      <c r="D6" s="19">
        <f t="shared" si="3"/>
        <v>46</v>
      </c>
      <c r="E6" s="19">
        <f t="shared" si="3"/>
        <v>17</v>
      </c>
      <c r="F6" s="19">
        <f t="shared" si="3"/>
        <v>1</v>
      </c>
      <c r="G6" s="19">
        <f t="shared" si="3"/>
        <v>0</v>
      </c>
      <c r="H6" s="19" t="str">
        <f t="shared" si="3"/>
        <v>大阪府　堺市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50.47</v>
      </c>
      <c r="P6" s="20">
        <f t="shared" si="3"/>
        <v>98.53</v>
      </c>
      <c r="Q6" s="20">
        <f t="shared" si="3"/>
        <v>86.06</v>
      </c>
      <c r="R6" s="20">
        <f t="shared" si="3"/>
        <v>2821</v>
      </c>
      <c r="S6" s="20">
        <f t="shared" si="3"/>
        <v>811993</v>
      </c>
      <c r="T6" s="20">
        <f t="shared" si="3"/>
        <v>149.83000000000001</v>
      </c>
      <c r="U6" s="20">
        <f t="shared" si="3"/>
        <v>5419.43</v>
      </c>
      <c r="V6" s="20">
        <f t="shared" si="3"/>
        <v>798410</v>
      </c>
      <c r="W6" s="20">
        <f t="shared" si="3"/>
        <v>102.15</v>
      </c>
      <c r="X6" s="20">
        <f t="shared" si="3"/>
        <v>7816.05</v>
      </c>
      <c r="Y6" s="21">
        <f>IF(Y7="",NA(),Y7)</f>
        <v>106.89</v>
      </c>
      <c r="Z6" s="21">
        <f t="shared" ref="Z6:AH6" si="4">IF(Z7="",NA(),Z7)</f>
        <v>106.72</v>
      </c>
      <c r="AA6" s="21">
        <f t="shared" si="4"/>
        <v>106.04</v>
      </c>
      <c r="AB6" s="21">
        <f t="shared" si="4"/>
        <v>105.08</v>
      </c>
      <c r="AC6" s="21">
        <f t="shared" si="4"/>
        <v>105.92</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51.19</v>
      </c>
      <c r="AV6" s="21">
        <f t="shared" ref="AV6:BD6" si="6">IF(AV7="",NA(),AV7)</f>
        <v>49.01</v>
      </c>
      <c r="AW6" s="21">
        <f t="shared" si="6"/>
        <v>47.1</v>
      </c>
      <c r="AX6" s="21">
        <f t="shared" si="6"/>
        <v>50.05</v>
      </c>
      <c r="AY6" s="21">
        <f t="shared" si="6"/>
        <v>57</v>
      </c>
      <c r="AZ6" s="21">
        <f t="shared" si="6"/>
        <v>71.39</v>
      </c>
      <c r="BA6" s="21">
        <f t="shared" si="6"/>
        <v>74.09</v>
      </c>
      <c r="BB6" s="21">
        <f t="shared" si="6"/>
        <v>71.900000000000006</v>
      </c>
      <c r="BC6" s="21">
        <f t="shared" si="6"/>
        <v>73.75</v>
      </c>
      <c r="BD6" s="21">
        <f t="shared" si="6"/>
        <v>77.47</v>
      </c>
      <c r="BE6" s="20" t="str">
        <f>IF(BE7="","",IF(BE7="-","【-】","【"&amp;SUBSTITUTE(TEXT(BE7,"#,##0.00"),"-","△")&amp;"】"))</f>
        <v>【82.75】</v>
      </c>
      <c r="BF6" s="21">
        <f>IF(BF7="",NA(),BF7)</f>
        <v>945.91</v>
      </c>
      <c r="BG6" s="21">
        <f t="shared" ref="BG6:BO6" si="7">IF(BG7="",NA(),BG7)</f>
        <v>904.08</v>
      </c>
      <c r="BH6" s="21">
        <f t="shared" si="7"/>
        <v>899.21</v>
      </c>
      <c r="BI6" s="21">
        <f t="shared" si="7"/>
        <v>855.31</v>
      </c>
      <c r="BJ6" s="21">
        <f t="shared" si="7"/>
        <v>864.25</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116.21</v>
      </c>
      <c r="BR6" s="21">
        <f t="shared" ref="BR6:BZ6" si="8">IF(BR7="",NA(),BR7)</f>
        <v>117.06</v>
      </c>
      <c r="BS6" s="21">
        <f t="shared" si="8"/>
        <v>115.2</v>
      </c>
      <c r="BT6" s="21">
        <f t="shared" si="8"/>
        <v>113.5</v>
      </c>
      <c r="BU6" s="21">
        <f t="shared" si="8"/>
        <v>114.17</v>
      </c>
      <c r="BV6" s="21">
        <f t="shared" si="8"/>
        <v>105.67</v>
      </c>
      <c r="BW6" s="21">
        <f t="shared" si="8"/>
        <v>105.37</v>
      </c>
      <c r="BX6" s="21">
        <f t="shared" si="8"/>
        <v>99.93</v>
      </c>
      <c r="BY6" s="21">
        <f t="shared" si="8"/>
        <v>100.14</v>
      </c>
      <c r="BZ6" s="21">
        <f t="shared" si="8"/>
        <v>100.02</v>
      </c>
      <c r="CA6" s="20" t="str">
        <f>IF(CA7="","",IF(CA7="-","【-】","【"&amp;SUBSTITUTE(TEXT(CA7,"#,##0.00"),"-","△")&amp;"】"))</f>
        <v>【97.94】</v>
      </c>
      <c r="CB6" s="21">
        <f>IF(CB7="",NA(),CB7)</f>
        <v>149.06</v>
      </c>
      <c r="CC6" s="21">
        <f t="shared" ref="CC6:CK6" si="9">IF(CC7="",NA(),CC7)</f>
        <v>148.88</v>
      </c>
      <c r="CD6" s="21">
        <f t="shared" si="9"/>
        <v>151.54</v>
      </c>
      <c r="CE6" s="21">
        <f t="shared" si="9"/>
        <v>154</v>
      </c>
      <c r="CF6" s="21">
        <f t="shared" si="9"/>
        <v>152.69999999999999</v>
      </c>
      <c r="CG6" s="21">
        <f t="shared" si="9"/>
        <v>118.72</v>
      </c>
      <c r="CH6" s="21">
        <f t="shared" si="9"/>
        <v>120.5</v>
      </c>
      <c r="CI6" s="21">
        <f t="shared" si="9"/>
        <v>127.3</v>
      </c>
      <c r="CJ6" s="21">
        <f t="shared" si="9"/>
        <v>126.99</v>
      </c>
      <c r="CK6" s="21">
        <f t="shared" si="9"/>
        <v>130.54</v>
      </c>
      <c r="CL6" s="20" t="str">
        <f>IF(CL7="","",IF(CL7="-","【-】","【"&amp;SUBSTITUTE(TEXT(CL7,"#,##0.00"),"-","△")&amp;"】"))</f>
        <v>【140.98】</v>
      </c>
      <c r="CM6" s="21">
        <f>IF(CM7="",NA(),CM7)</f>
        <v>66.53</v>
      </c>
      <c r="CN6" s="21">
        <f t="shared" ref="CN6:CV6" si="10">IF(CN7="",NA(),CN7)</f>
        <v>66.709999999999994</v>
      </c>
      <c r="CO6" s="21">
        <f t="shared" si="10"/>
        <v>63.03</v>
      </c>
      <c r="CP6" s="21">
        <f t="shared" si="10"/>
        <v>63.12</v>
      </c>
      <c r="CQ6" s="21">
        <f t="shared" si="10"/>
        <v>62.1</v>
      </c>
      <c r="CR6" s="21">
        <f t="shared" si="10"/>
        <v>58.16</v>
      </c>
      <c r="CS6" s="21">
        <f t="shared" si="10"/>
        <v>58.91</v>
      </c>
      <c r="CT6" s="21">
        <f t="shared" si="10"/>
        <v>58.31</v>
      </c>
      <c r="CU6" s="21">
        <f t="shared" si="10"/>
        <v>57.8</v>
      </c>
      <c r="CV6" s="21">
        <f t="shared" si="10"/>
        <v>59.34</v>
      </c>
      <c r="CW6" s="20" t="str">
        <f>IF(CW7="","",IF(CW7="-","【-】","【"&amp;SUBSTITUTE(TEXT(CW7,"#,##0.00"),"-","△")&amp;"】"))</f>
        <v>【60.13】</v>
      </c>
      <c r="CX6" s="21">
        <f>IF(CX7="",NA(),CX7)</f>
        <v>95.71</v>
      </c>
      <c r="CY6" s="21">
        <f t="shared" ref="CY6:DG6" si="11">IF(CY7="",NA(),CY7)</f>
        <v>95.86</v>
      </c>
      <c r="CZ6" s="21">
        <f t="shared" si="11"/>
        <v>96.1</v>
      </c>
      <c r="DA6" s="21">
        <f t="shared" si="11"/>
        <v>96.41</v>
      </c>
      <c r="DB6" s="21">
        <f t="shared" si="11"/>
        <v>96.64</v>
      </c>
      <c r="DC6" s="21">
        <f t="shared" si="11"/>
        <v>99.1</v>
      </c>
      <c r="DD6" s="21">
        <f t="shared" si="11"/>
        <v>99.16</v>
      </c>
      <c r="DE6" s="21">
        <f t="shared" si="11"/>
        <v>99.21</v>
      </c>
      <c r="DF6" s="21">
        <f t="shared" si="11"/>
        <v>99.25</v>
      </c>
      <c r="DG6" s="21">
        <f t="shared" si="11"/>
        <v>99.29</v>
      </c>
      <c r="DH6" s="20" t="str">
        <f>IF(DH7="","",IF(DH7="-","【-】","【"&amp;SUBSTITUTE(TEXT(DH7,"#,##0.00"),"-","△")&amp;"】"))</f>
        <v>【96.00】</v>
      </c>
      <c r="DI6" s="21">
        <f>IF(DI7="",NA(),DI7)</f>
        <v>40.119999999999997</v>
      </c>
      <c r="DJ6" s="21">
        <f t="shared" ref="DJ6:DR6" si="12">IF(DJ7="",NA(),DJ7)</f>
        <v>41.65</v>
      </c>
      <c r="DK6" s="21">
        <f t="shared" si="12"/>
        <v>43.1</v>
      </c>
      <c r="DL6" s="21">
        <f t="shared" si="12"/>
        <v>44.72</v>
      </c>
      <c r="DM6" s="21">
        <f t="shared" si="12"/>
        <v>44</v>
      </c>
      <c r="DN6" s="21">
        <f t="shared" si="12"/>
        <v>49.35</v>
      </c>
      <c r="DO6" s="21">
        <f t="shared" si="12"/>
        <v>50.38</v>
      </c>
      <c r="DP6" s="21">
        <f t="shared" si="12"/>
        <v>51.54</v>
      </c>
      <c r="DQ6" s="21">
        <f t="shared" si="12"/>
        <v>52.5</v>
      </c>
      <c r="DR6" s="21">
        <f t="shared" si="12"/>
        <v>53.36</v>
      </c>
      <c r="DS6" s="20" t="str">
        <f>IF(DS7="","",IF(DS7="-","【-】","【"&amp;SUBSTITUTE(TEXT(DS7,"#,##0.00"),"-","△")&amp;"】"))</f>
        <v>【42.20】</v>
      </c>
      <c r="DT6" s="21">
        <f>IF(DT7="",NA(),DT7)</f>
        <v>12.05</v>
      </c>
      <c r="DU6" s="21">
        <f t="shared" ref="DU6:EC6" si="13">IF(DU7="",NA(),DU7)</f>
        <v>14.46</v>
      </c>
      <c r="DV6" s="21">
        <f t="shared" si="13"/>
        <v>17.12</v>
      </c>
      <c r="DW6" s="21">
        <f t="shared" si="13"/>
        <v>20.399999999999999</v>
      </c>
      <c r="DX6" s="21">
        <f t="shared" si="13"/>
        <v>21.61</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0.19</v>
      </c>
      <c r="EF6" s="21">
        <f t="shared" ref="EF6:EN6" si="14">IF(EF7="",NA(),EF7)</f>
        <v>0.47</v>
      </c>
      <c r="EG6" s="21">
        <f t="shared" si="14"/>
        <v>0.32</v>
      </c>
      <c r="EH6" s="21">
        <f t="shared" si="14"/>
        <v>0.32</v>
      </c>
      <c r="EI6" s="21">
        <f t="shared" si="14"/>
        <v>0.31</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271403</v>
      </c>
      <c r="D7" s="23">
        <v>46</v>
      </c>
      <c r="E7" s="23">
        <v>17</v>
      </c>
      <c r="F7" s="23">
        <v>1</v>
      </c>
      <c r="G7" s="23">
        <v>0</v>
      </c>
      <c r="H7" s="23" t="s">
        <v>96</v>
      </c>
      <c r="I7" s="23" t="s">
        <v>97</v>
      </c>
      <c r="J7" s="23" t="s">
        <v>98</v>
      </c>
      <c r="K7" s="23" t="s">
        <v>99</v>
      </c>
      <c r="L7" s="23" t="s">
        <v>100</v>
      </c>
      <c r="M7" s="23" t="s">
        <v>101</v>
      </c>
      <c r="N7" s="24" t="s">
        <v>102</v>
      </c>
      <c r="O7" s="24">
        <v>50.47</v>
      </c>
      <c r="P7" s="24">
        <v>98.53</v>
      </c>
      <c r="Q7" s="24">
        <v>86.06</v>
      </c>
      <c r="R7" s="24">
        <v>2821</v>
      </c>
      <c r="S7" s="24">
        <v>811993</v>
      </c>
      <c r="T7" s="24">
        <v>149.83000000000001</v>
      </c>
      <c r="U7" s="24">
        <v>5419.43</v>
      </c>
      <c r="V7" s="24">
        <v>798410</v>
      </c>
      <c r="W7" s="24">
        <v>102.15</v>
      </c>
      <c r="X7" s="24">
        <v>7816.05</v>
      </c>
      <c r="Y7" s="24">
        <v>106.89</v>
      </c>
      <c r="Z7" s="24">
        <v>106.72</v>
      </c>
      <c r="AA7" s="24">
        <v>106.04</v>
      </c>
      <c r="AB7" s="24">
        <v>105.08</v>
      </c>
      <c r="AC7" s="24">
        <v>105.92</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51.19</v>
      </c>
      <c r="AV7" s="24">
        <v>49.01</v>
      </c>
      <c r="AW7" s="24">
        <v>47.1</v>
      </c>
      <c r="AX7" s="24">
        <v>50.05</v>
      </c>
      <c r="AY7" s="24">
        <v>57</v>
      </c>
      <c r="AZ7" s="24">
        <v>71.39</v>
      </c>
      <c r="BA7" s="24">
        <v>74.09</v>
      </c>
      <c r="BB7" s="24">
        <v>71.900000000000006</v>
      </c>
      <c r="BC7" s="24">
        <v>73.75</v>
      </c>
      <c r="BD7" s="24">
        <v>77.47</v>
      </c>
      <c r="BE7" s="24">
        <v>82.75</v>
      </c>
      <c r="BF7" s="24">
        <v>945.91</v>
      </c>
      <c r="BG7" s="24">
        <v>904.08</v>
      </c>
      <c r="BH7" s="24">
        <v>899.21</v>
      </c>
      <c r="BI7" s="24">
        <v>855.31</v>
      </c>
      <c r="BJ7" s="24">
        <v>864.25</v>
      </c>
      <c r="BK7" s="24">
        <v>551.04</v>
      </c>
      <c r="BL7" s="24">
        <v>523.58000000000004</v>
      </c>
      <c r="BM7" s="24">
        <v>508.99</v>
      </c>
      <c r="BN7" s="24">
        <v>497.17</v>
      </c>
      <c r="BO7" s="24">
        <v>479.62</v>
      </c>
      <c r="BP7" s="24">
        <v>602.55999999999995</v>
      </c>
      <c r="BQ7" s="24">
        <v>116.21</v>
      </c>
      <c r="BR7" s="24">
        <v>117.06</v>
      </c>
      <c r="BS7" s="24">
        <v>115.2</v>
      </c>
      <c r="BT7" s="24">
        <v>113.5</v>
      </c>
      <c r="BU7" s="24">
        <v>114.17</v>
      </c>
      <c r="BV7" s="24">
        <v>105.67</v>
      </c>
      <c r="BW7" s="24">
        <v>105.37</v>
      </c>
      <c r="BX7" s="24">
        <v>99.93</v>
      </c>
      <c r="BY7" s="24">
        <v>100.14</v>
      </c>
      <c r="BZ7" s="24">
        <v>100.02</v>
      </c>
      <c r="CA7" s="24">
        <v>97.94</v>
      </c>
      <c r="CB7" s="24">
        <v>149.06</v>
      </c>
      <c r="CC7" s="24">
        <v>148.88</v>
      </c>
      <c r="CD7" s="24">
        <v>151.54</v>
      </c>
      <c r="CE7" s="24">
        <v>154</v>
      </c>
      <c r="CF7" s="24">
        <v>152.69999999999999</v>
      </c>
      <c r="CG7" s="24">
        <v>118.72</v>
      </c>
      <c r="CH7" s="24">
        <v>120.5</v>
      </c>
      <c r="CI7" s="24">
        <v>127.3</v>
      </c>
      <c r="CJ7" s="24">
        <v>126.99</v>
      </c>
      <c r="CK7" s="24">
        <v>130.54</v>
      </c>
      <c r="CL7" s="24">
        <v>140.97999999999999</v>
      </c>
      <c r="CM7" s="24">
        <v>66.53</v>
      </c>
      <c r="CN7" s="24">
        <v>66.709999999999994</v>
      </c>
      <c r="CO7" s="24">
        <v>63.03</v>
      </c>
      <c r="CP7" s="24">
        <v>63.12</v>
      </c>
      <c r="CQ7" s="24">
        <v>62.1</v>
      </c>
      <c r="CR7" s="24">
        <v>58.16</v>
      </c>
      <c r="CS7" s="24">
        <v>58.91</v>
      </c>
      <c r="CT7" s="24">
        <v>58.31</v>
      </c>
      <c r="CU7" s="24">
        <v>57.8</v>
      </c>
      <c r="CV7" s="24">
        <v>59.34</v>
      </c>
      <c r="CW7" s="24">
        <v>60.13</v>
      </c>
      <c r="CX7" s="24">
        <v>95.71</v>
      </c>
      <c r="CY7" s="24">
        <v>95.86</v>
      </c>
      <c r="CZ7" s="24">
        <v>96.1</v>
      </c>
      <c r="DA7" s="24">
        <v>96.41</v>
      </c>
      <c r="DB7" s="24">
        <v>96.64</v>
      </c>
      <c r="DC7" s="24">
        <v>99.1</v>
      </c>
      <c r="DD7" s="24">
        <v>99.16</v>
      </c>
      <c r="DE7" s="24">
        <v>99.21</v>
      </c>
      <c r="DF7" s="24">
        <v>99.25</v>
      </c>
      <c r="DG7" s="24">
        <v>99.29</v>
      </c>
      <c r="DH7" s="24">
        <v>96</v>
      </c>
      <c r="DI7" s="24">
        <v>40.119999999999997</v>
      </c>
      <c r="DJ7" s="24">
        <v>41.65</v>
      </c>
      <c r="DK7" s="24">
        <v>43.1</v>
      </c>
      <c r="DL7" s="24">
        <v>44.72</v>
      </c>
      <c r="DM7" s="24">
        <v>44</v>
      </c>
      <c r="DN7" s="24">
        <v>49.35</v>
      </c>
      <c r="DO7" s="24">
        <v>50.38</v>
      </c>
      <c r="DP7" s="24">
        <v>51.54</v>
      </c>
      <c r="DQ7" s="24">
        <v>52.5</v>
      </c>
      <c r="DR7" s="24">
        <v>53.36</v>
      </c>
      <c r="DS7" s="24">
        <v>42.2</v>
      </c>
      <c r="DT7" s="24">
        <v>12.05</v>
      </c>
      <c r="DU7" s="24">
        <v>14.46</v>
      </c>
      <c r="DV7" s="24">
        <v>17.12</v>
      </c>
      <c r="DW7" s="24">
        <v>20.399999999999999</v>
      </c>
      <c r="DX7" s="24">
        <v>21.61</v>
      </c>
      <c r="DY7" s="24">
        <v>12.06</v>
      </c>
      <c r="DZ7" s="24">
        <v>13.41</v>
      </c>
      <c r="EA7" s="24">
        <v>15.06</v>
      </c>
      <c r="EB7" s="24">
        <v>16.87</v>
      </c>
      <c r="EC7" s="24">
        <v>18.739999999999998</v>
      </c>
      <c r="ED7" s="24">
        <v>9.4600000000000009</v>
      </c>
      <c r="EE7" s="24">
        <v>0.19</v>
      </c>
      <c r="EF7" s="24">
        <v>0.47</v>
      </c>
      <c r="EG7" s="24">
        <v>0.32</v>
      </c>
      <c r="EH7" s="24">
        <v>0.32</v>
      </c>
      <c r="EI7" s="24">
        <v>0.31</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438235F-83F9-47E3-9BA7-DA43010E88D9}"/>
</file>

<file path=customXml/itemProps2.xml><?xml version="1.0" encoding="utf-8"?>
<ds:datastoreItem xmlns:ds="http://schemas.openxmlformats.org/officeDocument/2006/customXml" ds:itemID="{1EBE8118-36FF-4DEB-A411-4B50DCAA45B7}"/>
</file>

<file path=customXml/itemProps3.xml><?xml version="1.0" encoding="utf-8"?>
<ds:datastoreItem xmlns:ds="http://schemas.openxmlformats.org/officeDocument/2006/customXml" ds:itemID="{C1194562-B989-4F07-9DEB-75A2E11D44E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2026-01-22T06:25:00Z</cp:lastPrinted>
  <dcterms:created xsi:type="dcterms:W3CDTF">2025-12-23T06:02:52Z</dcterms:created>
  <dcterms:modified xsi:type="dcterms:W3CDTF">2026-01-22T06:25:47Z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