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経理係フォルダ\★経営比較分析表\R07（R06決算分）\02 決裁&amp;提出\"/>
    </mc:Choice>
  </mc:AlternateContent>
  <xr:revisionPtr revIDLastSave="0" documentId="13_ncr:1_{77E37ECC-208E-43D5-9502-609FB1AB13A0}" xr6:coauthVersionLast="47" xr6:coauthVersionMax="47" xr10:uidLastSave="{00000000-0000-0000-0000-000000000000}"/>
  <workbookProtection workbookAlgorithmName="SHA-512" workbookHashValue="FJu0gSo3iKr/fo/xh4Lz53Ba+C/Ibc9uOz4hOSbRCFEp0+h60goYb0iU2kvX8018zCDuLFhDU/PsI8g/nEBBFw==" workbookSaltValue="GK8na44t0ix5hyN7HXqjZg==" workbookSpinCount="100000" lockStructure="1"/>
  <bookViews>
    <workbookView xWindow="-108" yWindow="-108" windowWidth="46296" windowHeight="254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F85" i="4"/>
  <c r="E85" i="4"/>
  <c r="AT10" i="4"/>
  <c r="AL10" i="4"/>
  <c r="I10" i="4"/>
</calcChain>
</file>

<file path=xl/sharedStrings.xml><?xml version="1.0" encoding="utf-8"?>
<sst xmlns="http://schemas.openxmlformats.org/spreadsheetml/2006/main" count="308" uniqueCount="116">
  <si>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</si>
  <si>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</si>
  <si>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</si>
  <si>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</si>
  <si>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</si>
  <si>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</si>
  <si>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</si>
  <si>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</si>
  <si>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</si>
  <si>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</si>
  <si>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</si>
  <si>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</si>
  <si>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</si>
  <si>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</si>
  <si>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</si>
  <si>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</si>
  <si>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</si>
  <si>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</si>
  <si>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</si>
  <si>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</si>
  <si>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</si>
  <si>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</si>
  <si>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</si>
  <si>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</si>
  <si>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</si>
  <si>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</si>
  <si>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</si>
  <si>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</si>
  <si>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</si>
  <si>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</si>
  <si>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</si>
  <si>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</si>
  <si>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</si>
  <si>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</si>
  <si>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</si>
  <si>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</si>
  <si>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</si>
  <si>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</si>
  <si>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</si>
  <si>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</si>
  <si>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</si>
  <si>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</si>
  <si>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</si>
  <si>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</si>
  <si>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</si>
  <si>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</si>
  <si>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</si>
  <si>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</si>
  <si>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</si>
  <si>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</si>
  <si>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</si>
  <si>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</si>
  <si>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</si>
  <si>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</si>
  <si>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</si>
  <si>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</si>
  <si>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</si>
  <si>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</si>
  <si>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</si>
  <si>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</si>
  <si>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</si>
  <si>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</si>
  <si>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</si>
  <si>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</si>
  <si>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</si>
  <si>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</si>
  <si>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</si>
  <si>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</si>
  <si>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</si>
  <si>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</si>
  <si>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</si>
  <si>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</si>
  <si>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</si>
  <si>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</si>
  <si>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</si>
  <si>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</si>
  <si>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</si>
  <si>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</si>
  <si>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</si>
  <si>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</si>
  <si>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</si>
  <si>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</si>
  <si>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</si>
  <si>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</si>
  <si>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</si>
  <si>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</si>
  <si>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</si>
  <si>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</si>
  <si>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</si>
  <si>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</si>
  <si>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</si>
  <si>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</si>
  <si>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</si>
  <si>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</si>
  <si>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</si>
  <si>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</si>
  <si>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</si>
  <si>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</si>
  <si>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</si>
  <si>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</si>
  <si>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</si>
  <si>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</si>
  <si>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</si>
  <si>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</si>
  <si>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</si>
  <si>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</si>
  <si>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</si>
  <si>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</si>
  <si>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</si>
  <si>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</si>
  <si>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</si>
  <si>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</si>
  <si>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</si>
  <si>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使用料以外に他の補てん財源を受けて収支を均衡させていることから、100％となっています。
②累積欠損比率
　累積欠損金が生じていないため、0％となっています。
③流動比率
　100％を超えています。
④企業債残高対事業規模比率
　類似団体の平均値を上回っています。
⑤経費回収率
　使用料収入で経費を賄えていないため100％を下回っています。
⑥汚水処理原価
　類似団体の平均値を上回っています。
⑦施設利用率
　類似団体の平均値を下回っています。
⑧水洗化率
　100％となっています。</t>
    <phoneticPr fontId="4"/>
  </si>
  <si>
    <t>①有形固定資産減価償却率
　有形固定資産の帳簿価格に対する減価償却累計額は毎年増加しており、更新時期を迎える資産が増加しています。</t>
    <phoneticPr fontId="4"/>
  </si>
  <si>
    <t>　本市では、公共下水道及び市街化区域外における３つの事業（特定環境保全公共下水道、農業集落排水及び市営浄化槽）を１つの下水道事業として一体的に運営しています。
　市街化区域外では、使用料収入で経費が賄えず、他から補てん財源を受けて経常収支比率をほぼ100％としているため、水洗化率の向上等に取り組むとともに、費用の削減に努める必要があります。
　このため、中期経営プラン（令和6年度～令和9年度）に掲げた整備計画とその裏付けとなる経営計画を着実に実行し、全体として健全で効率的な運営に引き続き努めるとともに、人材育成と技術継承にも取り組んで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</si>
</sst>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FA-4CA1-AA19-BBCA2D4105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FA-4CA1-AA19-BBCA2D4105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32.61</c:v>
                </c:pt>
                <c:pt idx="4">
                  <c:v>31.72</c:v>
                </c:pt>
              </c:numCache>
            </c:numRef>
          </c:val>
          <c:extLst>
            <c:ext xmlns:c16="http://schemas.microsoft.com/office/drawing/2014/chart" uri="{C3380CC4-5D6E-409C-BE32-E72D297353CC}">
              <c16:uniqueId val="{00000000-D015-4916-BD61-D33B60076C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D015-4916-BD61-D33B60076C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2E1E-4D30-93E5-C3E4F82986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2E1E-4D30-93E5-C3E4F82986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034E-4C1B-B74F-B49C30CED9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034E-4C1B-B74F-B49C30CED9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24.28</c:v>
                </c:pt>
                <c:pt idx="4">
                  <c:v>25.5</c:v>
                </c:pt>
              </c:numCache>
            </c:numRef>
          </c:val>
          <c:extLst>
            <c:ext xmlns:c16="http://schemas.microsoft.com/office/drawing/2014/chart" uri="{C3380CC4-5D6E-409C-BE32-E72D297353CC}">
              <c16:uniqueId val="{00000000-0294-4601-B11C-C48DDC2147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0294-4601-B11C-C48DDC2147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B9-4571-84F8-9A8FC676E88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6B9-4571-84F8-9A8FC676E88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0D0-45A9-BFF5-4A7282E747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E0D0-45A9-BFF5-4A7282E747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133.16999999999999</c:v>
                </c:pt>
                <c:pt idx="4">
                  <c:v>125.92</c:v>
                </c:pt>
              </c:numCache>
            </c:numRef>
          </c:val>
          <c:extLst>
            <c:ext xmlns:c16="http://schemas.microsoft.com/office/drawing/2014/chart" uri="{C3380CC4-5D6E-409C-BE32-E72D297353CC}">
              <c16:uniqueId val="{00000000-1A60-4292-8BFB-4713B720A2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1A60-4292-8BFB-4713B720A2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2466.02</c:v>
                </c:pt>
                <c:pt idx="4">
                  <c:v>2604.35</c:v>
                </c:pt>
              </c:numCache>
            </c:numRef>
          </c:val>
          <c:extLst>
            <c:ext xmlns:c16="http://schemas.microsoft.com/office/drawing/2014/chart" uri="{C3380CC4-5D6E-409C-BE32-E72D297353CC}">
              <c16:uniqueId val="{00000000-6FD1-4834-9994-BF459E7C10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6FD1-4834-9994-BF459E7C10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17.190000000000001</c:v>
                </c:pt>
                <c:pt idx="4">
                  <c:v>18.079999999999998</c:v>
                </c:pt>
              </c:numCache>
            </c:numRef>
          </c:val>
          <c:extLst>
            <c:ext xmlns:c16="http://schemas.microsoft.com/office/drawing/2014/chart" uri="{C3380CC4-5D6E-409C-BE32-E72D297353CC}">
              <c16:uniqueId val="{00000000-736C-44BA-8CA9-E41483832A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736C-44BA-8CA9-E41483832A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579.22</c:v>
                </c:pt>
                <c:pt idx="4">
                  <c:v>547.38</c:v>
                </c:pt>
              </c:numCache>
            </c:numRef>
          </c:val>
          <c:extLst>
            <c:ext xmlns:c16="http://schemas.microsoft.com/office/drawing/2014/chart" uri="{C3380CC4-5D6E-409C-BE32-E72D297353CC}">
              <c16:uniqueId val="{00000000-D447-4A39-AE43-08C2523B02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D447-4A39-AE43-08C2523B02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広島県　広島市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1173543</v>
      </c>
      <c r="AM8" s="45"/>
      <c r="AN8" s="45"/>
      <c r="AO8" s="45"/>
      <c r="AP8" s="45"/>
      <c r="AQ8" s="45"/>
      <c r="AR8" s="45"/>
      <c r="AS8" s="45"/>
      <c r="AT8" s="44">
        <f>データ!T6</f>
        <v>906.69</v>
      </c>
      <c r="AU8" s="44"/>
      <c r="AV8" s="44"/>
      <c r="AW8" s="44"/>
      <c r="AX8" s="44"/>
      <c r="AY8" s="44"/>
      <c r="AZ8" s="44"/>
      <c r="BA8" s="44"/>
      <c r="BB8" s="44">
        <f>データ!U6</f>
        <v>1294.32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56.58</v>
      </c>
      <c r="J10" s="44"/>
      <c r="K10" s="44"/>
      <c r="L10" s="44"/>
      <c r="M10" s="44"/>
      <c r="N10" s="44"/>
      <c r="O10" s="44"/>
      <c r="P10" s="44">
        <f>データ!P6</f>
        <v>0.2</v>
      </c>
      <c r="Q10" s="44"/>
      <c r="R10" s="44"/>
      <c r="S10" s="44"/>
      <c r="T10" s="44"/>
      <c r="U10" s="44"/>
      <c r="V10" s="44"/>
      <c r="W10" s="44">
        <f>データ!Q6</f>
        <v>100</v>
      </c>
      <c r="X10" s="44"/>
      <c r="Y10" s="44"/>
      <c r="Z10" s="44"/>
      <c r="AA10" s="44"/>
      <c r="AB10" s="44"/>
      <c r="AC10" s="44"/>
      <c r="AD10" s="45">
        <f>データ!R6</f>
        <v>2219</v>
      </c>
      <c r="AE10" s="45"/>
      <c r="AF10" s="45"/>
      <c r="AG10" s="45"/>
      <c r="AH10" s="45"/>
      <c r="AI10" s="45"/>
      <c r="AJ10" s="45"/>
      <c r="AK10" s="2"/>
      <c r="AL10" s="45">
        <f>データ!V6</f>
        <v>2320</v>
      </c>
      <c r="AM10" s="45"/>
      <c r="AN10" s="45"/>
      <c r="AO10" s="45"/>
      <c r="AP10" s="45"/>
      <c r="AQ10" s="45"/>
      <c r="AR10" s="45"/>
      <c r="AS10" s="45"/>
      <c r="AT10" s="44">
        <f>データ!W6</f>
        <v>0</v>
      </c>
      <c r="AU10" s="44"/>
      <c r="AV10" s="44"/>
      <c r="AW10" s="44"/>
      <c r="AX10" s="44"/>
      <c r="AY10" s="44"/>
      <c r="AZ10" s="44"/>
      <c r="BA10" s="44"/>
      <c r="BB10" s="44" t="str">
        <f>データ!X6</f>
        <v>-</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ha6zG7nCI3YuiyP0SySqMYjYFefwV5bt95ET48vwymSGmZ9FwQXCc89eurbHN27yfBltJUlCDXj//C1b4r1tQ==" saltValue="PTJu3svrIKGxG+GjIm5r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341002</v>
      </c>
      <c r="D6" s="19">
        <f t="shared" si="3"/>
        <v>46</v>
      </c>
      <c r="E6" s="19">
        <f t="shared" si="3"/>
        <v>18</v>
      </c>
      <c r="F6" s="19">
        <f t="shared" si="3"/>
        <v>0</v>
      </c>
      <c r="G6" s="19">
        <f t="shared" si="3"/>
        <v>0</v>
      </c>
      <c r="H6" s="19" t="str">
        <f t="shared" si="3"/>
        <v>広島県　広島市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56.58</v>
      </c>
      <c r="P6" s="20">
        <f t="shared" si="3"/>
        <v>0.2</v>
      </c>
      <c r="Q6" s="20">
        <f t="shared" si="3"/>
        <v>100</v>
      </c>
      <c r="R6" s="20">
        <f t="shared" si="3"/>
        <v>2219</v>
      </c>
      <c r="S6" s="20">
        <f t="shared" si="3"/>
        <v>1173543</v>
      </c>
      <c r="T6" s="20">
        <f t="shared" si="3"/>
        <v>906.69</v>
      </c>
      <c r="U6" s="20">
        <f t="shared" si="3"/>
        <v>1294.32</v>
      </c>
      <c r="V6" s="20">
        <f t="shared" si="3"/>
        <v>2320</v>
      </c>
      <c r="W6" s="20">
        <f t="shared" si="3"/>
        <v>0</v>
      </c>
      <c r="X6" s="20" t="str">
        <f t="shared" si="3"/>
        <v>-</v>
      </c>
      <c r="Y6" s="21" t="str">
        <f>IF(Y7="",NA(),Y7)</f>
        <v>-</v>
      </c>
      <c r="Z6" s="21" t="str">
        <f t="shared" ref="Z6:AH6" si="4">IF(Z7="",NA(),Z7)</f>
        <v>-</v>
      </c>
      <c r="AA6" s="21" t="str">
        <f t="shared" si="4"/>
        <v>-</v>
      </c>
      <c r="AB6" s="21">
        <f t="shared" si="4"/>
        <v>100</v>
      </c>
      <c r="AC6" s="21">
        <f t="shared" si="4"/>
        <v>100</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133.16999999999999</v>
      </c>
      <c r="AY6" s="21">
        <f t="shared" si="6"/>
        <v>125.92</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2466.02</v>
      </c>
      <c r="BJ6" s="21">
        <f t="shared" si="7"/>
        <v>2604.35</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17.190000000000001</v>
      </c>
      <c r="BU6" s="21">
        <f t="shared" si="8"/>
        <v>18.079999999999998</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579.22</v>
      </c>
      <c r="CF6" s="21">
        <f t="shared" si="9"/>
        <v>547.38</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32.61</v>
      </c>
      <c r="CQ6" s="21">
        <f t="shared" si="10"/>
        <v>31.72</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24.28</v>
      </c>
      <c r="DM6" s="21">
        <f t="shared" si="12"/>
        <v>25.5</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341002</v>
      </c>
      <c r="D7" s="23">
        <v>46</v>
      </c>
      <c r="E7" s="23">
        <v>18</v>
      </c>
      <c r="F7" s="23">
        <v>0</v>
      </c>
      <c r="G7" s="23">
        <v>0</v>
      </c>
      <c r="H7" s="23" t="s">
        <v>96</v>
      </c>
      <c r="I7" s="23" t="s">
        <v>97</v>
      </c>
      <c r="J7" s="23" t="s">
        <v>98</v>
      </c>
      <c r="K7" s="23" t="s">
        <v>99</v>
      </c>
      <c r="L7" s="23" t="s">
        <v>100</v>
      </c>
      <c r="M7" s="23" t="s">
        <v>101</v>
      </c>
      <c r="N7" s="24" t="s">
        <v>102</v>
      </c>
      <c r="O7" s="24">
        <v>56.58</v>
      </c>
      <c r="P7" s="24">
        <v>0.2</v>
      </c>
      <c r="Q7" s="24">
        <v>100</v>
      </c>
      <c r="R7" s="24">
        <v>2219</v>
      </c>
      <c r="S7" s="24">
        <v>1173543</v>
      </c>
      <c r="T7" s="24">
        <v>906.69</v>
      </c>
      <c r="U7" s="24">
        <v>1294.32</v>
      </c>
      <c r="V7" s="24">
        <v>2320</v>
      </c>
      <c r="W7" s="24">
        <v>0</v>
      </c>
      <c r="X7" s="24" t="s">
        <v>102</v>
      </c>
      <c r="Y7" s="24" t="s">
        <v>102</v>
      </c>
      <c r="Z7" s="24" t="s">
        <v>102</v>
      </c>
      <c r="AA7" s="24" t="s">
        <v>102</v>
      </c>
      <c r="AB7" s="24">
        <v>100</v>
      </c>
      <c r="AC7" s="24">
        <v>100</v>
      </c>
      <c r="AD7" s="24" t="s">
        <v>102</v>
      </c>
      <c r="AE7" s="24" t="s">
        <v>102</v>
      </c>
      <c r="AF7" s="24" t="s">
        <v>102</v>
      </c>
      <c r="AG7" s="24">
        <v>96.95</v>
      </c>
      <c r="AH7" s="24">
        <v>99.24</v>
      </c>
      <c r="AI7" s="24">
        <v>100.06</v>
      </c>
      <c r="AJ7" s="24" t="s">
        <v>102</v>
      </c>
      <c r="AK7" s="24" t="s">
        <v>102</v>
      </c>
      <c r="AL7" s="24" t="s">
        <v>102</v>
      </c>
      <c r="AM7" s="24">
        <v>0</v>
      </c>
      <c r="AN7" s="24">
        <v>0</v>
      </c>
      <c r="AO7" s="24" t="s">
        <v>102</v>
      </c>
      <c r="AP7" s="24" t="s">
        <v>102</v>
      </c>
      <c r="AQ7" s="24" t="s">
        <v>102</v>
      </c>
      <c r="AR7" s="24">
        <v>91.33</v>
      </c>
      <c r="AS7" s="24">
        <v>89.91</v>
      </c>
      <c r="AT7" s="24">
        <v>84.61</v>
      </c>
      <c r="AU7" s="24" t="s">
        <v>102</v>
      </c>
      <c r="AV7" s="24" t="s">
        <v>102</v>
      </c>
      <c r="AW7" s="24" t="s">
        <v>102</v>
      </c>
      <c r="AX7" s="24">
        <v>133.16999999999999</v>
      </c>
      <c r="AY7" s="24">
        <v>125.92</v>
      </c>
      <c r="AZ7" s="24" t="s">
        <v>102</v>
      </c>
      <c r="BA7" s="24" t="s">
        <v>102</v>
      </c>
      <c r="BB7" s="24" t="s">
        <v>102</v>
      </c>
      <c r="BC7" s="24">
        <v>126.97</v>
      </c>
      <c r="BD7" s="24">
        <v>103.61</v>
      </c>
      <c r="BE7" s="24">
        <v>106.63</v>
      </c>
      <c r="BF7" s="24" t="s">
        <v>102</v>
      </c>
      <c r="BG7" s="24" t="s">
        <v>102</v>
      </c>
      <c r="BH7" s="24" t="s">
        <v>102</v>
      </c>
      <c r="BI7" s="24">
        <v>2466.02</v>
      </c>
      <c r="BJ7" s="24">
        <v>2604.35</v>
      </c>
      <c r="BK7" s="24" t="s">
        <v>102</v>
      </c>
      <c r="BL7" s="24" t="s">
        <v>102</v>
      </c>
      <c r="BM7" s="24" t="s">
        <v>102</v>
      </c>
      <c r="BN7" s="24">
        <v>338.47</v>
      </c>
      <c r="BO7" s="24">
        <v>368.83</v>
      </c>
      <c r="BP7" s="24">
        <v>386.06</v>
      </c>
      <c r="BQ7" s="24" t="s">
        <v>102</v>
      </c>
      <c r="BR7" s="24" t="s">
        <v>102</v>
      </c>
      <c r="BS7" s="24" t="s">
        <v>102</v>
      </c>
      <c r="BT7" s="24">
        <v>17.190000000000001</v>
      </c>
      <c r="BU7" s="24">
        <v>18.079999999999998</v>
      </c>
      <c r="BV7" s="24" t="s">
        <v>102</v>
      </c>
      <c r="BW7" s="24" t="s">
        <v>102</v>
      </c>
      <c r="BX7" s="24" t="s">
        <v>102</v>
      </c>
      <c r="BY7" s="24">
        <v>56.06</v>
      </c>
      <c r="BZ7" s="24">
        <v>53.25</v>
      </c>
      <c r="CA7" s="24">
        <v>51.14</v>
      </c>
      <c r="CB7" s="24" t="s">
        <v>102</v>
      </c>
      <c r="CC7" s="24" t="s">
        <v>102</v>
      </c>
      <c r="CD7" s="24" t="s">
        <v>102</v>
      </c>
      <c r="CE7" s="24">
        <v>579.22</v>
      </c>
      <c r="CF7" s="24">
        <v>547.38</v>
      </c>
      <c r="CG7" s="24" t="s">
        <v>102</v>
      </c>
      <c r="CH7" s="24" t="s">
        <v>102</v>
      </c>
      <c r="CI7" s="24" t="s">
        <v>102</v>
      </c>
      <c r="CJ7" s="24">
        <v>304.36</v>
      </c>
      <c r="CK7" s="24">
        <v>325.45</v>
      </c>
      <c r="CL7" s="24">
        <v>329.31</v>
      </c>
      <c r="CM7" s="24" t="s">
        <v>102</v>
      </c>
      <c r="CN7" s="24" t="s">
        <v>102</v>
      </c>
      <c r="CO7" s="24" t="s">
        <v>102</v>
      </c>
      <c r="CP7" s="24">
        <v>32.61</v>
      </c>
      <c r="CQ7" s="24">
        <v>31.72</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24.28</v>
      </c>
      <c r="DM7" s="24">
        <v>25.5</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0DEFD76-45DB-454D-872D-8098943B760E}"/>
</file>

<file path=customXml/itemProps2.xml><?xml version="1.0" encoding="utf-8"?>
<ds:datastoreItem xmlns:ds="http://schemas.openxmlformats.org/officeDocument/2006/customXml" ds:itemID="{686BFF4C-53BC-4205-9162-268636A8F305}"/>
</file>

<file path=customXml/itemProps3.xml><?xml version="1.0" encoding="utf-8"?>
<ds:datastoreItem xmlns:ds="http://schemas.openxmlformats.org/officeDocument/2006/customXml" ds:itemID="{748C412F-5965-441E-9695-5C95710DB9B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2025-12-23T06:31:22Z</dcterms:created>
  <dcterms:modified xsi:type="dcterms:W3CDTF">2026-02-03T01:21:35Z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