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wnas01\上下水道局\10総務経営部\20経営企画課\0000_庶務\0002_照会・回答\1_経営企画係\2025年度\【1.20〆】公営企業に係る経営比較分析表（令和６年度決算）の分析について\各係回答\上下水道局回答\下水\"/>
    </mc:Choice>
  </mc:AlternateContent>
  <xr:revisionPtr revIDLastSave="0" documentId="13_ncr:1_{7B98CF61-8DC2-4CB4-BA13-B28252BE8ACC}" xr6:coauthVersionLast="47" xr6:coauthVersionMax="47" xr10:uidLastSave="{00000000-0000-0000-0000-000000000000}"/>
  <workbookProtection workbookAlgorithmName="SHA-512" workbookHashValue="odYq/4KJvEKZ2+68AHWu1K71rGP8j0xUcHFde3xIbsKbTeBuuqn/dSCC1Ll9zX3CLmiGTqxGQNaeQeS7A21oAA==" workbookSaltValue="34Q6iQdVuD7m7CVyFScwD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I85" i="4"/>
  <c r="H85" i="4"/>
  <c r="G85" i="4"/>
  <c r="E85" i="4"/>
  <c r="BB10" i="4"/>
  <c r="AT10" i="4"/>
  <c r="AT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<sst xmlns="http://schemas.openxmlformats.org/spreadsheetml/2006/main" count="231" uniqueCount="115">
  <si>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</si>
  <si>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</si>
  <si>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</si>
  <si>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</si>
  <si>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</si>
  <si>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</si>
  <si>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</si>
  <si>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</si>
  <si>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</si>
  <si>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</si>
  <si>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</si>
  <si>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</si>
  <si>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</si>
  <si>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</si>
  <si>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</si>
  <si>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</si>
  <si>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</si>
  <si>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</si>
  <si>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</si>
  <si>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</si>
  <si>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</si>
  <si>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</si>
  <si>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</si>
  <si>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</si>
  <si>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</si>
  <si>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</si>
  <si>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</si>
  <si>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</si>
  <si>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</si>
  <si>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</si>
  <si>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</si>
  <si>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</si>
  <si>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</si>
  <si>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</si>
  <si>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</si>
  <si>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</si>
  <si>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</si>
  <si>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</si>
  <si>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</si>
  <si>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</si>
  <si>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</si>
  <si>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</si>
  <si>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</si>
  <si>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</si>
  <si>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</si>
  <si>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</si>
  <si>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</si>
  <si>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</si>
  <si>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</si>
  <si>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</si>
  <si>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</si>
  <si>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</si>
  <si>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</si>
  <si>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</si>
  <si>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</si>
  <si>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</si>
  <si>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</si>
  <si>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</si>
  <si>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</si>
  <si>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</si>
  <si>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</si>
  <si>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</si>
  <si>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</si>
  <si>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</si>
  <si>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</si>
  <si>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</si>
  <si>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</si>
  <si>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</si>
  <si>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</si>
  <si>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</si>
  <si>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</si>
  <si>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</si>
  <si>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</si>
  <si>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</si>
  <si>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</si>
  <si>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</si>
  <si>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</si>
  <si>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</si>
  <si>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</si>
  <si>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</si>
  <si>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</si>
  <si>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</si>
  <si>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</si>
  <si>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</si>
  <si>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</si>
  <si>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</si>
  <si>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</si>
  <si>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</si>
  <si>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</si>
  <si>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</si>
  <si>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</si>
  <si>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</si>
  <si>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</si>
  <si>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</si>
  <si>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</si>
  <si>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</si>
  <si>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北九州市</t>
  </si>
  <si>
    <t>法適用</t>
  </si>
  <si>
    <t>下水道事業</t>
  </si>
  <si>
    <t>公共下水道</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</si>
  <si>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</si>
  <si>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</si>
  <si>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</si>
  <si>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</si>
  <si>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</si>
  <si>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</si>
  <si>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</si>
  <si>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</si>
  <si>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</si>
  <si>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</si>
  <si>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</si>
  <si>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</si>
  <si>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r>
      <t>　</t>
    </r>
    <r>
      <rPr>
        <sz val="11"/>
        <rFont val="ＭＳ ゴシック"/>
        <family val="3"/>
        <charset val="128"/>
      </rPr>
      <t>当市の有形固定資産減価償却率や管渠老朽化率は、類似団体平均値と同程度であり、他都市と同程度の年数を経過した資産が多いと考えています。
 その一方で、管渠改善率がやや低くなっていることから、適切に点検・調査を行い、計画的な改築更新に努めていきます。</t>
    </r>
    <phoneticPr fontId="4"/>
  </si>
  <si>
    <t>　令和3～7年度までの中期経営計画に基づき、事業を実施しています。
　今後も、人口の減少、節水意識の高まりや節水機器の普及などにより、下水道使用料収入は減少傾向が続くと予想されます。また、処理人口普及率が99.9％と概成しており、今後も普及拡大による大幅な下水道使用料収入の増加は期待できません。一層の経費節減や増収対策に取組む必要があります。
　また、資産については、長寿命化に努めていく必要があります。</t>
    <rPh sb="11" eb="13">
      <t>チュウキ</t>
    </rPh>
    <phoneticPr fontId="4"/>
  </si>
  <si>
    <t>　本市の下水道事業は人口の減少、節水意識の高まりや節水機器の普及などにより、下水道使用料収入は減少傾向にあります。また、処理人口普及率が99.9％と概成しており、今後も普及拡大による大幅な下水道使用料収入の増加は期待出来ない状況です。
　経常収支比率、経費回収率ともに、100％を下回っていますが、累積欠損比率が0％のため、経営の健全性は維持されています。
　しかしながら、下水道使用料収入は減少傾向にあり、また、老朽化した施設の維持管理費が増加傾向にあるため、今後、経営状況は厳しくなると考えます。
　企業債残高対事業規模比率は、経営戦略に基づき企業債残高を減少させており、低下傾向にあります。
　施設利用率は微増、水洗化率は対前年度比でほぼ横ばい傾向にあります。引続き水洗勧奨を進めており、R6年度の水洗化率は99.73％となっております。</t>
    <rPh sb="140" eb="142">
      <t>シタマワ</t>
    </rPh>
    <rPh sb="207" eb="210">
      <t>ロウキュウカ</t>
    </rPh>
    <rPh sb="212" eb="214">
      <t>シセツ</t>
    </rPh>
    <rPh sb="215" eb="219">
      <t>イジカンリ</t>
    </rPh>
    <rPh sb="219" eb="220">
      <t>ヒ</t>
    </rPh>
    <rPh sb="221" eb="223">
      <t>ゾウカ</t>
    </rPh>
    <rPh sb="223" eb="225">
      <t>ケイコウ</t>
    </rPh>
    <rPh sb="231" eb="233">
      <t>コンゴ</t>
    </rPh>
    <rPh sb="234" eb="236">
      <t>ケイエイ</t>
    </rPh>
    <rPh sb="236" eb="238">
      <t>ジョウキョウ</t>
    </rPh>
    <rPh sb="239" eb="240">
      <t>キビ</t>
    </rPh>
    <rPh sb="245" eb="246">
      <t>カンガ</t>
    </rPh>
    <rPh sb="306" eb="308">
      <t>ビゾウ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</si>
</sst>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0.4</c:v>
                </c:pt>
                <c:pt idx="1">
                  <c:v>0.31</c:v>
                </c:pt>
                <c:pt idx="2">
                  <c:v>0.27</c:v>
                </c:pt>
                <c:pt idx="3">
                  <c:v>0.2</c:v>
                </c:pt>
                <c:pt idx="4">
                  <c:v>0.31</c:v>
                </c:pt>
              </c:numCache>
            </c:numRef>
          </c:val>
          <c:extLst>
            <c:ext xmlns:c16="http://schemas.microsoft.com/office/drawing/2014/chart" uri="{C3380CC4-5D6E-409C-BE32-E72D297353CC}">
              <c16:uniqueId val="{00000000-520C-49E1-ACB6-F9739787C34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0.41</c:v>
                </c:pt>
                <c:pt idx="1">
                  <c:v>0.45</c:v>
                </c:pt>
                <c:pt idx="2">
                  <c:v>0.44</c:v>
                </c:pt>
                <c:pt idx="3">
                  <c:v>0.36</c:v>
                </c:pt>
                <c:pt idx="4">
                  <c:v>0.37</c:v>
                </c:pt>
              </c:numCache>
            </c:numRef>
          </c:val>
          <c:smooth val="0"/>
          <c:extLst>
            <c:ext xmlns:c16="http://schemas.microsoft.com/office/drawing/2014/chart" uri="{C3380CC4-5D6E-409C-BE32-E72D297353CC}">
              <c16:uniqueId val="{00000001-520C-49E1-ACB6-F9739787C34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60.43</c:v>
                </c:pt>
                <c:pt idx="1">
                  <c:v>58.4</c:v>
                </c:pt>
                <c:pt idx="2">
                  <c:v>58.09</c:v>
                </c:pt>
                <c:pt idx="3">
                  <c:v>58.76</c:v>
                </c:pt>
                <c:pt idx="4">
                  <c:v>60.19</c:v>
                </c:pt>
              </c:numCache>
            </c:numRef>
          </c:val>
          <c:extLst>
            <c:ext xmlns:c16="http://schemas.microsoft.com/office/drawing/2014/chart" uri="{C3380CC4-5D6E-409C-BE32-E72D297353CC}">
              <c16:uniqueId val="{00000000-E89A-407C-8277-70BF283C3DB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58.16</c:v>
                </c:pt>
                <c:pt idx="1">
                  <c:v>58.91</c:v>
                </c:pt>
                <c:pt idx="2">
                  <c:v>58.31</c:v>
                </c:pt>
                <c:pt idx="3">
                  <c:v>57.8</c:v>
                </c:pt>
                <c:pt idx="4">
                  <c:v>59.34</c:v>
                </c:pt>
              </c:numCache>
            </c:numRef>
          </c:val>
          <c:smooth val="0"/>
          <c:extLst>
            <c:ext xmlns:c16="http://schemas.microsoft.com/office/drawing/2014/chart" uri="{C3380CC4-5D6E-409C-BE32-E72D297353CC}">
              <c16:uniqueId val="{00000001-E89A-407C-8277-70BF283C3DB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99.73</c:v>
                </c:pt>
                <c:pt idx="1">
                  <c:v>99.77</c:v>
                </c:pt>
                <c:pt idx="2">
                  <c:v>99.75</c:v>
                </c:pt>
                <c:pt idx="3">
                  <c:v>99.68</c:v>
                </c:pt>
                <c:pt idx="4">
                  <c:v>99.73</c:v>
                </c:pt>
              </c:numCache>
            </c:numRef>
          </c:val>
          <c:extLst>
            <c:ext xmlns:c16="http://schemas.microsoft.com/office/drawing/2014/chart" uri="{C3380CC4-5D6E-409C-BE32-E72D297353CC}">
              <c16:uniqueId val="{00000000-1A81-4C7A-8830-D115CCB258D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99.1</c:v>
                </c:pt>
                <c:pt idx="1">
                  <c:v>99.16</c:v>
                </c:pt>
                <c:pt idx="2">
                  <c:v>99.21</c:v>
                </c:pt>
                <c:pt idx="3">
                  <c:v>99.25</c:v>
                </c:pt>
                <c:pt idx="4">
                  <c:v>99.29</c:v>
                </c:pt>
              </c:numCache>
            </c:numRef>
          </c:val>
          <c:smooth val="0"/>
          <c:extLst>
            <c:ext xmlns:c16="http://schemas.microsoft.com/office/drawing/2014/chart" uri="{C3380CC4-5D6E-409C-BE32-E72D297353CC}">
              <c16:uniqueId val="{00000001-1A81-4C7A-8830-D115CCB258D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104.39</c:v>
                </c:pt>
                <c:pt idx="1">
                  <c:v>101.8</c:v>
                </c:pt>
                <c:pt idx="2">
                  <c:v>101.47</c:v>
                </c:pt>
                <c:pt idx="3">
                  <c:v>101.6</c:v>
                </c:pt>
                <c:pt idx="4">
                  <c:v>98.65</c:v>
                </c:pt>
              </c:numCache>
            </c:numRef>
          </c:val>
          <c:extLst>
            <c:ext xmlns:c16="http://schemas.microsoft.com/office/drawing/2014/chart" uri="{C3380CC4-5D6E-409C-BE32-E72D297353CC}">
              <c16:uniqueId val="{00000000-ED41-4143-BCDD-0186E608EFA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105.16</c:v>
                </c:pt>
                <c:pt idx="1">
                  <c:v>106.23</c:v>
                </c:pt>
                <c:pt idx="2">
                  <c:v>104.46</c:v>
                </c:pt>
                <c:pt idx="3">
                  <c:v>104.13</c:v>
                </c:pt>
                <c:pt idx="4">
                  <c:v>103.48</c:v>
                </c:pt>
              </c:numCache>
            </c:numRef>
          </c:val>
          <c:smooth val="0"/>
          <c:extLst>
            <c:ext xmlns:c16="http://schemas.microsoft.com/office/drawing/2014/chart" uri="{C3380CC4-5D6E-409C-BE32-E72D297353CC}">
              <c16:uniqueId val="{00000001-ED41-4143-BCDD-0186E608EFA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50.31</c:v>
                </c:pt>
                <c:pt idx="1">
                  <c:v>51.7</c:v>
                </c:pt>
                <c:pt idx="2">
                  <c:v>52.7</c:v>
                </c:pt>
                <c:pt idx="3">
                  <c:v>53.86</c:v>
                </c:pt>
                <c:pt idx="4">
                  <c:v>54.9</c:v>
                </c:pt>
              </c:numCache>
            </c:numRef>
          </c:val>
          <c:extLst>
            <c:ext xmlns:c16="http://schemas.microsoft.com/office/drawing/2014/chart" uri="{C3380CC4-5D6E-409C-BE32-E72D297353CC}">
              <c16:uniqueId val="{00000000-272B-4905-B23A-65781AAC373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49.35</c:v>
                </c:pt>
                <c:pt idx="1">
                  <c:v>50.38</c:v>
                </c:pt>
                <c:pt idx="2">
                  <c:v>51.54</c:v>
                </c:pt>
                <c:pt idx="3">
                  <c:v>52.5</c:v>
                </c:pt>
                <c:pt idx="4">
                  <c:v>53.36</c:v>
                </c:pt>
              </c:numCache>
            </c:numRef>
          </c:val>
          <c:smooth val="0"/>
          <c:extLst>
            <c:ext xmlns:c16="http://schemas.microsoft.com/office/drawing/2014/chart" uri="{C3380CC4-5D6E-409C-BE32-E72D297353CC}">
              <c16:uniqueId val="{00000001-272B-4905-B23A-65781AAC373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7.68</c:v>
                </c:pt>
                <c:pt idx="1">
                  <c:v>10.42</c:v>
                </c:pt>
                <c:pt idx="2">
                  <c:v>13.32</c:v>
                </c:pt>
                <c:pt idx="3">
                  <c:v>17.28</c:v>
                </c:pt>
                <c:pt idx="4">
                  <c:v>21.15</c:v>
                </c:pt>
              </c:numCache>
            </c:numRef>
          </c:val>
          <c:extLst>
            <c:ext xmlns:c16="http://schemas.microsoft.com/office/drawing/2014/chart" uri="{C3380CC4-5D6E-409C-BE32-E72D297353CC}">
              <c16:uniqueId val="{00000000-9805-452E-AC81-C4BAAAC10E0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12.06</c:v>
                </c:pt>
                <c:pt idx="1">
                  <c:v>13.41</c:v>
                </c:pt>
                <c:pt idx="2">
                  <c:v>15.06</c:v>
                </c:pt>
                <c:pt idx="3">
                  <c:v>16.87</c:v>
                </c:pt>
                <c:pt idx="4">
                  <c:v>18.739999999999998</c:v>
                </c:pt>
              </c:numCache>
            </c:numRef>
          </c:val>
          <c:smooth val="0"/>
          <c:extLst>
            <c:ext xmlns:c16="http://schemas.microsoft.com/office/drawing/2014/chart" uri="{C3380CC4-5D6E-409C-BE32-E72D297353CC}">
              <c16:uniqueId val="{00000001-9805-452E-AC81-C4BAAAC10E0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27F-4C07-81D4-09E2D39D80A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formatCode="#,##0.00;&quot;△&quot;#,##0.00;&quot;-&quot;">
                  <c:v>0.15</c:v>
                </c:pt>
              </c:numCache>
            </c:numRef>
          </c:val>
          <c:smooth val="0"/>
          <c:extLst>
            <c:ext xmlns:c16="http://schemas.microsoft.com/office/drawing/2014/chart" uri="{C3380CC4-5D6E-409C-BE32-E72D297353CC}">
              <c16:uniqueId val="{00000001-827F-4C07-81D4-09E2D39D80A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68.930000000000007</c:v>
                </c:pt>
                <c:pt idx="1">
                  <c:v>78.66</c:v>
                </c:pt>
                <c:pt idx="2">
                  <c:v>69.58</c:v>
                </c:pt>
                <c:pt idx="3">
                  <c:v>74.099999999999994</c:v>
                </c:pt>
                <c:pt idx="4">
                  <c:v>69.510000000000005</c:v>
                </c:pt>
              </c:numCache>
            </c:numRef>
          </c:val>
          <c:extLst>
            <c:ext xmlns:c16="http://schemas.microsoft.com/office/drawing/2014/chart" uri="{C3380CC4-5D6E-409C-BE32-E72D297353CC}">
              <c16:uniqueId val="{00000000-11B6-49E4-9AD1-DF1E64479AE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71.39</c:v>
                </c:pt>
                <c:pt idx="1">
                  <c:v>74.09</c:v>
                </c:pt>
                <c:pt idx="2">
                  <c:v>71.900000000000006</c:v>
                </c:pt>
                <c:pt idx="3">
                  <c:v>73.75</c:v>
                </c:pt>
                <c:pt idx="4">
                  <c:v>77.47</c:v>
                </c:pt>
              </c:numCache>
            </c:numRef>
          </c:val>
          <c:smooth val="0"/>
          <c:extLst>
            <c:ext xmlns:c16="http://schemas.microsoft.com/office/drawing/2014/chart" uri="{C3380CC4-5D6E-409C-BE32-E72D297353CC}">
              <c16:uniqueId val="{00000001-11B6-49E4-9AD1-DF1E64479AE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592.03</c:v>
                </c:pt>
                <c:pt idx="1">
                  <c:v>593.66999999999996</c:v>
                </c:pt>
                <c:pt idx="2">
                  <c:v>586.22</c:v>
                </c:pt>
                <c:pt idx="3">
                  <c:v>580.5</c:v>
                </c:pt>
                <c:pt idx="4">
                  <c:v>569.16</c:v>
                </c:pt>
              </c:numCache>
            </c:numRef>
          </c:val>
          <c:extLst>
            <c:ext xmlns:c16="http://schemas.microsoft.com/office/drawing/2014/chart" uri="{C3380CC4-5D6E-409C-BE32-E72D297353CC}">
              <c16:uniqueId val="{00000000-DF84-4CD3-B3DC-B887987C458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551.04</c:v>
                </c:pt>
                <c:pt idx="1">
                  <c:v>523.58000000000004</c:v>
                </c:pt>
                <c:pt idx="2">
                  <c:v>508.99</c:v>
                </c:pt>
                <c:pt idx="3">
                  <c:v>497.17</c:v>
                </c:pt>
                <c:pt idx="4">
                  <c:v>479.62</c:v>
                </c:pt>
              </c:numCache>
            </c:numRef>
          </c:val>
          <c:smooth val="0"/>
          <c:extLst>
            <c:ext xmlns:c16="http://schemas.microsoft.com/office/drawing/2014/chart" uri="{C3380CC4-5D6E-409C-BE32-E72D297353CC}">
              <c16:uniqueId val="{00000001-DF84-4CD3-B3DC-B887987C458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105.83</c:v>
                </c:pt>
                <c:pt idx="1">
                  <c:v>103.95</c:v>
                </c:pt>
                <c:pt idx="2">
                  <c:v>102.67</c:v>
                </c:pt>
                <c:pt idx="3">
                  <c:v>103.51</c:v>
                </c:pt>
                <c:pt idx="4">
                  <c:v>99.09</c:v>
                </c:pt>
              </c:numCache>
            </c:numRef>
          </c:val>
          <c:extLst>
            <c:ext xmlns:c16="http://schemas.microsoft.com/office/drawing/2014/chart" uri="{C3380CC4-5D6E-409C-BE32-E72D297353CC}">
              <c16:uniqueId val="{00000000-54E9-4F81-83A9-A389528D604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105.67</c:v>
                </c:pt>
                <c:pt idx="1">
                  <c:v>105.37</c:v>
                </c:pt>
                <c:pt idx="2">
                  <c:v>99.93</c:v>
                </c:pt>
                <c:pt idx="3">
                  <c:v>100.14</c:v>
                </c:pt>
                <c:pt idx="4">
                  <c:v>100.02</c:v>
                </c:pt>
              </c:numCache>
            </c:numRef>
          </c:val>
          <c:smooth val="0"/>
          <c:extLst>
            <c:ext xmlns:c16="http://schemas.microsoft.com/office/drawing/2014/chart" uri="{C3380CC4-5D6E-409C-BE32-E72D297353CC}">
              <c16:uniqueId val="{00000001-54E9-4F81-83A9-A389528D604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132.63999999999999</c:v>
                </c:pt>
                <c:pt idx="1">
                  <c:v>136.13</c:v>
                </c:pt>
                <c:pt idx="2">
                  <c:v>138.24</c:v>
                </c:pt>
                <c:pt idx="3">
                  <c:v>137.44999999999999</c:v>
                </c:pt>
                <c:pt idx="4">
                  <c:v>144.82</c:v>
                </c:pt>
              </c:numCache>
            </c:numRef>
          </c:val>
          <c:extLst>
            <c:ext xmlns:c16="http://schemas.microsoft.com/office/drawing/2014/chart" uri="{C3380CC4-5D6E-409C-BE32-E72D297353CC}">
              <c16:uniqueId val="{00000000-D71A-4D38-B58D-85FD91F450E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118.72</c:v>
                </c:pt>
                <c:pt idx="1">
                  <c:v>120.5</c:v>
                </c:pt>
                <c:pt idx="2">
                  <c:v>127.3</c:v>
                </c:pt>
                <c:pt idx="3">
                  <c:v>126.99</c:v>
                </c:pt>
                <c:pt idx="4">
                  <c:v>130.54</c:v>
                </c:pt>
              </c:numCache>
            </c:numRef>
          </c:val>
          <c:smooth val="0"/>
          <c:extLst>
            <c:ext xmlns:c16="http://schemas.microsoft.com/office/drawing/2014/chart" uri="{C3380CC4-5D6E-409C-BE32-E72D297353CC}">
              <c16:uniqueId val="{00000001-D71A-4D38-B58D-85FD91F450E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福岡県　北九州市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政令市等</v>
      </c>
      <c r="X8" s="39"/>
      <c r="Y8" s="39"/>
      <c r="Z8" s="39"/>
      <c r="AA8" s="39"/>
      <c r="AB8" s="39"/>
      <c r="AC8" s="39"/>
      <c r="AD8" s="40" t="str">
        <f>データ!$M$6</f>
        <v>自治体職員</v>
      </c>
      <c r="AE8" s="40"/>
      <c r="AF8" s="40"/>
      <c r="AG8" s="40"/>
      <c r="AH8" s="40"/>
      <c r="AI8" s="40"/>
      <c r="AJ8" s="40"/>
      <c r="AK8" s="3"/>
      <c r="AL8" s="41">
        <f>データ!S6</f>
        <v>913577</v>
      </c>
      <c r="AM8" s="41"/>
      <c r="AN8" s="41"/>
      <c r="AO8" s="41"/>
      <c r="AP8" s="41"/>
      <c r="AQ8" s="41"/>
      <c r="AR8" s="41"/>
      <c r="AS8" s="41"/>
      <c r="AT8" s="34">
        <f>データ!T6</f>
        <v>492.5</v>
      </c>
      <c r="AU8" s="34"/>
      <c r="AV8" s="34"/>
      <c r="AW8" s="34"/>
      <c r="AX8" s="34"/>
      <c r="AY8" s="34"/>
      <c r="AZ8" s="34"/>
      <c r="BA8" s="34"/>
      <c r="BB8" s="34">
        <f>データ!U6</f>
        <v>1854.98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66.27</v>
      </c>
      <c r="J10" s="34"/>
      <c r="K10" s="34"/>
      <c r="L10" s="34"/>
      <c r="M10" s="34"/>
      <c r="N10" s="34"/>
      <c r="O10" s="34"/>
      <c r="P10" s="34">
        <f>データ!P6</f>
        <v>98.73</v>
      </c>
      <c r="Q10" s="34"/>
      <c r="R10" s="34"/>
      <c r="S10" s="34"/>
      <c r="T10" s="34"/>
      <c r="U10" s="34"/>
      <c r="V10" s="34"/>
      <c r="W10" s="34">
        <f>データ!Q6</f>
        <v>71.599999999999994</v>
      </c>
      <c r="X10" s="34"/>
      <c r="Y10" s="34"/>
      <c r="Z10" s="34"/>
      <c r="AA10" s="34"/>
      <c r="AB10" s="34"/>
      <c r="AC10" s="34"/>
      <c r="AD10" s="41">
        <f>データ!R6</f>
        <v>2248</v>
      </c>
      <c r="AE10" s="41"/>
      <c r="AF10" s="41"/>
      <c r="AG10" s="41"/>
      <c r="AH10" s="41"/>
      <c r="AI10" s="41"/>
      <c r="AJ10" s="41"/>
      <c r="AK10" s="2"/>
      <c r="AL10" s="41">
        <f>データ!V6</f>
        <v>896645</v>
      </c>
      <c r="AM10" s="41"/>
      <c r="AN10" s="41"/>
      <c r="AO10" s="41"/>
      <c r="AP10" s="41"/>
      <c r="AQ10" s="41"/>
      <c r="AR10" s="41"/>
      <c r="AS10" s="41"/>
      <c r="AT10" s="34">
        <f>データ!W6</f>
        <v>162.1</v>
      </c>
      <c r="AU10" s="34"/>
      <c r="AV10" s="34"/>
      <c r="AW10" s="34"/>
      <c r="AX10" s="34"/>
      <c r="AY10" s="34"/>
      <c r="AZ10" s="34"/>
      <c r="BA10" s="34"/>
      <c r="BB10" s="34">
        <f>データ!X6</f>
        <v>5531.43</v>
      </c>
      <c r="BC10" s="34"/>
      <c r="BD10" s="34"/>
      <c r="BE10" s="34"/>
      <c r="BF10" s="34"/>
      <c r="BG10" s="34"/>
      <c r="BH10" s="34"/>
      <c r="BI10" s="34"/>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5" t="s">
        <v>114</v>
      </c>
      <c r="BM16" s="86"/>
      <c r="BN16" s="86"/>
      <c r="BO16" s="86"/>
      <c r="BP16" s="86"/>
      <c r="BQ16" s="86"/>
      <c r="BR16" s="86"/>
      <c r="BS16" s="86"/>
      <c r="BT16" s="86"/>
      <c r="BU16" s="86"/>
      <c r="BV16" s="86"/>
      <c r="BW16" s="86"/>
      <c r="BX16" s="86"/>
      <c r="BY16" s="86"/>
      <c r="BZ16" s="8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5"/>
      <c r="BM17" s="86"/>
      <c r="BN17" s="86"/>
      <c r="BO17" s="86"/>
      <c r="BP17" s="86"/>
      <c r="BQ17" s="86"/>
      <c r="BR17" s="86"/>
      <c r="BS17" s="86"/>
      <c r="BT17" s="86"/>
      <c r="BU17" s="86"/>
      <c r="BV17" s="86"/>
      <c r="BW17" s="86"/>
      <c r="BX17" s="86"/>
      <c r="BY17" s="86"/>
      <c r="BZ17" s="8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5"/>
      <c r="BM18" s="86"/>
      <c r="BN18" s="86"/>
      <c r="BO18" s="86"/>
      <c r="BP18" s="86"/>
      <c r="BQ18" s="86"/>
      <c r="BR18" s="86"/>
      <c r="BS18" s="86"/>
      <c r="BT18" s="86"/>
      <c r="BU18" s="86"/>
      <c r="BV18" s="86"/>
      <c r="BW18" s="86"/>
      <c r="BX18" s="86"/>
      <c r="BY18" s="86"/>
      <c r="BZ18" s="8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5"/>
      <c r="BM19" s="86"/>
      <c r="BN19" s="86"/>
      <c r="BO19" s="86"/>
      <c r="BP19" s="86"/>
      <c r="BQ19" s="86"/>
      <c r="BR19" s="86"/>
      <c r="BS19" s="86"/>
      <c r="BT19" s="86"/>
      <c r="BU19" s="86"/>
      <c r="BV19" s="86"/>
      <c r="BW19" s="86"/>
      <c r="BX19" s="86"/>
      <c r="BY19" s="86"/>
      <c r="BZ19" s="8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5"/>
      <c r="BM20" s="86"/>
      <c r="BN20" s="86"/>
      <c r="BO20" s="86"/>
      <c r="BP20" s="86"/>
      <c r="BQ20" s="86"/>
      <c r="BR20" s="86"/>
      <c r="BS20" s="86"/>
      <c r="BT20" s="86"/>
      <c r="BU20" s="86"/>
      <c r="BV20" s="86"/>
      <c r="BW20" s="86"/>
      <c r="BX20" s="86"/>
      <c r="BY20" s="86"/>
      <c r="BZ20" s="8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5"/>
      <c r="BM21" s="86"/>
      <c r="BN21" s="86"/>
      <c r="BO21" s="86"/>
      <c r="BP21" s="86"/>
      <c r="BQ21" s="86"/>
      <c r="BR21" s="86"/>
      <c r="BS21" s="86"/>
      <c r="BT21" s="86"/>
      <c r="BU21" s="86"/>
      <c r="BV21" s="86"/>
      <c r="BW21" s="86"/>
      <c r="BX21" s="86"/>
      <c r="BY21" s="86"/>
      <c r="BZ21" s="8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5"/>
      <c r="BM22" s="86"/>
      <c r="BN22" s="86"/>
      <c r="BO22" s="86"/>
      <c r="BP22" s="86"/>
      <c r="BQ22" s="86"/>
      <c r="BR22" s="86"/>
      <c r="BS22" s="86"/>
      <c r="BT22" s="86"/>
      <c r="BU22" s="86"/>
      <c r="BV22" s="86"/>
      <c r="BW22" s="86"/>
      <c r="BX22" s="86"/>
      <c r="BY22" s="86"/>
      <c r="BZ22" s="8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5"/>
      <c r="BM23" s="86"/>
      <c r="BN23" s="86"/>
      <c r="BO23" s="86"/>
      <c r="BP23" s="86"/>
      <c r="BQ23" s="86"/>
      <c r="BR23" s="86"/>
      <c r="BS23" s="86"/>
      <c r="BT23" s="86"/>
      <c r="BU23" s="86"/>
      <c r="BV23" s="86"/>
      <c r="BW23" s="86"/>
      <c r="BX23" s="86"/>
      <c r="BY23" s="86"/>
      <c r="BZ23" s="8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5"/>
      <c r="BM24" s="86"/>
      <c r="BN24" s="86"/>
      <c r="BO24" s="86"/>
      <c r="BP24" s="86"/>
      <c r="BQ24" s="86"/>
      <c r="BR24" s="86"/>
      <c r="BS24" s="86"/>
      <c r="BT24" s="86"/>
      <c r="BU24" s="86"/>
      <c r="BV24" s="86"/>
      <c r="BW24" s="86"/>
      <c r="BX24" s="86"/>
      <c r="BY24" s="86"/>
      <c r="BZ24" s="8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5"/>
      <c r="BM25" s="86"/>
      <c r="BN25" s="86"/>
      <c r="BO25" s="86"/>
      <c r="BP25" s="86"/>
      <c r="BQ25" s="86"/>
      <c r="BR25" s="86"/>
      <c r="BS25" s="86"/>
      <c r="BT25" s="86"/>
      <c r="BU25" s="86"/>
      <c r="BV25" s="86"/>
      <c r="BW25" s="86"/>
      <c r="BX25" s="86"/>
      <c r="BY25" s="86"/>
      <c r="BZ25" s="8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5"/>
      <c r="BM26" s="86"/>
      <c r="BN26" s="86"/>
      <c r="BO26" s="86"/>
      <c r="BP26" s="86"/>
      <c r="BQ26" s="86"/>
      <c r="BR26" s="86"/>
      <c r="BS26" s="86"/>
      <c r="BT26" s="86"/>
      <c r="BU26" s="86"/>
      <c r="BV26" s="86"/>
      <c r="BW26" s="86"/>
      <c r="BX26" s="86"/>
      <c r="BY26" s="86"/>
      <c r="BZ26" s="8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5"/>
      <c r="BM27" s="86"/>
      <c r="BN27" s="86"/>
      <c r="BO27" s="86"/>
      <c r="BP27" s="86"/>
      <c r="BQ27" s="86"/>
      <c r="BR27" s="86"/>
      <c r="BS27" s="86"/>
      <c r="BT27" s="86"/>
      <c r="BU27" s="86"/>
      <c r="BV27" s="86"/>
      <c r="BW27" s="86"/>
      <c r="BX27" s="86"/>
      <c r="BY27" s="86"/>
      <c r="BZ27" s="8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5"/>
      <c r="BM28" s="86"/>
      <c r="BN28" s="86"/>
      <c r="BO28" s="86"/>
      <c r="BP28" s="86"/>
      <c r="BQ28" s="86"/>
      <c r="BR28" s="86"/>
      <c r="BS28" s="86"/>
      <c r="BT28" s="86"/>
      <c r="BU28" s="86"/>
      <c r="BV28" s="86"/>
      <c r="BW28" s="86"/>
      <c r="BX28" s="86"/>
      <c r="BY28" s="86"/>
      <c r="BZ28" s="8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5"/>
      <c r="BM29" s="86"/>
      <c r="BN29" s="86"/>
      <c r="BO29" s="86"/>
      <c r="BP29" s="86"/>
      <c r="BQ29" s="86"/>
      <c r="BR29" s="86"/>
      <c r="BS29" s="86"/>
      <c r="BT29" s="86"/>
      <c r="BU29" s="86"/>
      <c r="BV29" s="86"/>
      <c r="BW29" s="86"/>
      <c r="BX29" s="86"/>
      <c r="BY29" s="86"/>
      <c r="BZ29" s="8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5"/>
      <c r="BM30" s="86"/>
      <c r="BN30" s="86"/>
      <c r="BO30" s="86"/>
      <c r="BP30" s="86"/>
      <c r="BQ30" s="86"/>
      <c r="BR30" s="86"/>
      <c r="BS30" s="86"/>
      <c r="BT30" s="86"/>
      <c r="BU30" s="86"/>
      <c r="BV30" s="86"/>
      <c r="BW30" s="86"/>
      <c r="BX30" s="86"/>
      <c r="BY30" s="86"/>
      <c r="BZ30" s="8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5"/>
      <c r="BM31" s="86"/>
      <c r="BN31" s="86"/>
      <c r="BO31" s="86"/>
      <c r="BP31" s="86"/>
      <c r="BQ31" s="86"/>
      <c r="BR31" s="86"/>
      <c r="BS31" s="86"/>
      <c r="BT31" s="86"/>
      <c r="BU31" s="86"/>
      <c r="BV31" s="86"/>
      <c r="BW31" s="86"/>
      <c r="BX31" s="86"/>
      <c r="BY31" s="86"/>
      <c r="BZ31" s="8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5"/>
      <c r="BM32" s="86"/>
      <c r="BN32" s="86"/>
      <c r="BO32" s="86"/>
      <c r="BP32" s="86"/>
      <c r="BQ32" s="86"/>
      <c r="BR32" s="86"/>
      <c r="BS32" s="86"/>
      <c r="BT32" s="86"/>
      <c r="BU32" s="86"/>
      <c r="BV32" s="86"/>
      <c r="BW32" s="86"/>
      <c r="BX32" s="86"/>
      <c r="BY32" s="86"/>
      <c r="BZ32" s="8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5"/>
      <c r="BM33" s="86"/>
      <c r="BN33" s="86"/>
      <c r="BO33" s="86"/>
      <c r="BP33" s="86"/>
      <c r="BQ33" s="86"/>
      <c r="BR33" s="86"/>
      <c r="BS33" s="86"/>
      <c r="BT33" s="86"/>
      <c r="BU33" s="86"/>
      <c r="BV33" s="86"/>
      <c r="BW33" s="86"/>
      <c r="BX33" s="86"/>
      <c r="BY33" s="86"/>
      <c r="BZ33" s="8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5"/>
      <c r="BM34" s="86"/>
      <c r="BN34" s="86"/>
      <c r="BO34" s="86"/>
      <c r="BP34" s="86"/>
      <c r="BQ34" s="86"/>
      <c r="BR34" s="86"/>
      <c r="BS34" s="86"/>
      <c r="BT34" s="86"/>
      <c r="BU34" s="86"/>
      <c r="BV34" s="86"/>
      <c r="BW34" s="86"/>
      <c r="BX34" s="86"/>
      <c r="BY34" s="86"/>
      <c r="BZ34" s="8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5"/>
      <c r="BM35" s="86"/>
      <c r="BN35" s="86"/>
      <c r="BO35" s="86"/>
      <c r="BP35" s="86"/>
      <c r="BQ35" s="86"/>
      <c r="BR35" s="86"/>
      <c r="BS35" s="86"/>
      <c r="BT35" s="86"/>
      <c r="BU35" s="86"/>
      <c r="BV35" s="86"/>
      <c r="BW35" s="86"/>
      <c r="BX35" s="86"/>
      <c r="BY35" s="86"/>
      <c r="BZ35" s="8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5"/>
      <c r="BM36" s="86"/>
      <c r="BN36" s="86"/>
      <c r="BO36" s="86"/>
      <c r="BP36" s="86"/>
      <c r="BQ36" s="86"/>
      <c r="BR36" s="86"/>
      <c r="BS36" s="86"/>
      <c r="BT36" s="86"/>
      <c r="BU36" s="86"/>
      <c r="BV36" s="86"/>
      <c r="BW36" s="86"/>
      <c r="BX36" s="86"/>
      <c r="BY36" s="86"/>
      <c r="BZ36" s="8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5"/>
      <c r="BM37" s="86"/>
      <c r="BN37" s="86"/>
      <c r="BO37" s="86"/>
      <c r="BP37" s="86"/>
      <c r="BQ37" s="86"/>
      <c r="BR37" s="86"/>
      <c r="BS37" s="86"/>
      <c r="BT37" s="86"/>
      <c r="BU37" s="86"/>
      <c r="BV37" s="86"/>
      <c r="BW37" s="86"/>
      <c r="BX37" s="86"/>
      <c r="BY37" s="86"/>
      <c r="BZ37" s="8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5"/>
      <c r="BM38" s="86"/>
      <c r="BN38" s="86"/>
      <c r="BO38" s="86"/>
      <c r="BP38" s="86"/>
      <c r="BQ38" s="86"/>
      <c r="BR38" s="86"/>
      <c r="BS38" s="86"/>
      <c r="BT38" s="86"/>
      <c r="BU38" s="86"/>
      <c r="BV38" s="86"/>
      <c r="BW38" s="86"/>
      <c r="BX38" s="86"/>
      <c r="BY38" s="86"/>
      <c r="BZ38" s="8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5"/>
      <c r="BM39" s="86"/>
      <c r="BN39" s="86"/>
      <c r="BO39" s="86"/>
      <c r="BP39" s="86"/>
      <c r="BQ39" s="86"/>
      <c r="BR39" s="86"/>
      <c r="BS39" s="86"/>
      <c r="BT39" s="86"/>
      <c r="BU39" s="86"/>
      <c r="BV39" s="86"/>
      <c r="BW39" s="86"/>
      <c r="BX39" s="86"/>
      <c r="BY39" s="86"/>
      <c r="BZ39" s="8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5"/>
      <c r="BM40" s="86"/>
      <c r="BN40" s="86"/>
      <c r="BO40" s="86"/>
      <c r="BP40" s="86"/>
      <c r="BQ40" s="86"/>
      <c r="BR40" s="86"/>
      <c r="BS40" s="86"/>
      <c r="BT40" s="86"/>
      <c r="BU40" s="86"/>
      <c r="BV40" s="86"/>
      <c r="BW40" s="86"/>
      <c r="BX40" s="86"/>
      <c r="BY40" s="86"/>
      <c r="BZ40" s="8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5"/>
      <c r="BM41" s="86"/>
      <c r="BN41" s="86"/>
      <c r="BO41" s="86"/>
      <c r="BP41" s="86"/>
      <c r="BQ41" s="86"/>
      <c r="BR41" s="86"/>
      <c r="BS41" s="86"/>
      <c r="BT41" s="86"/>
      <c r="BU41" s="86"/>
      <c r="BV41" s="86"/>
      <c r="BW41" s="86"/>
      <c r="BX41" s="86"/>
      <c r="BY41" s="86"/>
      <c r="BZ41" s="8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5"/>
      <c r="BM42" s="86"/>
      <c r="BN42" s="86"/>
      <c r="BO42" s="86"/>
      <c r="BP42" s="86"/>
      <c r="BQ42" s="86"/>
      <c r="BR42" s="86"/>
      <c r="BS42" s="86"/>
      <c r="BT42" s="86"/>
      <c r="BU42" s="86"/>
      <c r="BV42" s="86"/>
      <c r="BW42" s="86"/>
      <c r="BX42" s="86"/>
      <c r="BY42" s="86"/>
      <c r="BZ42" s="8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5"/>
      <c r="BM43" s="86"/>
      <c r="BN43" s="86"/>
      <c r="BO43" s="86"/>
      <c r="BP43" s="86"/>
      <c r="BQ43" s="86"/>
      <c r="BR43" s="86"/>
      <c r="BS43" s="86"/>
      <c r="BT43" s="86"/>
      <c r="BU43" s="86"/>
      <c r="BV43" s="86"/>
      <c r="BW43" s="86"/>
      <c r="BX43" s="86"/>
      <c r="BY43" s="86"/>
      <c r="BZ43" s="8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8"/>
      <c r="BM44" s="89"/>
      <c r="BN44" s="89"/>
      <c r="BO44" s="89"/>
      <c r="BP44" s="89"/>
      <c r="BQ44" s="89"/>
      <c r="BR44" s="89"/>
      <c r="BS44" s="89"/>
      <c r="BT44" s="89"/>
      <c r="BU44" s="89"/>
      <c r="BV44" s="89"/>
      <c r="BW44" s="89"/>
      <c r="BX44" s="89"/>
      <c r="BY44" s="89"/>
      <c r="BZ44" s="9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3" t="s">
        <v>113</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3"/>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3"/>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3"/>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3"/>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3"/>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3"/>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3"/>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3"/>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3"/>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3"/>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3"/>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3"/>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3"/>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3"/>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3"/>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rXMXIgc6aOjOqr8hRSA0+nHtLppMIppuFUOeTOKxilOG7JqbO+gWFPHMQrWomFhCTLMg+j9XRh+WUtJFQRVdrg==" saltValue="I3cQdc1NACuvdm4B7AM67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401005</v>
      </c>
      <c r="D6" s="19">
        <f t="shared" si="3"/>
        <v>46</v>
      </c>
      <c r="E6" s="19">
        <f t="shared" si="3"/>
        <v>17</v>
      </c>
      <c r="F6" s="19">
        <f t="shared" si="3"/>
        <v>1</v>
      </c>
      <c r="G6" s="19">
        <f t="shared" si="3"/>
        <v>0</v>
      </c>
      <c r="H6" s="19" t="str">
        <f t="shared" si="3"/>
        <v>福岡県　北九州市</v>
      </c>
      <c r="I6" s="19" t="str">
        <f t="shared" si="3"/>
        <v>法適用</v>
      </c>
      <c r="J6" s="19" t="str">
        <f t="shared" si="3"/>
        <v>下水道事業</v>
      </c>
      <c r="K6" s="19" t="str">
        <f t="shared" si="3"/>
        <v>公共下水道</v>
      </c>
      <c r="L6" s="19" t="str">
        <f t="shared" si="3"/>
        <v>政令市等</v>
      </c>
      <c r="M6" s="19" t="str">
        <f t="shared" si="3"/>
        <v>自治体職員</v>
      </c>
      <c r="N6" s="20" t="str">
        <f t="shared" si="3"/>
        <v>-</v>
      </c>
      <c r="O6" s="20">
        <f t="shared" si="3"/>
        <v>66.27</v>
      </c>
      <c r="P6" s="20">
        <f t="shared" si="3"/>
        <v>98.73</v>
      </c>
      <c r="Q6" s="20">
        <f t="shared" si="3"/>
        <v>71.599999999999994</v>
      </c>
      <c r="R6" s="20">
        <f t="shared" si="3"/>
        <v>2248</v>
      </c>
      <c r="S6" s="20">
        <f t="shared" si="3"/>
        <v>913577</v>
      </c>
      <c r="T6" s="20">
        <f t="shared" si="3"/>
        <v>492.5</v>
      </c>
      <c r="U6" s="20">
        <f t="shared" si="3"/>
        <v>1854.98</v>
      </c>
      <c r="V6" s="20">
        <f t="shared" si="3"/>
        <v>896645</v>
      </c>
      <c r="W6" s="20">
        <f t="shared" si="3"/>
        <v>162.1</v>
      </c>
      <c r="X6" s="20">
        <f t="shared" si="3"/>
        <v>5531.43</v>
      </c>
      <c r="Y6" s="21">
        <f>IF(Y7="",NA(),Y7)</f>
        <v>104.39</v>
      </c>
      <c r="Z6" s="21">
        <f t="shared" ref="Z6:AH6" si="4">IF(Z7="",NA(),Z7)</f>
        <v>101.8</v>
      </c>
      <c r="AA6" s="21">
        <f t="shared" si="4"/>
        <v>101.47</v>
      </c>
      <c r="AB6" s="21">
        <f t="shared" si="4"/>
        <v>101.6</v>
      </c>
      <c r="AC6" s="21">
        <f t="shared" si="4"/>
        <v>98.65</v>
      </c>
      <c r="AD6" s="21">
        <f t="shared" si="4"/>
        <v>105.16</v>
      </c>
      <c r="AE6" s="21">
        <f t="shared" si="4"/>
        <v>106.23</v>
      </c>
      <c r="AF6" s="21">
        <f t="shared" si="4"/>
        <v>104.46</v>
      </c>
      <c r="AG6" s="21">
        <f t="shared" si="4"/>
        <v>104.13</v>
      </c>
      <c r="AH6" s="21">
        <f t="shared" si="4"/>
        <v>103.48</v>
      </c>
      <c r="AI6" s="20" t="str">
        <f>IF(AI7="","",IF(AI7="-","【-】","【"&amp;SUBSTITUTE(TEXT(AI7,"#,##0.00"),"-","△")&amp;"】"))</f>
        <v>【105.36】</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1">
        <f t="shared" si="5"/>
        <v>0.15</v>
      </c>
      <c r="AT6" s="20" t="str">
        <f>IF(AT7="","",IF(AT7="-","【-】","【"&amp;SUBSTITUTE(TEXT(AT7,"#,##0.00"),"-","△")&amp;"】"))</f>
        <v>【3.12】</v>
      </c>
      <c r="AU6" s="21">
        <f>IF(AU7="",NA(),AU7)</f>
        <v>68.930000000000007</v>
      </c>
      <c r="AV6" s="21">
        <f t="shared" ref="AV6:BD6" si="6">IF(AV7="",NA(),AV7)</f>
        <v>78.66</v>
      </c>
      <c r="AW6" s="21">
        <f t="shared" si="6"/>
        <v>69.58</v>
      </c>
      <c r="AX6" s="21">
        <f t="shared" si="6"/>
        <v>74.099999999999994</v>
      </c>
      <c r="AY6" s="21">
        <f t="shared" si="6"/>
        <v>69.510000000000005</v>
      </c>
      <c r="AZ6" s="21">
        <f t="shared" si="6"/>
        <v>71.39</v>
      </c>
      <c r="BA6" s="21">
        <f t="shared" si="6"/>
        <v>74.09</v>
      </c>
      <c r="BB6" s="21">
        <f t="shared" si="6"/>
        <v>71.900000000000006</v>
      </c>
      <c r="BC6" s="21">
        <f t="shared" si="6"/>
        <v>73.75</v>
      </c>
      <c r="BD6" s="21">
        <f t="shared" si="6"/>
        <v>77.47</v>
      </c>
      <c r="BE6" s="20" t="str">
        <f>IF(BE7="","",IF(BE7="-","【-】","【"&amp;SUBSTITUTE(TEXT(BE7,"#,##0.00"),"-","△")&amp;"】"))</f>
        <v>【82.75】</v>
      </c>
      <c r="BF6" s="21">
        <f>IF(BF7="",NA(),BF7)</f>
        <v>592.03</v>
      </c>
      <c r="BG6" s="21">
        <f t="shared" ref="BG6:BO6" si="7">IF(BG7="",NA(),BG7)</f>
        <v>593.66999999999996</v>
      </c>
      <c r="BH6" s="21">
        <f t="shared" si="7"/>
        <v>586.22</v>
      </c>
      <c r="BI6" s="21">
        <f t="shared" si="7"/>
        <v>580.5</v>
      </c>
      <c r="BJ6" s="21">
        <f t="shared" si="7"/>
        <v>569.16</v>
      </c>
      <c r="BK6" s="21">
        <f t="shared" si="7"/>
        <v>551.04</v>
      </c>
      <c r="BL6" s="21">
        <f t="shared" si="7"/>
        <v>523.58000000000004</v>
      </c>
      <c r="BM6" s="21">
        <f t="shared" si="7"/>
        <v>508.99</v>
      </c>
      <c r="BN6" s="21">
        <f t="shared" si="7"/>
        <v>497.17</v>
      </c>
      <c r="BO6" s="21">
        <f t="shared" si="7"/>
        <v>479.62</v>
      </c>
      <c r="BP6" s="20" t="str">
        <f>IF(BP7="","",IF(BP7="-","【-】","【"&amp;SUBSTITUTE(TEXT(BP7,"#,##0.00"),"-","△")&amp;"】"))</f>
        <v>【602.56】</v>
      </c>
      <c r="BQ6" s="21">
        <f>IF(BQ7="",NA(),BQ7)</f>
        <v>105.83</v>
      </c>
      <c r="BR6" s="21">
        <f t="shared" ref="BR6:BZ6" si="8">IF(BR7="",NA(),BR7)</f>
        <v>103.95</v>
      </c>
      <c r="BS6" s="21">
        <f t="shared" si="8"/>
        <v>102.67</v>
      </c>
      <c r="BT6" s="21">
        <f t="shared" si="8"/>
        <v>103.51</v>
      </c>
      <c r="BU6" s="21">
        <f t="shared" si="8"/>
        <v>99.09</v>
      </c>
      <c r="BV6" s="21">
        <f t="shared" si="8"/>
        <v>105.67</v>
      </c>
      <c r="BW6" s="21">
        <f t="shared" si="8"/>
        <v>105.37</v>
      </c>
      <c r="BX6" s="21">
        <f t="shared" si="8"/>
        <v>99.93</v>
      </c>
      <c r="BY6" s="21">
        <f t="shared" si="8"/>
        <v>100.14</v>
      </c>
      <c r="BZ6" s="21">
        <f t="shared" si="8"/>
        <v>100.02</v>
      </c>
      <c r="CA6" s="20" t="str">
        <f>IF(CA7="","",IF(CA7="-","【-】","【"&amp;SUBSTITUTE(TEXT(CA7,"#,##0.00"),"-","△")&amp;"】"))</f>
        <v>【97.94】</v>
      </c>
      <c r="CB6" s="21">
        <f>IF(CB7="",NA(),CB7)</f>
        <v>132.63999999999999</v>
      </c>
      <c r="CC6" s="21">
        <f t="shared" ref="CC6:CK6" si="9">IF(CC7="",NA(),CC7)</f>
        <v>136.13</v>
      </c>
      <c r="CD6" s="21">
        <f t="shared" si="9"/>
        <v>138.24</v>
      </c>
      <c r="CE6" s="21">
        <f t="shared" si="9"/>
        <v>137.44999999999999</v>
      </c>
      <c r="CF6" s="21">
        <f t="shared" si="9"/>
        <v>144.82</v>
      </c>
      <c r="CG6" s="21">
        <f t="shared" si="9"/>
        <v>118.72</v>
      </c>
      <c r="CH6" s="21">
        <f t="shared" si="9"/>
        <v>120.5</v>
      </c>
      <c r="CI6" s="21">
        <f t="shared" si="9"/>
        <v>127.3</v>
      </c>
      <c r="CJ6" s="21">
        <f t="shared" si="9"/>
        <v>126.99</v>
      </c>
      <c r="CK6" s="21">
        <f t="shared" si="9"/>
        <v>130.54</v>
      </c>
      <c r="CL6" s="20" t="str">
        <f>IF(CL7="","",IF(CL7="-","【-】","【"&amp;SUBSTITUTE(TEXT(CL7,"#,##0.00"),"-","△")&amp;"】"))</f>
        <v>【140.98】</v>
      </c>
      <c r="CM6" s="21">
        <f>IF(CM7="",NA(),CM7)</f>
        <v>60.43</v>
      </c>
      <c r="CN6" s="21">
        <f t="shared" ref="CN6:CV6" si="10">IF(CN7="",NA(),CN7)</f>
        <v>58.4</v>
      </c>
      <c r="CO6" s="21">
        <f t="shared" si="10"/>
        <v>58.09</v>
      </c>
      <c r="CP6" s="21">
        <f t="shared" si="10"/>
        <v>58.76</v>
      </c>
      <c r="CQ6" s="21">
        <f t="shared" si="10"/>
        <v>60.19</v>
      </c>
      <c r="CR6" s="21">
        <f t="shared" si="10"/>
        <v>58.16</v>
      </c>
      <c r="CS6" s="21">
        <f t="shared" si="10"/>
        <v>58.91</v>
      </c>
      <c r="CT6" s="21">
        <f t="shared" si="10"/>
        <v>58.31</v>
      </c>
      <c r="CU6" s="21">
        <f t="shared" si="10"/>
        <v>57.8</v>
      </c>
      <c r="CV6" s="21">
        <f t="shared" si="10"/>
        <v>59.34</v>
      </c>
      <c r="CW6" s="20" t="str">
        <f>IF(CW7="","",IF(CW7="-","【-】","【"&amp;SUBSTITUTE(TEXT(CW7,"#,##0.00"),"-","△")&amp;"】"))</f>
        <v>【60.13】</v>
      </c>
      <c r="CX6" s="21">
        <f>IF(CX7="",NA(),CX7)</f>
        <v>99.73</v>
      </c>
      <c r="CY6" s="21">
        <f t="shared" ref="CY6:DG6" si="11">IF(CY7="",NA(),CY7)</f>
        <v>99.77</v>
      </c>
      <c r="CZ6" s="21">
        <f t="shared" si="11"/>
        <v>99.75</v>
      </c>
      <c r="DA6" s="21">
        <f t="shared" si="11"/>
        <v>99.68</v>
      </c>
      <c r="DB6" s="21">
        <f t="shared" si="11"/>
        <v>99.73</v>
      </c>
      <c r="DC6" s="21">
        <f t="shared" si="11"/>
        <v>99.1</v>
      </c>
      <c r="DD6" s="21">
        <f t="shared" si="11"/>
        <v>99.16</v>
      </c>
      <c r="DE6" s="21">
        <f t="shared" si="11"/>
        <v>99.21</v>
      </c>
      <c r="DF6" s="21">
        <f t="shared" si="11"/>
        <v>99.25</v>
      </c>
      <c r="DG6" s="21">
        <f t="shared" si="11"/>
        <v>99.29</v>
      </c>
      <c r="DH6" s="20" t="str">
        <f>IF(DH7="","",IF(DH7="-","【-】","【"&amp;SUBSTITUTE(TEXT(DH7,"#,##0.00"),"-","△")&amp;"】"))</f>
        <v>【96.00】</v>
      </c>
      <c r="DI6" s="21">
        <f>IF(DI7="",NA(),DI7)</f>
        <v>50.31</v>
      </c>
      <c r="DJ6" s="21">
        <f t="shared" ref="DJ6:DR6" si="12">IF(DJ7="",NA(),DJ7)</f>
        <v>51.7</v>
      </c>
      <c r="DK6" s="21">
        <f t="shared" si="12"/>
        <v>52.7</v>
      </c>
      <c r="DL6" s="21">
        <f t="shared" si="12"/>
        <v>53.86</v>
      </c>
      <c r="DM6" s="21">
        <f t="shared" si="12"/>
        <v>54.9</v>
      </c>
      <c r="DN6" s="21">
        <f t="shared" si="12"/>
        <v>49.35</v>
      </c>
      <c r="DO6" s="21">
        <f t="shared" si="12"/>
        <v>50.38</v>
      </c>
      <c r="DP6" s="21">
        <f t="shared" si="12"/>
        <v>51.54</v>
      </c>
      <c r="DQ6" s="21">
        <f t="shared" si="12"/>
        <v>52.5</v>
      </c>
      <c r="DR6" s="21">
        <f t="shared" si="12"/>
        <v>53.36</v>
      </c>
      <c r="DS6" s="20" t="str">
        <f>IF(DS7="","",IF(DS7="-","【-】","【"&amp;SUBSTITUTE(TEXT(DS7,"#,##0.00"),"-","△")&amp;"】"))</f>
        <v>【42.20】</v>
      </c>
      <c r="DT6" s="21">
        <f>IF(DT7="",NA(),DT7)</f>
        <v>7.68</v>
      </c>
      <c r="DU6" s="21">
        <f t="shared" ref="DU6:EC6" si="13">IF(DU7="",NA(),DU7)</f>
        <v>10.42</v>
      </c>
      <c r="DV6" s="21">
        <f t="shared" si="13"/>
        <v>13.32</v>
      </c>
      <c r="DW6" s="21">
        <f t="shared" si="13"/>
        <v>17.28</v>
      </c>
      <c r="DX6" s="21">
        <f t="shared" si="13"/>
        <v>21.15</v>
      </c>
      <c r="DY6" s="21">
        <f t="shared" si="13"/>
        <v>12.06</v>
      </c>
      <c r="DZ6" s="21">
        <f t="shared" si="13"/>
        <v>13.41</v>
      </c>
      <c r="EA6" s="21">
        <f t="shared" si="13"/>
        <v>15.06</v>
      </c>
      <c r="EB6" s="21">
        <f t="shared" si="13"/>
        <v>16.87</v>
      </c>
      <c r="EC6" s="21">
        <f t="shared" si="13"/>
        <v>18.739999999999998</v>
      </c>
      <c r="ED6" s="20" t="str">
        <f>IF(ED7="","",IF(ED7="-","【-】","【"&amp;SUBSTITUTE(TEXT(ED7,"#,##0.00"),"-","△")&amp;"】"))</f>
        <v>【9.46】</v>
      </c>
      <c r="EE6" s="21">
        <f>IF(EE7="",NA(),EE7)</f>
        <v>0.4</v>
      </c>
      <c r="EF6" s="21">
        <f t="shared" ref="EF6:EN6" si="14">IF(EF7="",NA(),EF7)</f>
        <v>0.31</v>
      </c>
      <c r="EG6" s="21">
        <f t="shared" si="14"/>
        <v>0.27</v>
      </c>
      <c r="EH6" s="21">
        <f t="shared" si="14"/>
        <v>0.2</v>
      </c>
      <c r="EI6" s="21">
        <f t="shared" si="14"/>
        <v>0.31</v>
      </c>
      <c r="EJ6" s="21">
        <f t="shared" si="14"/>
        <v>0.41</v>
      </c>
      <c r="EK6" s="21">
        <f t="shared" si="14"/>
        <v>0.45</v>
      </c>
      <c r="EL6" s="21">
        <f t="shared" si="14"/>
        <v>0.44</v>
      </c>
      <c r="EM6" s="21">
        <f t="shared" si="14"/>
        <v>0.36</v>
      </c>
      <c r="EN6" s="21">
        <f t="shared" si="14"/>
        <v>0.37</v>
      </c>
      <c r="EO6" s="20" t="str">
        <f>IF(EO7="","",IF(EO7="-","【-】","【"&amp;SUBSTITUTE(TEXT(EO7,"#,##0.00"),"-","△")&amp;"】"))</f>
        <v>【0.19】</v>
      </c>
    </row>
    <row r="7" spans="1:148" s="22" customFormat="1" x14ac:dyDescent="0.15">
      <c r="A7" s="14"/>
      <c r="B7" s="23">
        <v>2024</v>
      </c>
      <c r="C7" s="23">
        <v>401005</v>
      </c>
      <c r="D7" s="23">
        <v>46</v>
      </c>
      <c r="E7" s="23">
        <v>17</v>
      </c>
      <c r="F7" s="23">
        <v>1</v>
      </c>
      <c r="G7" s="23">
        <v>0</v>
      </c>
      <c r="H7" s="23" t="s">
        <v>96</v>
      </c>
      <c r="I7" s="23" t="s">
        <v>97</v>
      </c>
      <c r="J7" s="23" t="s">
        <v>98</v>
      </c>
      <c r="K7" s="23" t="s">
        <v>99</v>
      </c>
      <c r="L7" s="23" t="s">
        <v>100</v>
      </c>
      <c r="M7" s="23" t="s">
        <v>101</v>
      </c>
      <c r="N7" s="24" t="s">
        <v>102</v>
      </c>
      <c r="O7" s="24">
        <v>66.27</v>
      </c>
      <c r="P7" s="24">
        <v>98.73</v>
      </c>
      <c r="Q7" s="24">
        <v>71.599999999999994</v>
      </c>
      <c r="R7" s="24">
        <v>2248</v>
      </c>
      <c r="S7" s="24">
        <v>913577</v>
      </c>
      <c r="T7" s="24">
        <v>492.5</v>
      </c>
      <c r="U7" s="24">
        <v>1854.98</v>
      </c>
      <c r="V7" s="24">
        <v>896645</v>
      </c>
      <c r="W7" s="24">
        <v>162.1</v>
      </c>
      <c r="X7" s="24">
        <v>5531.43</v>
      </c>
      <c r="Y7" s="24">
        <v>104.39</v>
      </c>
      <c r="Z7" s="24">
        <v>101.8</v>
      </c>
      <c r="AA7" s="24">
        <v>101.47</v>
      </c>
      <c r="AB7" s="24">
        <v>101.6</v>
      </c>
      <c r="AC7" s="24">
        <v>98.65</v>
      </c>
      <c r="AD7" s="24">
        <v>105.16</v>
      </c>
      <c r="AE7" s="24">
        <v>106.23</v>
      </c>
      <c r="AF7" s="24">
        <v>104.46</v>
      </c>
      <c r="AG7" s="24">
        <v>104.13</v>
      </c>
      <c r="AH7" s="24">
        <v>103.48</v>
      </c>
      <c r="AI7" s="24">
        <v>105.36</v>
      </c>
      <c r="AJ7" s="24">
        <v>0</v>
      </c>
      <c r="AK7" s="24">
        <v>0</v>
      </c>
      <c r="AL7" s="24">
        <v>0</v>
      </c>
      <c r="AM7" s="24">
        <v>0</v>
      </c>
      <c r="AN7" s="24">
        <v>0</v>
      </c>
      <c r="AO7" s="24">
        <v>0</v>
      </c>
      <c r="AP7" s="24">
        <v>0</v>
      </c>
      <c r="AQ7" s="24">
        <v>0</v>
      </c>
      <c r="AR7" s="24">
        <v>0</v>
      </c>
      <c r="AS7" s="24">
        <v>0.15</v>
      </c>
      <c r="AT7" s="24">
        <v>3.12</v>
      </c>
      <c r="AU7" s="24">
        <v>68.930000000000007</v>
      </c>
      <c r="AV7" s="24">
        <v>78.66</v>
      </c>
      <c r="AW7" s="24">
        <v>69.58</v>
      </c>
      <c r="AX7" s="24">
        <v>74.099999999999994</v>
      </c>
      <c r="AY7" s="24">
        <v>69.510000000000005</v>
      </c>
      <c r="AZ7" s="24">
        <v>71.39</v>
      </c>
      <c r="BA7" s="24">
        <v>74.09</v>
      </c>
      <c r="BB7" s="24">
        <v>71.900000000000006</v>
      </c>
      <c r="BC7" s="24">
        <v>73.75</v>
      </c>
      <c r="BD7" s="24">
        <v>77.47</v>
      </c>
      <c r="BE7" s="24">
        <v>82.75</v>
      </c>
      <c r="BF7" s="24">
        <v>592.03</v>
      </c>
      <c r="BG7" s="24">
        <v>593.66999999999996</v>
      </c>
      <c r="BH7" s="24">
        <v>586.22</v>
      </c>
      <c r="BI7" s="24">
        <v>580.5</v>
      </c>
      <c r="BJ7" s="24">
        <v>569.16</v>
      </c>
      <c r="BK7" s="24">
        <v>551.04</v>
      </c>
      <c r="BL7" s="24">
        <v>523.58000000000004</v>
      </c>
      <c r="BM7" s="24">
        <v>508.99</v>
      </c>
      <c r="BN7" s="24">
        <v>497.17</v>
      </c>
      <c r="BO7" s="24">
        <v>479.62</v>
      </c>
      <c r="BP7" s="24">
        <v>602.55999999999995</v>
      </c>
      <c r="BQ7" s="24">
        <v>105.83</v>
      </c>
      <c r="BR7" s="24">
        <v>103.95</v>
      </c>
      <c r="BS7" s="24">
        <v>102.67</v>
      </c>
      <c r="BT7" s="24">
        <v>103.51</v>
      </c>
      <c r="BU7" s="24">
        <v>99.09</v>
      </c>
      <c r="BV7" s="24">
        <v>105.67</v>
      </c>
      <c r="BW7" s="24">
        <v>105.37</v>
      </c>
      <c r="BX7" s="24">
        <v>99.93</v>
      </c>
      <c r="BY7" s="24">
        <v>100.14</v>
      </c>
      <c r="BZ7" s="24">
        <v>100.02</v>
      </c>
      <c r="CA7" s="24">
        <v>97.94</v>
      </c>
      <c r="CB7" s="24">
        <v>132.63999999999999</v>
      </c>
      <c r="CC7" s="24">
        <v>136.13</v>
      </c>
      <c r="CD7" s="24">
        <v>138.24</v>
      </c>
      <c r="CE7" s="24">
        <v>137.44999999999999</v>
      </c>
      <c r="CF7" s="24">
        <v>144.82</v>
      </c>
      <c r="CG7" s="24">
        <v>118.72</v>
      </c>
      <c r="CH7" s="24">
        <v>120.5</v>
      </c>
      <c r="CI7" s="24">
        <v>127.3</v>
      </c>
      <c r="CJ7" s="24">
        <v>126.99</v>
      </c>
      <c r="CK7" s="24">
        <v>130.54</v>
      </c>
      <c r="CL7" s="24">
        <v>140.97999999999999</v>
      </c>
      <c r="CM7" s="24">
        <v>60.43</v>
      </c>
      <c r="CN7" s="24">
        <v>58.4</v>
      </c>
      <c r="CO7" s="24">
        <v>58.09</v>
      </c>
      <c r="CP7" s="24">
        <v>58.76</v>
      </c>
      <c r="CQ7" s="24">
        <v>60.19</v>
      </c>
      <c r="CR7" s="24">
        <v>58.16</v>
      </c>
      <c r="CS7" s="24">
        <v>58.91</v>
      </c>
      <c r="CT7" s="24">
        <v>58.31</v>
      </c>
      <c r="CU7" s="24">
        <v>57.8</v>
      </c>
      <c r="CV7" s="24">
        <v>59.34</v>
      </c>
      <c r="CW7" s="24">
        <v>60.13</v>
      </c>
      <c r="CX7" s="24">
        <v>99.73</v>
      </c>
      <c r="CY7" s="24">
        <v>99.77</v>
      </c>
      <c r="CZ7" s="24">
        <v>99.75</v>
      </c>
      <c r="DA7" s="24">
        <v>99.68</v>
      </c>
      <c r="DB7" s="24">
        <v>99.73</v>
      </c>
      <c r="DC7" s="24">
        <v>99.1</v>
      </c>
      <c r="DD7" s="24">
        <v>99.16</v>
      </c>
      <c r="DE7" s="24">
        <v>99.21</v>
      </c>
      <c r="DF7" s="24">
        <v>99.25</v>
      </c>
      <c r="DG7" s="24">
        <v>99.29</v>
      </c>
      <c r="DH7" s="24">
        <v>96</v>
      </c>
      <c r="DI7" s="24">
        <v>50.31</v>
      </c>
      <c r="DJ7" s="24">
        <v>51.7</v>
      </c>
      <c r="DK7" s="24">
        <v>52.7</v>
      </c>
      <c r="DL7" s="24">
        <v>53.86</v>
      </c>
      <c r="DM7" s="24">
        <v>54.9</v>
      </c>
      <c r="DN7" s="24">
        <v>49.35</v>
      </c>
      <c r="DO7" s="24">
        <v>50.38</v>
      </c>
      <c r="DP7" s="24">
        <v>51.54</v>
      </c>
      <c r="DQ7" s="24">
        <v>52.5</v>
      </c>
      <c r="DR7" s="24">
        <v>53.36</v>
      </c>
      <c r="DS7" s="24">
        <v>42.2</v>
      </c>
      <c r="DT7" s="24">
        <v>7.68</v>
      </c>
      <c r="DU7" s="24">
        <v>10.42</v>
      </c>
      <c r="DV7" s="24">
        <v>13.32</v>
      </c>
      <c r="DW7" s="24">
        <v>17.28</v>
      </c>
      <c r="DX7" s="24">
        <v>21.15</v>
      </c>
      <c r="DY7" s="24">
        <v>12.06</v>
      </c>
      <c r="DZ7" s="24">
        <v>13.41</v>
      </c>
      <c r="EA7" s="24">
        <v>15.06</v>
      </c>
      <c r="EB7" s="24">
        <v>16.87</v>
      </c>
      <c r="EC7" s="24">
        <v>18.739999999999998</v>
      </c>
      <c r="ED7" s="24">
        <v>9.4600000000000009</v>
      </c>
      <c r="EE7" s="24">
        <v>0.4</v>
      </c>
      <c r="EF7" s="24">
        <v>0.31</v>
      </c>
      <c r="EG7" s="24">
        <v>0.27</v>
      </c>
      <c r="EH7" s="24">
        <v>0.2</v>
      </c>
      <c r="EI7" s="24">
        <v>0.31</v>
      </c>
      <c r="EJ7" s="24">
        <v>0.41</v>
      </c>
      <c r="EK7" s="24">
        <v>0.45</v>
      </c>
      <c r="EL7" s="24">
        <v>0.44</v>
      </c>
      <c r="EM7" s="24">
        <v>0.36</v>
      </c>
      <c r="EN7" s="24">
        <v>0.37</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F863C645-D974-4518-B11F-0265338CFD29}"/>
</file>

<file path=customXml/itemProps2.xml><?xml version="1.0" encoding="utf-8"?>
<ds:datastoreItem xmlns:ds="http://schemas.openxmlformats.org/officeDocument/2006/customXml" ds:itemID="{5ADCE064-AE41-4FED-91D3-B9E07B151AC3}"/>
</file>

<file path=customXml/itemProps3.xml><?xml version="1.0" encoding="utf-8"?>
<ds:datastoreItem xmlns:ds="http://schemas.openxmlformats.org/officeDocument/2006/customXml" ds:itemID="{4594F971-9140-4B72-82AF-0AE047C456B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2025-12-23T06:05:19Z</dcterms:created>
  <dcterms:modified xsi:type="dcterms:W3CDTF">2026-01-22T07:32:03Z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