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wnas01\上下水道局\10総務経営部\20経営企画課\0000_庶務\0002_照会・回答\1_経営企画係\2025年度\【1.20〆】公営企業に係る経営比較分析表（令和６年度決算）の分析について\各係回答\上下水道局回答\下水\"/>
    </mc:Choice>
  </mc:AlternateContent>
  <xr:revisionPtr revIDLastSave="0" documentId="13_ncr:1_{8F33668F-25F5-4999-AE54-DEED47070D15}" xr6:coauthVersionLast="47" xr6:coauthVersionMax="47" xr10:uidLastSave="{00000000-0000-0000-0000-000000000000}"/>
  <workbookProtection workbookAlgorithmName="SHA-512" workbookHashValue="HIBO2kQTtLrJrTTZvFsimStWuScF4NWtXnHRAhMMoOR+Z1ecbwMoUqMbv7ZaMwiaj2Ge9znDBibI1ZB8itCzJw==" workbookSaltValue="AIjfNJAKtsbE9Q36lwpf0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I10" i="4"/>
  <c r="I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<sst xmlns="http://schemas.openxmlformats.org/spreadsheetml/2006/main" count="236" uniqueCount="116">
  <si>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</si>
  <si>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</si>
  <si>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</si>
  <si>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</si>
  <si>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</si>
  <si>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</si>
  <si>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</si>
  <si>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</si>
  <si>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</si>
  <si>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</si>
  <si>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</si>
  <si>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</si>
  <si>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</si>
  <si>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</si>
  <si>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</si>
  <si>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</si>
  <si>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</si>
  <si>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</si>
  <si>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</si>
  <si>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</si>
  <si>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</si>
  <si>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</si>
  <si>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</si>
  <si>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</si>
  <si>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</si>
  <si>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</si>
  <si>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</si>
  <si>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</si>
  <si>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</si>
  <si>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</si>
  <si>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</si>
  <si>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</si>
  <si>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</si>
  <si>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</si>
  <si>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</si>
  <si>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</si>
  <si>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</si>
  <si>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</si>
  <si>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</si>
  <si>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</si>
  <si>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</si>
  <si>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</si>
  <si>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</si>
  <si>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</si>
  <si>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</si>
  <si>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</si>
  <si>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</si>
  <si>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</si>
  <si>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</si>
  <si>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</si>
  <si>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</si>
  <si>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</si>
  <si>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</si>
  <si>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</si>
  <si>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</si>
  <si>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</si>
  <si>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</si>
  <si>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</si>
  <si>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</si>
  <si>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</si>
  <si>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</si>
  <si>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</si>
  <si>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</si>
  <si>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</si>
  <si>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</si>
  <si>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</si>
  <si>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</si>
  <si>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</si>
  <si>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</si>
  <si>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</si>
  <si>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</si>
  <si>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</si>
  <si>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</si>
  <si>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</si>
  <si>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</si>
  <si>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</si>
  <si>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</si>
  <si>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</si>
  <si>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</si>
  <si>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</si>
  <si>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</si>
  <si>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</si>
  <si>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</si>
  <si>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</si>
  <si>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</si>
  <si>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</si>
  <si>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</si>
  <si>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</si>
  <si>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</si>
  <si>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</si>
  <si>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</si>
  <si>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</si>
  <si>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</si>
  <si>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</si>
  <si>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</si>
  <si>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</si>
  <si>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北九州市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</si>
  <si>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</si>
  <si>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</si>
  <si>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</si>
  <si>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</si>
  <si>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</si>
  <si>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</si>
  <si>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</si>
  <si>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</si>
  <si>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</si>
  <si>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</si>
  <si>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</si>
  <si>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</si>
  <si>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</si>
  <si>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</si>
  <si>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</si>
  <si>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</si>
  <si>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当市の特定環境保全公共下水道の有形固定資産減価償却率は、公共下水道全体の率と同様に微増傾向です。
 今後も公共下水道全体で老朽化率の上昇が見込まれるため、適切な施設の点検・調査と、計画的な改築更新に努めていきます。</t>
    <phoneticPr fontId="4"/>
  </si>
  <si>
    <t>　特定環境保全公共下水道は、公共下水道と一体で事業運営を行っており、令和3～7年度までの中期経営計画に基づき、事業を実施しています。
　今後も、人口の減少、節水意識の高まりや節水機器の普及などにより、下水道使用料収入は減少傾向が続くと予想されます。また、処理人口普及率が99.9％と概成しており、今後も普及拡大による大幅な下水道使用料収入の増加は期待できません。一層の経費節減や増収対策に取組む必要があります。
　また、資産については、長寿命化に努めていく必要があります。</t>
    <rPh sb="44" eb="46">
      <t>チュウキ</t>
    </rPh>
    <phoneticPr fontId="4"/>
  </si>
  <si>
    <t>　本市の下水道事業は人口の減少、節水意識の高まりや節水機器の普及などにより、下水道使用料収入は減少傾向にあります。また、処理人口普及率が99.9％と概成しており、今後も普及拡大による大幅な下水道使用料収入の増加は期待出来ない状況です。
  経常収支比率、経費回収率は、ともに何れの年も100％以下の数値で推移しており、累積欠損比率も高い比率となっています。
　企業債残高対事業規模比率は、経営戦略に基づいた企業債残高の減少により、低下しています。
　水洗化率は横ばい状況にあり、引続き水洗勧奨を進めていきます。
　各分析のデータについては、類似団体平均値と乖離はありますが、本市の下水道事業は公共下水道事業と特定環境保全公共下水道事業と一括して行っており、全体として見た場合、特に問題はないと考えています。</t>
    <rPh sb="230" eb="231">
      <t>ヨコ</t>
    </rPh>
    <rPh sb="233" eb="235">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</si>
</sst>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6"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CB6-4C1E-AB04-8C7877C7C38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7CB6-4C1E-AB04-8C7877C7C38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2F9-424E-9420-AD1CA056E8A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C2F9-424E-9420-AD1CA056E8A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84.46</c:v>
                </c:pt>
                <c:pt idx="1">
                  <c:v>81.69</c:v>
                </c:pt>
                <c:pt idx="2">
                  <c:v>83</c:v>
                </c:pt>
                <c:pt idx="3">
                  <c:v>88.59</c:v>
                </c:pt>
                <c:pt idx="4">
                  <c:v>88.59</c:v>
                </c:pt>
              </c:numCache>
            </c:numRef>
          </c:val>
          <c:extLst>
            <c:ext xmlns:c16="http://schemas.microsoft.com/office/drawing/2014/chart" uri="{C3380CC4-5D6E-409C-BE32-E72D297353CC}">
              <c16:uniqueId val="{00000000-E7D9-4B77-AE3D-E0B7386FE12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E7D9-4B77-AE3D-E0B7386FE12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27.94</c:v>
                </c:pt>
                <c:pt idx="1">
                  <c:v>28.51</c:v>
                </c:pt>
                <c:pt idx="2">
                  <c:v>32.229999999999997</c:v>
                </c:pt>
                <c:pt idx="3">
                  <c:v>33.86</c:v>
                </c:pt>
                <c:pt idx="4">
                  <c:v>34.68</c:v>
                </c:pt>
              </c:numCache>
            </c:numRef>
          </c:val>
          <c:extLst>
            <c:ext xmlns:c16="http://schemas.microsoft.com/office/drawing/2014/chart" uri="{C3380CC4-5D6E-409C-BE32-E72D297353CC}">
              <c16:uniqueId val="{00000000-B13B-4123-8D0D-0D1A029013C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B13B-4123-8D0D-0D1A029013C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34.67</c:v>
                </c:pt>
                <c:pt idx="1">
                  <c:v>36.5</c:v>
                </c:pt>
                <c:pt idx="2">
                  <c:v>38.31</c:v>
                </c:pt>
                <c:pt idx="3">
                  <c:v>40.11</c:v>
                </c:pt>
                <c:pt idx="4">
                  <c:v>41.88</c:v>
                </c:pt>
              </c:numCache>
            </c:numRef>
          </c:val>
          <c:extLst>
            <c:ext xmlns:c16="http://schemas.microsoft.com/office/drawing/2014/chart" uri="{C3380CC4-5D6E-409C-BE32-E72D297353CC}">
              <c16:uniqueId val="{00000000-A542-4750-A8FF-705791CD634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A542-4750-A8FF-705791CD634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92A-4D73-A979-5164E00BA83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A92A-4D73-A979-5164E00BA83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1637.51</c:v>
                </c:pt>
                <c:pt idx="1">
                  <c:v>1888.66</c:v>
                </c:pt>
                <c:pt idx="2">
                  <c:v>1929.38</c:v>
                </c:pt>
                <c:pt idx="3">
                  <c:v>2125.69</c:v>
                </c:pt>
                <c:pt idx="4">
                  <c:v>2312.7800000000002</c:v>
                </c:pt>
              </c:numCache>
            </c:numRef>
          </c:val>
          <c:extLst>
            <c:ext xmlns:c16="http://schemas.microsoft.com/office/drawing/2014/chart" uri="{C3380CC4-5D6E-409C-BE32-E72D297353CC}">
              <c16:uniqueId val="{00000000-6A44-4C89-8474-ED2F2A0B3C2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6A44-4C89-8474-ED2F2A0B3C2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9.5500000000000007</c:v>
                </c:pt>
                <c:pt idx="1">
                  <c:v>8.25</c:v>
                </c:pt>
                <c:pt idx="2">
                  <c:v>10.36</c:v>
                </c:pt>
                <c:pt idx="3">
                  <c:v>10.82</c:v>
                </c:pt>
                <c:pt idx="4">
                  <c:v>7.4</c:v>
                </c:pt>
              </c:numCache>
            </c:numRef>
          </c:val>
          <c:extLst>
            <c:ext xmlns:c16="http://schemas.microsoft.com/office/drawing/2014/chart" uri="{C3380CC4-5D6E-409C-BE32-E72D297353CC}">
              <c16:uniqueId val="{00000000-20EC-4D66-9EA1-6EB687D8F3A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20EC-4D66-9EA1-6EB687D8F3A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4645.3900000000003</c:v>
                </c:pt>
                <c:pt idx="1">
                  <c:v>4199.67</c:v>
                </c:pt>
                <c:pt idx="2">
                  <c:v>3410.06</c:v>
                </c:pt>
                <c:pt idx="3">
                  <c:v>3009.92</c:v>
                </c:pt>
                <c:pt idx="4">
                  <c:v>2613.73</c:v>
                </c:pt>
              </c:numCache>
            </c:numRef>
          </c:val>
          <c:extLst>
            <c:ext xmlns:c16="http://schemas.microsoft.com/office/drawing/2014/chart" uri="{C3380CC4-5D6E-409C-BE32-E72D297353CC}">
              <c16:uniqueId val="{00000000-B588-4F1E-836F-576BB26DED1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B588-4F1E-836F-576BB26DED1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27.94</c:v>
                </c:pt>
                <c:pt idx="1">
                  <c:v>28.48</c:v>
                </c:pt>
                <c:pt idx="2">
                  <c:v>32.200000000000003</c:v>
                </c:pt>
                <c:pt idx="3">
                  <c:v>33.74</c:v>
                </c:pt>
                <c:pt idx="4">
                  <c:v>34.64</c:v>
                </c:pt>
              </c:numCache>
            </c:numRef>
          </c:val>
          <c:extLst>
            <c:ext xmlns:c16="http://schemas.microsoft.com/office/drawing/2014/chart" uri="{C3380CC4-5D6E-409C-BE32-E72D297353CC}">
              <c16:uniqueId val="{00000000-B897-421D-917E-DFD840A0969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B897-421D-917E-DFD840A0969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598.94000000000005</c:v>
                </c:pt>
                <c:pt idx="1">
                  <c:v>546.12</c:v>
                </c:pt>
                <c:pt idx="2">
                  <c:v>531.75</c:v>
                </c:pt>
                <c:pt idx="3">
                  <c:v>512.33000000000004</c:v>
                </c:pt>
                <c:pt idx="4">
                  <c:v>504.67</c:v>
                </c:pt>
              </c:numCache>
            </c:numRef>
          </c:val>
          <c:extLst>
            <c:ext xmlns:c16="http://schemas.microsoft.com/office/drawing/2014/chart" uri="{C3380CC4-5D6E-409C-BE32-E72D297353CC}">
              <c16:uniqueId val="{00000000-0E8F-4D4E-9510-5CE09237FE0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0E8F-4D4E-9510-5CE09237FE0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2"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福岡県　北九州市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7" t="s">
        <v>1</v>
      </c>
      <c r="C7" s="57"/>
      <c r="D7" s="57"/>
      <c r="E7" s="57"/>
      <c r="F7" s="57"/>
      <c r="G7" s="57"/>
      <c r="H7" s="57"/>
      <c r="I7" s="57" t="s">
        <v>2</v>
      </c>
      <c r="J7" s="57"/>
      <c r="K7" s="57"/>
      <c r="L7" s="57"/>
      <c r="M7" s="57"/>
      <c r="N7" s="57"/>
      <c r="O7" s="57"/>
      <c r="P7" s="57" t="s">
        <v>3</v>
      </c>
      <c r="Q7" s="57"/>
      <c r="R7" s="57"/>
      <c r="S7" s="57"/>
      <c r="T7" s="57"/>
      <c r="U7" s="57"/>
      <c r="V7" s="57"/>
      <c r="W7" s="57" t="s">
        <v>4</v>
      </c>
      <c r="X7" s="57"/>
      <c r="Y7" s="57"/>
      <c r="Z7" s="57"/>
      <c r="AA7" s="57"/>
      <c r="AB7" s="57"/>
      <c r="AC7" s="57"/>
      <c r="AD7" s="57" t="s">
        <v>5</v>
      </c>
      <c r="AE7" s="57"/>
      <c r="AF7" s="57"/>
      <c r="AG7" s="57"/>
      <c r="AH7" s="57"/>
      <c r="AI7" s="57"/>
      <c r="AJ7" s="57"/>
      <c r="AK7" s="3"/>
      <c r="AL7" s="57" t="s">
        <v>6</v>
      </c>
      <c r="AM7" s="57"/>
      <c r="AN7" s="57"/>
      <c r="AO7" s="57"/>
      <c r="AP7" s="57"/>
      <c r="AQ7" s="57"/>
      <c r="AR7" s="57"/>
      <c r="AS7" s="57"/>
      <c r="AT7" s="57" t="s">
        <v>7</v>
      </c>
      <c r="AU7" s="57"/>
      <c r="AV7" s="57"/>
      <c r="AW7" s="57"/>
      <c r="AX7" s="57"/>
      <c r="AY7" s="57"/>
      <c r="AZ7" s="57"/>
      <c r="BA7" s="57"/>
      <c r="BB7" s="57" t="s">
        <v>8</v>
      </c>
      <c r="BC7" s="57"/>
      <c r="BD7" s="57"/>
      <c r="BE7" s="57"/>
      <c r="BF7" s="57"/>
      <c r="BG7" s="57"/>
      <c r="BH7" s="57"/>
      <c r="BI7" s="57"/>
      <c r="BJ7" s="3"/>
      <c r="BK7" s="3"/>
      <c r="BL7" s="75" t="s">
        <v>9</v>
      </c>
      <c r="BM7" s="76"/>
      <c r="BN7" s="76"/>
      <c r="BO7" s="76"/>
      <c r="BP7" s="76"/>
      <c r="BQ7" s="76"/>
      <c r="BR7" s="76"/>
      <c r="BS7" s="76"/>
      <c r="BT7" s="76"/>
      <c r="BU7" s="76"/>
      <c r="BV7" s="76"/>
      <c r="BW7" s="76"/>
      <c r="BX7" s="76"/>
      <c r="BY7" s="77"/>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D2</v>
      </c>
      <c r="X8" s="71"/>
      <c r="Y8" s="71"/>
      <c r="Z8" s="71"/>
      <c r="AA8" s="71"/>
      <c r="AB8" s="71"/>
      <c r="AC8" s="71"/>
      <c r="AD8" s="72" t="str">
        <f>データ!$M$6</f>
        <v>自治体職員</v>
      </c>
      <c r="AE8" s="72"/>
      <c r="AF8" s="72"/>
      <c r="AG8" s="72"/>
      <c r="AH8" s="72"/>
      <c r="AI8" s="72"/>
      <c r="AJ8" s="72"/>
      <c r="AK8" s="3"/>
      <c r="AL8" s="51">
        <f>データ!S6</f>
        <v>913577</v>
      </c>
      <c r="AM8" s="51"/>
      <c r="AN8" s="51"/>
      <c r="AO8" s="51"/>
      <c r="AP8" s="51"/>
      <c r="AQ8" s="51"/>
      <c r="AR8" s="51"/>
      <c r="AS8" s="51"/>
      <c r="AT8" s="52">
        <f>データ!T6</f>
        <v>492.5</v>
      </c>
      <c r="AU8" s="52"/>
      <c r="AV8" s="52"/>
      <c r="AW8" s="52"/>
      <c r="AX8" s="52"/>
      <c r="AY8" s="52"/>
      <c r="AZ8" s="52"/>
      <c r="BA8" s="52"/>
      <c r="BB8" s="52">
        <f>データ!U6</f>
        <v>1854.98</v>
      </c>
      <c r="BC8" s="52"/>
      <c r="BD8" s="52"/>
      <c r="BE8" s="52"/>
      <c r="BF8" s="52"/>
      <c r="BG8" s="52"/>
      <c r="BH8" s="52"/>
      <c r="BI8" s="52"/>
      <c r="BJ8" s="3"/>
      <c r="BK8" s="3"/>
      <c r="BL8" s="67" t="s">
        <v>10</v>
      </c>
      <c r="BM8" s="68"/>
      <c r="BN8" s="69" t="s">
        <v>11</v>
      </c>
      <c r="BO8" s="69"/>
      <c r="BP8" s="69"/>
      <c r="BQ8" s="69"/>
      <c r="BR8" s="69"/>
      <c r="BS8" s="69"/>
      <c r="BT8" s="69"/>
      <c r="BU8" s="69"/>
      <c r="BV8" s="69"/>
      <c r="BW8" s="69"/>
      <c r="BX8" s="69"/>
      <c r="BY8" s="70"/>
    </row>
    <row r="9" spans="1:78" ht="18.75" customHeight="1" x14ac:dyDescent="0.15">
      <c r="A9" s="2"/>
      <c r="B9" s="57" t="s">
        <v>12</v>
      </c>
      <c r="C9" s="57"/>
      <c r="D9" s="57"/>
      <c r="E9" s="57"/>
      <c r="F9" s="57"/>
      <c r="G9" s="57"/>
      <c r="H9" s="57"/>
      <c r="I9" s="57" t="s">
        <v>13</v>
      </c>
      <c r="J9" s="57"/>
      <c r="K9" s="57"/>
      <c r="L9" s="57"/>
      <c r="M9" s="57"/>
      <c r="N9" s="57"/>
      <c r="O9" s="57"/>
      <c r="P9" s="57" t="s">
        <v>14</v>
      </c>
      <c r="Q9" s="57"/>
      <c r="R9" s="57"/>
      <c r="S9" s="57"/>
      <c r="T9" s="57"/>
      <c r="U9" s="57"/>
      <c r="V9" s="57"/>
      <c r="W9" s="57" t="s">
        <v>15</v>
      </c>
      <c r="X9" s="57"/>
      <c r="Y9" s="57"/>
      <c r="Z9" s="57"/>
      <c r="AA9" s="57"/>
      <c r="AB9" s="57"/>
      <c r="AC9" s="57"/>
      <c r="AD9" s="57" t="s">
        <v>16</v>
      </c>
      <c r="AE9" s="57"/>
      <c r="AF9" s="57"/>
      <c r="AG9" s="57"/>
      <c r="AH9" s="57"/>
      <c r="AI9" s="57"/>
      <c r="AJ9" s="57"/>
      <c r="AK9" s="3"/>
      <c r="AL9" s="57" t="s">
        <v>17</v>
      </c>
      <c r="AM9" s="57"/>
      <c r="AN9" s="57"/>
      <c r="AO9" s="57"/>
      <c r="AP9" s="57"/>
      <c r="AQ9" s="57"/>
      <c r="AR9" s="57"/>
      <c r="AS9" s="57"/>
      <c r="AT9" s="57" t="s">
        <v>18</v>
      </c>
      <c r="AU9" s="57"/>
      <c r="AV9" s="57"/>
      <c r="AW9" s="57"/>
      <c r="AX9" s="57"/>
      <c r="AY9" s="57"/>
      <c r="AZ9" s="57"/>
      <c r="BA9" s="57"/>
      <c r="BB9" s="57" t="s">
        <v>19</v>
      </c>
      <c r="BC9" s="57"/>
      <c r="BD9" s="57"/>
      <c r="BE9" s="57"/>
      <c r="BF9" s="57"/>
      <c r="BG9" s="57"/>
      <c r="BH9" s="57"/>
      <c r="BI9" s="57"/>
      <c r="BJ9" s="3"/>
      <c r="BK9" s="3"/>
      <c r="BL9" s="58" t="s">
        <v>20</v>
      </c>
      <c r="BM9" s="59"/>
      <c r="BN9" s="60" t="s">
        <v>21</v>
      </c>
      <c r="BO9" s="60"/>
      <c r="BP9" s="60"/>
      <c r="BQ9" s="60"/>
      <c r="BR9" s="60"/>
      <c r="BS9" s="60"/>
      <c r="BT9" s="60"/>
      <c r="BU9" s="60"/>
      <c r="BV9" s="60"/>
      <c r="BW9" s="60"/>
      <c r="BX9" s="60"/>
      <c r="BY9" s="61"/>
    </row>
    <row r="10" spans="1:78" ht="18.75" customHeight="1" x14ac:dyDescent="0.15">
      <c r="A10" s="2"/>
      <c r="B10" s="52" t="str">
        <f>データ!N6</f>
        <v>-</v>
      </c>
      <c r="C10" s="52"/>
      <c r="D10" s="52"/>
      <c r="E10" s="52"/>
      <c r="F10" s="52"/>
      <c r="G10" s="52"/>
      <c r="H10" s="52"/>
      <c r="I10" s="52">
        <f>データ!O6</f>
        <v>60.91</v>
      </c>
      <c r="J10" s="52"/>
      <c r="K10" s="52"/>
      <c r="L10" s="52"/>
      <c r="M10" s="52"/>
      <c r="N10" s="52"/>
      <c r="O10" s="52"/>
      <c r="P10" s="52">
        <f>データ!P6</f>
        <v>1.1299999999999999</v>
      </c>
      <c r="Q10" s="52"/>
      <c r="R10" s="52"/>
      <c r="S10" s="52"/>
      <c r="T10" s="52"/>
      <c r="U10" s="52"/>
      <c r="V10" s="52"/>
      <c r="W10" s="52">
        <f>データ!Q6</f>
        <v>100</v>
      </c>
      <c r="X10" s="52"/>
      <c r="Y10" s="52"/>
      <c r="Z10" s="52"/>
      <c r="AA10" s="52"/>
      <c r="AB10" s="52"/>
      <c r="AC10" s="52"/>
      <c r="AD10" s="51">
        <f>データ!R6</f>
        <v>2248</v>
      </c>
      <c r="AE10" s="51"/>
      <c r="AF10" s="51"/>
      <c r="AG10" s="51"/>
      <c r="AH10" s="51"/>
      <c r="AI10" s="51"/>
      <c r="AJ10" s="51"/>
      <c r="AK10" s="2"/>
      <c r="AL10" s="51">
        <f>データ!V6</f>
        <v>10254</v>
      </c>
      <c r="AM10" s="51"/>
      <c r="AN10" s="51"/>
      <c r="AO10" s="51"/>
      <c r="AP10" s="51"/>
      <c r="AQ10" s="51"/>
      <c r="AR10" s="51"/>
      <c r="AS10" s="51"/>
      <c r="AT10" s="52">
        <f>データ!W6</f>
        <v>4.5199999999999996</v>
      </c>
      <c r="AU10" s="52"/>
      <c r="AV10" s="52"/>
      <c r="AW10" s="52"/>
      <c r="AX10" s="52"/>
      <c r="AY10" s="52"/>
      <c r="AZ10" s="52"/>
      <c r="BA10" s="52"/>
      <c r="BB10" s="52">
        <f>データ!X6</f>
        <v>2268.58</v>
      </c>
      <c r="BC10" s="52"/>
      <c r="BD10" s="52"/>
      <c r="BE10" s="52"/>
      <c r="BF10" s="52"/>
      <c r="BG10" s="52"/>
      <c r="BH10" s="52"/>
      <c r="BI10" s="52"/>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24</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25</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86"/>
      <c r="BN16" s="86"/>
      <c r="BO16" s="86"/>
      <c r="BP16" s="86"/>
      <c r="BQ16" s="86"/>
      <c r="BR16" s="86"/>
      <c r="BS16" s="86"/>
      <c r="BT16" s="86"/>
      <c r="BU16" s="86"/>
      <c r="BV16" s="86"/>
      <c r="BW16" s="86"/>
      <c r="BX16" s="86"/>
      <c r="BY16" s="86"/>
      <c r="BZ16" s="8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86"/>
      <c r="BN17" s="86"/>
      <c r="BO17" s="86"/>
      <c r="BP17" s="86"/>
      <c r="BQ17" s="86"/>
      <c r="BR17" s="86"/>
      <c r="BS17" s="86"/>
      <c r="BT17" s="86"/>
      <c r="BU17" s="86"/>
      <c r="BV17" s="86"/>
      <c r="BW17" s="86"/>
      <c r="BX17" s="86"/>
      <c r="BY17" s="86"/>
      <c r="BZ17" s="8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86"/>
      <c r="BN18" s="86"/>
      <c r="BO18" s="86"/>
      <c r="BP18" s="86"/>
      <c r="BQ18" s="86"/>
      <c r="BR18" s="86"/>
      <c r="BS18" s="86"/>
      <c r="BT18" s="86"/>
      <c r="BU18" s="86"/>
      <c r="BV18" s="86"/>
      <c r="BW18" s="86"/>
      <c r="BX18" s="86"/>
      <c r="BY18" s="86"/>
      <c r="BZ18" s="8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86"/>
      <c r="BN19" s="86"/>
      <c r="BO19" s="86"/>
      <c r="BP19" s="86"/>
      <c r="BQ19" s="86"/>
      <c r="BR19" s="86"/>
      <c r="BS19" s="86"/>
      <c r="BT19" s="86"/>
      <c r="BU19" s="86"/>
      <c r="BV19" s="86"/>
      <c r="BW19" s="86"/>
      <c r="BX19" s="86"/>
      <c r="BY19" s="86"/>
      <c r="BZ19" s="8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86"/>
      <c r="BN20" s="86"/>
      <c r="BO20" s="86"/>
      <c r="BP20" s="86"/>
      <c r="BQ20" s="86"/>
      <c r="BR20" s="86"/>
      <c r="BS20" s="86"/>
      <c r="BT20" s="86"/>
      <c r="BU20" s="86"/>
      <c r="BV20" s="86"/>
      <c r="BW20" s="86"/>
      <c r="BX20" s="86"/>
      <c r="BY20" s="86"/>
      <c r="BZ20" s="8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86"/>
      <c r="BN21" s="86"/>
      <c r="BO21" s="86"/>
      <c r="BP21" s="86"/>
      <c r="BQ21" s="86"/>
      <c r="BR21" s="86"/>
      <c r="BS21" s="86"/>
      <c r="BT21" s="86"/>
      <c r="BU21" s="86"/>
      <c r="BV21" s="86"/>
      <c r="BW21" s="86"/>
      <c r="BX21" s="86"/>
      <c r="BY21" s="86"/>
      <c r="BZ21" s="8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86"/>
      <c r="BN22" s="86"/>
      <c r="BO22" s="86"/>
      <c r="BP22" s="86"/>
      <c r="BQ22" s="86"/>
      <c r="BR22" s="86"/>
      <c r="BS22" s="86"/>
      <c r="BT22" s="86"/>
      <c r="BU22" s="86"/>
      <c r="BV22" s="86"/>
      <c r="BW22" s="86"/>
      <c r="BX22" s="86"/>
      <c r="BY22" s="86"/>
      <c r="BZ22" s="8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86"/>
      <c r="BN23" s="86"/>
      <c r="BO23" s="86"/>
      <c r="BP23" s="86"/>
      <c r="BQ23" s="86"/>
      <c r="BR23" s="86"/>
      <c r="BS23" s="86"/>
      <c r="BT23" s="86"/>
      <c r="BU23" s="86"/>
      <c r="BV23" s="86"/>
      <c r="BW23" s="86"/>
      <c r="BX23" s="86"/>
      <c r="BY23" s="86"/>
      <c r="BZ23" s="8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86"/>
      <c r="BN24" s="86"/>
      <c r="BO24" s="86"/>
      <c r="BP24" s="86"/>
      <c r="BQ24" s="86"/>
      <c r="BR24" s="86"/>
      <c r="BS24" s="86"/>
      <c r="BT24" s="86"/>
      <c r="BU24" s="86"/>
      <c r="BV24" s="86"/>
      <c r="BW24" s="86"/>
      <c r="BX24" s="86"/>
      <c r="BY24" s="86"/>
      <c r="BZ24" s="8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86"/>
      <c r="BN25" s="86"/>
      <c r="BO25" s="86"/>
      <c r="BP25" s="86"/>
      <c r="BQ25" s="86"/>
      <c r="BR25" s="86"/>
      <c r="BS25" s="86"/>
      <c r="BT25" s="86"/>
      <c r="BU25" s="86"/>
      <c r="BV25" s="86"/>
      <c r="BW25" s="86"/>
      <c r="BX25" s="86"/>
      <c r="BY25" s="86"/>
      <c r="BZ25" s="8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86"/>
      <c r="BN26" s="86"/>
      <c r="BO26" s="86"/>
      <c r="BP26" s="86"/>
      <c r="BQ26" s="86"/>
      <c r="BR26" s="86"/>
      <c r="BS26" s="86"/>
      <c r="BT26" s="86"/>
      <c r="BU26" s="86"/>
      <c r="BV26" s="86"/>
      <c r="BW26" s="86"/>
      <c r="BX26" s="86"/>
      <c r="BY26" s="86"/>
      <c r="BZ26" s="8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86"/>
      <c r="BN27" s="86"/>
      <c r="BO27" s="86"/>
      <c r="BP27" s="86"/>
      <c r="BQ27" s="86"/>
      <c r="BR27" s="86"/>
      <c r="BS27" s="86"/>
      <c r="BT27" s="86"/>
      <c r="BU27" s="86"/>
      <c r="BV27" s="86"/>
      <c r="BW27" s="86"/>
      <c r="BX27" s="86"/>
      <c r="BY27" s="86"/>
      <c r="BZ27" s="8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86"/>
      <c r="BN28" s="86"/>
      <c r="BO28" s="86"/>
      <c r="BP28" s="86"/>
      <c r="BQ28" s="86"/>
      <c r="BR28" s="86"/>
      <c r="BS28" s="86"/>
      <c r="BT28" s="86"/>
      <c r="BU28" s="86"/>
      <c r="BV28" s="86"/>
      <c r="BW28" s="86"/>
      <c r="BX28" s="86"/>
      <c r="BY28" s="86"/>
      <c r="BZ28" s="8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86"/>
      <c r="BN29" s="86"/>
      <c r="BO29" s="86"/>
      <c r="BP29" s="86"/>
      <c r="BQ29" s="86"/>
      <c r="BR29" s="86"/>
      <c r="BS29" s="86"/>
      <c r="BT29" s="86"/>
      <c r="BU29" s="86"/>
      <c r="BV29" s="86"/>
      <c r="BW29" s="86"/>
      <c r="BX29" s="86"/>
      <c r="BY29" s="86"/>
      <c r="BZ29" s="8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86"/>
      <c r="BN30" s="86"/>
      <c r="BO30" s="86"/>
      <c r="BP30" s="86"/>
      <c r="BQ30" s="86"/>
      <c r="BR30" s="86"/>
      <c r="BS30" s="86"/>
      <c r="BT30" s="86"/>
      <c r="BU30" s="86"/>
      <c r="BV30" s="86"/>
      <c r="BW30" s="86"/>
      <c r="BX30" s="86"/>
      <c r="BY30" s="86"/>
      <c r="BZ30" s="8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86"/>
      <c r="BN31" s="86"/>
      <c r="BO31" s="86"/>
      <c r="BP31" s="86"/>
      <c r="BQ31" s="86"/>
      <c r="BR31" s="86"/>
      <c r="BS31" s="86"/>
      <c r="BT31" s="86"/>
      <c r="BU31" s="86"/>
      <c r="BV31" s="86"/>
      <c r="BW31" s="86"/>
      <c r="BX31" s="86"/>
      <c r="BY31" s="86"/>
      <c r="BZ31" s="8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86"/>
      <c r="BN32" s="86"/>
      <c r="BO32" s="86"/>
      <c r="BP32" s="86"/>
      <c r="BQ32" s="86"/>
      <c r="BR32" s="86"/>
      <c r="BS32" s="86"/>
      <c r="BT32" s="86"/>
      <c r="BU32" s="86"/>
      <c r="BV32" s="86"/>
      <c r="BW32" s="86"/>
      <c r="BX32" s="86"/>
      <c r="BY32" s="86"/>
      <c r="BZ32" s="8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86"/>
      <c r="BN33" s="86"/>
      <c r="BO33" s="86"/>
      <c r="BP33" s="86"/>
      <c r="BQ33" s="86"/>
      <c r="BR33" s="86"/>
      <c r="BS33" s="86"/>
      <c r="BT33" s="86"/>
      <c r="BU33" s="86"/>
      <c r="BV33" s="86"/>
      <c r="BW33" s="86"/>
      <c r="BX33" s="86"/>
      <c r="BY33" s="86"/>
      <c r="BZ33" s="8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86"/>
      <c r="BN34" s="86"/>
      <c r="BO34" s="86"/>
      <c r="BP34" s="86"/>
      <c r="BQ34" s="86"/>
      <c r="BR34" s="86"/>
      <c r="BS34" s="86"/>
      <c r="BT34" s="86"/>
      <c r="BU34" s="86"/>
      <c r="BV34" s="86"/>
      <c r="BW34" s="86"/>
      <c r="BX34" s="86"/>
      <c r="BY34" s="86"/>
      <c r="BZ34" s="8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86"/>
      <c r="BN35" s="86"/>
      <c r="BO35" s="86"/>
      <c r="BP35" s="86"/>
      <c r="BQ35" s="86"/>
      <c r="BR35" s="86"/>
      <c r="BS35" s="86"/>
      <c r="BT35" s="86"/>
      <c r="BU35" s="86"/>
      <c r="BV35" s="86"/>
      <c r="BW35" s="86"/>
      <c r="BX35" s="86"/>
      <c r="BY35" s="86"/>
      <c r="BZ35" s="8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86"/>
      <c r="BN36" s="86"/>
      <c r="BO36" s="86"/>
      <c r="BP36" s="86"/>
      <c r="BQ36" s="86"/>
      <c r="BR36" s="86"/>
      <c r="BS36" s="86"/>
      <c r="BT36" s="86"/>
      <c r="BU36" s="86"/>
      <c r="BV36" s="86"/>
      <c r="BW36" s="86"/>
      <c r="BX36" s="86"/>
      <c r="BY36" s="86"/>
      <c r="BZ36" s="8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86"/>
      <c r="BN37" s="86"/>
      <c r="BO37" s="86"/>
      <c r="BP37" s="86"/>
      <c r="BQ37" s="86"/>
      <c r="BR37" s="86"/>
      <c r="BS37" s="86"/>
      <c r="BT37" s="86"/>
      <c r="BU37" s="86"/>
      <c r="BV37" s="86"/>
      <c r="BW37" s="86"/>
      <c r="BX37" s="86"/>
      <c r="BY37" s="86"/>
      <c r="BZ37" s="8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86"/>
      <c r="BN38" s="86"/>
      <c r="BO38" s="86"/>
      <c r="BP38" s="86"/>
      <c r="BQ38" s="86"/>
      <c r="BR38" s="86"/>
      <c r="BS38" s="86"/>
      <c r="BT38" s="86"/>
      <c r="BU38" s="86"/>
      <c r="BV38" s="86"/>
      <c r="BW38" s="86"/>
      <c r="BX38" s="86"/>
      <c r="BY38" s="86"/>
      <c r="BZ38" s="8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86"/>
      <c r="BN39" s="86"/>
      <c r="BO39" s="86"/>
      <c r="BP39" s="86"/>
      <c r="BQ39" s="86"/>
      <c r="BR39" s="86"/>
      <c r="BS39" s="86"/>
      <c r="BT39" s="86"/>
      <c r="BU39" s="86"/>
      <c r="BV39" s="86"/>
      <c r="BW39" s="86"/>
      <c r="BX39" s="86"/>
      <c r="BY39" s="86"/>
      <c r="BZ39" s="8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86"/>
      <c r="BN40" s="86"/>
      <c r="BO40" s="86"/>
      <c r="BP40" s="86"/>
      <c r="BQ40" s="86"/>
      <c r="BR40" s="86"/>
      <c r="BS40" s="86"/>
      <c r="BT40" s="86"/>
      <c r="BU40" s="86"/>
      <c r="BV40" s="86"/>
      <c r="BW40" s="86"/>
      <c r="BX40" s="86"/>
      <c r="BY40" s="86"/>
      <c r="BZ40" s="8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86"/>
      <c r="BN41" s="86"/>
      <c r="BO41" s="86"/>
      <c r="BP41" s="86"/>
      <c r="BQ41" s="86"/>
      <c r="BR41" s="86"/>
      <c r="BS41" s="86"/>
      <c r="BT41" s="86"/>
      <c r="BU41" s="86"/>
      <c r="BV41" s="86"/>
      <c r="BW41" s="86"/>
      <c r="BX41" s="86"/>
      <c r="BY41" s="86"/>
      <c r="BZ41" s="8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86"/>
      <c r="BN42" s="86"/>
      <c r="BO42" s="86"/>
      <c r="BP42" s="86"/>
      <c r="BQ42" s="86"/>
      <c r="BR42" s="86"/>
      <c r="BS42" s="86"/>
      <c r="BT42" s="86"/>
      <c r="BU42" s="86"/>
      <c r="BV42" s="86"/>
      <c r="BW42" s="86"/>
      <c r="BX42" s="86"/>
      <c r="BY42" s="86"/>
      <c r="BZ42" s="8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86"/>
      <c r="BN43" s="86"/>
      <c r="BO43" s="86"/>
      <c r="BP43" s="86"/>
      <c r="BQ43" s="86"/>
      <c r="BR43" s="86"/>
      <c r="BS43" s="86"/>
      <c r="BT43" s="86"/>
      <c r="BU43" s="86"/>
      <c r="BV43" s="86"/>
      <c r="BW43" s="86"/>
      <c r="BX43" s="86"/>
      <c r="BY43" s="86"/>
      <c r="BZ43" s="8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8"/>
      <c r="BM44" s="89"/>
      <c r="BN44" s="89"/>
      <c r="BO44" s="89"/>
      <c r="BP44" s="89"/>
      <c r="BQ44" s="89"/>
      <c r="BR44" s="89"/>
      <c r="BS44" s="89"/>
      <c r="BT44" s="89"/>
      <c r="BU44" s="89"/>
      <c r="BV44" s="89"/>
      <c r="BW44" s="89"/>
      <c r="BX44" s="89"/>
      <c r="BY44" s="89"/>
      <c r="BZ44" s="9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29"/>
      <c r="BN59" s="29"/>
      <c r="BO59" s="29"/>
      <c r="BP59" s="29"/>
      <c r="BQ59" s="29"/>
      <c r="BR59" s="29"/>
      <c r="BS59" s="29"/>
      <c r="BT59" s="29"/>
      <c r="BU59" s="29"/>
      <c r="BV59" s="29"/>
      <c r="BW59" s="29"/>
      <c r="BX59" s="29"/>
      <c r="BY59" s="29"/>
      <c r="BZ59" s="30"/>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31"/>
      <c r="BM60" s="29"/>
      <c r="BN60" s="29"/>
      <c r="BO60" s="29"/>
      <c r="BP60" s="29"/>
      <c r="BQ60" s="29"/>
      <c r="BR60" s="29"/>
      <c r="BS60" s="29"/>
      <c r="BT60" s="29"/>
      <c r="BU60" s="29"/>
      <c r="BV60" s="29"/>
      <c r="BW60" s="29"/>
      <c r="BX60" s="29"/>
      <c r="BY60" s="29"/>
      <c r="BZ60" s="30"/>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31"/>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4" t="s">
        <v>114</v>
      </c>
      <c r="BM66" s="45"/>
      <c r="BN66" s="45"/>
      <c r="BO66" s="45"/>
      <c r="BP66" s="45"/>
      <c r="BQ66" s="45"/>
      <c r="BR66" s="45"/>
      <c r="BS66" s="45"/>
      <c r="BT66" s="45"/>
      <c r="BU66" s="45"/>
      <c r="BV66" s="45"/>
      <c r="BW66" s="45"/>
      <c r="BX66" s="45"/>
      <c r="BY66" s="45"/>
      <c r="BZ66" s="4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4"/>
      <c r="BM67" s="45"/>
      <c r="BN67" s="45"/>
      <c r="BO67" s="45"/>
      <c r="BP67" s="45"/>
      <c r="BQ67" s="45"/>
      <c r="BR67" s="45"/>
      <c r="BS67" s="45"/>
      <c r="BT67" s="45"/>
      <c r="BU67" s="45"/>
      <c r="BV67" s="45"/>
      <c r="BW67" s="45"/>
      <c r="BX67" s="45"/>
      <c r="BY67" s="45"/>
      <c r="BZ67" s="4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4"/>
      <c r="BM68" s="45"/>
      <c r="BN68" s="45"/>
      <c r="BO68" s="45"/>
      <c r="BP68" s="45"/>
      <c r="BQ68" s="45"/>
      <c r="BR68" s="45"/>
      <c r="BS68" s="45"/>
      <c r="BT68" s="45"/>
      <c r="BU68" s="45"/>
      <c r="BV68" s="45"/>
      <c r="BW68" s="45"/>
      <c r="BX68" s="45"/>
      <c r="BY68" s="45"/>
      <c r="BZ68" s="4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4"/>
      <c r="BM69" s="45"/>
      <c r="BN69" s="45"/>
      <c r="BO69" s="45"/>
      <c r="BP69" s="45"/>
      <c r="BQ69" s="45"/>
      <c r="BR69" s="45"/>
      <c r="BS69" s="45"/>
      <c r="BT69" s="45"/>
      <c r="BU69" s="45"/>
      <c r="BV69" s="45"/>
      <c r="BW69" s="45"/>
      <c r="BX69" s="45"/>
      <c r="BY69" s="45"/>
      <c r="BZ69" s="4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4"/>
      <c r="BM70" s="45"/>
      <c r="BN70" s="45"/>
      <c r="BO70" s="45"/>
      <c r="BP70" s="45"/>
      <c r="BQ70" s="45"/>
      <c r="BR70" s="45"/>
      <c r="BS70" s="45"/>
      <c r="BT70" s="45"/>
      <c r="BU70" s="45"/>
      <c r="BV70" s="45"/>
      <c r="BW70" s="45"/>
      <c r="BX70" s="45"/>
      <c r="BY70" s="45"/>
      <c r="BZ70" s="4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4"/>
      <c r="BM71" s="45"/>
      <c r="BN71" s="45"/>
      <c r="BO71" s="45"/>
      <c r="BP71" s="45"/>
      <c r="BQ71" s="45"/>
      <c r="BR71" s="45"/>
      <c r="BS71" s="45"/>
      <c r="BT71" s="45"/>
      <c r="BU71" s="45"/>
      <c r="BV71" s="45"/>
      <c r="BW71" s="45"/>
      <c r="BX71" s="45"/>
      <c r="BY71" s="45"/>
      <c r="BZ71" s="4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4"/>
      <c r="BM72" s="45"/>
      <c r="BN72" s="45"/>
      <c r="BO72" s="45"/>
      <c r="BP72" s="45"/>
      <c r="BQ72" s="45"/>
      <c r="BR72" s="45"/>
      <c r="BS72" s="45"/>
      <c r="BT72" s="45"/>
      <c r="BU72" s="45"/>
      <c r="BV72" s="45"/>
      <c r="BW72" s="45"/>
      <c r="BX72" s="45"/>
      <c r="BY72" s="45"/>
      <c r="BZ72" s="4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4"/>
      <c r="BM73" s="45"/>
      <c r="BN73" s="45"/>
      <c r="BO73" s="45"/>
      <c r="BP73" s="45"/>
      <c r="BQ73" s="45"/>
      <c r="BR73" s="45"/>
      <c r="BS73" s="45"/>
      <c r="BT73" s="45"/>
      <c r="BU73" s="45"/>
      <c r="BV73" s="45"/>
      <c r="BW73" s="45"/>
      <c r="BX73" s="45"/>
      <c r="BY73" s="45"/>
      <c r="BZ73" s="4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4"/>
      <c r="BM74" s="45"/>
      <c r="BN74" s="45"/>
      <c r="BO74" s="45"/>
      <c r="BP74" s="45"/>
      <c r="BQ74" s="45"/>
      <c r="BR74" s="45"/>
      <c r="BS74" s="45"/>
      <c r="BT74" s="45"/>
      <c r="BU74" s="45"/>
      <c r="BV74" s="45"/>
      <c r="BW74" s="45"/>
      <c r="BX74" s="45"/>
      <c r="BY74" s="45"/>
      <c r="BZ74" s="4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4"/>
      <c r="BM75" s="45"/>
      <c r="BN75" s="45"/>
      <c r="BO75" s="45"/>
      <c r="BP75" s="45"/>
      <c r="BQ75" s="45"/>
      <c r="BR75" s="45"/>
      <c r="BS75" s="45"/>
      <c r="BT75" s="45"/>
      <c r="BU75" s="45"/>
      <c r="BV75" s="45"/>
      <c r="BW75" s="45"/>
      <c r="BX75" s="45"/>
      <c r="BY75" s="45"/>
      <c r="BZ75" s="4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4"/>
      <c r="BM76" s="45"/>
      <c r="BN76" s="45"/>
      <c r="BO76" s="45"/>
      <c r="BP76" s="45"/>
      <c r="BQ76" s="45"/>
      <c r="BR76" s="45"/>
      <c r="BS76" s="45"/>
      <c r="BT76" s="45"/>
      <c r="BU76" s="45"/>
      <c r="BV76" s="45"/>
      <c r="BW76" s="45"/>
      <c r="BX76" s="45"/>
      <c r="BY76" s="45"/>
      <c r="BZ76" s="4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4"/>
      <c r="BM77" s="45"/>
      <c r="BN77" s="45"/>
      <c r="BO77" s="45"/>
      <c r="BP77" s="45"/>
      <c r="BQ77" s="45"/>
      <c r="BR77" s="45"/>
      <c r="BS77" s="45"/>
      <c r="BT77" s="45"/>
      <c r="BU77" s="45"/>
      <c r="BV77" s="45"/>
      <c r="BW77" s="45"/>
      <c r="BX77" s="45"/>
      <c r="BY77" s="45"/>
      <c r="BZ77" s="4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4"/>
      <c r="BM78" s="45"/>
      <c r="BN78" s="45"/>
      <c r="BO78" s="45"/>
      <c r="BP78" s="45"/>
      <c r="BQ78" s="45"/>
      <c r="BR78" s="45"/>
      <c r="BS78" s="45"/>
      <c r="BT78" s="45"/>
      <c r="BU78" s="45"/>
      <c r="BV78" s="45"/>
      <c r="BW78" s="45"/>
      <c r="BX78" s="45"/>
      <c r="BY78" s="45"/>
      <c r="BZ78" s="4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4"/>
      <c r="BM79" s="45"/>
      <c r="BN79" s="45"/>
      <c r="BO79" s="45"/>
      <c r="BP79" s="45"/>
      <c r="BQ79" s="45"/>
      <c r="BR79" s="45"/>
      <c r="BS79" s="45"/>
      <c r="BT79" s="45"/>
      <c r="BU79" s="45"/>
      <c r="BV79" s="45"/>
      <c r="BW79" s="45"/>
      <c r="BX79" s="45"/>
      <c r="BY79" s="45"/>
      <c r="BZ79" s="4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4"/>
      <c r="BM80" s="45"/>
      <c r="BN80" s="45"/>
      <c r="BO80" s="45"/>
      <c r="BP80" s="45"/>
      <c r="BQ80" s="45"/>
      <c r="BR80" s="45"/>
      <c r="BS80" s="45"/>
      <c r="BT80" s="45"/>
      <c r="BU80" s="45"/>
      <c r="BV80" s="45"/>
      <c r="BW80" s="45"/>
      <c r="BX80" s="45"/>
      <c r="BY80" s="45"/>
      <c r="BZ80" s="4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4"/>
      <c r="BM81" s="45"/>
      <c r="BN81" s="45"/>
      <c r="BO81" s="45"/>
      <c r="BP81" s="45"/>
      <c r="BQ81" s="45"/>
      <c r="BR81" s="45"/>
      <c r="BS81" s="45"/>
      <c r="BT81" s="45"/>
      <c r="BU81" s="45"/>
      <c r="BV81" s="45"/>
      <c r="BW81" s="45"/>
      <c r="BX81" s="45"/>
      <c r="BY81" s="45"/>
      <c r="BZ81" s="4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7"/>
      <c r="BM82" s="48"/>
      <c r="BN82" s="48"/>
      <c r="BO82" s="48"/>
      <c r="BP82" s="48"/>
      <c r="BQ82" s="48"/>
      <c r="BR82" s="48"/>
      <c r="BS82" s="48"/>
      <c r="BT82" s="48"/>
      <c r="BU82" s="48"/>
      <c r="BV82" s="48"/>
      <c r="BW82" s="48"/>
      <c r="BX82" s="48"/>
      <c r="BY82" s="48"/>
      <c r="BZ82" s="49"/>
    </row>
    <row r="83" spans="1:78" x14ac:dyDescent="0.15">
      <c r="C83" s="50" t="s">
        <v>30</v>
      </c>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9mEdjtzzYLikk5U+hx9Ty8cz/g5/fM6tqbvs+88ETCqeXrJaR0CPM5G0t3IrCs8Nos8/cVZCn+RL1SE9BGzGpg==" saltValue="R1L57rHb3ZOrHyIQBtWO6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401005</v>
      </c>
      <c r="D6" s="19">
        <f t="shared" si="3"/>
        <v>46</v>
      </c>
      <c r="E6" s="19">
        <f t="shared" si="3"/>
        <v>17</v>
      </c>
      <c r="F6" s="19">
        <f t="shared" si="3"/>
        <v>4</v>
      </c>
      <c r="G6" s="19">
        <f t="shared" si="3"/>
        <v>0</v>
      </c>
      <c r="H6" s="19" t="str">
        <f t="shared" si="3"/>
        <v>福岡県　北九州市</v>
      </c>
      <c r="I6" s="19" t="str">
        <f t="shared" si="3"/>
        <v>法適用</v>
      </c>
      <c r="J6" s="19" t="str">
        <f t="shared" si="3"/>
        <v>下水道事業</v>
      </c>
      <c r="K6" s="19" t="str">
        <f t="shared" si="3"/>
        <v>特定環境保全公共下水道</v>
      </c>
      <c r="L6" s="19" t="str">
        <f t="shared" si="3"/>
        <v>D2</v>
      </c>
      <c r="M6" s="19" t="str">
        <f t="shared" si="3"/>
        <v>自治体職員</v>
      </c>
      <c r="N6" s="20" t="str">
        <f t="shared" si="3"/>
        <v>-</v>
      </c>
      <c r="O6" s="20">
        <f t="shared" si="3"/>
        <v>60.91</v>
      </c>
      <c r="P6" s="20">
        <f t="shared" si="3"/>
        <v>1.1299999999999999</v>
      </c>
      <c r="Q6" s="20">
        <f t="shared" si="3"/>
        <v>100</v>
      </c>
      <c r="R6" s="20">
        <f t="shared" si="3"/>
        <v>2248</v>
      </c>
      <c r="S6" s="20">
        <f t="shared" si="3"/>
        <v>913577</v>
      </c>
      <c r="T6" s="20">
        <f t="shared" si="3"/>
        <v>492.5</v>
      </c>
      <c r="U6" s="20">
        <f t="shared" si="3"/>
        <v>1854.98</v>
      </c>
      <c r="V6" s="20">
        <f t="shared" si="3"/>
        <v>10254</v>
      </c>
      <c r="W6" s="20">
        <f t="shared" si="3"/>
        <v>4.5199999999999996</v>
      </c>
      <c r="X6" s="20">
        <f t="shared" si="3"/>
        <v>2268.58</v>
      </c>
      <c r="Y6" s="21">
        <f>IF(Y7="",NA(),Y7)</f>
        <v>27.94</v>
      </c>
      <c r="Z6" s="21">
        <f t="shared" ref="Z6:AH6" si="4">IF(Z7="",NA(),Z7)</f>
        <v>28.51</v>
      </c>
      <c r="AA6" s="21">
        <f t="shared" si="4"/>
        <v>32.229999999999997</v>
      </c>
      <c r="AB6" s="21">
        <f t="shared" si="4"/>
        <v>33.86</v>
      </c>
      <c r="AC6" s="21">
        <f t="shared" si="4"/>
        <v>34.68</v>
      </c>
      <c r="AD6" s="21">
        <f t="shared" si="4"/>
        <v>105.78</v>
      </c>
      <c r="AE6" s="21">
        <f t="shared" si="4"/>
        <v>106.09</v>
      </c>
      <c r="AF6" s="21">
        <f t="shared" si="4"/>
        <v>106.44</v>
      </c>
      <c r="AG6" s="21">
        <f t="shared" si="4"/>
        <v>107.11</v>
      </c>
      <c r="AH6" s="21">
        <f t="shared" si="4"/>
        <v>106.38</v>
      </c>
      <c r="AI6" s="20" t="str">
        <f>IF(AI7="","",IF(AI7="-","【-】","【"&amp;SUBSTITUTE(TEXT(AI7,"#,##0.00"),"-","△")&amp;"】"))</f>
        <v>【105.07】</v>
      </c>
      <c r="AJ6" s="21">
        <f>IF(AJ7="",NA(),AJ7)</f>
        <v>1637.51</v>
      </c>
      <c r="AK6" s="21">
        <f t="shared" ref="AK6:AS6" si="5">IF(AK7="",NA(),AK7)</f>
        <v>1888.66</v>
      </c>
      <c r="AL6" s="21">
        <f t="shared" si="5"/>
        <v>1929.38</v>
      </c>
      <c r="AM6" s="21">
        <f t="shared" si="5"/>
        <v>2125.69</v>
      </c>
      <c r="AN6" s="21">
        <f t="shared" si="5"/>
        <v>2312.7800000000002</v>
      </c>
      <c r="AO6" s="21">
        <f t="shared" si="5"/>
        <v>63.96</v>
      </c>
      <c r="AP6" s="21">
        <f t="shared" si="5"/>
        <v>69.42</v>
      </c>
      <c r="AQ6" s="21">
        <f t="shared" si="5"/>
        <v>72.86</v>
      </c>
      <c r="AR6" s="21">
        <f t="shared" si="5"/>
        <v>69.540000000000006</v>
      </c>
      <c r="AS6" s="21">
        <f t="shared" si="5"/>
        <v>70.63</v>
      </c>
      <c r="AT6" s="20" t="str">
        <f>IF(AT7="","",IF(AT7="-","【-】","【"&amp;SUBSTITUTE(TEXT(AT7,"#,##0.00"),"-","△")&amp;"】"))</f>
        <v>【63.54】</v>
      </c>
      <c r="AU6" s="21">
        <f>IF(AU7="",NA(),AU7)</f>
        <v>9.5500000000000007</v>
      </c>
      <c r="AV6" s="21">
        <f t="shared" ref="AV6:BD6" si="6">IF(AV7="",NA(),AV7)</f>
        <v>8.25</v>
      </c>
      <c r="AW6" s="21">
        <f t="shared" si="6"/>
        <v>10.36</v>
      </c>
      <c r="AX6" s="21">
        <f t="shared" si="6"/>
        <v>10.82</v>
      </c>
      <c r="AY6" s="21">
        <f t="shared" si="6"/>
        <v>7.4</v>
      </c>
      <c r="AZ6" s="21">
        <f t="shared" si="6"/>
        <v>44.24</v>
      </c>
      <c r="BA6" s="21">
        <f t="shared" si="6"/>
        <v>43.07</v>
      </c>
      <c r="BB6" s="21">
        <f t="shared" si="6"/>
        <v>45.42</v>
      </c>
      <c r="BC6" s="21">
        <f t="shared" si="6"/>
        <v>50.63</v>
      </c>
      <c r="BD6" s="21">
        <f t="shared" si="6"/>
        <v>53.28</v>
      </c>
      <c r="BE6" s="20" t="str">
        <f>IF(BE7="","",IF(BE7="-","【-】","【"&amp;SUBSTITUTE(TEXT(BE7,"#,##0.00"),"-","△")&amp;"】"))</f>
        <v>【50.90】</v>
      </c>
      <c r="BF6" s="21">
        <f>IF(BF7="",NA(),BF7)</f>
        <v>4645.3900000000003</v>
      </c>
      <c r="BG6" s="21">
        <f t="shared" ref="BG6:BO6" si="7">IF(BG7="",NA(),BG7)</f>
        <v>4199.67</v>
      </c>
      <c r="BH6" s="21">
        <f t="shared" si="7"/>
        <v>3410.06</v>
      </c>
      <c r="BI6" s="21">
        <f t="shared" si="7"/>
        <v>3009.92</v>
      </c>
      <c r="BJ6" s="21">
        <f t="shared" si="7"/>
        <v>2613.73</v>
      </c>
      <c r="BK6" s="21">
        <f t="shared" si="7"/>
        <v>1258.43</v>
      </c>
      <c r="BL6" s="21">
        <f t="shared" si="7"/>
        <v>1163.75</v>
      </c>
      <c r="BM6" s="21">
        <f t="shared" si="7"/>
        <v>1195.47</v>
      </c>
      <c r="BN6" s="21">
        <f t="shared" si="7"/>
        <v>1168.69</v>
      </c>
      <c r="BO6" s="21">
        <f t="shared" si="7"/>
        <v>1142.44</v>
      </c>
      <c r="BP6" s="20" t="str">
        <f>IF(BP7="","",IF(BP7="-","【-】","【"&amp;SUBSTITUTE(TEXT(BP7,"#,##0.00"),"-","△")&amp;"】"))</f>
        <v>【1,099.15】</v>
      </c>
      <c r="BQ6" s="21">
        <f>IF(BQ7="",NA(),BQ7)</f>
        <v>27.94</v>
      </c>
      <c r="BR6" s="21">
        <f t="shared" ref="BR6:BZ6" si="8">IF(BR7="",NA(),BR7)</f>
        <v>28.48</v>
      </c>
      <c r="BS6" s="21">
        <f t="shared" si="8"/>
        <v>32.200000000000003</v>
      </c>
      <c r="BT6" s="21">
        <f t="shared" si="8"/>
        <v>33.74</v>
      </c>
      <c r="BU6" s="21">
        <f t="shared" si="8"/>
        <v>34.64</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598.94000000000005</v>
      </c>
      <c r="CC6" s="21">
        <f t="shared" ref="CC6:CK6" si="9">IF(CC7="",NA(),CC7)</f>
        <v>546.12</v>
      </c>
      <c r="CD6" s="21">
        <f t="shared" si="9"/>
        <v>531.75</v>
      </c>
      <c r="CE6" s="21">
        <f t="shared" si="9"/>
        <v>512.33000000000004</v>
      </c>
      <c r="CF6" s="21">
        <f t="shared" si="9"/>
        <v>504.67</v>
      </c>
      <c r="CG6" s="21">
        <f t="shared" si="9"/>
        <v>224.88</v>
      </c>
      <c r="CH6" s="21">
        <f t="shared" si="9"/>
        <v>228.64</v>
      </c>
      <c r="CI6" s="21">
        <f t="shared" si="9"/>
        <v>239.46</v>
      </c>
      <c r="CJ6" s="21">
        <f t="shared" si="9"/>
        <v>233.15</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42.09</v>
      </c>
      <c r="CV6" s="21">
        <f t="shared" si="10"/>
        <v>42.15</v>
      </c>
      <c r="CW6" s="20" t="str">
        <f>IF(CW7="","",IF(CW7="-","【-】","【"&amp;SUBSTITUTE(TEXT(CW7,"#,##0.00"),"-","△")&amp;"】"))</f>
        <v>【43.17】</v>
      </c>
      <c r="CX6" s="21">
        <f>IF(CX7="",NA(),CX7)</f>
        <v>84.46</v>
      </c>
      <c r="CY6" s="21">
        <f t="shared" ref="CY6:DG6" si="11">IF(CY7="",NA(),CY7)</f>
        <v>81.69</v>
      </c>
      <c r="CZ6" s="21">
        <f t="shared" si="11"/>
        <v>83</v>
      </c>
      <c r="DA6" s="21">
        <f t="shared" si="11"/>
        <v>88.59</v>
      </c>
      <c r="DB6" s="21">
        <f t="shared" si="11"/>
        <v>88.59</v>
      </c>
      <c r="DC6" s="21">
        <f t="shared" si="11"/>
        <v>84.19</v>
      </c>
      <c r="DD6" s="21">
        <f t="shared" si="11"/>
        <v>84.34</v>
      </c>
      <c r="DE6" s="21">
        <f t="shared" si="11"/>
        <v>84.34</v>
      </c>
      <c r="DF6" s="21">
        <f t="shared" si="11"/>
        <v>84.73</v>
      </c>
      <c r="DG6" s="21">
        <f t="shared" si="11"/>
        <v>84.21</v>
      </c>
      <c r="DH6" s="20" t="str">
        <f>IF(DH7="","",IF(DH7="-","【-】","【"&amp;SUBSTITUTE(TEXT(DH7,"#,##0.00"),"-","△")&amp;"】"))</f>
        <v>【86.31】</v>
      </c>
      <c r="DI6" s="21">
        <f>IF(DI7="",NA(),DI7)</f>
        <v>34.67</v>
      </c>
      <c r="DJ6" s="21">
        <f t="shared" ref="DJ6:DR6" si="12">IF(DJ7="",NA(),DJ7)</f>
        <v>36.5</v>
      </c>
      <c r="DK6" s="21">
        <f t="shared" si="12"/>
        <v>38.31</v>
      </c>
      <c r="DL6" s="21">
        <f t="shared" si="12"/>
        <v>40.11</v>
      </c>
      <c r="DM6" s="21">
        <f t="shared" si="12"/>
        <v>41.88</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401005</v>
      </c>
      <c r="D7" s="23">
        <v>46</v>
      </c>
      <c r="E7" s="23">
        <v>17</v>
      </c>
      <c r="F7" s="23">
        <v>4</v>
      </c>
      <c r="G7" s="23">
        <v>0</v>
      </c>
      <c r="H7" s="23" t="s">
        <v>96</v>
      </c>
      <c r="I7" s="23" t="s">
        <v>97</v>
      </c>
      <c r="J7" s="23" t="s">
        <v>98</v>
      </c>
      <c r="K7" s="23" t="s">
        <v>99</v>
      </c>
      <c r="L7" s="23" t="s">
        <v>100</v>
      </c>
      <c r="M7" s="23" t="s">
        <v>101</v>
      </c>
      <c r="N7" s="24" t="s">
        <v>102</v>
      </c>
      <c r="O7" s="24">
        <v>60.91</v>
      </c>
      <c r="P7" s="24">
        <v>1.1299999999999999</v>
      </c>
      <c r="Q7" s="24">
        <v>100</v>
      </c>
      <c r="R7" s="24">
        <v>2248</v>
      </c>
      <c r="S7" s="24">
        <v>913577</v>
      </c>
      <c r="T7" s="24">
        <v>492.5</v>
      </c>
      <c r="U7" s="24">
        <v>1854.98</v>
      </c>
      <c r="V7" s="24">
        <v>10254</v>
      </c>
      <c r="W7" s="24">
        <v>4.5199999999999996</v>
      </c>
      <c r="X7" s="24">
        <v>2268.58</v>
      </c>
      <c r="Y7" s="24">
        <v>27.94</v>
      </c>
      <c r="Z7" s="24">
        <v>28.51</v>
      </c>
      <c r="AA7" s="24">
        <v>32.229999999999997</v>
      </c>
      <c r="AB7" s="24">
        <v>33.86</v>
      </c>
      <c r="AC7" s="24">
        <v>34.68</v>
      </c>
      <c r="AD7" s="24">
        <v>105.78</v>
      </c>
      <c r="AE7" s="24">
        <v>106.09</v>
      </c>
      <c r="AF7" s="24">
        <v>106.44</v>
      </c>
      <c r="AG7" s="24">
        <v>107.11</v>
      </c>
      <c r="AH7" s="24">
        <v>106.38</v>
      </c>
      <c r="AI7" s="24">
        <v>105.07</v>
      </c>
      <c r="AJ7" s="24">
        <v>1637.51</v>
      </c>
      <c r="AK7" s="24">
        <v>1888.66</v>
      </c>
      <c r="AL7" s="24">
        <v>1929.38</v>
      </c>
      <c r="AM7" s="24">
        <v>2125.69</v>
      </c>
      <c r="AN7" s="24">
        <v>2312.7800000000002</v>
      </c>
      <c r="AO7" s="24">
        <v>63.96</v>
      </c>
      <c r="AP7" s="24">
        <v>69.42</v>
      </c>
      <c r="AQ7" s="24">
        <v>72.86</v>
      </c>
      <c r="AR7" s="24">
        <v>69.540000000000006</v>
      </c>
      <c r="AS7" s="24">
        <v>70.63</v>
      </c>
      <c r="AT7" s="24">
        <v>63.54</v>
      </c>
      <c r="AU7" s="24">
        <v>9.5500000000000007</v>
      </c>
      <c r="AV7" s="24">
        <v>8.25</v>
      </c>
      <c r="AW7" s="24">
        <v>10.36</v>
      </c>
      <c r="AX7" s="24">
        <v>10.82</v>
      </c>
      <c r="AY7" s="24">
        <v>7.4</v>
      </c>
      <c r="AZ7" s="24">
        <v>44.24</v>
      </c>
      <c r="BA7" s="24">
        <v>43.07</v>
      </c>
      <c r="BB7" s="24">
        <v>45.42</v>
      </c>
      <c r="BC7" s="24">
        <v>50.63</v>
      </c>
      <c r="BD7" s="24">
        <v>53.28</v>
      </c>
      <c r="BE7" s="24">
        <v>50.9</v>
      </c>
      <c r="BF7" s="24">
        <v>4645.3900000000003</v>
      </c>
      <c r="BG7" s="24">
        <v>4199.67</v>
      </c>
      <c r="BH7" s="24">
        <v>3410.06</v>
      </c>
      <c r="BI7" s="24">
        <v>3009.92</v>
      </c>
      <c r="BJ7" s="24">
        <v>2613.73</v>
      </c>
      <c r="BK7" s="24">
        <v>1258.43</v>
      </c>
      <c r="BL7" s="24">
        <v>1163.75</v>
      </c>
      <c r="BM7" s="24">
        <v>1195.47</v>
      </c>
      <c r="BN7" s="24">
        <v>1168.69</v>
      </c>
      <c r="BO7" s="24">
        <v>1142.44</v>
      </c>
      <c r="BP7" s="24">
        <v>1099.1500000000001</v>
      </c>
      <c r="BQ7" s="24">
        <v>27.94</v>
      </c>
      <c r="BR7" s="24">
        <v>28.48</v>
      </c>
      <c r="BS7" s="24">
        <v>32.200000000000003</v>
      </c>
      <c r="BT7" s="24">
        <v>33.74</v>
      </c>
      <c r="BU7" s="24">
        <v>34.64</v>
      </c>
      <c r="BV7" s="24">
        <v>73.36</v>
      </c>
      <c r="BW7" s="24">
        <v>72.599999999999994</v>
      </c>
      <c r="BX7" s="24">
        <v>69.430000000000007</v>
      </c>
      <c r="BY7" s="24">
        <v>70.709999999999994</v>
      </c>
      <c r="BZ7" s="24">
        <v>66.63</v>
      </c>
      <c r="CA7" s="24">
        <v>72.92</v>
      </c>
      <c r="CB7" s="24">
        <v>598.94000000000005</v>
      </c>
      <c r="CC7" s="24">
        <v>546.12</v>
      </c>
      <c r="CD7" s="24">
        <v>531.75</v>
      </c>
      <c r="CE7" s="24">
        <v>512.33000000000004</v>
      </c>
      <c r="CF7" s="24">
        <v>504.67</v>
      </c>
      <c r="CG7" s="24">
        <v>224.88</v>
      </c>
      <c r="CH7" s="24">
        <v>228.64</v>
      </c>
      <c r="CI7" s="24">
        <v>239.46</v>
      </c>
      <c r="CJ7" s="24">
        <v>233.15</v>
      </c>
      <c r="CK7" s="24">
        <v>252.17</v>
      </c>
      <c r="CL7" s="24">
        <v>225.78</v>
      </c>
      <c r="CM7" s="24" t="s">
        <v>102</v>
      </c>
      <c r="CN7" s="24" t="s">
        <v>102</v>
      </c>
      <c r="CO7" s="24" t="s">
        <v>102</v>
      </c>
      <c r="CP7" s="24" t="s">
        <v>102</v>
      </c>
      <c r="CQ7" s="24" t="s">
        <v>102</v>
      </c>
      <c r="CR7" s="24">
        <v>42.4</v>
      </c>
      <c r="CS7" s="24">
        <v>42.28</v>
      </c>
      <c r="CT7" s="24">
        <v>41.06</v>
      </c>
      <c r="CU7" s="24">
        <v>42.09</v>
      </c>
      <c r="CV7" s="24">
        <v>42.15</v>
      </c>
      <c r="CW7" s="24">
        <v>43.17</v>
      </c>
      <c r="CX7" s="24">
        <v>84.46</v>
      </c>
      <c r="CY7" s="24">
        <v>81.69</v>
      </c>
      <c r="CZ7" s="24">
        <v>83</v>
      </c>
      <c r="DA7" s="24">
        <v>88.59</v>
      </c>
      <c r="DB7" s="24">
        <v>88.59</v>
      </c>
      <c r="DC7" s="24">
        <v>84.19</v>
      </c>
      <c r="DD7" s="24">
        <v>84.34</v>
      </c>
      <c r="DE7" s="24">
        <v>84.34</v>
      </c>
      <c r="DF7" s="24">
        <v>84.73</v>
      </c>
      <c r="DG7" s="24">
        <v>84.21</v>
      </c>
      <c r="DH7" s="24">
        <v>86.31</v>
      </c>
      <c r="DI7" s="24">
        <v>34.67</v>
      </c>
      <c r="DJ7" s="24">
        <v>36.5</v>
      </c>
      <c r="DK7" s="24">
        <v>38.31</v>
      </c>
      <c r="DL7" s="24">
        <v>40.11</v>
      </c>
      <c r="DM7" s="24">
        <v>41.88</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239C6934-9F12-4332-BB7F-F954069A24FF}"/>
</file>

<file path=customXml/itemProps2.xml><?xml version="1.0" encoding="utf-8"?>
<ds:datastoreItem xmlns:ds="http://schemas.openxmlformats.org/officeDocument/2006/customXml" ds:itemID="{A3ABFF4D-FC86-49A2-9250-30145343195F}"/>
</file>

<file path=customXml/itemProps3.xml><?xml version="1.0" encoding="utf-8"?>
<ds:datastoreItem xmlns:ds="http://schemas.openxmlformats.org/officeDocument/2006/customXml" ds:itemID="{BDACBB9C-5C2A-4468-865D-6A0BCBBB29E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2026-01-20T01:27:24Z</cp:lastPrinted>
  <dcterms:created xsi:type="dcterms:W3CDTF">2025-12-23T06:14:30Z</dcterms:created>
  <dcterms:modified xsi:type="dcterms:W3CDTF">2026-01-22T07:31:35Z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