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C:\Users\11184\Desktop\済R8.1.23〆→1.27〆）公営企業に係る経営⽐較分析表（令和６年度決算）の分析等について（依頼）\02_回答\"/>
    </mc:Choice>
  </mc:AlternateContent>
  <xr:revisionPtr revIDLastSave="0" documentId="13_ncr:1_{7FD8DDE2-E3DD-4396-825D-0FF13E331413}" xr6:coauthVersionLast="47" xr6:coauthVersionMax="47" xr10:uidLastSave="{00000000-0000-0000-0000-000000000000}"/>
  <workbookProtection workbookAlgorithmName="SHA-512" workbookHashValue="qhNq0orPlQZUQGei82FHRZdxvmY4xjcaDebPA0rEJJH6f+2KO3b5x62+HoXSkpfqEnVn/JVevYcmrqRRxT5Lrw==" workbookSaltValue="zcVgUQQ5Ug9BdtZgd56U2w==" workbookSpinCount="100000" lockStructure="1"/>
  <bookViews>
    <workbookView xWindow="13230" yWindow="255" windowWidth="14400" windowHeight="1548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N85" i="4" s="1"/>
  <c r="EB6" i="5"/>
  <c r="EA6" i="5"/>
  <c r="DZ6" i="5"/>
  <c r="DY6" i="5"/>
  <c r="DX6" i="5"/>
  <c r="DW6" i="5"/>
  <c r="DV6" i="5"/>
  <c r="DU6" i="5"/>
  <c r="DT6" i="5"/>
  <c r="DS6" i="5"/>
  <c r="DR6" i="5"/>
  <c r="M85" i="4" s="1"/>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BB8" i="4" s="1"/>
  <c r="S6" i="5"/>
  <c r="AT8" i="4" s="1"/>
  <c r="R6" i="5"/>
  <c r="AL8" i="4" s="1"/>
  <c r="Q6" i="5"/>
  <c r="P6" i="5"/>
  <c r="P10" i="4" s="1"/>
  <c r="O6" i="5"/>
  <c r="N6" i="5"/>
  <c r="B10" i="4" s="1"/>
  <c r="M6" i="5"/>
  <c r="AD8" i="4" s="1"/>
  <c r="L6" i="5"/>
  <c r="K6" i="5"/>
  <c r="J6" i="5"/>
  <c r="I6" i="5"/>
  <c r="B8" i="4" s="1"/>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J85" i="4"/>
  <c r="H85" i="4"/>
  <c r="F85" i="4"/>
  <c r="BB10" i="4"/>
  <c r="AT10" i="4"/>
  <c r="AL10" i="4"/>
  <c r="W10" i="4"/>
  <c r="I10" i="4"/>
  <c r="W8" i="4"/>
  <c r="P8" i="4"/>
  <c r="I8" i="4"/>
</calcChain>
</file>

<file path=xl/sharedStrings.xml><?xml version="1.0" encoding="utf-8"?>
<sst xmlns="http://schemas.openxmlformats.org/spreadsheetml/2006/main" count="228" uniqueCount="112">
  <si>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</si>
  <si>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</si>
  <si>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</si>
  <si>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</si>
  <si>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</si>
  <si>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</si>
  <si>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</si>
  <si>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</si>
  <si>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</si>
  <si>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</si>
  <si>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</si>
  <si>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</si>
  <si>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</si>
  <si>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</si>
  <si>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</si>
  <si>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</si>
  <si>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</si>
  <si>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</si>
  <si>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</si>
  <si>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</si>
  <si>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</si>
  <si>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</si>
  <si>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</si>
  <si>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</si>
  <si>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</si>
  <si>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</si>
  <si>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</si>
  <si>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</si>
  <si>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</si>
  <si>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</si>
  <si>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</si>
  <si>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</si>
  <si>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</si>
  <si>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</si>
  <si>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</si>
  <si>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</si>
  <si>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</si>
  <si>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</si>
  <si>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</si>
  <si>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</si>
  <si>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</si>
  <si>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</si>
  <si>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</si>
  <si>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</si>
  <si>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</si>
  <si>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</si>
  <si>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</si>
  <si>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</si>
  <si>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</si>
  <si>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</si>
  <si>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</si>
  <si>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</si>
  <si>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</si>
  <si>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</si>
  <si>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</si>
  <si>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</si>
  <si>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</si>
  <si>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</si>
  <si>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</si>
  <si>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</si>
  <si>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</si>
  <si>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</si>
  <si>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</si>
  <si>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</si>
  <si>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</si>
  <si>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</si>
  <si>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</si>
  <si>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</si>
  <si>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</si>
  <si>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</si>
  <si>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</si>
  <si>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</si>
  <si>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</si>
  <si>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</si>
  <si>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</si>
  <si>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</si>
  <si>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</si>
  <si>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</si>
  <si>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</si>
  <si>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</si>
  <si>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</si>
  <si>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</si>
  <si>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</si>
  <si>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</si>
  <si>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</si>
  <si>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</si>
  <si>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</si>
  <si>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</si>
  <si>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</si>
  <si>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</si>
  <si>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</si>
  <si>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</si>
  <si>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福岡県　福岡市</t>
  </si>
  <si>
    <t>法適用</t>
  </si>
  <si>
    <t>水道事業</t>
  </si>
  <si>
    <t>末端給水事業</t>
  </si>
  <si>
    <t>政令市等</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</si>
  <si>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</si>
  <si>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</si>
  <si>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</si>
  <si>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</si>
  <si>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</si>
  <si>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</si>
  <si>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</si>
  <si>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</si>
  <si>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</si>
  <si>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</si>
  <si>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</si>
  <si>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</si>
  <si>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r>
      <rPr>
        <sz val="11"/>
        <rFont val="ＭＳ ゴシック"/>
        <family val="3"/>
        <charset val="128"/>
      </rPr>
      <t>・経営状況は、経常収支比率が安定して100％を超え、累積欠損金も生じていないことから、引き続き健全な状態を維持している。</t>
    </r>
    <r>
      <rPr>
        <sz val="11"/>
        <color rgb="FFFF0000"/>
        <rFont val="ＭＳ ゴシック"/>
        <family val="3"/>
        <charset val="128"/>
      </rPr>
      <t xml:space="preserve">
</t>
    </r>
    <r>
      <rPr>
        <sz val="11"/>
        <rFont val="ＭＳ ゴシック"/>
        <family val="3"/>
        <charset val="128"/>
      </rPr>
      <t>・水資源に恵まれず企業債を活用して多くの水源開発を行ってきたことにより、企業債残高は給水収益の約3.2倍と、類似団体平均を大きく上回っている。
・施設の維持管理費や支払利息の負担が大きいことなどにより給水原価は類似団体平均より高く、企業債残高の縮減を図るため、料金回収率も同じく高い傾向にある。</t>
    </r>
    <r>
      <rPr>
        <sz val="11"/>
        <color rgb="FFFF0000"/>
        <rFont val="ＭＳ ゴシック"/>
        <family val="3"/>
        <charset val="128"/>
      </rPr>
      <t xml:space="preserve">
</t>
    </r>
    <r>
      <rPr>
        <sz val="11"/>
        <rFont val="ＭＳ ゴシック"/>
        <family val="3"/>
        <charset val="128"/>
      </rPr>
      <t>・効率性について、施設利用率は類似団体平均を下回っているが、現在進めている浄水場の再編により、施設規模の縮小を図ることとしており、これにより施設利用率は上昇する見込みである。
・有収率は、「節水型都市づくり」を大きな柱として、計画的な配水管更新や漏水防止調査、配水調整システムによる効率的な水運用により、漏水量を減らす取り組みを続けてきたことから、引き続き類似団体平均を大きく上回り、全国トップレベルの漏水率の低さを維持している。</t>
    </r>
    <phoneticPr fontId="4"/>
  </si>
  <si>
    <t>　管路経年化率は、昭和40年代後半から昭和50年代にかけて急ピッチで整備した管が順次、法定耐用年数である「40年」を経過し、年々増加しており、類似団体平均より高くなってきている。
　しかし、管が実際に使用できる期間は、管の腐食状況や埋設環境により大きく異なることから、それぞれの埋設環境を踏まえて実質的な耐用年数を設定し、この実質的耐用年数に対応できるよう、平成29年度より更新ペースを従来の40km/年から45km/年に拡大している。その結果、令和6年度においては類似団体平均を上回る管路更新率を示しており、今後もこの更新ペースを確保することで、実質的な耐用年数を超過した管を令和8年度までに解消し、その後は実質的な耐用年数内に更新できる見込みとなっている。</t>
    <rPh sb="240" eb="242">
      <t>ウワマワ</t>
    </rPh>
    <phoneticPr fontId="4"/>
  </si>
  <si>
    <t>　事業経営は、健全な状態を維持しているが、物価高騰等の影響を受ける中で、水道施設の更新需要に的確に対応していく必要があることなどから、中長期的に厳しい状況にある。
　このため、水道施設の長寿命化や資金需要の平準化、ICT等の積極的な活用による業務の効率化と生産性の向上を図るなど、引き続き、事業の推進と財政の健全化に取り組んでいく。</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</si>
</sst>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rgb="FFFF000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2">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16" fillId="0" borderId="9"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1.1000000000000001</c:v>
                </c:pt>
                <c:pt idx="1">
                  <c:v>0.98</c:v>
                </c:pt>
                <c:pt idx="2">
                  <c:v>0.98</c:v>
                </c:pt>
                <c:pt idx="3">
                  <c:v>0.89</c:v>
                </c:pt>
                <c:pt idx="4">
                  <c:v>0.98</c:v>
                </c:pt>
              </c:numCache>
            </c:numRef>
          </c:val>
          <c:extLst>
            <c:ext xmlns:c16="http://schemas.microsoft.com/office/drawing/2014/chart" uri="{C3380CC4-5D6E-409C-BE32-E72D297353CC}">
              <c16:uniqueId val="{00000000-2768-439B-9026-F8C8320D6FC6}"/>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0.99</c:v>
                </c:pt>
                <c:pt idx="1">
                  <c:v>0.97</c:v>
                </c:pt>
                <c:pt idx="2">
                  <c:v>1</c:v>
                </c:pt>
                <c:pt idx="3">
                  <c:v>0.91</c:v>
                </c:pt>
                <c:pt idx="4">
                  <c:v>0.86</c:v>
                </c:pt>
              </c:numCache>
            </c:numRef>
          </c:val>
          <c:smooth val="0"/>
          <c:extLst>
            <c:ext xmlns:c16="http://schemas.microsoft.com/office/drawing/2014/chart" uri="{C3380CC4-5D6E-409C-BE32-E72D297353CC}">
              <c16:uniqueId val="{00000001-2768-439B-9026-F8C8320D6FC6}"/>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53.41</c:v>
                </c:pt>
                <c:pt idx="1">
                  <c:v>53.4</c:v>
                </c:pt>
                <c:pt idx="2">
                  <c:v>53.55</c:v>
                </c:pt>
                <c:pt idx="3">
                  <c:v>54.04</c:v>
                </c:pt>
                <c:pt idx="4">
                  <c:v>54.86</c:v>
                </c:pt>
              </c:numCache>
            </c:numRef>
          </c:val>
          <c:extLst>
            <c:ext xmlns:c16="http://schemas.microsoft.com/office/drawing/2014/chart" uri="{C3380CC4-5D6E-409C-BE32-E72D297353CC}">
              <c16:uniqueId val="{00000000-1B93-479E-BFDE-EFDCCD5C94ED}"/>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59.37</c:v>
                </c:pt>
                <c:pt idx="1">
                  <c:v>58.84</c:v>
                </c:pt>
                <c:pt idx="2">
                  <c:v>58.91</c:v>
                </c:pt>
                <c:pt idx="3">
                  <c:v>58.89</c:v>
                </c:pt>
                <c:pt idx="4">
                  <c:v>59.38</c:v>
                </c:pt>
              </c:numCache>
            </c:numRef>
          </c:val>
          <c:smooth val="0"/>
          <c:extLst>
            <c:ext xmlns:c16="http://schemas.microsoft.com/office/drawing/2014/chart" uri="{C3380CC4-5D6E-409C-BE32-E72D297353CC}">
              <c16:uniqueId val="{00000001-1B93-479E-BFDE-EFDCCD5C94ED}"/>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96.52</c:v>
                </c:pt>
                <c:pt idx="1">
                  <c:v>96.56</c:v>
                </c:pt>
                <c:pt idx="2">
                  <c:v>96.44</c:v>
                </c:pt>
                <c:pt idx="3">
                  <c:v>95.97</c:v>
                </c:pt>
                <c:pt idx="4">
                  <c:v>96.03</c:v>
                </c:pt>
              </c:numCache>
            </c:numRef>
          </c:val>
          <c:extLst>
            <c:ext xmlns:c16="http://schemas.microsoft.com/office/drawing/2014/chart" uri="{C3380CC4-5D6E-409C-BE32-E72D297353CC}">
              <c16:uniqueId val="{00000000-7610-451E-BDD0-CD6D0A3FE0A3}"/>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93.68</c:v>
                </c:pt>
                <c:pt idx="1">
                  <c:v>94.13</c:v>
                </c:pt>
                <c:pt idx="2">
                  <c:v>93.84</c:v>
                </c:pt>
                <c:pt idx="3">
                  <c:v>93.56</c:v>
                </c:pt>
                <c:pt idx="4">
                  <c:v>93.7</c:v>
                </c:pt>
              </c:numCache>
            </c:numRef>
          </c:val>
          <c:smooth val="0"/>
          <c:extLst>
            <c:ext xmlns:c16="http://schemas.microsoft.com/office/drawing/2014/chart" uri="{C3380CC4-5D6E-409C-BE32-E72D297353CC}">
              <c16:uniqueId val="{00000001-7610-451E-BDD0-CD6D0A3FE0A3}"/>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116.99</c:v>
                </c:pt>
                <c:pt idx="1">
                  <c:v>118.06</c:v>
                </c:pt>
                <c:pt idx="2">
                  <c:v>118.19</c:v>
                </c:pt>
                <c:pt idx="3">
                  <c:v>118.51</c:v>
                </c:pt>
                <c:pt idx="4">
                  <c:v>120.75</c:v>
                </c:pt>
              </c:numCache>
            </c:numRef>
          </c:val>
          <c:extLst>
            <c:ext xmlns:c16="http://schemas.microsoft.com/office/drawing/2014/chart" uri="{C3380CC4-5D6E-409C-BE32-E72D297353CC}">
              <c16:uniqueId val="{00000000-3BBA-49FE-B1BC-96D178EA142B}"/>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108.59</c:v>
                </c:pt>
                <c:pt idx="1">
                  <c:v>110.89</c:v>
                </c:pt>
                <c:pt idx="2">
                  <c:v>107.97</c:v>
                </c:pt>
                <c:pt idx="3">
                  <c:v>106.75</c:v>
                </c:pt>
                <c:pt idx="4">
                  <c:v>106.39</c:v>
                </c:pt>
              </c:numCache>
            </c:numRef>
          </c:val>
          <c:smooth val="0"/>
          <c:extLst>
            <c:ext xmlns:c16="http://schemas.microsoft.com/office/drawing/2014/chart" uri="{C3380CC4-5D6E-409C-BE32-E72D297353CC}">
              <c16:uniqueId val="{00000001-3BBA-49FE-B1BC-96D178EA142B}"/>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46.51</c:v>
                </c:pt>
                <c:pt idx="1">
                  <c:v>47.26</c:v>
                </c:pt>
                <c:pt idx="2">
                  <c:v>47.84</c:v>
                </c:pt>
                <c:pt idx="3">
                  <c:v>48.31</c:v>
                </c:pt>
                <c:pt idx="4">
                  <c:v>48.7</c:v>
                </c:pt>
              </c:numCache>
            </c:numRef>
          </c:val>
          <c:extLst>
            <c:ext xmlns:c16="http://schemas.microsoft.com/office/drawing/2014/chart" uri="{C3380CC4-5D6E-409C-BE32-E72D297353CC}">
              <c16:uniqueId val="{00000000-FCCA-4E24-A12D-3A67752CEDE6}"/>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50.32</c:v>
                </c:pt>
                <c:pt idx="1">
                  <c:v>50.93</c:v>
                </c:pt>
                <c:pt idx="2">
                  <c:v>51.24</c:v>
                </c:pt>
                <c:pt idx="3">
                  <c:v>51.59</c:v>
                </c:pt>
                <c:pt idx="4">
                  <c:v>51.71</c:v>
                </c:pt>
              </c:numCache>
            </c:numRef>
          </c:val>
          <c:smooth val="0"/>
          <c:extLst>
            <c:ext xmlns:c16="http://schemas.microsoft.com/office/drawing/2014/chart" uri="{C3380CC4-5D6E-409C-BE32-E72D297353CC}">
              <c16:uniqueId val="{00000001-FCCA-4E24-A12D-3A67752CEDE6}"/>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28.84</c:v>
                </c:pt>
                <c:pt idx="1">
                  <c:v>30.68</c:v>
                </c:pt>
                <c:pt idx="2">
                  <c:v>32.67</c:v>
                </c:pt>
                <c:pt idx="3">
                  <c:v>35.51</c:v>
                </c:pt>
                <c:pt idx="4">
                  <c:v>37.520000000000003</c:v>
                </c:pt>
              </c:numCache>
            </c:numRef>
          </c:val>
          <c:extLst>
            <c:ext xmlns:c16="http://schemas.microsoft.com/office/drawing/2014/chart" uri="{C3380CC4-5D6E-409C-BE32-E72D297353CC}">
              <c16:uniqueId val="{00000000-FE04-4648-B4ED-531AE4C9A98C}"/>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24.26</c:v>
                </c:pt>
                <c:pt idx="1">
                  <c:v>25.55</c:v>
                </c:pt>
                <c:pt idx="2">
                  <c:v>26.73</c:v>
                </c:pt>
                <c:pt idx="3">
                  <c:v>28.09</c:v>
                </c:pt>
                <c:pt idx="4">
                  <c:v>29.51</c:v>
                </c:pt>
              </c:numCache>
            </c:numRef>
          </c:val>
          <c:smooth val="0"/>
          <c:extLst>
            <c:ext xmlns:c16="http://schemas.microsoft.com/office/drawing/2014/chart" uri="{C3380CC4-5D6E-409C-BE32-E72D297353CC}">
              <c16:uniqueId val="{00000001-FE04-4648-B4ED-531AE4C9A98C}"/>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88F-4046-AA94-47BCBF956A9B}"/>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C88F-4046-AA94-47BCBF956A9B}"/>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115.37</c:v>
                </c:pt>
                <c:pt idx="1">
                  <c:v>117.43</c:v>
                </c:pt>
                <c:pt idx="2">
                  <c:v>126.42</c:v>
                </c:pt>
                <c:pt idx="3">
                  <c:v>142.87</c:v>
                </c:pt>
                <c:pt idx="4">
                  <c:v>139.03</c:v>
                </c:pt>
              </c:numCache>
            </c:numRef>
          </c:val>
          <c:extLst>
            <c:ext xmlns:c16="http://schemas.microsoft.com/office/drawing/2014/chart" uri="{C3380CC4-5D6E-409C-BE32-E72D297353CC}">
              <c16:uniqueId val="{00000000-3DD0-4546-A6CD-5C8C0471BB4A}"/>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170.76</c:v>
                </c:pt>
                <c:pt idx="1">
                  <c:v>169.11</c:v>
                </c:pt>
                <c:pt idx="2">
                  <c:v>157.01</c:v>
                </c:pt>
                <c:pt idx="3">
                  <c:v>147.65</c:v>
                </c:pt>
                <c:pt idx="4">
                  <c:v>150.03</c:v>
                </c:pt>
              </c:numCache>
            </c:numRef>
          </c:val>
          <c:smooth val="0"/>
          <c:extLst>
            <c:ext xmlns:c16="http://schemas.microsoft.com/office/drawing/2014/chart" uri="{C3380CC4-5D6E-409C-BE32-E72D297353CC}">
              <c16:uniqueId val="{00000001-3DD0-4546-A6CD-5C8C0471BB4A}"/>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348.14</c:v>
                </c:pt>
                <c:pt idx="1">
                  <c:v>340.74</c:v>
                </c:pt>
                <c:pt idx="2">
                  <c:v>333.06</c:v>
                </c:pt>
                <c:pt idx="3">
                  <c:v>325.58999999999997</c:v>
                </c:pt>
                <c:pt idx="4">
                  <c:v>318.58</c:v>
                </c:pt>
              </c:numCache>
            </c:numRef>
          </c:val>
          <c:extLst>
            <c:ext xmlns:c16="http://schemas.microsoft.com/office/drawing/2014/chart" uri="{C3380CC4-5D6E-409C-BE32-E72D297353CC}">
              <c16:uniqueId val="{00000000-E72F-4F68-98F3-09604DF4ABCB}"/>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200.12</c:v>
                </c:pt>
                <c:pt idx="1">
                  <c:v>194.42</c:v>
                </c:pt>
                <c:pt idx="2">
                  <c:v>195.5</c:v>
                </c:pt>
                <c:pt idx="3">
                  <c:v>195.64</c:v>
                </c:pt>
                <c:pt idx="4">
                  <c:v>199.14</c:v>
                </c:pt>
              </c:numCache>
            </c:numRef>
          </c:val>
          <c:smooth val="0"/>
          <c:extLst>
            <c:ext xmlns:c16="http://schemas.microsoft.com/office/drawing/2014/chart" uri="{C3380CC4-5D6E-409C-BE32-E72D297353CC}">
              <c16:uniqueId val="{00000001-E72F-4F68-98F3-09604DF4ABCB}"/>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110.53</c:v>
                </c:pt>
                <c:pt idx="1">
                  <c:v>111.35</c:v>
                </c:pt>
                <c:pt idx="2">
                  <c:v>111.43</c:v>
                </c:pt>
                <c:pt idx="3">
                  <c:v>111.98</c:v>
                </c:pt>
                <c:pt idx="4">
                  <c:v>114.15</c:v>
                </c:pt>
              </c:numCache>
            </c:numRef>
          </c:val>
          <c:extLst>
            <c:ext xmlns:c16="http://schemas.microsoft.com/office/drawing/2014/chart" uri="{C3380CC4-5D6E-409C-BE32-E72D297353CC}">
              <c16:uniqueId val="{00000000-F184-4037-90B4-6C6AA50193DE}"/>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98.26</c:v>
                </c:pt>
                <c:pt idx="1">
                  <c:v>100.4</c:v>
                </c:pt>
                <c:pt idx="2">
                  <c:v>96.51</c:v>
                </c:pt>
                <c:pt idx="3">
                  <c:v>95.29</c:v>
                </c:pt>
                <c:pt idx="4">
                  <c:v>95.27</c:v>
                </c:pt>
              </c:numCache>
            </c:numRef>
          </c:val>
          <c:smooth val="0"/>
          <c:extLst>
            <c:ext xmlns:c16="http://schemas.microsoft.com/office/drawing/2014/chart" uri="{C3380CC4-5D6E-409C-BE32-E72D297353CC}">
              <c16:uniqueId val="{00000001-F184-4037-90B4-6C6AA50193DE}"/>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187.63</c:v>
                </c:pt>
                <c:pt idx="1">
                  <c:v>188.22</c:v>
                </c:pt>
                <c:pt idx="2">
                  <c:v>191.87</c:v>
                </c:pt>
                <c:pt idx="3">
                  <c:v>193.56</c:v>
                </c:pt>
                <c:pt idx="4">
                  <c:v>190.94</c:v>
                </c:pt>
              </c:numCache>
            </c:numRef>
          </c:val>
          <c:extLst>
            <c:ext xmlns:c16="http://schemas.microsoft.com/office/drawing/2014/chart" uri="{C3380CC4-5D6E-409C-BE32-E72D297353CC}">
              <c16:uniqueId val="{00000000-E4EC-4DF2-8018-33D43355F2EC}"/>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172.33</c:v>
                </c:pt>
                <c:pt idx="1">
                  <c:v>172.8</c:v>
                </c:pt>
                <c:pt idx="2">
                  <c:v>180.94</c:v>
                </c:pt>
                <c:pt idx="3">
                  <c:v>186.56</c:v>
                </c:pt>
                <c:pt idx="4">
                  <c:v>189.6</c:v>
                </c:pt>
              </c:numCache>
            </c:numRef>
          </c:val>
          <c:smooth val="0"/>
          <c:extLst>
            <c:ext xmlns:c16="http://schemas.microsoft.com/office/drawing/2014/chart" uri="{C3380CC4-5D6E-409C-BE32-E72D297353CC}">
              <c16:uniqueId val="{00000001-E4EC-4DF2-8018-33D43355F2EC}"/>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W46"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8" t="s">
        <v>0</v>
      </c>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c r="BT2" s="78"/>
      <c r="BU2" s="78"/>
      <c r="BV2" s="78"/>
      <c r="BW2" s="78"/>
      <c r="BX2" s="78"/>
      <c r="BY2" s="78"/>
      <c r="BZ2" s="78"/>
    </row>
    <row r="3" spans="1:78" ht="9.75" customHeight="1" x14ac:dyDescent="0.15">
      <c r="A3" s="2"/>
      <c r="B3" s="78"/>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row>
    <row r="4" spans="1:78" ht="9.75" customHeight="1" x14ac:dyDescent="0.15">
      <c r="A4" s="2"/>
      <c r="B4" s="78"/>
      <c r="C4" s="78"/>
      <c r="D4" s="78"/>
      <c r="E4" s="78"/>
      <c r="F4" s="78"/>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c r="BT4" s="78"/>
      <c r="BU4" s="78"/>
      <c r="BV4" s="78"/>
      <c r="BW4" s="78"/>
      <c r="BX4" s="78"/>
      <c r="BY4" s="78"/>
      <c r="BZ4" s="7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9" t="str">
        <f>データ!H6</f>
        <v>福岡県　福岡市</v>
      </c>
      <c r="C6" s="79"/>
      <c r="D6" s="79"/>
      <c r="E6" s="79"/>
      <c r="F6" s="79"/>
      <c r="G6" s="79"/>
      <c r="H6" s="79"/>
      <c r="I6" s="79"/>
      <c r="J6" s="79"/>
      <c r="K6" s="79"/>
      <c r="L6" s="79"/>
      <c r="M6" s="79"/>
      <c r="N6" s="79"/>
      <c r="O6" s="79"/>
      <c r="P6" s="79"/>
      <c r="Q6" s="79"/>
      <c r="R6" s="79"/>
      <c r="S6" s="79"/>
      <c r="T6" s="79"/>
      <c r="U6" s="79"/>
      <c r="V6" s="79"/>
      <c r="W6" s="79"/>
      <c r="X6" s="79"/>
      <c r="Y6" s="79"/>
      <c r="Z6" s="79"/>
      <c r="AA6" s="79"/>
      <c r="AB6" s="79"/>
      <c r="AC6" s="79"/>
      <c r="AD6" s="80"/>
      <c r="AE6" s="80"/>
      <c r="AF6" s="80"/>
      <c r="AG6" s="80"/>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7" t="s">
        <v>1</v>
      </c>
      <c r="C7" s="48"/>
      <c r="D7" s="48"/>
      <c r="E7" s="48"/>
      <c r="F7" s="48"/>
      <c r="G7" s="48"/>
      <c r="H7" s="48"/>
      <c r="I7" s="47" t="s">
        <v>2</v>
      </c>
      <c r="J7" s="48"/>
      <c r="K7" s="48"/>
      <c r="L7" s="48"/>
      <c r="M7" s="48"/>
      <c r="N7" s="48"/>
      <c r="O7" s="69"/>
      <c r="P7" s="49" t="s">
        <v>3</v>
      </c>
      <c r="Q7" s="49"/>
      <c r="R7" s="49"/>
      <c r="S7" s="49"/>
      <c r="T7" s="49"/>
      <c r="U7" s="49"/>
      <c r="V7" s="49"/>
      <c r="W7" s="49" t="s">
        <v>4</v>
      </c>
      <c r="X7" s="49"/>
      <c r="Y7" s="49"/>
      <c r="Z7" s="49"/>
      <c r="AA7" s="49"/>
      <c r="AB7" s="49"/>
      <c r="AC7" s="49"/>
      <c r="AD7" s="49" t="s">
        <v>5</v>
      </c>
      <c r="AE7" s="49"/>
      <c r="AF7" s="49"/>
      <c r="AG7" s="49"/>
      <c r="AH7" s="49"/>
      <c r="AI7" s="49"/>
      <c r="AJ7" s="49"/>
      <c r="AK7" s="2"/>
      <c r="AL7" s="49" t="s">
        <v>6</v>
      </c>
      <c r="AM7" s="49"/>
      <c r="AN7" s="49"/>
      <c r="AO7" s="49"/>
      <c r="AP7" s="49"/>
      <c r="AQ7" s="49"/>
      <c r="AR7" s="49"/>
      <c r="AS7" s="49"/>
      <c r="AT7" s="47" t="s">
        <v>7</v>
      </c>
      <c r="AU7" s="48"/>
      <c r="AV7" s="48"/>
      <c r="AW7" s="48"/>
      <c r="AX7" s="48"/>
      <c r="AY7" s="48"/>
      <c r="AZ7" s="48"/>
      <c r="BA7" s="48"/>
      <c r="BB7" s="49" t="s">
        <v>8</v>
      </c>
      <c r="BC7" s="49"/>
      <c r="BD7" s="49"/>
      <c r="BE7" s="49"/>
      <c r="BF7" s="49"/>
      <c r="BG7" s="49"/>
      <c r="BH7" s="49"/>
      <c r="BI7" s="49"/>
      <c r="BJ7" s="3"/>
      <c r="BK7" s="3"/>
      <c r="BL7" s="81" t="s">
        <v>9</v>
      </c>
      <c r="BM7" s="82"/>
      <c r="BN7" s="82"/>
      <c r="BO7" s="82"/>
      <c r="BP7" s="82"/>
      <c r="BQ7" s="82"/>
      <c r="BR7" s="82"/>
      <c r="BS7" s="82"/>
      <c r="BT7" s="82"/>
      <c r="BU7" s="82"/>
      <c r="BV7" s="82"/>
      <c r="BW7" s="82"/>
      <c r="BX7" s="82"/>
      <c r="BY7" s="83"/>
    </row>
    <row r="8" spans="1:78" ht="18.75" customHeight="1" x14ac:dyDescent="0.15">
      <c r="A8" s="2"/>
      <c r="B8" s="74" t="str">
        <f>データ!$I$6</f>
        <v>法適用</v>
      </c>
      <c r="C8" s="75"/>
      <c r="D8" s="75"/>
      <c r="E8" s="75"/>
      <c r="F8" s="75"/>
      <c r="G8" s="75"/>
      <c r="H8" s="75"/>
      <c r="I8" s="74" t="str">
        <f>データ!$J$6</f>
        <v>水道事業</v>
      </c>
      <c r="J8" s="75"/>
      <c r="K8" s="75"/>
      <c r="L8" s="75"/>
      <c r="M8" s="75"/>
      <c r="N8" s="75"/>
      <c r="O8" s="76"/>
      <c r="P8" s="77" t="str">
        <f>データ!$K$6</f>
        <v>末端給水事業</v>
      </c>
      <c r="Q8" s="77"/>
      <c r="R8" s="77"/>
      <c r="S8" s="77"/>
      <c r="T8" s="77"/>
      <c r="U8" s="77"/>
      <c r="V8" s="77"/>
      <c r="W8" s="77" t="str">
        <f>データ!$L$6</f>
        <v>政令市等</v>
      </c>
      <c r="X8" s="77"/>
      <c r="Y8" s="77"/>
      <c r="Z8" s="77"/>
      <c r="AA8" s="77"/>
      <c r="AB8" s="77"/>
      <c r="AC8" s="77"/>
      <c r="AD8" s="77" t="str">
        <f>データ!$M$6</f>
        <v>自治体職員</v>
      </c>
      <c r="AE8" s="77"/>
      <c r="AF8" s="77"/>
      <c r="AG8" s="77"/>
      <c r="AH8" s="77"/>
      <c r="AI8" s="77"/>
      <c r="AJ8" s="77"/>
      <c r="AK8" s="2"/>
      <c r="AL8" s="68">
        <f>データ!$R$6</f>
        <v>1608140</v>
      </c>
      <c r="AM8" s="68"/>
      <c r="AN8" s="68"/>
      <c r="AO8" s="68"/>
      <c r="AP8" s="68"/>
      <c r="AQ8" s="68"/>
      <c r="AR8" s="68"/>
      <c r="AS8" s="68"/>
      <c r="AT8" s="36">
        <f>データ!$S$6</f>
        <v>343.47</v>
      </c>
      <c r="AU8" s="37"/>
      <c r="AV8" s="37"/>
      <c r="AW8" s="37"/>
      <c r="AX8" s="37"/>
      <c r="AY8" s="37"/>
      <c r="AZ8" s="37"/>
      <c r="BA8" s="37"/>
      <c r="BB8" s="57">
        <f>データ!$T$6</f>
        <v>4682.04</v>
      </c>
      <c r="BC8" s="57"/>
      <c r="BD8" s="57"/>
      <c r="BE8" s="57"/>
      <c r="BF8" s="57"/>
      <c r="BG8" s="57"/>
      <c r="BH8" s="57"/>
      <c r="BI8" s="57"/>
      <c r="BJ8" s="3"/>
      <c r="BK8" s="3"/>
      <c r="BL8" s="70" t="s">
        <v>10</v>
      </c>
      <c r="BM8" s="71"/>
      <c r="BN8" s="72" t="s">
        <v>11</v>
      </c>
      <c r="BO8" s="72"/>
      <c r="BP8" s="72"/>
      <c r="BQ8" s="72"/>
      <c r="BR8" s="72"/>
      <c r="BS8" s="72"/>
      <c r="BT8" s="72"/>
      <c r="BU8" s="72"/>
      <c r="BV8" s="72"/>
      <c r="BW8" s="72"/>
      <c r="BX8" s="72"/>
      <c r="BY8" s="73"/>
    </row>
    <row r="9" spans="1:78" ht="18.75" customHeight="1" x14ac:dyDescent="0.15">
      <c r="A9" s="2"/>
      <c r="B9" s="47" t="s">
        <v>12</v>
      </c>
      <c r="C9" s="48"/>
      <c r="D9" s="48"/>
      <c r="E9" s="48"/>
      <c r="F9" s="48"/>
      <c r="G9" s="48"/>
      <c r="H9" s="48"/>
      <c r="I9" s="47" t="s">
        <v>13</v>
      </c>
      <c r="J9" s="48"/>
      <c r="K9" s="48"/>
      <c r="L9" s="48"/>
      <c r="M9" s="48"/>
      <c r="N9" s="48"/>
      <c r="O9" s="69"/>
      <c r="P9" s="49" t="s">
        <v>14</v>
      </c>
      <c r="Q9" s="49"/>
      <c r="R9" s="49"/>
      <c r="S9" s="49"/>
      <c r="T9" s="49"/>
      <c r="U9" s="49"/>
      <c r="V9" s="49"/>
      <c r="W9" s="49" t="s">
        <v>15</v>
      </c>
      <c r="X9" s="49"/>
      <c r="Y9" s="49"/>
      <c r="Z9" s="49"/>
      <c r="AA9" s="49"/>
      <c r="AB9" s="49"/>
      <c r="AC9" s="49"/>
      <c r="AD9" s="2"/>
      <c r="AE9" s="2"/>
      <c r="AF9" s="2"/>
      <c r="AG9" s="2"/>
      <c r="AH9" s="2"/>
      <c r="AI9" s="2"/>
      <c r="AJ9" s="2"/>
      <c r="AK9" s="2"/>
      <c r="AL9" s="49" t="s">
        <v>16</v>
      </c>
      <c r="AM9" s="49"/>
      <c r="AN9" s="49"/>
      <c r="AO9" s="49"/>
      <c r="AP9" s="49"/>
      <c r="AQ9" s="49"/>
      <c r="AR9" s="49"/>
      <c r="AS9" s="49"/>
      <c r="AT9" s="47" t="s">
        <v>17</v>
      </c>
      <c r="AU9" s="48"/>
      <c r="AV9" s="48"/>
      <c r="AW9" s="48"/>
      <c r="AX9" s="48"/>
      <c r="AY9" s="48"/>
      <c r="AZ9" s="48"/>
      <c r="BA9" s="48"/>
      <c r="BB9" s="49" t="s">
        <v>18</v>
      </c>
      <c r="BC9" s="49"/>
      <c r="BD9" s="49"/>
      <c r="BE9" s="49"/>
      <c r="BF9" s="49"/>
      <c r="BG9" s="49"/>
      <c r="BH9" s="49"/>
      <c r="BI9" s="49"/>
      <c r="BJ9" s="3"/>
      <c r="BK9" s="3"/>
      <c r="BL9" s="50" t="s">
        <v>19</v>
      </c>
      <c r="BM9" s="51"/>
      <c r="BN9" s="52" t="s">
        <v>20</v>
      </c>
      <c r="BO9" s="52"/>
      <c r="BP9" s="52"/>
      <c r="BQ9" s="52"/>
      <c r="BR9" s="52"/>
      <c r="BS9" s="52"/>
      <c r="BT9" s="52"/>
      <c r="BU9" s="52"/>
      <c r="BV9" s="52"/>
      <c r="BW9" s="52"/>
      <c r="BX9" s="52"/>
      <c r="BY9" s="53"/>
    </row>
    <row r="10" spans="1:78" ht="18.75" customHeight="1" x14ac:dyDescent="0.15">
      <c r="A10" s="2"/>
      <c r="B10" s="36" t="str">
        <f>データ!$N$6</f>
        <v>-</v>
      </c>
      <c r="C10" s="37"/>
      <c r="D10" s="37"/>
      <c r="E10" s="37"/>
      <c r="F10" s="37"/>
      <c r="G10" s="37"/>
      <c r="H10" s="37"/>
      <c r="I10" s="36">
        <f>データ!$O$6</f>
        <v>70.84</v>
      </c>
      <c r="J10" s="37"/>
      <c r="K10" s="37"/>
      <c r="L10" s="37"/>
      <c r="M10" s="37"/>
      <c r="N10" s="37"/>
      <c r="O10" s="67"/>
      <c r="P10" s="57">
        <f>データ!$P$6</f>
        <v>99.59</v>
      </c>
      <c r="Q10" s="57"/>
      <c r="R10" s="57"/>
      <c r="S10" s="57"/>
      <c r="T10" s="57"/>
      <c r="U10" s="57"/>
      <c r="V10" s="57"/>
      <c r="W10" s="68">
        <f>データ!$Q$6</f>
        <v>2827</v>
      </c>
      <c r="X10" s="68"/>
      <c r="Y10" s="68"/>
      <c r="Z10" s="68"/>
      <c r="AA10" s="68"/>
      <c r="AB10" s="68"/>
      <c r="AC10" s="68"/>
      <c r="AD10" s="2"/>
      <c r="AE10" s="2"/>
      <c r="AF10" s="2"/>
      <c r="AG10" s="2"/>
      <c r="AH10" s="2"/>
      <c r="AI10" s="2"/>
      <c r="AJ10" s="2"/>
      <c r="AK10" s="2"/>
      <c r="AL10" s="68">
        <f>データ!$U$6</f>
        <v>1602452</v>
      </c>
      <c r="AM10" s="68"/>
      <c r="AN10" s="68"/>
      <c r="AO10" s="68"/>
      <c r="AP10" s="68"/>
      <c r="AQ10" s="68"/>
      <c r="AR10" s="68"/>
      <c r="AS10" s="68"/>
      <c r="AT10" s="36">
        <f>データ!$V$6</f>
        <v>235.63</v>
      </c>
      <c r="AU10" s="37"/>
      <c r="AV10" s="37"/>
      <c r="AW10" s="37"/>
      <c r="AX10" s="37"/>
      <c r="AY10" s="37"/>
      <c r="AZ10" s="37"/>
      <c r="BA10" s="37"/>
      <c r="BB10" s="57">
        <f>データ!$W$6</f>
        <v>6800.71</v>
      </c>
      <c r="BC10" s="57"/>
      <c r="BD10" s="57"/>
      <c r="BE10" s="57"/>
      <c r="BF10" s="57"/>
      <c r="BG10" s="57"/>
      <c r="BH10" s="57"/>
      <c r="BI10" s="57"/>
      <c r="BJ10" s="2"/>
      <c r="BK10" s="2"/>
      <c r="BL10" s="58" t="s">
        <v>21</v>
      </c>
      <c r="BM10" s="59"/>
      <c r="BN10" s="60" t="s">
        <v>22</v>
      </c>
      <c r="BO10" s="60"/>
      <c r="BP10" s="60"/>
      <c r="BQ10" s="60"/>
      <c r="BR10" s="60"/>
      <c r="BS10" s="60"/>
      <c r="BT10" s="60"/>
      <c r="BU10" s="60"/>
      <c r="BV10" s="60"/>
      <c r="BW10" s="60"/>
      <c r="BX10" s="60"/>
      <c r="BY10" s="61"/>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2" t="s">
        <v>23</v>
      </c>
      <c r="BM11" s="62"/>
      <c r="BN11" s="62"/>
      <c r="BO11" s="62"/>
      <c r="BP11" s="62"/>
      <c r="BQ11" s="62"/>
      <c r="BR11" s="62"/>
      <c r="BS11" s="62"/>
      <c r="BT11" s="62"/>
      <c r="BU11" s="62"/>
      <c r="BV11" s="62"/>
      <c r="BW11" s="62"/>
      <c r="BX11" s="62"/>
      <c r="BY11" s="62"/>
      <c r="BZ11" s="62"/>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2"/>
      <c r="BM12" s="62"/>
      <c r="BN12" s="62"/>
      <c r="BO12" s="62"/>
      <c r="BP12" s="62"/>
      <c r="BQ12" s="62"/>
      <c r="BR12" s="62"/>
      <c r="BS12" s="62"/>
      <c r="BT12" s="62"/>
      <c r="BU12" s="62"/>
      <c r="BV12" s="62"/>
      <c r="BW12" s="62"/>
      <c r="BX12" s="62"/>
      <c r="BY12" s="62"/>
      <c r="BZ12" s="62"/>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3"/>
      <c r="BM13" s="63"/>
      <c r="BN13" s="63"/>
      <c r="BO13" s="63"/>
      <c r="BP13" s="63"/>
      <c r="BQ13" s="63"/>
      <c r="BR13" s="63"/>
      <c r="BS13" s="63"/>
      <c r="BT13" s="63"/>
      <c r="BU13" s="63"/>
      <c r="BV13" s="63"/>
      <c r="BW13" s="63"/>
      <c r="BX13" s="63"/>
      <c r="BY13" s="63"/>
      <c r="BZ13" s="63"/>
    </row>
    <row r="14" spans="1:78" ht="13.5" customHeight="1" x14ac:dyDescent="0.15">
      <c r="A14" s="2"/>
      <c r="B14" s="64" t="s">
        <v>24</v>
      </c>
      <c r="C14" s="65"/>
      <c r="D14" s="65"/>
      <c r="E14" s="65"/>
      <c r="F14" s="65"/>
      <c r="G14" s="65"/>
      <c r="H14" s="65"/>
      <c r="I14" s="65"/>
      <c r="J14" s="65"/>
      <c r="K14" s="65"/>
      <c r="L14" s="65"/>
      <c r="M14" s="65"/>
      <c r="N14" s="65"/>
      <c r="O14" s="65"/>
      <c r="P14" s="65"/>
      <c r="Q14" s="65"/>
      <c r="R14" s="65"/>
      <c r="S14" s="65"/>
      <c r="T14" s="65"/>
      <c r="U14" s="65"/>
      <c r="V14" s="65"/>
      <c r="W14" s="65"/>
      <c r="X14" s="65"/>
      <c r="Y14" s="65"/>
      <c r="Z14" s="65"/>
      <c r="AA14" s="65"/>
      <c r="AB14" s="65"/>
      <c r="AC14" s="65"/>
      <c r="AD14" s="65"/>
      <c r="AE14" s="65"/>
      <c r="AF14" s="65"/>
      <c r="AG14" s="65"/>
      <c r="AH14" s="65"/>
      <c r="AI14" s="65"/>
      <c r="AJ14" s="65"/>
      <c r="AK14" s="65"/>
      <c r="AL14" s="65"/>
      <c r="AM14" s="65"/>
      <c r="AN14" s="65"/>
      <c r="AO14" s="65"/>
      <c r="AP14" s="65"/>
      <c r="AQ14" s="65"/>
      <c r="AR14" s="65"/>
      <c r="AS14" s="65"/>
      <c r="AT14" s="65"/>
      <c r="AU14" s="65"/>
      <c r="AV14" s="65"/>
      <c r="AW14" s="65"/>
      <c r="AX14" s="65"/>
      <c r="AY14" s="65"/>
      <c r="AZ14" s="65"/>
      <c r="BA14" s="65"/>
      <c r="BB14" s="65"/>
      <c r="BC14" s="65"/>
      <c r="BD14" s="65"/>
      <c r="BE14" s="65"/>
      <c r="BF14" s="65"/>
      <c r="BG14" s="65"/>
      <c r="BH14" s="65"/>
      <c r="BI14" s="65"/>
      <c r="BJ14" s="66"/>
      <c r="BK14" s="2"/>
      <c r="BL14" s="30" t="s">
        <v>25</v>
      </c>
      <c r="BM14" s="31"/>
      <c r="BN14" s="31"/>
      <c r="BO14" s="31"/>
      <c r="BP14" s="31"/>
      <c r="BQ14" s="31"/>
      <c r="BR14" s="31"/>
      <c r="BS14" s="31"/>
      <c r="BT14" s="31"/>
      <c r="BU14" s="31"/>
      <c r="BV14" s="31"/>
      <c r="BW14" s="31"/>
      <c r="BX14" s="31"/>
      <c r="BY14" s="31"/>
      <c r="BZ14" s="32"/>
    </row>
    <row r="15" spans="1:78" ht="13.5" customHeight="1" x14ac:dyDescent="0.15">
      <c r="A15" s="2"/>
      <c r="B15" s="44"/>
      <c r="C15" s="45"/>
      <c r="D15" s="45"/>
      <c r="E15" s="45"/>
      <c r="F15" s="45"/>
      <c r="G15" s="45"/>
      <c r="H15" s="45"/>
      <c r="I15" s="45"/>
      <c r="J15" s="45"/>
      <c r="K15" s="45"/>
      <c r="L15" s="45"/>
      <c r="M15" s="45"/>
      <c r="N15" s="45"/>
      <c r="O15" s="45"/>
      <c r="P15" s="45"/>
      <c r="Q15" s="45"/>
      <c r="R15" s="45"/>
      <c r="S15" s="45"/>
      <c r="T15" s="45"/>
      <c r="U15" s="45"/>
      <c r="V15" s="45"/>
      <c r="W15" s="45"/>
      <c r="X15" s="45"/>
      <c r="Y15" s="45"/>
      <c r="Z15" s="45"/>
      <c r="AA15" s="45"/>
      <c r="AB15" s="45"/>
      <c r="AC15" s="45"/>
      <c r="AD15" s="45"/>
      <c r="AE15" s="45"/>
      <c r="AF15" s="45"/>
      <c r="AG15" s="45"/>
      <c r="AH15" s="45"/>
      <c r="AI15" s="45"/>
      <c r="AJ15" s="45"/>
      <c r="AK15" s="45"/>
      <c r="AL15" s="45"/>
      <c r="AM15" s="45"/>
      <c r="AN15" s="45"/>
      <c r="AO15" s="45"/>
      <c r="AP15" s="45"/>
      <c r="AQ15" s="45"/>
      <c r="AR15" s="45"/>
      <c r="AS15" s="45"/>
      <c r="AT15" s="45"/>
      <c r="AU15" s="45"/>
      <c r="AV15" s="45"/>
      <c r="AW15" s="45"/>
      <c r="AX15" s="45"/>
      <c r="AY15" s="45"/>
      <c r="AZ15" s="45"/>
      <c r="BA15" s="45"/>
      <c r="BB15" s="45"/>
      <c r="BC15" s="45"/>
      <c r="BD15" s="45"/>
      <c r="BE15" s="45"/>
      <c r="BF15" s="45"/>
      <c r="BG15" s="45"/>
      <c r="BH15" s="45"/>
      <c r="BI15" s="45"/>
      <c r="BJ15" s="46"/>
      <c r="BK15" s="2"/>
      <c r="BL15" s="33"/>
      <c r="BM15" s="34"/>
      <c r="BN15" s="34"/>
      <c r="BO15" s="34"/>
      <c r="BP15" s="34"/>
      <c r="BQ15" s="34"/>
      <c r="BR15" s="34"/>
      <c r="BS15" s="34"/>
      <c r="BT15" s="34"/>
      <c r="BU15" s="34"/>
      <c r="BV15" s="34"/>
      <c r="BW15" s="34"/>
      <c r="BX15" s="34"/>
      <c r="BY15" s="34"/>
      <c r="BZ15" s="35"/>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109</v>
      </c>
      <c r="BM16" s="39"/>
      <c r="BN16" s="39"/>
      <c r="BO16" s="39"/>
      <c r="BP16" s="39"/>
      <c r="BQ16" s="39"/>
      <c r="BR16" s="39"/>
      <c r="BS16" s="39"/>
      <c r="BT16" s="39"/>
      <c r="BU16" s="39"/>
      <c r="BV16" s="39"/>
      <c r="BW16" s="39"/>
      <c r="BX16" s="39"/>
      <c r="BY16" s="39"/>
      <c r="BZ16" s="4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8"/>
      <c r="BM44" s="39"/>
      <c r="BN44" s="39"/>
      <c r="BO44" s="39"/>
      <c r="BP44" s="39"/>
      <c r="BQ44" s="39"/>
      <c r="BR44" s="39"/>
      <c r="BS44" s="39"/>
      <c r="BT44" s="39"/>
      <c r="BU44" s="39"/>
      <c r="BV44" s="39"/>
      <c r="BW44" s="39"/>
      <c r="BX44" s="39"/>
      <c r="BY44" s="39"/>
      <c r="BZ44" s="4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41" t="s">
        <v>110</v>
      </c>
      <c r="BM47" s="42"/>
      <c r="BN47" s="42"/>
      <c r="BO47" s="42"/>
      <c r="BP47" s="42"/>
      <c r="BQ47" s="42"/>
      <c r="BR47" s="42"/>
      <c r="BS47" s="42"/>
      <c r="BT47" s="42"/>
      <c r="BU47" s="42"/>
      <c r="BV47" s="42"/>
      <c r="BW47" s="42"/>
      <c r="BX47" s="42"/>
      <c r="BY47" s="42"/>
      <c r="BZ47" s="43"/>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41"/>
      <c r="BM48" s="42"/>
      <c r="BN48" s="42"/>
      <c r="BO48" s="42"/>
      <c r="BP48" s="42"/>
      <c r="BQ48" s="42"/>
      <c r="BR48" s="42"/>
      <c r="BS48" s="42"/>
      <c r="BT48" s="42"/>
      <c r="BU48" s="42"/>
      <c r="BV48" s="42"/>
      <c r="BW48" s="42"/>
      <c r="BX48" s="42"/>
      <c r="BY48" s="42"/>
      <c r="BZ48" s="43"/>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41"/>
      <c r="BM49" s="42"/>
      <c r="BN49" s="42"/>
      <c r="BO49" s="42"/>
      <c r="BP49" s="42"/>
      <c r="BQ49" s="42"/>
      <c r="BR49" s="42"/>
      <c r="BS49" s="42"/>
      <c r="BT49" s="42"/>
      <c r="BU49" s="42"/>
      <c r="BV49" s="42"/>
      <c r="BW49" s="42"/>
      <c r="BX49" s="42"/>
      <c r="BY49" s="42"/>
      <c r="BZ49" s="43"/>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41"/>
      <c r="BM50" s="42"/>
      <c r="BN50" s="42"/>
      <c r="BO50" s="42"/>
      <c r="BP50" s="42"/>
      <c r="BQ50" s="42"/>
      <c r="BR50" s="42"/>
      <c r="BS50" s="42"/>
      <c r="BT50" s="42"/>
      <c r="BU50" s="42"/>
      <c r="BV50" s="42"/>
      <c r="BW50" s="42"/>
      <c r="BX50" s="42"/>
      <c r="BY50" s="42"/>
      <c r="BZ50" s="43"/>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41"/>
      <c r="BM51" s="42"/>
      <c r="BN51" s="42"/>
      <c r="BO51" s="42"/>
      <c r="BP51" s="42"/>
      <c r="BQ51" s="42"/>
      <c r="BR51" s="42"/>
      <c r="BS51" s="42"/>
      <c r="BT51" s="42"/>
      <c r="BU51" s="42"/>
      <c r="BV51" s="42"/>
      <c r="BW51" s="42"/>
      <c r="BX51" s="42"/>
      <c r="BY51" s="42"/>
      <c r="BZ51" s="43"/>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41"/>
      <c r="BM52" s="42"/>
      <c r="BN52" s="42"/>
      <c r="BO52" s="42"/>
      <c r="BP52" s="42"/>
      <c r="BQ52" s="42"/>
      <c r="BR52" s="42"/>
      <c r="BS52" s="42"/>
      <c r="BT52" s="42"/>
      <c r="BU52" s="42"/>
      <c r="BV52" s="42"/>
      <c r="BW52" s="42"/>
      <c r="BX52" s="42"/>
      <c r="BY52" s="42"/>
      <c r="BZ52" s="43"/>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41"/>
      <c r="BM53" s="42"/>
      <c r="BN53" s="42"/>
      <c r="BO53" s="42"/>
      <c r="BP53" s="42"/>
      <c r="BQ53" s="42"/>
      <c r="BR53" s="42"/>
      <c r="BS53" s="42"/>
      <c r="BT53" s="42"/>
      <c r="BU53" s="42"/>
      <c r="BV53" s="42"/>
      <c r="BW53" s="42"/>
      <c r="BX53" s="42"/>
      <c r="BY53" s="42"/>
      <c r="BZ53" s="43"/>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41"/>
      <c r="BM54" s="42"/>
      <c r="BN54" s="42"/>
      <c r="BO54" s="42"/>
      <c r="BP54" s="42"/>
      <c r="BQ54" s="42"/>
      <c r="BR54" s="42"/>
      <c r="BS54" s="42"/>
      <c r="BT54" s="42"/>
      <c r="BU54" s="42"/>
      <c r="BV54" s="42"/>
      <c r="BW54" s="42"/>
      <c r="BX54" s="42"/>
      <c r="BY54" s="42"/>
      <c r="BZ54" s="43"/>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41"/>
      <c r="BM55" s="42"/>
      <c r="BN55" s="42"/>
      <c r="BO55" s="42"/>
      <c r="BP55" s="42"/>
      <c r="BQ55" s="42"/>
      <c r="BR55" s="42"/>
      <c r="BS55" s="42"/>
      <c r="BT55" s="42"/>
      <c r="BU55" s="42"/>
      <c r="BV55" s="42"/>
      <c r="BW55" s="42"/>
      <c r="BX55" s="42"/>
      <c r="BY55" s="42"/>
      <c r="BZ55" s="43"/>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41"/>
      <c r="BM56" s="42"/>
      <c r="BN56" s="42"/>
      <c r="BO56" s="42"/>
      <c r="BP56" s="42"/>
      <c r="BQ56" s="42"/>
      <c r="BR56" s="42"/>
      <c r="BS56" s="42"/>
      <c r="BT56" s="42"/>
      <c r="BU56" s="42"/>
      <c r="BV56" s="42"/>
      <c r="BW56" s="42"/>
      <c r="BX56" s="42"/>
      <c r="BY56" s="42"/>
      <c r="BZ56" s="43"/>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41"/>
      <c r="BM57" s="42"/>
      <c r="BN57" s="42"/>
      <c r="BO57" s="42"/>
      <c r="BP57" s="42"/>
      <c r="BQ57" s="42"/>
      <c r="BR57" s="42"/>
      <c r="BS57" s="42"/>
      <c r="BT57" s="42"/>
      <c r="BU57" s="42"/>
      <c r="BV57" s="42"/>
      <c r="BW57" s="42"/>
      <c r="BX57" s="42"/>
      <c r="BY57" s="42"/>
      <c r="BZ57" s="43"/>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41"/>
      <c r="BM58" s="42"/>
      <c r="BN58" s="42"/>
      <c r="BO58" s="42"/>
      <c r="BP58" s="42"/>
      <c r="BQ58" s="42"/>
      <c r="BR58" s="42"/>
      <c r="BS58" s="42"/>
      <c r="BT58" s="42"/>
      <c r="BU58" s="42"/>
      <c r="BV58" s="42"/>
      <c r="BW58" s="42"/>
      <c r="BX58" s="42"/>
      <c r="BY58" s="42"/>
      <c r="BZ58" s="43"/>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41"/>
      <c r="BM59" s="42"/>
      <c r="BN59" s="42"/>
      <c r="BO59" s="42"/>
      <c r="BP59" s="42"/>
      <c r="BQ59" s="42"/>
      <c r="BR59" s="42"/>
      <c r="BS59" s="42"/>
      <c r="BT59" s="42"/>
      <c r="BU59" s="42"/>
      <c r="BV59" s="42"/>
      <c r="BW59" s="42"/>
      <c r="BX59" s="42"/>
      <c r="BY59" s="42"/>
      <c r="BZ59" s="43"/>
    </row>
    <row r="60" spans="1:78" ht="13.5" customHeight="1" x14ac:dyDescent="0.15">
      <c r="A60" s="2"/>
      <c r="B60" s="44" t="s">
        <v>27</v>
      </c>
      <c r="C60" s="45"/>
      <c r="D60" s="45"/>
      <c r="E60" s="45"/>
      <c r="F60" s="45"/>
      <c r="G60" s="45"/>
      <c r="H60" s="45"/>
      <c r="I60" s="45"/>
      <c r="J60" s="45"/>
      <c r="K60" s="45"/>
      <c r="L60" s="45"/>
      <c r="M60" s="45"/>
      <c r="N60" s="45"/>
      <c r="O60" s="45"/>
      <c r="P60" s="45"/>
      <c r="Q60" s="45"/>
      <c r="R60" s="45"/>
      <c r="S60" s="45"/>
      <c r="T60" s="45"/>
      <c r="U60" s="45"/>
      <c r="V60" s="45"/>
      <c r="W60" s="45"/>
      <c r="X60" s="45"/>
      <c r="Y60" s="45"/>
      <c r="Z60" s="45"/>
      <c r="AA60" s="45"/>
      <c r="AB60" s="45"/>
      <c r="AC60" s="45"/>
      <c r="AD60" s="45"/>
      <c r="AE60" s="45"/>
      <c r="AF60" s="45"/>
      <c r="AG60" s="45"/>
      <c r="AH60" s="45"/>
      <c r="AI60" s="45"/>
      <c r="AJ60" s="45"/>
      <c r="AK60" s="45"/>
      <c r="AL60" s="45"/>
      <c r="AM60" s="45"/>
      <c r="AN60" s="45"/>
      <c r="AO60" s="45"/>
      <c r="AP60" s="45"/>
      <c r="AQ60" s="45"/>
      <c r="AR60" s="45"/>
      <c r="AS60" s="45"/>
      <c r="AT60" s="45"/>
      <c r="AU60" s="45"/>
      <c r="AV60" s="45"/>
      <c r="AW60" s="45"/>
      <c r="AX60" s="45"/>
      <c r="AY60" s="45"/>
      <c r="AZ60" s="45"/>
      <c r="BA60" s="45"/>
      <c r="BB60" s="45"/>
      <c r="BC60" s="45"/>
      <c r="BD60" s="45"/>
      <c r="BE60" s="45"/>
      <c r="BF60" s="45"/>
      <c r="BG60" s="45"/>
      <c r="BH60" s="45"/>
      <c r="BI60" s="45"/>
      <c r="BJ60" s="46"/>
      <c r="BK60" s="2"/>
      <c r="BL60" s="41"/>
      <c r="BM60" s="42"/>
      <c r="BN60" s="42"/>
      <c r="BO60" s="42"/>
      <c r="BP60" s="42"/>
      <c r="BQ60" s="42"/>
      <c r="BR60" s="42"/>
      <c r="BS60" s="42"/>
      <c r="BT60" s="42"/>
      <c r="BU60" s="42"/>
      <c r="BV60" s="42"/>
      <c r="BW60" s="42"/>
      <c r="BX60" s="42"/>
      <c r="BY60" s="42"/>
      <c r="BZ60" s="43"/>
    </row>
    <row r="61" spans="1:78" ht="13.5" customHeight="1" x14ac:dyDescent="0.15">
      <c r="A61" s="2"/>
      <c r="B61" s="44"/>
      <c r="C61" s="45"/>
      <c r="D61" s="45"/>
      <c r="E61" s="45"/>
      <c r="F61" s="45"/>
      <c r="G61" s="45"/>
      <c r="H61" s="45"/>
      <c r="I61" s="45"/>
      <c r="J61" s="45"/>
      <c r="K61" s="45"/>
      <c r="L61" s="45"/>
      <c r="M61" s="45"/>
      <c r="N61" s="45"/>
      <c r="O61" s="45"/>
      <c r="P61" s="45"/>
      <c r="Q61" s="45"/>
      <c r="R61" s="45"/>
      <c r="S61" s="45"/>
      <c r="T61" s="45"/>
      <c r="U61" s="45"/>
      <c r="V61" s="45"/>
      <c r="W61" s="45"/>
      <c r="X61" s="45"/>
      <c r="Y61" s="45"/>
      <c r="Z61" s="45"/>
      <c r="AA61" s="45"/>
      <c r="AB61" s="45"/>
      <c r="AC61" s="45"/>
      <c r="AD61" s="45"/>
      <c r="AE61" s="45"/>
      <c r="AF61" s="45"/>
      <c r="AG61" s="45"/>
      <c r="AH61" s="45"/>
      <c r="AI61" s="45"/>
      <c r="AJ61" s="45"/>
      <c r="AK61" s="45"/>
      <c r="AL61" s="45"/>
      <c r="AM61" s="45"/>
      <c r="AN61" s="45"/>
      <c r="AO61" s="45"/>
      <c r="AP61" s="45"/>
      <c r="AQ61" s="45"/>
      <c r="AR61" s="45"/>
      <c r="AS61" s="45"/>
      <c r="AT61" s="45"/>
      <c r="AU61" s="45"/>
      <c r="AV61" s="45"/>
      <c r="AW61" s="45"/>
      <c r="AX61" s="45"/>
      <c r="AY61" s="45"/>
      <c r="AZ61" s="45"/>
      <c r="BA61" s="45"/>
      <c r="BB61" s="45"/>
      <c r="BC61" s="45"/>
      <c r="BD61" s="45"/>
      <c r="BE61" s="45"/>
      <c r="BF61" s="45"/>
      <c r="BG61" s="45"/>
      <c r="BH61" s="45"/>
      <c r="BI61" s="45"/>
      <c r="BJ61" s="46"/>
      <c r="BK61" s="2"/>
      <c r="BL61" s="41"/>
      <c r="BM61" s="42"/>
      <c r="BN61" s="42"/>
      <c r="BO61" s="42"/>
      <c r="BP61" s="42"/>
      <c r="BQ61" s="42"/>
      <c r="BR61" s="42"/>
      <c r="BS61" s="42"/>
      <c r="BT61" s="42"/>
      <c r="BU61" s="42"/>
      <c r="BV61" s="42"/>
      <c r="BW61" s="42"/>
      <c r="BX61" s="42"/>
      <c r="BY61" s="42"/>
      <c r="BZ61" s="43"/>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41"/>
      <c r="BM62" s="42"/>
      <c r="BN62" s="42"/>
      <c r="BO62" s="42"/>
      <c r="BP62" s="42"/>
      <c r="BQ62" s="42"/>
      <c r="BR62" s="42"/>
      <c r="BS62" s="42"/>
      <c r="BT62" s="42"/>
      <c r="BU62" s="42"/>
      <c r="BV62" s="42"/>
      <c r="BW62" s="42"/>
      <c r="BX62" s="42"/>
      <c r="BY62" s="42"/>
      <c r="BZ62" s="43"/>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41"/>
      <c r="BM63" s="42"/>
      <c r="BN63" s="42"/>
      <c r="BO63" s="42"/>
      <c r="BP63" s="42"/>
      <c r="BQ63" s="42"/>
      <c r="BR63" s="42"/>
      <c r="BS63" s="42"/>
      <c r="BT63" s="42"/>
      <c r="BU63" s="42"/>
      <c r="BV63" s="42"/>
      <c r="BW63" s="42"/>
      <c r="BX63" s="42"/>
      <c r="BY63" s="42"/>
      <c r="BZ63" s="4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41" t="s">
        <v>111</v>
      </c>
      <c r="BM66" s="42"/>
      <c r="BN66" s="42"/>
      <c r="BO66" s="42"/>
      <c r="BP66" s="42"/>
      <c r="BQ66" s="42"/>
      <c r="BR66" s="42"/>
      <c r="BS66" s="42"/>
      <c r="BT66" s="42"/>
      <c r="BU66" s="42"/>
      <c r="BV66" s="42"/>
      <c r="BW66" s="42"/>
      <c r="BX66" s="42"/>
      <c r="BY66" s="42"/>
      <c r="BZ66" s="43"/>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41"/>
      <c r="BM67" s="42"/>
      <c r="BN67" s="42"/>
      <c r="BO67" s="42"/>
      <c r="BP67" s="42"/>
      <c r="BQ67" s="42"/>
      <c r="BR67" s="42"/>
      <c r="BS67" s="42"/>
      <c r="BT67" s="42"/>
      <c r="BU67" s="42"/>
      <c r="BV67" s="42"/>
      <c r="BW67" s="42"/>
      <c r="BX67" s="42"/>
      <c r="BY67" s="42"/>
      <c r="BZ67" s="43"/>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41"/>
      <c r="BM68" s="42"/>
      <c r="BN68" s="42"/>
      <c r="BO68" s="42"/>
      <c r="BP68" s="42"/>
      <c r="BQ68" s="42"/>
      <c r="BR68" s="42"/>
      <c r="BS68" s="42"/>
      <c r="BT68" s="42"/>
      <c r="BU68" s="42"/>
      <c r="BV68" s="42"/>
      <c r="BW68" s="42"/>
      <c r="BX68" s="42"/>
      <c r="BY68" s="42"/>
      <c r="BZ68" s="43"/>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41"/>
      <c r="BM69" s="42"/>
      <c r="BN69" s="42"/>
      <c r="BO69" s="42"/>
      <c r="BP69" s="42"/>
      <c r="BQ69" s="42"/>
      <c r="BR69" s="42"/>
      <c r="BS69" s="42"/>
      <c r="BT69" s="42"/>
      <c r="BU69" s="42"/>
      <c r="BV69" s="42"/>
      <c r="BW69" s="42"/>
      <c r="BX69" s="42"/>
      <c r="BY69" s="42"/>
      <c r="BZ69" s="43"/>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41"/>
      <c r="BM70" s="42"/>
      <c r="BN70" s="42"/>
      <c r="BO70" s="42"/>
      <c r="BP70" s="42"/>
      <c r="BQ70" s="42"/>
      <c r="BR70" s="42"/>
      <c r="BS70" s="42"/>
      <c r="BT70" s="42"/>
      <c r="BU70" s="42"/>
      <c r="BV70" s="42"/>
      <c r="BW70" s="42"/>
      <c r="BX70" s="42"/>
      <c r="BY70" s="42"/>
      <c r="BZ70" s="43"/>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41"/>
      <c r="BM71" s="42"/>
      <c r="BN71" s="42"/>
      <c r="BO71" s="42"/>
      <c r="BP71" s="42"/>
      <c r="BQ71" s="42"/>
      <c r="BR71" s="42"/>
      <c r="BS71" s="42"/>
      <c r="BT71" s="42"/>
      <c r="BU71" s="42"/>
      <c r="BV71" s="42"/>
      <c r="BW71" s="42"/>
      <c r="BX71" s="42"/>
      <c r="BY71" s="42"/>
      <c r="BZ71" s="43"/>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41"/>
      <c r="BM72" s="42"/>
      <c r="BN72" s="42"/>
      <c r="BO72" s="42"/>
      <c r="BP72" s="42"/>
      <c r="BQ72" s="42"/>
      <c r="BR72" s="42"/>
      <c r="BS72" s="42"/>
      <c r="BT72" s="42"/>
      <c r="BU72" s="42"/>
      <c r="BV72" s="42"/>
      <c r="BW72" s="42"/>
      <c r="BX72" s="42"/>
      <c r="BY72" s="42"/>
      <c r="BZ72" s="43"/>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41"/>
      <c r="BM73" s="42"/>
      <c r="BN73" s="42"/>
      <c r="BO73" s="42"/>
      <c r="BP73" s="42"/>
      <c r="BQ73" s="42"/>
      <c r="BR73" s="42"/>
      <c r="BS73" s="42"/>
      <c r="BT73" s="42"/>
      <c r="BU73" s="42"/>
      <c r="BV73" s="42"/>
      <c r="BW73" s="42"/>
      <c r="BX73" s="42"/>
      <c r="BY73" s="42"/>
      <c r="BZ73" s="43"/>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41"/>
      <c r="BM74" s="42"/>
      <c r="BN74" s="42"/>
      <c r="BO74" s="42"/>
      <c r="BP74" s="42"/>
      <c r="BQ74" s="42"/>
      <c r="BR74" s="42"/>
      <c r="BS74" s="42"/>
      <c r="BT74" s="42"/>
      <c r="BU74" s="42"/>
      <c r="BV74" s="42"/>
      <c r="BW74" s="42"/>
      <c r="BX74" s="42"/>
      <c r="BY74" s="42"/>
      <c r="BZ74" s="43"/>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41"/>
      <c r="BM75" s="42"/>
      <c r="BN75" s="42"/>
      <c r="BO75" s="42"/>
      <c r="BP75" s="42"/>
      <c r="BQ75" s="42"/>
      <c r="BR75" s="42"/>
      <c r="BS75" s="42"/>
      <c r="BT75" s="42"/>
      <c r="BU75" s="42"/>
      <c r="BV75" s="42"/>
      <c r="BW75" s="42"/>
      <c r="BX75" s="42"/>
      <c r="BY75" s="42"/>
      <c r="BZ75" s="43"/>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41"/>
      <c r="BM76" s="42"/>
      <c r="BN76" s="42"/>
      <c r="BO76" s="42"/>
      <c r="BP76" s="42"/>
      <c r="BQ76" s="42"/>
      <c r="BR76" s="42"/>
      <c r="BS76" s="42"/>
      <c r="BT76" s="42"/>
      <c r="BU76" s="42"/>
      <c r="BV76" s="42"/>
      <c r="BW76" s="42"/>
      <c r="BX76" s="42"/>
      <c r="BY76" s="42"/>
      <c r="BZ76" s="43"/>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41"/>
      <c r="BM77" s="42"/>
      <c r="BN77" s="42"/>
      <c r="BO77" s="42"/>
      <c r="BP77" s="42"/>
      <c r="BQ77" s="42"/>
      <c r="BR77" s="42"/>
      <c r="BS77" s="42"/>
      <c r="BT77" s="42"/>
      <c r="BU77" s="42"/>
      <c r="BV77" s="42"/>
      <c r="BW77" s="42"/>
      <c r="BX77" s="42"/>
      <c r="BY77" s="42"/>
      <c r="BZ77" s="43"/>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41"/>
      <c r="BM78" s="42"/>
      <c r="BN78" s="42"/>
      <c r="BO78" s="42"/>
      <c r="BP78" s="42"/>
      <c r="BQ78" s="42"/>
      <c r="BR78" s="42"/>
      <c r="BS78" s="42"/>
      <c r="BT78" s="42"/>
      <c r="BU78" s="42"/>
      <c r="BV78" s="42"/>
      <c r="BW78" s="42"/>
      <c r="BX78" s="42"/>
      <c r="BY78" s="42"/>
      <c r="BZ78" s="43"/>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41"/>
      <c r="BM79" s="42"/>
      <c r="BN79" s="42"/>
      <c r="BO79" s="42"/>
      <c r="BP79" s="42"/>
      <c r="BQ79" s="42"/>
      <c r="BR79" s="42"/>
      <c r="BS79" s="42"/>
      <c r="BT79" s="42"/>
      <c r="BU79" s="42"/>
      <c r="BV79" s="42"/>
      <c r="BW79" s="42"/>
      <c r="BX79" s="42"/>
      <c r="BY79" s="42"/>
      <c r="BZ79" s="43"/>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41"/>
      <c r="BM80" s="42"/>
      <c r="BN80" s="42"/>
      <c r="BO80" s="42"/>
      <c r="BP80" s="42"/>
      <c r="BQ80" s="42"/>
      <c r="BR80" s="42"/>
      <c r="BS80" s="42"/>
      <c r="BT80" s="42"/>
      <c r="BU80" s="42"/>
      <c r="BV80" s="42"/>
      <c r="BW80" s="42"/>
      <c r="BX80" s="42"/>
      <c r="BY80" s="42"/>
      <c r="BZ80" s="43"/>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41"/>
      <c r="BM81" s="42"/>
      <c r="BN81" s="42"/>
      <c r="BO81" s="42"/>
      <c r="BP81" s="42"/>
      <c r="BQ81" s="42"/>
      <c r="BR81" s="42"/>
      <c r="BS81" s="42"/>
      <c r="BT81" s="42"/>
      <c r="BU81" s="42"/>
      <c r="BV81" s="42"/>
      <c r="BW81" s="42"/>
      <c r="BX81" s="42"/>
      <c r="BY81" s="42"/>
      <c r="BZ81" s="43"/>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4"/>
      <c r="BM82" s="55"/>
      <c r="BN82" s="55"/>
      <c r="BO82" s="55"/>
      <c r="BP82" s="55"/>
      <c r="BQ82" s="55"/>
      <c r="BR82" s="55"/>
      <c r="BS82" s="55"/>
      <c r="BT82" s="55"/>
      <c r="BU82" s="55"/>
      <c r="BV82" s="55"/>
      <c r="BW82" s="55"/>
      <c r="BX82" s="55"/>
      <c r="BY82" s="55"/>
      <c r="BZ82" s="56"/>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ChOLEPNs0eb4JO6zj12BAITS0EBWDLQVhbOdzfxR1arUk0M1C9g27P+xWGJXDKhZpgG6zrE2neQnKM/UbwlGjw==" saltValue="eT434JTrYlH2DhhLA0Rkew=="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5" t="s">
        <v>50</v>
      </c>
      <c r="I3" s="86"/>
      <c r="J3" s="86"/>
      <c r="K3" s="86"/>
      <c r="L3" s="86"/>
      <c r="M3" s="86"/>
      <c r="N3" s="86"/>
      <c r="O3" s="86"/>
      <c r="P3" s="86"/>
      <c r="Q3" s="86"/>
      <c r="R3" s="86"/>
      <c r="S3" s="86"/>
      <c r="T3" s="86"/>
      <c r="U3" s="86"/>
      <c r="V3" s="86"/>
      <c r="W3" s="87"/>
      <c r="X3" s="91" t="s">
        <v>51</v>
      </c>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c r="CA3" s="84"/>
      <c r="CB3" s="84"/>
      <c r="CC3" s="84"/>
      <c r="CD3" s="84"/>
      <c r="CE3" s="84"/>
      <c r="CF3" s="84"/>
      <c r="CG3" s="84"/>
      <c r="CH3" s="84"/>
      <c r="CI3" s="84"/>
      <c r="CJ3" s="84"/>
      <c r="CK3" s="84"/>
      <c r="CL3" s="84"/>
      <c r="CM3" s="84"/>
      <c r="CN3" s="84"/>
      <c r="CO3" s="84"/>
      <c r="CP3" s="84"/>
      <c r="CQ3" s="84"/>
      <c r="CR3" s="84"/>
      <c r="CS3" s="84"/>
      <c r="CT3" s="84"/>
      <c r="CU3" s="84"/>
      <c r="CV3" s="84"/>
      <c r="CW3" s="84"/>
      <c r="CX3" s="84"/>
      <c r="CY3" s="84"/>
      <c r="CZ3" s="84"/>
      <c r="DA3" s="84"/>
      <c r="DB3" s="84"/>
      <c r="DC3" s="84"/>
      <c r="DD3" s="84"/>
      <c r="DE3" s="84"/>
      <c r="DF3" s="84"/>
      <c r="DG3" s="84"/>
      <c r="DH3" s="84" t="s">
        <v>27</v>
      </c>
      <c r="DI3" s="84"/>
      <c r="DJ3" s="84"/>
      <c r="DK3" s="84"/>
      <c r="DL3" s="84"/>
      <c r="DM3" s="84"/>
      <c r="DN3" s="84"/>
      <c r="DO3" s="84"/>
      <c r="DP3" s="84"/>
      <c r="DQ3" s="84"/>
      <c r="DR3" s="84"/>
      <c r="DS3" s="84"/>
      <c r="DT3" s="84"/>
      <c r="DU3" s="84"/>
      <c r="DV3" s="84"/>
      <c r="DW3" s="84"/>
      <c r="DX3" s="84"/>
      <c r="DY3" s="84"/>
      <c r="DZ3" s="84"/>
      <c r="EA3" s="84"/>
      <c r="EB3" s="84"/>
      <c r="EC3" s="84"/>
      <c r="ED3" s="84"/>
      <c r="EE3" s="84"/>
      <c r="EF3" s="84"/>
      <c r="EG3" s="84"/>
      <c r="EH3" s="84"/>
      <c r="EI3" s="84"/>
      <c r="EJ3" s="84"/>
      <c r="EK3" s="84"/>
      <c r="EL3" s="84"/>
      <c r="EM3" s="84"/>
      <c r="EN3" s="84"/>
    </row>
    <row r="4" spans="1:144" x14ac:dyDescent="0.15">
      <c r="A4" s="15" t="s">
        <v>52</v>
      </c>
      <c r="B4" s="17"/>
      <c r="C4" s="17"/>
      <c r="D4" s="17"/>
      <c r="E4" s="17"/>
      <c r="F4" s="17"/>
      <c r="G4" s="17"/>
      <c r="H4" s="88"/>
      <c r="I4" s="89"/>
      <c r="J4" s="89"/>
      <c r="K4" s="89"/>
      <c r="L4" s="89"/>
      <c r="M4" s="89"/>
      <c r="N4" s="89"/>
      <c r="O4" s="89"/>
      <c r="P4" s="89"/>
      <c r="Q4" s="89"/>
      <c r="R4" s="89"/>
      <c r="S4" s="89"/>
      <c r="T4" s="89"/>
      <c r="U4" s="89"/>
      <c r="V4" s="89"/>
      <c r="W4" s="90"/>
      <c r="X4" s="84" t="s">
        <v>53</v>
      </c>
      <c r="Y4" s="84"/>
      <c r="Z4" s="84"/>
      <c r="AA4" s="84"/>
      <c r="AB4" s="84"/>
      <c r="AC4" s="84"/>
      <c r="AD4" s="84"/>
      <c r="AE4" s="84"/>
      <c r="AF4" s="84"/>
      <c r="AG4" s="84"/>
      <c r="AH4" s="84"/>
      <c r="AI4" s="84" t="s">
        <v>54</v>
      </c>
      <c r="AJ4" s="84"/>
      <c r="AK4" s="84"/>
      <c r="AL4" s="84"/>
      <c r="AM4" s="84"/>
      <c r="AN4" s="84"/>
      <c r="AO4" s="84"/>
      <c r="AP4" s="84"/>
      <c r="AQ4" s="84"/>
      <c r="AR4" s="84"/>
      <c r="AS4" s="84"/>
      <c r="AT4" s="84" t="s">
        <v>55</v>
      </c>
      <c r="AU4" s="84"/>
      <c r="AV4" s="84"/>
      <c r="AW4" s="84"/>
      <c r="AX4" s="84"/>
      <c r="AY4" s="84"/>
      <c r="AZ4" s="84"/>
      <c r="BA4" s="84"/>
      <c r="BB4" s="84"/>
      <c r="BC4" s="84"/>
      <c r="BD4" s="84"/>
      <c r="BE4" s="84" t="s">
        <v>56</v>
      </c>
      <c r="BF4" s="84"/>
      <c r="BG4" s="84"/>
      <c r="BH4" s="84"/>
      <c r="BI4" s="84"/>
      <c r="BJ4" s="84"/>
      <c r="BK4" s="84"/>
      <c r="BL4" s="84"/>
      <c r="BM4" s="84"/>
      <c r="BN4" s="84"/>
      <c r="BO4" s="84"/>
      <c r="BP4" s="84" t="s">
        <v>57</v>
      </c>
      <c r="BQ4" s="84"/>
      <c r="BR4" s="84"/>
      <c r="BS4" s="84"/>
      <c r="BT4" s="84"/>
      <c r="BU4" s="84"/>
      <c r="BV4" s="84"/>
      <c r="BW4" s="84"/>
      <c r="BX4" s="84"/>
      <c r="BY4" s="84"/>
      <c r="BZ4" s="84"/>
      <c r="CA4" s="84" t="s">
        <v>58</v>
      </c>
      <c r="CB4" s="84"/>
      <c r="CC4" s="84"/>
      <c r="CD4" s="84"/>
      <c r="CE4" s="84"/>
      <c r="CF4" s="84"/>
      <c r="CG4" s="84"/>
      <c r="CH4" s="84"/>
      <c r="CI4" s="84"/>
      <c r="CJ4" s="84"/>
      <c r="CK4" s="84"/>
      <c r="CL4" s="84" t="s">
        <v>59</v>
      </c>
      <c r="CM4" s="84"/>
      <c r="CN4" s="84"/>
      <c r="CO4" s="84"/>
      <c r="CP4" s="84"/>
      <c r="CQ4" s="84"/>
      <c r="CR4" s="84"/>
      <c r="CS4" s="84"/>
      <c r="CT4" s="84"/>
      <c r="CU4" s="84"/>
      <c r="CV4" s="84"/>
      <c r="CW4" s="84" t="s">
        <v>60</v>
      </c>
      <c r="CX4" s="84"/>
      <c r="CY4" s="84"/>
      <c r="CZ4" s="84"/>
      <c r="DA4" s="84"/>
      <c r="DB4" s="84"/>
      <c r="DC4" s="84"/>
      <c r="DD4" s="84"/>
      <c r="DE4" s="84"/>
      <c r="DF4" s="84"/>
      <c r="DG4" s="84"/>
      <c r="DH4" s="84" t="s">
        <v>61</v>
      </c>
      <c r="DI4" s="84"/>
      <c r="DJ4" s="84"/>
      <c r="DK4" s="84"/>
      <c r="DL4" s="84"/>
      <c r="DM4" s="84"/>
      <c r="DN4" s="84"/>
      <c r="DO4" s="84"/>
      <c r="DP4" s="84"/>
      <c r="DQ4" s="84"/>
      <c r="DR4" s="84"/>
      <c r="DS4" s="84" t="s">
        <v>62</v>
      </c>
      <c r="DT4" s="84"/>
      <c r="DU4" s="84"/>
      <c r="DV4" s="84"/>
      <c r="DW4" s="84"/>
      <c r="DX4" s="84"/>
      <c r="DY4" s="84"/>
      <c r="DZ4" s="84"/>
      <c r="EA4" s="84"/>
      <c r="EB4" s="84"/>
      <c r="EC4" s="84"/>
      <c r="ED4" s="84" t="s">
        <v>63</v>
      </c>
      <c r="EE4" s="84"/>
      <c r="EF4" s="84"/>
      <c r="EG4" s="84"/>
      <c r="EH4" s="84"/>
      <c r="EI4" s="84"/>
      <c r="EJ4" s="84"/>
      <c r="EK4" s="84"/>
      <c r="EL4" s="84"/>
      <c r="EM4" s="84"/>
      <c r="EN4" s="84"/>
    </row>
    <row r="5" spans="1:144" x14ac:dyDescent="0.15">
      <c r="A5" s="15" t="s">
        <v>64</v>
      </c>
      <c r="B5" s="18"/>
      <c r="C5" s="18"/>
      <c r="D5" s="18"/>
      <c r="E5" s="18"/>
      <c r="F5" s="18"/>
      <c r="G5" s="18"/>
      <c r="H5" s="19" t="s">
        <v>65</v>
      </c>
      <c r="I5" s="19" t="s">
        <v>66</v>
      </c>
      <c r="J5" s="19" t="s">
        <v>67</v>
      </c>
      <c r="K5" s="19" t="s">
        <v>68</v>
      </c>
      <c r="L5" s="19" t="s">
        <v>69</v>
      </c>
      <c r="M5" s="19" t="s">
        <v>5</v>
      </c>
      <c r="N5" s="19" t="s">
        <v>70</v>
      </c>
      <c r="O5" s="19" t="s">
        <v>71</v>
      </c>
      <c r="P5" s="19" t="s">
        <v>72</v>
      </c>
      <c r="Q5" s="19" t="s">
        <v>73</v>
      </c>
      <c r="R5" s="19" t="s">
        <v>74</v>
      </c>
      <c r="S5" s="19" t="s">
        <v>75</v>
      </c>
      <c r="T5" s="19" t="s">
        <v>76</v>
      </c>
      <c r="U5" s="19" t="s">
        <v>77</v>
      </c>
      <c r="V5" s="19" t="s">
        <v>78</v>
      </c>
      <c r="W5" s="19" t="s">
        <v>79</v>
      </c>
      <c r="X5" s="19" t="s">
        <v>80</v>
      </c>
      <c r="Y5" s="19" t="s">
        <v>81</v>
      </c>
      <c r="Z5" s="19" t="s">
        <v>82</v>
      </c>
      <c r="AA5" s="19" t="s">
        <v>83</v>
      </c>
      <c r="AB5" s="19" t="s">
        <v>84</v>
      </c>
      <c r="AC5" s="19" t="s">
        <v>85</v>
      </c>
      <c r="AD5" s="19" t="s">
        <v>86</v>
      </c>
      <c r="AE5" s="19" t="s">
        <v>87</v>
      </c>
      <c r="AF5" s="19" t="s">
        <v>88</v>
      </c>
      <c r="AG5" s="19" t="s">
        <v>89</v>
      </c>
      <c r="AH5" s="19" t="s">
        <v>29</v>
      </c>
      <c r="AI5" s="19" t="s">
        <v>80</v>
      </c>
      <c r="AJ5" s="19" t="s">
        <v>81</v>
      </c>
      <c r="AK5" s="19" t="s">
        <v>82</v>
      </c>
      <c r="AL5" s="19" t="s">
        <v>83</v>
      </c>
      <c r="AM5" s="19" t="s">
        <v>84</v>
      </c>
      <c r="AN5" s="19" t="s">
        <v>85</v>
      </c>
      <c r="AO5" s="19" t="s">
        <v>86</v>
      </c>
      <c r="AP5" s="19" t="s">
        <v>87</v>
      </c>
      <c r="AQ5" s="19" t="s">
        <v>88</v>
      </c>
      <c r="AR5" s="19" t="s">
        <v>89</v>
      </c>
      <c r="AS5" s="19" t="s">
        <v>90</v>
      </c>
      <c r="AT5" s="19" t="s">
        <v>80</v>
      </c>
      <c r="AU5" s="19" t="s">
        <v>81</v>
      </c>
      <c r="AV5" s="19" t="s">
        <v>82</v>
      </c>
      <c r="AW5" s="19" t="s">
        <v>83</v>
      </c>
      <c r="AX5" s="19" t="s">
        <v>84</v>
      </c>
      <c r="AY5" s="19" t="s">
        <v>85</v>
      </c>
      <c r="AZ5" s="19" t="s">
        <v>86</v>
      </c>
      <c r="BA5" s="19" t="s">
        <v>87</v>
      </c>
      <c r="BB5" s="19" t="s">
        <v>88</v>
      </c>
      <c r="BC5" s="19" t="s">
        <v>89</v>
      </c>
      <c r="BD5" s="19" t="s">
        <v>90</v>
      </c>
      <c r="BE5" s="19" t="s">
        <v>80</v>
      </c>
      <c r="BF5" s="19" t="s">
        <v>81</v>
      </c>
      <c r="BG5" s="19" t="s">
        <v>82</v>
      </c>
      <c r="BH5" s="19" t="s">
        <v>83</v>
      </c>
      <c r="BI5" s="19" t="s">
        <v>84</v>
      </c>
      <c r="BJ5" s="19" t="s">
        <v>85</v>
      </c>
      <c r="BK5" s="19" t="s">
        <v>86</v>
      </c>
      <c r="BL5" s="19" t="s">
        <v>87</v>
      </c>
      <c r="BM5" s="19" t="s">
        <v>88</v>
      </c>
      <c r="BN5" s="19" t="s">
        <v>89</v>
      </c>
      <c r="BO5" s="19" t="s">
        <v>90</v>
      </c>
      <c r="BP5" s="19" t="s">
        <v>80</v>
      </c>
      <c r="BQ5" s="19" t="s">
        <v>81</v>
      </c>
      <c r="BR5" s="19" t="s">
        <v>82</v>
      </c>
      <c r="BS5" s="19" t="s">
        <v>83</v>
      </c>
      <c r="BT5" s="19" t="s">
        <v>84</v>
      </c>
      <c r="BU5" s="19" t="s">
        <v>85</v>
      </c>
      <c r="BV5" s="19" t="s">
        <v>86</v>
      </c>
      <c r="BW5" s="19" t="s">
        <v>87</v>
      </c>
      <c r="BX5" s="19" t="s">
        <v>88</v>
      </c>
      <c r="BY5" s="19" t="s">
        <v>89</v>
      </c>
      <c r="BZ5" s="19" t="s">
        <v>90</v>
      </c>
      <c r="CA5" s="19" t="s">
        <v>80</v>
      </c>
      <c r="CB5" s="19" t="s">
        <v>81</v>
      </c>
      <c r="CC5" s="19" t="s">
        <v>82</v>
      </c>
      <c r="CD5" s="19" t="s">
        <v>83</v>
      </c>
      <c r="CE5" s="19" t="s">
        <v>84</v>
      </c>
      <c r="CF5" s="19" t="s">
        <v>85</v>
      </c>
      <c r="CG5" s="19" t="s">
        <v>86</v>
      </c>
      <c r="CH5" s="19" t="s">
        <v>87</v>
      </c>
      <c r="CI5" s="19" t="s">
        <v>88</v>
      </c>
      <c r="CJ5" s="19" t="s">
        <v>89</v>
      </c>
      <c r="CK5" s="19" t="s">
        <v>90</v>
      </c>
      <c r="CL5" s="19" t="s">
        <v>80</v>
      </c>
      <c r="CM5" s="19" t="s">
        <v>81</v>
      </c>
      <c r="CN5" s="19" t="s">
        <v>82</v>
      </c>
      <c r="CO5" s="19" t="s">
        <v>83</v>
      </c>
      <c r="CP5" s="19" t="s">
        <v>84</v>
      </c>
      <c r="CQ5" s="19" t="s">
        <v>85</v>
      </c>
      <c r="CR5" s="19" t="s">
        <v>86</v>
      </c>
      <c r="CS5" s="19" t="s">
        <v>87</v>
      </c>
      <c r="CT5" s="19" t="s">
        <v>88</v>
      </c>
      <c r="CU5" s="19" t="s">
        <v>89</v>
      </c>
      <c r="CV5" s="19" t="s">
        <v>90</v>
      </c>
      <c r="CW5" s="19" t="s">
        <v>80</v>
      </c>
      <c r="CX5" s="19" t="s">
        <v>81</v>
      </c>
      <c r="CY5" s="19" t="s">
        <v>82</v>
      </c>
      <c r="CZ5" s="19" t="s">
        <v>83</v>
      </c>
      <c r="DA5" s="19" t="s">
        <v>84</v>
      </c>
      <c r="DB5" s="19" t="s">
        <v>85</v>
      </c>
      <c r="DC5" s="19" t="s">
        <v>86</v>
      </c>
      <c r="DD5" s="19" t="s">
        <v>87</v>
      </c>
      <c r="DE5" s="19" t="s">
        <v>88</v>
      </c>
      <c r="DF5" s="19" t="s">
        <v>89</v>
      </c>
      <c r="DG5" s="19" t="s">
        <v>90</v>
      </c>
      <c r="DH5" s="19" t="s">
        <v>80</v>
      </c>
      <c r="DI5" s="19" t="s">
        <v>81</v>
      </c>
      <c r="DJ5" s="19" t="s">
        <v>82</v>
      </c>
      <c r="DK5" s="19" t="s">
        <v>83</v>
      </c>
      <c r="DL5" s="19" t="s">
        <v>84</v>
      </c>
      <c r="DM5" s="19" t="s">
        <v>85</v>
      </c>
      <c r="DN5" s="19" t="s">
        <v>86</v>
      </c>
      <c r="DO5" s="19" t="s">
        <v>87</v>
      </c>
      <c r="DP5" s="19" t="s">
        <v>88</v>
      </c>
      <c r="DQ5" s="19" t="s">
        <v>89</v>
      </c>
      <c r="DR5" s="19" t="s">
        <v>90</v>
      </c>
      <c r="DS5" s="19" t="s">
        <v>80</v>
      </c>
      <c r="DT5" s="19" t="s">
        <v>81</v>
      </c>
      <c r="DU5" s="19" t="s">
        <v>82</v>
      </c>
      <c r="DV5" s="19" t="s">
        <v>83</v>
      </c>
      <c r="DW5" s="19" t="s">
        <v>84</v>
      </c>
      <c r="DX5" s="19" t="s">
        <v>85</v>
      </c>
      <c r="DY5" s="19" t="s">
        <v>86</v>
      </c>
      <c r="DZ5" s="19" t="s">
        <v>87</v>
      </c>
      <c r="EA5" s="19" t="s">
        <v>88</v>
      </c>
      <c r="EB5" s="19" t="s">
        <v>89</v>
      </c>
      <c r="EC5" s="19" t="s">
        <v>90</v>
      </c>
      <c r="ED5" s="19" t="s">
        <v>80</v>
      </c>
      <c r="EE5" s="19" t="s">
        <v>81</v>
      </c>
      <c r="EF5" s="19" t="s">
        <v>82</v>
      </c>
      <c r="EG5" s="19" t="s">
        <v>83</v>
      </c>
      <c r="EH5" s="19" t="s">
        <v>84</v>
      </c>
      <c r="EI5" s="19" t="s">
        <v>85</v>
      </c>
      <c r="EJ5" s="19" t="s">
        <v>86</v>
      </c>
      <c r="EK5" s="19" t="s">
        <v>87</v>
      </c>
      <c r="EL5" s="19" t="s">
        <v>88</v>
      </c>
      <c r="EM5" s="19" t="s">
        <v>89</v>
      </c>
      <c r="EN5" s="19" t="s">
        <v>90</v>
      </c>
    </row>
    <row r="6" spans="1:144" s="23" customFormat="1" x14ac:dyDescent="0.15">
      <c r="A6" s="15" t="s">
        <v>91</v>
      </c>
      <c r="B6" s="20">
        <f>B7</f>
        <v>2024</v>
      </c>
      <c r="C6" s="20">
        <f t="shared" ref="C6:W6" si="3">C7</f>
        <v>401307</v>
      </c>
      <c r="D6" s="20">
        <f t="shared" si="3"/>
        <v>46</v>
      </c>
      <c r="E6" s="20">
        <f t="shared" si="3"/>
        <v>1</v>
      </c>
      <c r="F6" s="20">
        <f t="shared" si="3"/>
        <v>0</v>
      </c>
      <c r="G6" s="20">
        <f t="shared" si="3"/>
        <v>1</v>
      </c>
      <c r="H6" s="20" t="str">
        <f t="shared" si="3"/>
        <v>福岡県　福岡市</v>
      </c>
      <c r="I6" s="20" t="str">
        <f t="shared" si="3"/>
        <v>法適用</v>
      </c>
      <c r="J6" s="20" t="str">
        <f t="shared" si="3"/>
        <v>水道事業</v>
      </c>
      <c r="K6" s="20" t="str">
        <f t="shared" si="3"/>
        <v>末端給水事業</v>
      </c>
      <c r="L6" s="20" t="str">
        <f t="shared" si="3"/>
        <v>政令市等</v>
      </c>
      <c r="M6" s="20" t="str">
        <f t="shared" si="3"/>
        <v>自治体職員</v>
      </c>
      <c r="N6" s="21" t="str">
        <f t="shared" si="3"/>
        <v>-</v>
      </c>
      <c r="O6" s="21">
        <f t="shared" si="3"/>
        <v>70.84</v>
      </c>
      <c r="P6" s="21">
        <f t="shared" si="3"/>
        <v>99.59</v>
      </c>
      <c r="Q6" s="21">
        <f t="shared" si="3"/>
        <v>2827</v>
      </c>
      <c r="R6" s="21">
        <f t="shared" si="3"/>
        <v>1608140</v>
      </c>
      <c r="S6" s="21">
        <f t="shared" si="3"/>
        <v>343.47</v>
      </c>
      <c r="T6" s="21">
        <f t="shared" si="3"/>
        <v>4682.04</v>
      </c>
      <c r="U6" s="21">
        <f t="shared" si="3"/>
        <v>1602452</v>
      </c>
      <c r="V6" s="21">
        <f t="shared" si="3"/>
        <v>235.63</v>
      </c>
      <c r="W6" s="21">
        <f t="shared" si="3"/>
        <v>6800.71</v>
      </c>
      <c r="X6" s="22">
        <f>IF(X7="",NA(),X7)</f>
        <v>116.99</v>
      </c>
      <c r="Y6" s="22">
        <f t="shared" ref="Y6:AG6" si="4">IF(Y7="",NA(),Y7)</f>
        <v>118.06</v>
      </c>
      <c r="Z6" s="22">
        <f t="shared" si="4"/>
        <v>118.19</v>
      </c>
      <c r="AA6" s="22">
        <f t="shared" si="4"/>
        <v>118.51</v>
      </c>
      <c r="AB6" s="22">
        <f t="shared" si="4"/>
        <v>120.75</v>
      </c>
      <c r="AC6" s="22">
        <f t="shared" si="4"/>
        <v>108.59</v>
      </c>
      <c r="AD6" s="22">
        <f t="shared" si="4"/>
        <v>110.89</v>
      </c>
      <c r="AE6" s="22">
        <f t="shared" si="4"/>
        <v>107.97</v>
      </c>
      <c r="AF6" s="22">
        <f t="shared" si="4"/>
        <v>106.75</v>
      </c>
      <c r="AG6" s="22">
        <f t="shared" si="4"/>
        <v>106.39</v>
      </c>
      <c r="AH6" s="21" t="str">
        <f>IF(AH7="","",IF(AH7="-","【-】","【"&amp;SUBSTITUTE(TEXT(AH7,"#,##0.00"),"-","△")&amp;"】"))</f>
        <v>【107.26】</v>
      </c>
      <c r="AI6" s="21">
        <f>IF(AI7="",NA(),AI7)</f>
        <v>0</v>
      </c>
      <c r="AJ6" s="21">
        <f t="shared" ref="AJ6:AR6" si="5">IF(AJ7="",NA(),AJ7)</f>
        <v>0</v>
      </c>
      <c r="AK6" s="21">
        <f t="shared" si="5"/>
        <v>0</v>
      </c>
      <c r="AL6" s="21">
        <f t="shared" si="5"/>
        <v>0</v>
      </c>
      <c r="AM6" s="21">
        <f t="shared" si="5"/>
        <v>0</v>
      </c>
      <c r="AN6" s="21">
        <f t="shared" si="5"/>
        <v>0</v>
      </c>
      <c r="AO6" s="21">
        <f t="shared" si="5"/>
        <v>0</v>
      </c>
      <c r="AP6" s="21">
        <f t="shared" si="5"/>
        <v>0</v>
      </c>
      <c r="AQ6" s="21">
        <f t="shared" si="5"/>
        <v>0</v>
      </c>
      <c r="AR6" s="21">
        <f t="shared" si="5"/>
        <v>0</v>
      </c>
      <c r="AS6" s="21" t="str">
        <f>IF(AS7="","",IF(AS7="-","【-】","【"&amp;SUBSTITUTE(TEXT(AS7,"#,##0.00"),"-","△")&amp;"】"))</f>
        <v>【1.61】</v>
      </c>
      <c r="AT6" s="22">
        <f>IF(AT7="",NA(),AT7)</f>
        <v>115.37</v>
      </c>
      <c r="AU6" s="22">
        <f t="shared" ref="AU6:BC6" si="6">IF(AU7="",NA(),AU7)</f>
        <v>117.43</v>
      </c>
      <c r="AV6" s="22">
        <f t="shared" si="6"/>
        <v>126.42</v>
      </c>
      <c r="AW6" s="22">
        <f t="shared" si="6"/>
        <v>142.87</v>
      </c>
      <c r="AX6" s="22">
        <f t="shared" si="6"/>
        <v>139.03</v>
      </c>
      <c r="AY6" s="22">
        <f t="shared" si="6"/>
        <v>170.76</v>
      </c>
      <c r="AZ6" s="22">
        <f t="shared" si="6"/>
        <v>169.11</v>
      </c>
      <c r="BA6" s="22">
        <f t="shared" si="6"/>
        <v>157.01</v>
      </c>
      <c r="BB6" s="22">
        <f t="shared" si="6"/>
        <v>147.65</v>
      </c>
      <c r="BC6" s="22">
        <f t="shared" si="6"/>
        <v>150.03</v>
      </c>
      <c r="BD6" s="21" t="str">
        <f>IF(BD7="","",IF(BD7="-","【-】","【"&amp;SUBSTITUTE(TEXT(BD7,"#,##0.00"),"-","△")&amp;"】"))</f>
        <v>【239.69】</v>
      </c>
      <c r="BE6" s="22">
        <f>IF(BE7="",NA(),BE7)</f>
        <v>348.14</v>
      </c>
      <c r="BF6" s="22">
        <f t="shared" ref="BF6:BN6" si="7">IF(BF7="",NA(),BF7)</f>
        <v>340.74</v>
      </c>
      <c r="BG6" s="22">
        <f t="shared" si="7"/>
        <v>333.06</v>
      </c>
      <c r="BH6" s="22">
        <f t="shared" si="7"/>
        <v>325.58999999999997</v>
      </c>
      <c r="BI6" s="22">
        <f t="shared" si="7"/>
        <v>318.58</v>
      </c>
      <c r="BJ6" s="22">
        <f t="shared" si="7"/>
        <v>200.12</v>
      </c>
      <c r="BK6" s="22">
        <f t="shared" si="7"/>
        <v>194.42</v>
      </c>
      <c r="BL6" s="22">
        <f t="shared" si="7"/>
        <v>195.5</v>
      </c>
      <c r="BM6" s="22">
        <f t="shared" si="7"/>
        <v>195.64</v>
      </c>
      <c r="BN6" s="22">
        <f t="shared" si="7"/>
        <v>199.14</v>
      </c>
      <c r="BO6" s="21" t="str">
        <f>IF(BO7="","",IF(BO7="-","【-】","【"&amp;SUBSTITUTE(TEXT(BO7,"#,##0.00"),"-","△")&amp;"】"))</f>
        <v>【264.86】</v>
      </c>
      <c r="BP6" s="22">
        <f>IF(BP7="",NA(),BP7)</f>
        <v>110.53</v>
      </c>
      <c r="BQ6" s="22">
        <f t="shared" ref="BQ6:BY6" si="8">IF(BQ7="",NA(),BQ7)</f>
        <v>111.35</v>
      </c>
      <c r="BR6" s="22">
        <f t="shared" si="8"/>
        <v>111.43</v>
      </c>
      <c r="BS6" s="22">
        <f t="shared" si="8"/>
        <v>111.98</v>
      </c>
      <c r="BT6" s="22">
        <f t="shared" si="8"/>
        <v>114.15</v>
      </c>
      <c r="BU6" s="22">
        <f t="shared" si="8"/>
        <v>98.26</v>
      </c>
      <c r="BV6" s="22">
        <f t="shared" si="8"/>
        <v>100.4</v>
      </c>
      <c r="BW6" s="22">
        <f t="shared" si="8"/>
        <v>96.51</v>
      </c>
      <c r="BX6" s="22">
        <f t="shared" si="8"/>
        <v>95.29</v>
      </c>
      <c r="BY6" s="22">
        <f t="shared" si="8"/>
        <v>95.27</v>
      </c>
      <c r="BZ6" s="21" t="str">
        <f>IF(BZ7="","",IF(BZ7="-","【-】","【"&amp;SUBSTITUTE(TEXT(BZ7,"#,##0.00"),"-","△")&amp;"】"))</f>
        <v>【97.59】</v>
      </c>
      <c r="CA6" s="22">
        <f>IF(CA7="",NA(),CA7)</f>
        <v>187.63</v>
      </c>
      <c r="CB6" s="22">
        <f t="shared" ref="CB6:CJ6" si="9">IF(CB7="",NA(),CB7)</f>
        <v>188.22</v>
      </c>
      <c r="CC6" s="22">
        <f t="shared" si="9"/>
        <v>191.87</v>
      </c>
      <c r="CD6" s="22">
        <f t="shared" si="9"/>
        <v>193.56</v>
      </c>
      <c r="CE6" s="22">
        <f t="shared" si="9"/>
        <v>190.94</v>
      </c>
      <c r="CF6" s="22">
        <f t="shared" si="9"/>
        <v>172.33</v>
      </c>
      <c r="CG6" s="22">
        <f t="shared" si="9"/>
        <v>172.8</v>
      </c>
      <c r="CH6" s="22">
        <f t="shared" si="9"/>
        <v>180.94</v>
      </c>
      <c r="CI6" s="22">
        <f t="shared" si="9"/>
        <v>186.56</v>
      </c>
      <c r="CJ6" s="22">
        <f t="shared" si="9"/>
        <v>189.6</v>
      </c>
      <c r="CK6" s="21" t="str">
        <f>IF(CK7="","",IF(CK7="-","【-】","【"&amp;SUBSTITUTE(TEXT(CK7,"#,##0.00"),"-","△")&amp;"】"))</f>
        <v>【181.66】</v>
      </c>
      <c r="CL6" s="22">
        <f>IF(CL7="",NA(),CL7)</f>
        <v>53.41</v>
      </c>
      <c r="CM6" s="22">
        <f t="shared" ref="CM6:CU6" si="10">IF(CM7="",NA(),CM7)</f>
        <v>53.4</v>
      </c>
      <c r="CN6" s="22">
        <f t="shared" si="10"/>
        <v>53.55</v>
      </c>
      <c r="CO6" s="22">
        <f t="shared" si="10"/>
        <v>54.04</v>
      </c>
      <c r="CP6" s="22">
        <f t="shared" si="10"/>
        <v>54.86</v>
      </c>
      <c r="CQ6" s="22">
        <f t="shared" si="10"/>
        <v>59.37</v>
      </c>
      <c r="CR6" s="22">
        <f t="shared" si="10"/>
        <v>58.84</v>
      </c>
      <c r="CS6" s="22">
        <f t="shared" si="10"/>
        <v>58.91</v>
      </c>
      <c r="CT6" s="22">
        <f t="shared" si="10"/>
        <v>58.89</v>
      </c>
      <c r="CU6" s="22">
        <f t="shared" si="10"/>
        <v>59.38</v>
      </c>
      <c r="CV6" s="21" t="str">
        <f>IF(CV7="","",IF(CV7="-","【-】","【"&amp;SUBSTITUTE(TEXT(CV7,"#,##0.00"),"-","△")&amp;"】"))</f>
        <v>【60.21】</v>
      </c>
      <c r="CW6" s="22">
        <f>IF(CW7="",NA(),CW7)</f>
        <v>96.52</v>
      </c>
      <c r="CX6" s="22">
        <f t="shared" ref="CX6:DF6" si="11">IF(CX7="",NA(),CX7)</f>
        <v>96.56</v>
      </c>
      <c r="CY6" s="22">
        <f t="shared" si="11"/>
        <v>96.44</v>
      </c>
      <c r="CZ6" s="22">
        <f t="shared" si="11"/>
        <v>95.97</v>
      </c>
      <c r="DA6" s="22">
        <f t="shared" si="11"/>
        <v>96.03</v>
      </c>
      <c r="DB6" s="22">
        <f t="shared" si="11"/>
        <v>93.68</v>
      </c>
      <c r="DC6" s="22">
        <f t="shared" si="11"/>
        <v>94.13</v>
      </c>
      <c r="DD6" s="22">
        <f t="shared" si="11"/>
        <v>93.84</v>
      </c>
      <c r="DE6" s="22">
        <f t="shared" si="11"/>
        <v>93.56</v>
      </c>
      <c r="DF6" s="22">
        <f t="shared" si="11"/>
        <v>93.7</v>
      </c>
      <c r="DG6" s="21" t="str">
        <f>IF(DG7="","",IF(DG7="-","【-】","【"&amp;SUBSTITUTE(TEXT(DG7,"#,##0.00"),"-","△")&amp;"】"))</f>
        <v>【89.21】</v>
      </c>
      <c r="DH6" s="22">
        <f>IF(DH7="",NA(),DH7)</f>
        <v>46.51</v>
      </c>
      <c r="DI6" s="22">
        <f t="shared" ref="DI6:DQ6" si="12">IF(DI7="",NA(),DI7)</f>
        <v>47.26</v>
      </c>
      <c r="DJ6" s="22">
        <f t="shared" si="12"/>
        <v>47.84</v>
      </c>
      <c r="DK6" s="22">
        <f t="shared" si="12"/>
        <v>48.31</v>
      </c>
      <c r="DL6" s="22">
        <f t="shared" si="12"/>
        <v>48.7</v>
      </c>
      <c r="DM6" s="22">
        <f t="shared" si="12"/>
        <v>50.32</v>
      </c>
      <c r="DN6" s="22">
        <f t="shared" si="12"/>
        <v>50.93</v>
      </c>
      <c r="DO6" s="22">
        <f t="shared" si="12"/>
        <v>51.24</v>
      </c>
      <c r="DP6" s="22">
        <f t="shared" si="12"/>
        <v>51.59</v>
      </c>
      <c r="DQ6" s="22">
        <f t="shared" si="12"/>
        <v>51.71</v>
      </c>
      <c r="DR6" s="21" t="str">
        <f>IF(DR7="","",IF(DR7="-","【-】","【"&amp;SUBSTITUTE(TEXT(DR7,"#,##0.00"),"-","△")&amp;"】"))</f>
        <v>【52.41】</v>
      </c>
      <c r="DS6" s="22">
        <f>IF(DS7="",NA(),DS7)</f>
        <v>28.84</v>
      </c>
      <c r="DT6" s="22">
        <f t="shared" ref="DT6:EB6" si="13">IF(DT7="",NA(),DT7)</f>
        <v>30.68</v>
      </c>
      <c r="DU6" s="22">
        <f t="shared" si="13"/>
        <v>32.67</v>
      </c>
      <c r="DV6" s="22">
        <f t="shared" si="13"/>
        <v>35.51</v>
      </c>
      <c r="DW6" s="22">
        <f t="shared" si="13"/>
        <v>37.520000000000003</v>
      </c>
      <c r="DX6" s="22">
        <f t="shared" si="13"/>
        <v>24.26</v>
      </c>
      <c r="DY6" s="22">
        <f t="shared" si="13"/>
        <v>25.55</v>
      </c>
      <c r="DZ6" s="22">
        <f t="shared" si="13"/>
        <v>26.73</v>
      </c>
      <c r="EA6" s="22">
        <f t="shared" si="13"/>
        <v>28.09</v>
      </c>
      <c r="EB6" s="22">
        <f t="shared" si="13"/>
        <v>29.51</v>
      </c>
      <c r="EC6" s="21" t="str">
        <f>IF(EC7="","",IF(EC7="-","【-】","【"&amp;SUBSTITUTE(TEXT(EC7,"#,##0.00"),"-","△")&amp;"】"))</f>
        <v>【26.78】</v>
      </c>
      <c r="ED6" s="22">
        <f>IF(ED7="",NA(),ED7)</f>
        <v>1.1000000000000001</v>
      </c>
      <c r="EE6" s="22">
        <f t="shared" ref="EE6:EM6" si="14">IF(EE7="",NA(),EE7)</f>
        <v>0.98</v>
      </c>
      <c r="EF6" s="22">
        <f t="shared" si="14"/>
        <v>0.98</v>
      </c>
      <c r="EG6" s="22">
        <f t="shared" si="14"/>
        <v>0.89</v>
      </c>
      <c r="EH6" s="22">
        <f t="shared" si="14"/>
        <v>0.98</v>
      </c>
      <c r="EI6" s="22">
        <f t="shared" si="14"/>
        <v>0.99</v>
      </c>
      <c r="EJ6" s="22">
        <f t="shared" si="14"/>
        <v>0.97</v>
      </c>
      <c r="EK6" s="22">
        <f t="shared" si="14"/>
        <v>1</v>
      </c>
      <c r="EL6" s="22">
        <f t="shared" si="14"/>
        <v>0.91</v>
      </c>
      <c r="EM6" s="22">
        <f t="shared" si="14"/>
        <v>0.86</v>
      </c>
      <c r="EN6" s="21" t="str">
        <f>IF(EN7="","",IF(EN7="-","【-】","【"&amp;SUBSTITUTE(TEXT(EN7,"#,##0.00"),"-","△")&amp;"】"))</f>
        <v>【0.59】</v>
      </c>
    </row>
    <row r="7" spans="1:144" s="23" customFormat="1" x14ac:dyDescent="0.15">
      <c r="A7" s="15"/>
      <c r="B7" s="24">
        <v>2024</v>
      </c>
      <c r="C7" s="24">
        <v>401307</v>
      </c>
      <c r="D7" s="24">
        <v>46</v>
      </c>
      <c r="E7" s="24">
        <v>1</v>
      </c>
      <c r="F7" s="24">
        <v>0</v>
      </c>
      <c r="G7" s="24">
        <v>1</v>
      </c>
      <c r="H7" s="24" t="s">
        <v>92</v>
      </c>
      <c r="I7" s="24" t="s">
        <v>93</v>
      </c>
      <c r="J7" s="24" t="s">
        <v>94</v>
      </c>
      <c r="K7" s="24" t="s">
        <v>95</v>
      </c>
      <c r="L7" s="24" t="s">
        <v>96</v>
      </c>
      <c r="M7" s="24" t="s">
        <v>97</v>
      </c>
      <c r="N7" s="25" t="s">
        <v>98</v>
      </c>
      <c r="O7" s="25">
        <v>70.84</v>
      </c>
      <c r="P7" s="25">
        <v>99.59</v>
      </c>
      <c r="Q7" s="25">
        <v>2827</v>
      </c>
      <c r="R7" s="25">
        <v>1608140</v>
      </c>
      <c r="S7" s="25">
        <v>343.47</v>
      </c>
      <c r="T7" s="25">
        <v>4682.04</v>
      </c>
      <c r="U7" s="25">
        <v>1602452</v>
      </c>
      <c r="V7" s="25">
        <v>235.63</v>
      </c>
      <c r="W7" s="25">
        <v>6800.71</v>
      </c>
      <c r="X7" s="25">
        <v>116.99</v>
      </c>
      <c r="Y7" s="25">
        <v>118.06</v>
      </c>
      <c r="Z7" s="25">
        <v>118.19</v>
      </c>
      <c r="AA7" s="25">
        <v>118.51</v>
      </c>
      <c r="AB7" s="25">
        <v>120.75</v>
      </c>
      <c r="AC7" s="25">
        <v>108.59</v>
      </c>
      <c r="AD7" s="25">
        <v>110.89</v>
      </c>
      <c r="AE7" s="25">
        <v>107.97</v>
      </c>
      <c r="AF7" s="25">
        <v>106.75</v>
      </c>
      <c r="AG7" s="25">
        <v>106.39</v>
      </c>
      <c r="AH7" s="25">
        <v>107.26</v>
      </c>
      <c r="AI7" s="25">
        <v>0</v>
      </c>
      <c r="AJ7" s="25">
        <v>0</v>
      </c>
      <c r="AK7" s="25">
        <v>0</v>
      </c>
      <c r="AL7" s="25">
        <v>0</v>
      </c>
      <c r="AM7" s="25">
        <v>0</v>
      </c>
      <c r="AN7" s="25">
        <v>0</v>
      </c>
      <c r="AO7" s="25">
        <v>0</v>
      </c>
      <c r="AP7" s="25">
        <v>0</v>
      </c>
      <c r="AQ7" s="25">
        <v>0</v>
      </c>
      <c r="AR7" s="25">
        <v>0</v>
      </c>
      <c r="AS7" s="25">
        <v>1.61</v>
      </c>
      <c r="AT7" s="25">
        <v>115.37</v>
      </c>
      <c r="AU7" s="25">
        <v>117.43</v>
      </c>
      <c r="AV7" s="25">
        <v>126.42</v>
      </c>
      <c r="AW7" s="25">
        <v>142.87</v>
      </c>
      <c r="AX7" s="25">
        <v>139.03</v>
      </c>
      <c r="AY7" s="25">
        <v>170.76</v>
      </c>
      <c r="AZ7" s="25">
        <v>169.11</v>
      </c>
      <c r="BA7" s="25">
        <v>157.01</v>
      </c>
      <c r="BB7" s="25">
        <v>147.65</v>
      </c>
      <c r="BC7" s="25">
        <v>150.03</v>
      </c>
      <c r="BD7" s="25">
        <v>239.69</v>
      </c>
      <c r="BE7" s="25">
        <v>348.14</v>
      </c>
      <c r="BF7" s="25">
        <v>340.74</v>
      </c>
      <c r="BG7" s="25">
        <v>333.06</v>
      </c>
      <c r="BH7" s="25">
        <v>325.58999999999997</v>
      </c>
      <c r="BI7" s="25">
        <v>318.58</v>
      </c>
      <c r="BJ7" s="25">
        <v>200.12</v>
      </c>
      <c r="BK7" s="25">
        <v>194.42</v>
      </c>
      <c r="BL7" s="25">
        <v>195.5</v>
      </c>
      <c r="BM7" s="25">
        <v>195.64</v>
      </c>
      <c r="BN7" s="25">
        <v>199.14</v>
      </c>
      <c r="BO7" s="25">
        <v>264.86</v>
      </c>
      <c r="BP7" s="25">
        <v>110.53</v>
      </c>
      <c r="BQ7" s="25">
        <v>111.35</v>
      </c>
      <c r="BR7" s="25">
        <v>111.43</v>
      </c>
      <c r="BS7" s="25">
        <v>111.98</v>
      </c>
      <c r="BT7" s="25">
        <v>114.15</v>
      </c>
      <c r="BU7" s="25">
        <v>98.26</v>
      </c>
      <c r="BV7" s="25">
        <v>100.4</v>
      </c>
      <c r="BW7" s="25">
        <v>96.51</v>
      </c>
      <c r="BX7" s="25">
        <v>95.29</v>
      </c>
      <c r="BY7" s="25">
        <v>95.27</v>
      </c>
      <c r="BZ7" s="25">
        <v>97.59</v>
      </c>
      <c r="CA7" s="25">
        <v>187.63</v>
      </c>
      <c r="CB7" s="25">
        <v>188.22</v>
      </c>
      <c r="CC7" s="25">
        <v>191.87</v>
      </c>
      <c r="CD7" s="25">
        <v>193.56</v>
      </c>
      <c r="CE7" s="25">
        <v>190.94</v>
      </c>
      <c r="CF7" s="25">
        <v>172.33</v>
      </c>
      <c r="CG7" s="25">
        <v>172.8</v>
      </c>
      <c r="CH7" s="25">
        <v>180.94</v>
      </c>
      <c r="CI7" s="25">
        <v>186.56</v>
      </c>
      <c r="CJ7" s="25">
        <v>189.6</v>
      </c>
      <c r="CK7" s="25">
        <v>181.66</v>
      </c>
      <c r="CL7" s="25">
        <v>53.41</v>
      </c>
      <c r="CM7" s="25">
        <v>53.4</v>
      </c>
      <c r="CN7" s="25">
        <v>53.55</v>
      </c>
      <c r="CO7" s="25">
        <v>54.04</v>
      </c>
      <c r="CP7" s="25">
        <v>54.86</v>
      </c>
      <c r="CQ7" s="25">
        <v>59.37</v>
      </c>
      <c r="CR7" s="25">
        <v>58.84</v>
      </c>
      <c r="CS7" s="25">
        <v>58.91</v>
      </c>
      <c r="CT7" s="25">
        <v>58.89</v>
      </c>
      <c r="CU7" s="25">
        <v>59.38</v>
      </c>
      <c r="CV7" s="25">
        <v>60.21</v>
      </c>
      <c r="CW7" s="25">
        <v>96.52</v>
      </c>
      <c r="CX7" s="25">
        <v>96.56</v>
      </c>
      <c r="CY7" s="25">
        <v>96.44</v>
      </c>
      <c r="CZ7" s="25">
        <v>95.97</v>
      </c>
      <c r="DA7" s="25">
        <v>96.03</v>
      </c>
      <c r="DB7" s="25">
        <v>93.68</v>
      </c>
      <c r="DC7" s="25">
        <v>94.13</v>
      </c>
      <c r="DD7" s="25">
        <v>93.84</v>
      </c>
      <c r="DE7" s="25">
        <v>93.56</v>
      </c>
      <c r="DF7" s="25">
        <v>93.7</v>
      </c>
      <c r="DG7" s="25">
        <v>89.21</v>
      </c>
      <c r="DH7" s="25">
        <v>46.51</v>
      </c>
      <c r="DI7" s="25">
        <v>47.26</v>
      </c>
      <c r="DJ7" s="25">
        <v>47.84</v>
      </c>
      <c r="DK7" s="25">
        <v>48.31</v>
      </c>
      <c r="DL7" s="25">
        <v>48.7</v>
      </c>
      <c r="DM7" s="25">
        <v>50.32</v>
      </c>
      <c r="DN7" s="25">
        <v>50.93</v>
      </c>
      <c r="DO7" s="25">
        <v>51.24</v>
      </c>
      <c r="DP7" s="25">
        <v>51.59</v>
      </c>
      <c r="DQ7" s="25">
        <v>51.71</v>
      </c>
      <c r="DR7" s="25">
        <v>52.41</v>
      </c>
      <c r="DS7" s="25">
        <v>28.84</v>
      </c>
      <c r="DT7" s="25">
        <v>30.68</v>
      </c>
      <c r="DU7" s="25">
        <v>32.67</v>
      </c>
      <c r="DV7" s="25">
        <v>35.51</v>
      </c>
      <c r="DW7" s="25">
        <v>37.520000000000003</v>
      </c>
      <c r="DX7" s="25">
        <v>24.26</v>
      </c>
      <c r="DY7" s="25">
        <v>25.55</v>
      </c>
      <c r="DZ7" s="25">
        <v>26.73</v>
      </c>
      <c r="EA7" s="25">
        <v>28.09</v>
      </c>
      <c r="EB7" s="25">
        <v>29.51</v>
      </c>
      <c r="EC7" s="25">
        <v>26.78</v>
      </c>
      <c r="ED7" s="25">
        <v>1.1000000000000001</v>
      </c>
      <c r="EE7" s="25">
        <v>0.98</v>
      </c>
      <c r="EF7" s="25">
        <v>0.98</v>
      </c>
      <c r="EG7" s="25">
        <v>0.89</v>
      </c>
      <c r="EH7" s="25">
        <v>0.98</v>
      </c>
      <c r="EI7" s="25">
        <v>0.99</v>
      </c>
      <c r="EJ7" s="25">
        <v>0.97</v>
      </c>
      <c r="EK7" s="25">
        <v>1</v>
      </c>
      <c r="EL7" s="25">
        <v>0.91</v>
      </c>
      <c r="EM7" s="25">
        <v>0.86</v>
      </c>
      <c r="EN7" s="25">
        <v>0.59</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99</v>
      </c>
      <c r="C9" s="28" t="s">
        <v>100</v>
      </c>
      <c r="D9" s="28" t="s">
        <v>101</v>
      </c>
      <c r="E9" s="28" t="s">
        <v>102</v>
      </c>
      <c r="F9" s="28" t="s">
        <v>103</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104</v>
      </c>
    </row>
    <row r="12" spans="1:144" x14ac:dyDescent="0.15">
      <c r="B12">
        <v>1</v>
      </c>
      <c r="C12">
        <v>1</v>
      </c>
      <c r="D12">
        <v>1</v>
      </c>
      <c r="E12">
        <v>1</v>
      </c>
      <c r="F12">
        <v>1</v>
      </c>
      <c r="G12" t="s">
        <v>105</v>
      </c>
    </row>
    <row r="13" spans="1:144" x14ac:dyDescent="0.15">
      <c r="B13" t="s">
        <v>106</v>
      </c>
      <c r="C13" t="s">
        <v>107</v>
      </c>
      <c r="D13" t="s">
        <v>107</v>
      </c>
      <c r="E13" t="s">
        <v>107</v>
      </c>
      <c r="F13" t="s">
        <v>107</v>
      </c>
      <c r="G13" t="s">
        <v>108</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E0C1C1CA-682A-4956-836F-6945086F9791}"/>
</file>

<file path=customXml/itemProps2.xml><?xml version="1.0" encoding="utf-8"?>
<ds:datastoreItem xmlns:ds="http://schemas.openxmlformats.org/officeDocument/2006/customXml" ds:itemID="{CC4AE19F-B0AC-4E59-88B7-4BA8069DD909}"/>
</file>

<file path=customXml/itemProps3.xml><?xml version="1.0" encoding="utf-8"?>
<ds:datastoreItem xmlns:ds="http://schemas.openxmlformats.org/officeDocument/2006/customXml" ds:itemID="{0B65E7DC-F349-4DFF-820D-C5444605B1B3}"/>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2026-01-16T05:28:26Z</cp:lastPrinted>
  <dcterms:created xsi:type="dcterms:W3CDTF">2025-12-12T09:23:02Z</dcterms:created>
  <dcterms:modified xsi:type="dcterms:W3CDTF">2026-01-26T05:26:23Z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