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4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charts/chart9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4365\Desktop\260113【】【0126〆】経営比較分析表（R6決算)の分析等について\回答\起案用\"/>
    </mc:Choice>
  </mc:AlternateContent>
  <workbookProtection workbookAlgorithmName="SHA-512" workbookHashValue="2VIhY0W9N7ibhPx5TIPlqN5x+86puY5vXkSAVAcfvwFildFSltXRB5ae2ySWi1NPt7Wy2tZfdiVtCLMUHrmHmA==" workbookSaltValue="OuApNs+lyWPTiCS2dRRBZQ==" workbookSpinCount="100000" lockStructure="1"/>
  <bookViews>
    <workbookView xWindow="0" yWindow="0" windowWidth="23040" windowHeight="921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DK7" i="5"/>
  <c r="DI7" i="5"/>
  <c r="DH7" i="5"/>
  <c r="DG7" i="5"/>
  <c r="DF7" i="5"/>
  <c r="DE7" i="5"/>
  <c r="DD7" i="5"/>
  <c r="DC7" i="5"/>
  <c r="LT77" i="4" s="1"/>
  <c r="DB7" i="5"/>
  <c r="DA7" i="5"/>
  <c r="CZ7" i="5"/>
  <c r="CN7" i="5"/>
  <c r="CV76" i="4" s="1"/>
  <c r="CM7" i="5"/>
  <c r="BZ7" i="5"/>
  <c r="MA53" i="4" s="1"/>
  <c r="BY7" i="5"/>
  <c r="BX7" i="5"/>
  <c r="BW7" i="5"/>
  <c r="BV7" i="5"/>
  <c r="JC53" i="4" s="1"/>
  <c r="BU7" i="5"/>
  <c r="BT7" i="5"/>
  <c r="LH52" i="4" s="1"/>
  <c r="BS7" i="5"/>
  <c r="BR7" i="5"/>
  <c r="BQ7" i="5"/>
  <c r="BO7" i="5"/>
  <c r="HJ53" i="4" s="1"/>
  <c r="BN7" i="5"/>
  <c r="BM7" i="5"/>
  <c r="BL7" i="5"/>
  <c r="BK7" i="5"/>
  <c r="EL53" i="4" s="1"/>
  <c r="BJ7" i="5"/>
  <c r="BI7" i="5"/>
  <c r="BH7" i="5"/>
  <c r="BG7" i="5"/>
  <c r="BF7" i="5"/>
  <c r="BD7" i="5"/>
  <c r="BC7" i="5"/>
  <c r="BB7" i="5"/>
  <c r="BG53" i="4" s="1"/>
  <c r="BA7" i="5"/>
  <c r="AZ7" i="5"/>
  <c r="AY7" i="5"/>
  <c r="AX7" i="5"/>
  <c r="AW7" i="5"/>
  <c r="AV7" i="5"/>
  <c r="AN52" i="4" s="1"/>
  <c r="AU7" i="5"/>
  <c r="AS7" i="5"/>
  <c r="AR7" i="5"/>
  <c r="AQ7" i="5"/>
  <c r="FX32" i="4" s="1"/>
  <c r="AP7" i="5"/>
  <c r="AO7" i="5"/>
  <c r="AN7" i="5"/>
  <c r="AM7" i="5"/>
  <c r="AL7" i="5"/>
  <c r="AK7" i="5"/>
  <c r="FE31" i="4" s="1"/>
  <c r="AJ7" i="5"/>
  <c r="AH7" i="5"/>
  <c r="AG7" i="5"/>
  <c r="AF7" i="5"/>
  <c r="BG32" i="4" s="1"/>
  <c r="AE7" i="5"/>
  <c r="AD7" i="5"/>
  <c r="AC7" i="5"/>
  <c r="AB7" i="5"/>
  <c r="AA7" i="5"/>
  <c r="Z7" i="5"/>
  <c r="Y7" i="5"/>
  <c r="X7" i="5"/>
  <c r="W7" i="5"/>
  <c r="V7" i="5"/>
  <c r="HX10" i="4" s="1"/>
  <c r="U7" i="5"/>
  <c r="T7" i="5"/>
  <c r="S7" i="5"/>
  <c r="R7" i="5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LH53" i="4"/>
  <c r="KO53" i="4"/>
  <c r="JV53" i="4"/>
  <c r="GQ53" i="4"/>
  <c r="FX53" i="4"/>
  <c r="FE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CS52" i="4"/>
  <c r="BZ52" i="4"/>
  <c r="BG52" i="4"/>
  <c r="U52" i="4"/>
  <c r="LH32" i="4"/>
  <c r="KO32" i="4"/>
  <c r="JV32" i="4"/>
  <c r="HJ32" i="4"/>
  <c r="GQ32" i="4"/>
  <c r="FE32" i="4"/>
  <c r="EL32" i="4"/>
  <c r="CS32" i="4"/>
  <c r="BZ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LJ10" i="4"/>
  <c r="JQ10" i="4"/>
  <c r="DU10" i="4"/>
  <c r="CF10" i="4"/>
  <c r="B10" i="4"/>
  <c r="LJ8" i="4"/>
  <c r="JQ8" i="4"/>
  <c r="HX8" i="4"/>
  <c r="DU8" i="4"/>
  <c r="CF8" i="4"/>
  <c r="AQ8" i="4"/>
  <c r="B6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V76" i="4" l="1"/>
  <c r="KO51" i="4"/>
  <c r="LE76" i="4"/>
  <c r="FX51" i="4"/>
  <c r="KO30" i="4"/>
  <c r="HP76" i="4"/>
  <c r="BG51" i="4"/>
  <c r="FX30" i="4"/>
  <c r="BG30" i="4"/>
  <c r="AN30" i="4"/>
  <c r="AG76" i="4"/>
  <c r="JV51" i="4"/>
  <c r="KP76" i="4"/>
  <c r="JV30" i="4"/>
  <c r="HA76" i="4"/>
  <c r="AN51" i="4"/>
  <c r="FE30" i="4"/>
  <c r="FE51" i="4"/>
  <c r="JC30" i="4"/>
  <c r="GL76" i="4"/>
  <c r="U51" i="4"/>
  <c r="EL30" i="4"/>
  <c r="U30" i="4"/>
  <c r="R76" i="4"/>
  <c r="JC51" i="4"/>
  <c r="KA76" i="4"/>
  <c r="EL51" i="4"/>
  <c r="LT76" i="4"/>
  <c r="GQ51" i="4"/>
  <c r="LH30" i="4"/>
  <c r="IE76" i="4"/>
  <c r="BZ51" i="4"/>
  <c r="GQ30" i="4"/>
  <c r="BZ30" i="4"/>
  <c r="BK76" i="4"/>
  <c r="LH51" i="4"/>
</calcChain>
</file>

<file path=xl/sharedStrings.xml><?xml version="1.0" encoding="utf-8"?>
<sst xmlns="http://schemas.openxmlformats.org/spreadsheetml/2006/main" count="278" uniqueCount="135">
  <si>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</si>
  <si>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</si>
  <si>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</si>
  <si>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</si>
  <si>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</si>
  <si>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</si>
  <si>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</si>
  <si>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</si>
  <si>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</si>
  <si>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</si>
  <si>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</si>
  <si>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</si>
  <si>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</si>
  <si>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</si>
  <si>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</si>
  <si>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</si>
  <si>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</si>
  <si>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</si>
  <si>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</si>
  <si>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</si>
  <si>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</si>
  <si>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</si>
  <si>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</si>
  <si>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</si>
  <si>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</si>
  <si>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</si>
  <si>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</si>
  <si>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</si>
  <si>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</si>
  <si>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</si>
  <si>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</si>
  <si>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</si>
  <si>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</si>
  <si>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</si>
  <si>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</si>
  <si>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</si>
  <si>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</si>
  <si>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</si>
  <si>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</si>
  <si>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</si>
  <si>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</si>
  <si>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</si>
  <si>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</si>
  <si>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</si>
  <si>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</si>
  <si>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</si>
  <si>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</si>
  <si>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</si>
  <si>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</si>
  <si>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</si>
  <si>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</si>
  <si>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</si>
  <si>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</si>
  <si>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</si>
  <si>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</si>
  <si>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</si>
  <si>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</si>
  <si>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</si>
  <si>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</si>
  <si>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</si>
  <si>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</si>
  <si>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</si>
  <si>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</si>
  <si>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</si>
  <si>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</si>
  <si>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</si>
  <si>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</si>
  <si>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</si>
  <si>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</si>
  <si>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</si>
  <si>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</si>
  <si>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</si>
  <si>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</si>
  <si>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</si>
  <si>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</si>
  <si>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</si>
  <si>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</si>
  <si>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</si>
  <si>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</si>
  <si>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</si>
  <si>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</si>
  <si>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</si>
  <si>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</si>
  <si>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</si>
  <si>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</si>
  <si>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</si>
  <si>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</si>
  <si>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</si>
  <si>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</si>
  <si>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</si>
  <si>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</si>
  <si>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</si>
  <si>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</si>
  <si>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</si>
  <si>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</si>
  <si>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</si>
  <si>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</si>
  <si>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</si>
  <si>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</si>
  <si>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</si>
  <si>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</si>
  <si>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当該値(N)</t>
    <phoneticPr fontId="5"/>
  </si>
  <si>
    <t>当該値(N-4)</t>
    <phoneticPr fontId="5"/>
  </si>
  <si>
    <t>当該値(N-1)</t>
    <phoneticPr fontId="5"/>
  </si>
  <si>
    <t>当該値(N-1)</t>
    <phoneticPr fontId="5"/>
  </si>
  <si>
    <t>当該値(N-3)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</si>
  <si>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</si>
  <si>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</si>
  <si>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</si>
  <si>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</si>
  <si>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</si>
  <si>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</si>
  <si>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</si>
  <si>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</si>
  <si>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</si>
  <si>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新川南駐車場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</si>
  <si>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</si>
  <si>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</si>
  <si>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</si>
  <si>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</si>
  <si>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</si>
  <si>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</si>
  <si>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</si>
  <si>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</si>
  <si>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</si>
  <si>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</si>
  <si>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</si>
  <si>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</si>
  <si>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</si>
  <si>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</si>
  <si>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</si>
  <si>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</si>
  <si>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令和５年３月３１日をもって、供用を廃止したため、令和6年度の収入はない。</t>
    <phoneticPr fontId="5"/>
  </si>
  <si>
    <t>　本駐車場は、河川上の平面駐車場であるため、⑦敷地の地価はない。また、⑩企業債もない。</t>
    <phoneticPr fontId="5"/>
  </si>
  <si>
    <t>　令和５年３月３１日をもって、供用を廃止した。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</si>
</sst>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25.9</c:v>
                </c:pt>
                <c:pt idx="1">
                  <c:v>489.5</c:v>
                </c:pt>
                <c:pt idx="2">
                  <c:v>586.9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BF5-98CF-90016026B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C-4BF5-98CF-90016026B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E-46F3-98CE-0AF6295E7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E-46F3-98CE-0AF6295E7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CE1-43CC-A54E-B040D106B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1-43CC-A54E-B040D106B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D3D-47C2-A469-10C51A3F8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D-47C2-A469-10C51A3F8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2-4FB5-8E17-132A9326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2-4FB5-8E17-132A9326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C-4B9D-92E1-AF04FBF31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C-4B9D-92E1-AF04FBF31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117.1</c:v>
                </c:pt>
                <c:pt idx="1">
                  <c:v>124.4</c:v>
                </c:pt>
                <c:pt idx="2">
                  <c:v>137.80000000000001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B-45E8-9A56-EF7B9AB5E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B-45E8-9A56-EF7B9AB5E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-74.099999999999994</c:v>
                </c:pt>
                <c:pt idx="1">
                  <c:v>389.5</c:v>
                </c:pt>
                <c:pt idx="2">
                  <c:v>486.9</c:v>
                </c:pt>
                <c:pt idx="3">
                  <c:v>-100</c:v>
                </c:pt>
                <c:pt idx="4">
                  <c:v>-100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5-46F4-8762-E37EA2D59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5-46F4-8762-E37EA2D59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-5106</c:v>
                </c:pt>
                <c:pt idx="1">
                  <c:v>15395</c:v>
                </c:pt>
                <c:pt idx="2">
                  <c:v>18689</c:v>
                </c:pt>
                <c:pt idx="3">
                  <c:v>-8564</c:v>
                </c:pt>
                <c:pt idx="4">
                  <c:v>-22694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5-47DA-B26B-505C7FC84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5-47DA-B26B-505C7FC84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P1" zoomScale="75" zoomScaleNormal="75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静岡県浜松市　新川南駐車場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駅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有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2060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122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53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82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25.9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489.5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586.9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0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0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117.1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124.4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137.80000000000001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0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0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383.4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338.4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1268.9000000000001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2075.9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1433.6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10.199999999999999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5.0999999999999996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1.9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3.3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3.8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224.4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251.9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291.5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313.39999999999998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324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133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-74.099999999999994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389.5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486.9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-100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-100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-5106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15395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18689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-8564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-22694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407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166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22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59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-122.5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8.5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26.6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35.4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27.3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2576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4153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6140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9344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6621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6" t="s">
        <v>134</v>
      </c>
      <c r="NE66" s="147"/>
      <c r="NF66" s="147"/>
      <c r="NG66" s="147"/>
      <c r="NH66" s="147"/>
      <c r="NI66" s="147"/>
      <c r="NJ66" s="147"/>
      <c r="NK66" s="147"/>
      <c r="NL66" s="147"/>
      <c r="NM66" s="147"/>
      <c r="NN66" s="147"/>
      <c r="NO66" s="147"/>
      <c r="NP66" s="147"/>
      <c r="NQ66" s="147"/>
      <c r="NR66" s="14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6"/>
      <c r="NE67" s="147"/>
      <c r="NF67" s="147"/>
      <c r="NG67" s="147"/>
      <c r="NH67" s="147"/>
      <c r="NI67" s="147"/>
      <c r="NJ67" s="147"/>
      <c r="NK67" s="147"/>
      <c r="NL67" s="147"/>
      <c r="NM67" s="147"/>
      <c r="NN67" s="147"/>
      <c r="NO67" s="147"/>
      <c r="NP67" s="147"/>
      <c r="NQ67" s="147"/>
      <c r="NR67" s="14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6"/>
      <c r="NE68" s="147"/>
      <c r="NF68" s="147"/>
      <c r="NG68" s="147"/>
      <c r="NH68" s="147"/>
      <c r="NI68" s="147"/>
      <c r="NJ68" s="147"/>
      <c r="NK68" s="147"/>
      <c r="NL68" s="147"/>
      <c r="NM68" s="147"/>
      <c r="NN68" s="147"/>
      <c r="NO68" s="147"/>
      <c r="NP68" s="147"/>
      <c r="NQ68" s="147"/>
      <c r="NR68" s="14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6"/>
      <c r="NE69" s="147"/>
      <c r="NF69" s="147"/>
      <c r="NG69" s="147"/>
      <c r="NH69" s="147"/>
      <c r="NI69" s="147"/>
      <c r="NJ69" s="147"/>
      <c r="NK69" s="147"/>
      <c r="NL69" s="147"/>
      <c r="NM69" s="147"/>
      <c r="NN69" s="147"/>
      <c r="NO69" s="147"/>
      <c r="NP69" s="147"/>
      <c r="NQ69" s="147"/>
      <c r="NR69" s="14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6"/>
      <c r="NE70" s="147"/>
      <c r="NF70" s="147"/>
      <c r="NG70" s="147"/>
      <c r="NH70" s="147"/>
      <c r="NI70" s="147"/>
      <c r="NJ70" s="147"/>
      <c r="NK70" s="147"/>
      <c r="NL70" s="147"/>
      <c r="NM70" s="147"/>
      <c r="NN70" s="147"/>
      <c r="NO70" s="147"/>
      <c r="NP70" s="147"/>
      <c r="NQ70" s="147"/>
      <c r="NR70" s="14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6"/>
      <c r="NE71" s="147"/>
      <c r="NF71" s="147"/>
      <c r="NG71" s="147"/>
      <c r="NH71" s="147"/>
      <c r="NI71" s="147"/>
      <c r="NJ71" s="147"/>
      <c r="NK71" s="147"/>
      <c r="NL71" s="147"/>
      <c r="NM71" s="147"/>
      <c r="NN71" s="147"/>
      <c r="NO71" s="147"/>
      <c r="NP71" s="147"/>
      <c r="NQ71" s="147"/>
      <c r="NR71" s="14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6"/>
      <c r="NE72" s="147"/>
      <c r="NF72" s="147"/>
      <c r="NG72" s="147"/>
      <c r="NH72" s="147"/>
      <c r="NI72" s="147"/>
      <c r="NJ72" s="147"/>
      <c r="NK72" s="147"/>
      <c r="NL72" s="147"/>
      <c r="NM72" s="147"/>
      <c r="NN72" s="147"/>
      <c r="NO72" s="147"/>
      <c r="NP72" s="147"/>
      <c r="NQ72" s="147"/>
      <c r="NR72" s="14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6"/>
      <c r="NE73" s="147"/>
      <c r="NF73" s="147"/>
      <c r="NG73" s="147"/>
      <c r="NH73" s="147"/>
      <c r="NI73" s="147"/>
      <c r="NJ73" s="147"/>
      <c r="NK73" s="147"/>
      <c r="NL73" s="147"/>
      <c r="NM73" s="147"/>
      <c r="NN73" s="147"/>
      <c r="NO73" s="147"/>
      <c r="NP73" s="147"/>
      <c r="NQ73" s="147"/>
      <c r="NR73" s="14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6"/>
      <c r="NE74" s="147"/>
      <c r="NF74" s="147"/>
      <c r="NG74" s="147"/>
      <c r="NH74" s="147"/>
      <c r="NI74" s="147"/>
      <c r="NJ74" s="147"/>
      <c r="NK74" s="147"/>
      <c r="NL74" s="147"/>
      <c r="NM74" s="147"/>
      <c r="NN74" s="147"/>
      <c r="NO74" s="147"/>
      <c r="NP74" s="147"/>
      <c r="NQ74" s="147"/>
      <c r="NR74" s="14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6"/>
      <c r="NE75" s="147"/>
      <c r="NF75" s="147"/>
      <c r="NG75" s="147"/>
      <c r="NH75" s="147"/>
      <c r="NI75" s="147"/>
      <c r="NJ75" s="147"/>
      <c r="NK75" s="147"/>
      <c r="NL75" s="147"/>
      <c r="NM75" s="147"/>
      <c r="NN75" s="147"/>
      <c r="NO75" s="147"/>
      <c r="NP75" s="147"/>
      <c r="NQ75" s="147"/>
      <c r="NR75" s="14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46"/>
      <c r="NE76" s="147"/>
      <c r="NF76" s="147"/>
      <c r="NG76" s="147"/>
      <c r="NH76" s="147"/>
      <c r="NI76" s="147"/>
      <c r="NJ76" s="147"/>
      <c r="NK76" s="147"/>
      <c r="NL76" s="147"/>
      <c r="NM76" s="147"/>
      <c r="NN76" s="147"/>
      <c r="NO76" s="147"/>
      <c r="NP76" s="147"/>
      <c r="NQ76" s="147"/>
      <c r="NR76" s="148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46"/>
      <c r="NE77" s="147"/>
      <c r="NF77" s="147"/>
      <c r="NG77" s="147"/>
      <c r="NH77" s="147"/>
      <c r="NI77" s="147"/>
      <c r="NJ77" s="147"/>
      <c r="NK77" s="147"/>
      <c r="NL77" s="147"/>
      <c r="NM77" s="147"/>
      <c r="NN77" s="147"/>
      <c r="NO77" s="147"/>
      <c r="NP77" s="147"/>
      <c r="NQ77" s="147"/>
      <c r="NR77" s="148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70.3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70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47.6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35.9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24.8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46"/>
      <c r="NE78" s="147"/>
      <c r="NF78" s="147"/>
      <c r="NG78" s="147"/>
      <c r="NH78" s="147"/>
      <c r="NI78" s="147"/>
      <c r="NJ78" s="147"/>
      <c r="NK78" s="147"/>
      <c r="NL78" s="147"/>
      <c r="NM78" s="147"/>
      <c r="NN78" s="147"/>
      <c r="NO78" s="147"/>
      <c r="NP78" s="147"/>
      <c r="NQ78" s="147"/>
      <c r="NR78" s="14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6"/>
      <c r="NE79" s="147"/>
      <c r="NF79" s="147"/>
      <c r="NG79" s="147"/>
      <c r="NH79" s="147"/>
      <c r="NI79" s="147"/>
      <c r="NJ79" s="147"/>
      <c r="NK79" s="147"/>
      <c r="NL79" s="147"/>
      <c r="NM79" s="147"/>
      <c r="NN79" s="147"/>
      <c r="NO79" s="147"/>
      <c r="NP79" s="147"/>
      <c r="NQ79" s="147"/>
      <c r="NR79" s="14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6"/>
      <c r="NE80" s="147"/>
      <c r="NF80" s="147"/>
      <c r="NG80" s="147"/>
      <c r="NH80" s="147"/>
      <c r="NI80" s="147"/>
      <c r="NJ80" s="147"/>
      <c r="NK80" s="147"/>
      <c r="NL80" s="147"/>
      <c r="NM80" s="147"/>
      <c r="NN80" s="147"/>
      <c r="NO80" s="147"/>
      <c r="NP80" s="147"/>
      <c r="NQ80" s="147"/>
      <c r="NR80" s="14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6"/>
      <c r="NE81" s="147"/>
      <c r="NF81" s="147"/>
      <c r="NG81" s="147"/>
      <c r="NH81" s="147"/>
      <c r="NI81" s="147"/>
      <c r="NJ81" s="147"/>
      <c r="NK81" s="147"/>
      <c r="NL81" s="147"/>
      <c r="NM81" s="147"/>
      <c r="NN81" s="147"/>
      <c r="NO81" s="147"/>
      <c r="NP81" s="147"/>
      <c r="NQ81" s="147"/>
      <c r="NR81" s="14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9"/>
      <c r="NE82" s="150"/>
      <c r="NF82" s="150"/>
      <c r="NG82" s="150"/>
      <c r="NH82" s="150"/>
      <c r="NI82" s="150"/>
      <c r="NJ82" s="150"/>
      <c r="NK82" s="150"/>
      <c r="NL82" s="150"/>
      <c r="NM82" s="150"/>
      <c r="NN82" s="150"/>
      <c r="NO82" s="150"/>
      <c r="NP82" s="150"/>
      <c r="NQ82" s="150"/>
      <c r="NR82" s="15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VhF7P2FE6Q6X5/btxhniLPrG+QJPI73pQrwEsVSWlUQtc4DWHmpLL39mDiODmGrLp+87KbN2F3MCqN7KBIyPpA==" saltValue="EAbxF+fcOEhI9wxywMqmG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100</v>
      </c>
      <c r="AM5" s="47" t="s">
        <v>92</v>
      </c>
      <c r="AN5" s="47" t="s">
        <v>101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102</v>
      </c>
      <c r="AV5" s="47" t="s">
        <v>90</v>
      </c>
      <c r="AW5" s="47" t="s">
        <v>100</v>
      </c>
      <c r="AX5" s="47" t="s">
        <v>103</v>
      </c>
      <c r="AY5" s="47" t="s">
        <v>101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102</v>
      </c>
      <c r="BG5" s="47" t="s">
        <v>90</v>
      </c>
      <c r="BH5" s="47" t="s">
        <v>100</v>
      </c>
      <c r="BI5" s="47" t="s">
        <v>104</v>
      </c>
      <c r="BJ5" s="47" t="s">
        <v>101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105</v>
      </c>
      <c r="BS5" s="47" t="s">
        <v>100</v>
      </c>
      <c r="BT5" s="47" t="s">
        <v>92</v>
      </c>
      <c r="BU5" s="47" t="s">
        <v>101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106</v>
      </c>
      <c r="CC5" s="47" t="s">
        <v>105</v>
      </c>
      <c r="CD5" s="47" t="s">
        <v>107</v>
      </c>
      <c r="CE5" s="47" t="s">
        <v>92</v>
      </c>
      <c r="CF5" s="47" t="s">
        <v>108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106</v>
      </c>
      <c r="CP5" s="47" t="s">
        <v>105</v>
      </c>
      <c r="CQ5" s="47" t="s">
        <v>91</v>
      </c>
      <c r="CR5" s="47" t="s">
        <v>92</v>
      </c>
      <c r="CS5" s="47" t="s">
        <v>101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106</v>
      </c>
      <c r="DA5" s="47" t="s">
        <v>90</v>
      </c>
      <c r="DB5" s="47" t="s">
        <v>91</v>
      </c>
      <c r="DC5" s="47" t="s">
        <v>104</v>
      </c>
      <c r="DD5" s="47" t="s">
        <v>101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109</v>
      </c>
      <c r="DM5" s="47" t="s">
        <v>100</v>
      </c>
      <c r="DN5" s="47" t="s">
        <v>92</v>
      </c>
      <c r="DO5" s="47" t="s">
        <v>101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110</v>
      </c>
      <c r="B6" s="48">
        <f>B8</f>
        <v>2024</v>
      </c>
      <c r="C6" s="48">
        <f t="shared" ref="C6:X6" si="1">C8</f>
        <v>221309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静岡県浜松市</v>
      </c>
      <c r="I6" s="48" t="str">
        <f t="shared" si="1"/>
        <v>新川南駐車場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53</v>
      </c>
      <c r="S6" s="50" t="str">
        <f t="shared" si="1"/>
        <v>駅</v>
      </c>
      <c r="T6" s="50" t="str">
        <f t="shared" si="1"/>
        <v>有</v>
      </c>
      <c r="U6" s="51">
        <f t="shared" si="1"/>
        <v>2060</v>
      </c>
      <c r="V6" s="51">
        <f t="shared" si="1"/>
        <v>82</v>
      </c>
      <c r="W6" s="51">
        <f t="shared" si="1"/>
        <v>0</v>
      </c>
      <c r="X6" s="50" t="str">
        <f t="shared" si="1"/>
        <v>利用料金制</v>
      </c>
      <c r="Y6" s="52">
        <f>IF(Y8="-",NA(),Y8)</f>
        <v>25.9</v>
      </c>
      <c r="Z6" s="52">
        <f t="shared" ref="Z6:AH6" si="2">IF(Z8="-",NA(),Z8)</f>
        <v>489.5</v>
      </c>
      <c r="AA6" s="52">
        <f t="shared" si="2"/>
        <v>586.9</v>
      </c>
      <c r="AB6" s="52">
        <f t="shared" si="2"/>
        <v>0</v>
      </c>
      <c r="AC6" s="52">
        <f t="shared" si="2"/>
        <v>0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-74.099999999999994</v>
      </c>
      <c r="BG6" s="52">
        <f t="shared" ref="BG6:BO6" si="5">IF(BG8="-",NA(),BG8)</f>
        <v>389.5</v>
      </c>
      <c r="BH6" s="52">
        <f t="shared" si="5"/>
        <v>486.9</v>
      </c>
      <c r="BI6" s="52">
        <f t="shared" si="5"/>
        <v>-100</v>
      </c>
      <c r="BJ6" s="52">
        <f t="shared" si="5"/>
        <v>-100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-5106</v>
      </c>
      <c r="BR6" s="53">
        <f t="shared" ref="BR6:BZ6" si="6">IF(BR8="-",NA(),BR8)</f>
        <v>15395</v>
      </c>
      <c r="BS6" s="53">
        <f t="shared" si="6"/>
        <v>18689</v>
      </c>
      <c r="BT6" s="53">
        <f t="shared" si="6"/>
        <v>-8564</v>
      </c>
      <c r="BU6" s="53">
        <f t="shared" si="6"/>
        <v>-22694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117.1</v>
      </c>
      <c r="DL6" s="52">
        <f t="shared" ref="DL6:DT6" si="9">IF(DL8="-",NA(),DL8)</f>
        <v>124.4</v>
      </c>
      <c r="DM6" s="52">
        <f t="shared" si="9"/>
        <v>137.80000000000001</v>
      </c>
      <c r="DN6" s="52">
        <f t="shared" si="9"/>
        <v>0</v>
      </c>
      <c r="DO6" s="52">
        <f t="shared" si="9"/>
        <v>0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112</v>
      </c>
      <c r="B7" s="48">
        <f t="shared" ref="B7:X7" si="10">B8</f>
        <v>2024</v>
      </c>
      <c r="C7" s="48">
        <f t="shared" si="10"/>
        <v>221309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静岡県　浜松市</v>
      </c>
      <c r="I7" s="48" t="str">
        <f t="shared" si="10"/>
        <v>新川南駐車場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53</v>
      </c>
      <c r="S7" s="50" t="str">
        <f t="shared" si="10"/>
        <v>駅</v>
      </c>
      <c r="T7" s="50" t="str">
        <f t="shared" si="10"/>
        <v>有</v>
      </c>
      <c r="U7" s="51">
        <f t="shared" si="10"/>
        <v>2060</v>
      </c>
      <c r="V7" s="51">
        <f t="shared" si="10"/>
        <v>82</v>
      </c>
      <c r="W7" s="51">
        <f t="shared" si="10"/>
        <v>0</v>
      </c>
      <c r="X7" s="50" t="str">
        <f t="shared" si="10"/>
        <v>利用料金制</v>
      </c>
      <c r="Y7" s="52">
        <f>Y8</f>
        <v>25.9</v>
      </c>
      <c r="Z7" s="52">
        <f t="shared" ref="Z7:AH7" si="11">Z8</f>
        <v>489.5</v>
      </c>
      <c r="AA7" s="52">
        <f t="shared" si="11"/>
        <v>586.9</v>
      </c>
      <c r="AB7" s="52">
        <f t="shared" si="11"/>
        <v>0</v>
      </c>
      <c r="AC7" s="52">
        <f t="shared" si="11"/>
        <v>0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-74.099999999999994</v>
      </c>
      <c r="BG7" s="52">
        <f t="shared" ref="BG7:BO7" si="14">BG8</f>
        <v>389.5</v>
      </c>
      <c r="BH7" s="52">
        <f t="shared" si="14"/>
        <v>486.9</v>
      </c>
      <c r="BI7" s="52">
        <f t="shared" si="14"/>
        <v>-100</v>
      </c>
      <c r="BJ7" s="52">
        <f t="shared" si="14"/>
        <v>-100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-5106</v>
      </c>
      <c r="BR7" s="53">
        <f t="shared" ref="BR7:BZ7" si="15">BR8</f>
        <v>15395</v>
      </c>
      <c r="BS7" s="53">
        <f t="shared" si="15"/>
        <v>18689</v>
      </c>
      <c r="BT7" s="53">
        <f t="shared" si="15"/>
        <v>-8564</v>
      </c>
      <c r="BU7" s="53">
        <f t="shared" si="15"/>
        <v>-22694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113</v>
      </c>
      <c r="CC7" s="52" t="s">
        <v>113</v>
      </c>
      <c r="CD7" s="52" t="s">
        <v>113</v>
      </c>
      <c r="CE7" s="52" t="s">
        <v>113</v>
      </c>
      <c r="CF7" s="52" t="s">
        <v>113</v>
      </c>
      <c r="CG7" s="52" t="s">
        <v>113</v>
      </c>
      <c r="CH7" s="52" t="s">
        <v>113</v>
      </c>
      <c r="CI7" s="52" t="s">
        <v>113</v>
      </c>
      <c r="CJ7" s="52" t="s">
        <v>113</v>
      </c>
      <c r="CK7" s="52" t="s">
        <v>111</v>
      </c>
      <c r="CL7" s="49"/>
      <c r="CM7" s="51">
        <f>CM8</f>
        <v>0</v>
      </c>
      <c r="CN7" s="51">
        <f>CN8</f>
        <v>0</v>
      </c>
      <c r="CO7" s="52" t="s">
        <v>113</v>
      </c>
      <c r="CP7" s="52" t="s">
        <v>113</v>
      </c>
      <c r="CQ7" s="52" t="s">
        <v>113</v>
      </c>
      <c r="CR7" s="52" t="s">
        <v>113</v>
      </c>
      <c r="CS7" s="52" t="s">
        <v>113</v>
      </c>
      <c r="CT7" s="52" t="s">
        <v>113</v>
      </c>
      <c r="CU7" s="52" t="s">
        <v>113</v>
      </c>
      <c r="CV7" s="52" t="s">
        <v>113</v>
      </c>
      <c r="CW7" s="52" t="s">
        <v>113</v>
      </c>
      <c r="CX7" s="52" t="s">
        <v>111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117.1</v>
      </c>
      <c r="DL7" s="52">
        <f t="shared" ref="DL7:DT7" si="17">DL8</f>
        <v>124.4</v>
      </c>
      <c r="DM7" s="52">
        <f t="shared" si="17"/>
        <v>137.80000000000001</v>
      </c>
      <c r="DN7" s="52">
        <f t="shared" si="17"/>
        <v>0</v>
      </c>
      <c r="DO7" s="52">
        <f t="shared" si="17"/>
        <v>0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15">
      <c r="A8" s="37"/>
      <c r="B8" s="55">
        <v>2024</v>
      </c>
      <c r="C8" s="55">
        <v>221309</v>
      </c>
      <c r="D8" s="55">
        <v>47</v>
      </c>
      <c r="E8" s="55">
        <v>14</v>
      </c>
      <c r="F8" s="55">
        <v>0</v>
      </c>
      <c r="G8" s="55">
        <v>3</v>
      </c>
      <c r="H8" s="55" t="s">
        <v>114</v>
      </c>
      <c r="I8" s="55" t="s">
        <v>115</v>
      </c>
      <c r="J8" s="55" t="s">
        <v>116</v>
      </c>
      <c r="K8" s="55" t="s">
        <v>117</v>
      </c>
      <c r="L8" s="55" t="s">
        <v>118</v>
      </c>
      <c r="M8" s="55" t="s">
        <v>119</v>
      </c>
      <c r="N8" s="55" t="s">
        <v>120</v>
      </c>
      <c r="O8" s="56" t="s">
        <v>121</v>
      </c>
      <c r="P8" s="57" t="s">
        <v>122</v>
      </c>
      <c r="Q8" s="57" t="s">
        <v>123</v>
      </c>
      <c r="R8" s="58">
        <v>53</v>
      </c>
      <c r="S8" s="57" t="s">
        <v>124</v>
      </c>
      <c r="T8" s="57" t="s">
        <v>125</v>
      </c>
      <c r="U8" s="58">
        <v>2060</v>
      </c>
      <c r="V8" s="58">
        <v>82</v>
      </c>
      <c r="W8" s="58">
        <v>0</v>
      </c>
      <c r="X8" s="57" t="s">
        <v>126</v>
      </c>
      <c r="Y8" s="59">
        <v>25.9</v>
      </c>
      <c r="Z8" s="59">
        <v>489.5</v>
      </c>
      <c r="AA8" s="59">
        <v>586.9</v>
      </c>
      <c r="AB8" s="59">
        <v>0</v>
      </c>
      <c r="AC8" s="59">
        <v>0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-74.099999999999994</v>
      </c>
      <c r="BG8" s="59">
        <v>389.5</v>
      </c>
      <c r="BH8" s="59">
        <v>486.9</v>
      </c>
      <c r="BI8" s="59">
        <v>-100</v>
      </c>
      <c r="BJ8" s="59">
        <v>-100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-5106</v>
      </c>
      <c r="BR8" s="60">
        <v>15395</v>
      </c>
      <c r="BS8" s="60">
        <v>18689</v>
      </c>
      <c r="BT8" s="61">
        <v>-8564</v>
      </c>
      <c r="BU8" s="61">
        <v>-22694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118</v>
      </c>
      <c r="CC8" s="59" t="s">
        <v>118</v>
      </c>
      <c r="CD8" s="59" t="s">
        <v>118</v>
      </c>
      <c r="CE8" s="59" t="s">
        <v>118</v>
      </c>
      <c r="CF8" s="59" t="s">
        <v>118</v>
      </c>
      <c r="CG8" s="59" t="s">
        <v>118</v>
      </c>
      <c r="CH8" s="59" t="s">
        <v>118</v>
      </c>
      <c r="CI8" s="59" t="s">
        <v>118</v>
      </c>
      <c r="CJ8" s="59" t="s">
        <v>118</v>
      </c>
      <c r="CK8" s="59" t="s">
        <v>118</v>
      </c>
      <c r="CL8" s="56" t="s">
        <v>118</v>
      </c>
      <c r="CM8" s="58">
        <v>0</v>
      </c>
      <c r="CN8" s="58">
        <v>0</v>
      </c>
      <c r="CO8" s="59" t="s">
        <v>118</v>
      </c>
      <c r="CP8" s="59" t="s">
        <v>118</v>
      </c>
      <c r="CQ8" s="59" t="s">
        <v>118</v>
      </c>
      <c r="CR8" s="59" t="s">
        <v>118</v>
      </c>
      <c r="CS8" s="59" t="s">
        <v>118</v>
      </c>
      <c r="CT8" s="59" t="s">
        <v>118</v>
      </c>
      <c r="CU8" s="59" t="s">
        <v>118</v>
      </c>
      <c r="CV8" s="59" t="s">
        <v>118</v>
      </c>
      <c r="CW8" s="59" t="s">
        <v>118</v>
      </c>
      <c r="CX8" s="59" t="s">
        <v>118</v>
      </c>
      <c r="CY8" s="56" t="s">
        <v>118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117.1</v>
      </c>
      <c r="DL8" s="59">
        <v>124.4</v>
      </c>
      <c r="DM8" s="59">
        <v>137.80000000000001</v>
      </c>
      <c r="DN8" s="59">
        <v>0</v>
      </c>
      <c r="DO8" s="59">
        <v>0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127</v>
      </c>
      <c r="C10" s="64" t="s">
        <v>128</v>
      </c>
      <c r="D10" s="64" t="s">
        <v>129</v>
      </c>
      <c r="E10" s="64" t="s">
        <v>130</v>
      </c>
      <c r="F10" s="64" t="s">
        <v>131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32A18FBD-31E5-4139-BE58-B91F1930919C}"/>
</file>

<file path=customXml/itemProps2.xml><?xml version="1.0" encoding="utf-8"?>
<ds:datastoreItem xmlns:ds="http://schemas.openxmlformats.org/officeDocument/2006/customXml" ds:itemID="{82928625-E466-4278-AE41-E15F7F602674}"/>
</file>

<file path=customXml/itemProps3.xml><?xml version="1.0" encoding="utf-8"?>
<ds:datastoreItem xmlns:ds="http://schemas.openxmlformats.org/officeDocument/2006/customXml" ds:itemID="{ECF25F21-85F9-4FC7-B1D7-42B2C94F182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2026-01-26T01:03:49Z</cp:lastPrinted>
  <dcterms:created xsi:type="dcterms:W3CDTF">2025-12-12T09:29:34Z</dcterms:created>
  <dcterms:modified xsi:type="dcterms:W3CDTF">2026-01-26T05:13:25Z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