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drawings/drawing6.xml" ContentType="application/vnd.openxmlformats-officedocument.drawingml.chartshapes+xml"/>
  <Override PartName="/xl/drawings/drawing5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4.xml" ContentType="application/vnd.openxmlformats-officedocument.drawingml.chartshapes+xml"/>
  <Override PartName="/xl/drawings/drawing10.xml" ContentType="application/vnd.openxmlformats-officedocument.drawingml.chartshapes+xml"/>
  <Override PartName="/xl/drawings/drawing8.xml" ContentType="application/vnd.openxmlformats-officedocument.drawingml.chartshapes+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8.xml" ContentType="application/vnd.openxmlformats-officedocument.drawingml.chart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4365\Desktop\260113【】【0126〆】経営比較分析表（R6決算)の分析等について\回答\起案用\"/>
    </mc:Choice>
  </mc:AlternateContent>
  <workbookProtection workbookAlgorithmName="SHA-512" workbookHashValue="VBS6w4da+dghrSbUxpv/bt1NAMNVIF2CJvm4ZopMDZQXzKnoAz3QJ5Htux3EP3VqLR8+NCgw66M1M7o/344qZg==" workbookSaltValue="AwFE5M9w2AkjCePZQ4CUMg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LH52" i="4" s="1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FE31" i="4" s="1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MA32" i="4"/>
  <c r="LH32" i="4"/>
  <c r="KO32" i="4"/>
  <c r="JV32" i="4"/>
  <c r="JC32" i="4"/>
  <c r="HJ32" i="4"/>
  <c r="GQ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DU10" i="4"/>
  <c r="CF10" i="4"/>
  <c r="B10" i="4"/>
  <c r="LJ8" i="4"/>
  <c r="JQ8" i="4"/>
  <c r="HX8" i="4"/>
  <c r="DU8" i="4"/>
  <c r="CF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FX30" i="4"/>
  <c r="BG30" i="4"/>
  <c r="BG51" i="4"/>
  <c r="AN30" i="4"/>
  <c r="AG76" i="4"/>
  <c r="JV51" i="4"/>
  <c r="KP76" i="4"/>
  <c r="FE51" i="4"/>
  <c r="JV30" i="4"/>
  <c r="HA76" i="4"/>
  <c r="AN51" i="4"/>
  <c r="FE30" i="4"/>
  <c r="EL51" i="4"/>
  <c r="GL76" i="4"/>
  <c r="U51" i="4"/>
  <c r="EL30" i="4"/>
  <c r="U30" i="4"/>
  <c r="R76" i="4"/>
  <c r="JC51" i="4"/>
  <c r="KA76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<sst xmlns="http://schemas.openxmlformats.org/spreadsheetml/2006/main" count="278" uniqueCount="126">
  <si>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</si>
  <si>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</si>
  <si>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</si>
  <si>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</si>
  <si>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</si>
  <si>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</si>
  <si>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</si>
  <si>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</si>
  <si>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</si>
  <si>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</si>
  <si>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</si>
  <si>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</si>
  <si>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</si>
  <si>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</si>
  <si>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</si>
  <si>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</si>
  <si>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</si>
  <si>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</si>
  <si>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</si>
  <si>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</si>
  <si>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</si>
  <si>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</si>
  <si>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</si>
  <si>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</si>
  <si>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</si>
  <si>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</si>
  <si>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</si>
  <si>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</si>
  <si>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</si>
  <si>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</si>
  <si>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</si>
  <si>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</si>
  <si>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</si>
  <si>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</si>
  <si>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</si>
  <si>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</si>
  <si>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</si>
  <si>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</si>
  <si>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</si>
  <si>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</si>
  <si>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</si>
  <si>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</si>
  <si>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</si>
  <si>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</si>
  <si>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</si>
  <si>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</si>
  <si>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</si>
  <si>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</si>
  <si>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</si>
  <si>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</si>
  <si>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</si>
  <si>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</si>
  <si>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</si>
  <si>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</si>
  <si>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</si>
  <si>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</si>
  <si>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</si>
  <si>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</si>
  <si>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</si>
  <si>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</si>
  <si>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</si>
  <si>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</si>
  <si>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</si>
  <si>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</si>
  <si>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</si>
  <si>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</si>
  <si>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</si>
  <si>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</si>
  <si>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</si>
  <si>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</si>
  <si>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</si>
  <si>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</si>
  <si>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</si>
  <si>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</si>
  <si>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</si>
  <si>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</si>
  <si>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</si>
  <si>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</si>
  <si>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</si>
  <si>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</si>
  <si>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</si>
  <si>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</si>
  <si>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</si>
  <si>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</si>
  <si>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</si>
  <si>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</si>
  <si>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</si>
  <si>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</si>
  <si>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</si>
  <si>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</si>
  <si>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</si>
  <si>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</si>
  <si>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</si>
  <si>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</si>
  <si>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</si>
  <si>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</si>
  <si>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</si>
  <si>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</si>
  <si>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</si>
  <si>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</si>
  <si>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</si>
  <si>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</si>
  <si>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</si>
  <si>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</si>
  <si>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</si>
  <si>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駅南地下駐車場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</si>
  <si>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</si>
  <si>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</si>
  <si>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</si>
  <si>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</si>
  <si>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</si>
  <si>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</si>
  <si>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 届出駐車場</t>
  </si>
  <si>
    <t>地下式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</si>
  <si>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</si>
  <si>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</si>
  <si>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</si>
  <si>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</si>
  <si>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</si>
  <si>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</si>
  <si>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</si>
  <si>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</si>
  <si>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本駐車場は収容台数333台の機械式・自走式併用の地下駐車場である。他会計補助金を要しておらず独立採算制を保っており、各指標からも概ね順調に運営されているものと考える。</t>
    <phoneticPr fontId="5"/>
  </si>
  <si>
    <t>　本駐車場はＪＲ浜松駅に隣接する本市の一等地に位置しており、別用途に活用している地上部を含めた⑦敷地の地価は高い。
　平成26年度に実施した改良工事に伴う企業債を償還中であるが、事業規模と比較し小さいため、指標への影響は少ないもの。</t>
    <phoneticPr fontId="5"/>
  </si>
  <si>
    <t>　現状経営状況は良好であり、ＪＲ浜松駅南口の混雑解消という公益性も高い駐車場である。
　一方、建設から25年以上経過しており、機械式駐車場の老朽化なども進展し、設備の更新や大規模改修などの大規模な投資が見込まれる。
　利用状況は堅調に推移しており、修繕費用を考慮しても収益で賄える見込みであるため、公の駐車場として継続して安定した経営を実施していく。</t>
    <phoneticPr fontId="5"/>
  </si>
  <si>
    <t>　平成27年より、ＪＲ浜松駅南口の渋滞緩和、円滑な交通環境の確保のため入場後20分以内に出場する車両の駐車料金を無料とする措置を開始した。20分以内の利用は利用全体の3割程度を占めており、その他の利用も比較的短時間が多い。
　令和６年度は、前年度と同程度に推移している。</t>
    <rPh sb="122" eb="123">
      <t>ド</t>
    </rPh>
    <rPh sb="128" eb="130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</si>
</sst>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168</c:v>
                </c:pt>
                <c:pt idx="1">
                  <c:v>193.4</c:v>
                </c:pt>
                <c:pt idx="2">
                  <c:v>175.8</c:v>
                </c:pt>
                <c:pt idx="3">
                  <c:v>195.6</c:v>
                </c:pt>
                <c:pt idx="4">
                  <c:v>202.9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1-471D-BAC1-CBB54608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1-471D-BAC1-CBB54608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32.799999999999997</c:v>
                </c:pt>
                <c:pt idx="1">
                  <c:v>23.2</c:v>
                </c:pt>
                <c:pt idx="2">
                  <c:v>15.6</c:v>
                </c:pt>
                <c:pt idx="3">
                  <c:v>10.1</c:v>
                </c:pt>
                <c:pt idx="4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B-45EF-9FC9-122B2438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B-45EF-9FC9-122B2438A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800-4AA0-B0BF-CD517BEE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0-4AA0-B0BF-CD517BEE3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097-41F6-934D-9617C5874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7-41F6-934D-9617C5874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A-4B86-92F6-FD75FB49A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A-4B86-92F6-FD75FB49A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A-4FBE-AE1C-541CB63B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A-4FBE-AE1C-541CB63B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268.2</c:v>
                </c:pt>
                <c:pt idx="1">
                  <c:v>297</c:v>
                </c:pt>
                <c:pt idx="2">
                  <c:v>318.60000000000002</c:v>
                </c:pt>
                <c:pt idx="3">
                  <c:v>319.5</c:v>
                </c:pt>
                <c:pt idx="4">
                  <c:v>312.60000000000002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2-4F8A-9515-4DF11D3F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2-4F8A-9515-4DF11D3F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90.5</c:v>
                </c:pt>
                <c:pt idx="1">
                  <c:v>119.7</c:v>
                </c:pt>
                <c:pt idx="2">
                  <c:v>94.7</c:v>
                </c:pt>
                <c:pt idx="3">
                  <c:v>118.3</c:v>
                </c:pt>
                <c:pt idx="4">
                  <c:v>127.6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1-40D3-9777-87C6A8850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1-40D3-9777-87C6A8850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64918</c:v>
                </c:pt>
                <c:pt idx="1">
                  <c:v>84363</c:v>
                </c:pt>
                <c:pt idx="2">
                  <c:v>84152</c:v>
                </c:pt>
                <c:pt idx="3">
                  <c:v>96715</c:v>
                </c:pt>
                <c:pt idx="4">
                  <c:v>99178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886-A1CE-199FDA3F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1-4886-A1CE-199FDA3F9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P1" zoomScale="75" zoomScaleNormal="75" zoomScaleSheetLayoutView="70" workbookViewId="0">
      <selection activeCell="B2" sqref="B2:NR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静岡県浜松市　駅南地下駐車場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有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10273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31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333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450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122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168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193.4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175.8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195.6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202.9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268.2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297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318.60000000000002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319.5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312.60000000000002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111.3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158.80000000000001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120.9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123.1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116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7.6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6.6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153.80000000000001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163.5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178.3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181.9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184.5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123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6" t="s">
        <v>125</v>
      </c>
      <c r="NE49" s="147"/>
      <c r="NF49" s="147"/>
      <c r="NG49" s="147"/>
      <c r="NH49" s="147"/>
      <c r="NI49" s="147"/>
      <c r="NJ49" s="147"/>
      <c r="NK49" s="147"/>
      <c r="NL49" s="147"/>
      <c r="NM49" s="147"/>
      <c r="NN49" s="147"/>
      <c r="NO49" s="147"/>
      <c r="NP49" s="147"/>
      <c r="NQ49" s="147"/>
      <c r="NR49" s="148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6"/>
      <c r="NE50" s="147"/>
      <c r="NF50" s="147"/>
      <c r="NG50" s="147"/>
      <c r="NH50" s="147"/>
      <c r="NI50" s="147"/>
      <c r="NJ50" s="147"/>
      <c r="NK50" s="147"/>
      <c r="NL50" s="147"/>
      <c r="NM50" s="147"/>
      <c r="NN50" s="147"/>
      <c r="NO50" s="147"/>
      <c r="NP50" s="147"/>
      <c r="NQ50" s="147"/>
      <c r="NR50" s="148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6"/>
      <c r="NE51" s="147"/>
      <c r="NF51" s="147"/>
      <c r="NG51" s="147"/>
      <c r="NH51" s="147"/>
      <c r="NI51" s="147"/>
      <c r="NJ51" s="147"/>
      <c r="NK51" s="147"/>
      <c r="NL51" s="147"/>
      <c r="NM51" s="147"/>
      <c r="NN51" s="147"/>
      <c r="NO51" s="147"/>
      <c r="NP51" s="147"/>
      <c r="NQ51" s="147"/>
      <c r="NR51" s="148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90.5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119.7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94.7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118.3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127.6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64918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84363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84152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96715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99178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6"/>
      <c r="NE52" s="147"/>
      <c r="NF52" s="147"/>
      <c r="NG52" s="147"/>
      <c r="NH52" s="147"/>
      <c r="NI52" s="147"/>
      <c r="NJ52" s="147"/>
      <c r="NK52" s="147"/>
      <c r="NL52" s="147"/>
      <c r="NM52" s="147"/>
      <c r="NN52" s="147"/>
      <c r="NO52" s="147"/>
      <c r="NP52" s="147"/>
      <c r="NQ52" s="147"/>
      <c r="NR52" s="148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2466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49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25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-81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-18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4836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37213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17293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15316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8831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6"/>
      <c r="NE53" s="147"/>
      <c r="NF53" s="147"/>
      <c r="NG53" s="147"/>
      <c r="NH53" s="147"/>
      <c r="NI53" s="147"/>
      <c r="NJ53" s="147"/>
      <c r="NK53" s="147"/>
      <c r="NL53" s="147"/>
      <c r="NM53" s="147"/>
      <c r="NN53" s="147"/>
      <c r="NO53" s="147"/>
      <c r="NP53" s="147"/>
      <c r="NQ53" s="147"/>
      <c r="NR53" s="148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6"/>
      <c r="NE54" s="147"/>
      <c r="NF54" s="147"/>
      <c r="NG54" s="147"/>
      <c r="NH54" s="147"/>
      <c r="NI54" s="147"/>
      <c r="NJ54" s="147"/>
      <c r="NK54" s="147"/>
      <c r="NL54" s="147"/>
      <c r="NM54" s="147"/>
      <c r="NN54" s="147"/>
      <c r="NO54" s="147"/>
      <c r="NP54" s="147"/>
      <c r="NQ54" s="147"/>
      <c r="NR54" s="148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6"/>
      <c r="NE55" s="147"/>
      <c r="NF55" s="147"/>
      <c r="NG55" s="147"/>
      <c r="NH55" s="147"/>
      <c r="NI55" s="147"/>
      <c r="NJ55" s="147"/>
      <c r="NK55" s="147"/>
      <c r="NL55" s="147"/>
      <c r="NM55" s="147"/>
      <c r="NN55" s="147"/>
      <c r="NO55" s="147"/>
      <c r="NP55" s="147"/>
      <c r="NQ55" s="147"/>
      <c r="NR55" s="148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6"/>
      <c r="NE56" s="147"/>
      <c r="NF56" s="147"/>
      <c r="NG56" s="147"/>
      <c r="NH56" s="147"/>
      <c r="NI56" s="147"/>
      <c r="NJ56" s="147"/>
      <c r="NK56" s="147"/>
      <c r="NL56" s="147"/>
      <c r="NM56" s="147"/>
      <c r="NN56" s="147"/>
      <c r="NO56" s="147"/>
      <c r="NP56" s="147"/>
      <c r="NQ56" s="147"/>
      <c r="NR56" s="148"/>
    </row>
    <row r="57" spans="1:382" ht="13.5" customHeight="1" x14ac:dyDescent="0.15">
      <c r="A57" s="2"/>
      <c r="B57" s="25"/>
      <c r="NB57" s="26"/>
      <c r="NC57" s="2"/>
      <c r="ND57" s="146"/>
      <c r="NE57" s="147"/>
      <c r="NF57" s="147"/>
      <c r="NG57" s="147"/>
      <c r="NH57" s="147"/>
      <c r="NI57" s="147"/>
      <c r="NJ57" s="147"/>
      <c r="NK57" s="147"/>
      <c r="NL57" s="147"/>
      <c r="NM57" s="147"/>
      <c r="NN57" s="147"/>
      <c r="NO57" s="147"/>
      <c r="NP57" s="147"/>
      <c r="NQ57" s="147"/>
      <c r="NR57" s="148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6"/>
      <c r="NE58" s="147"/>
      <c r="NF58" s="147"/>
      <c r="NG58" s="147"/>
      <c r="NH58" s="147"/>
      <c r="NI58" s="147"/>
      <c r="NJ58" s="147"/>
      <c r="NK58" s="147"/>
      <c r="NL58" s="147"/>
      <c r="NM58" s="147"/>
      <c r="NN58" s="147"/>
      <c r="NO58" s="147"/>
      <c r="NP58" s="147"/>
      <c r="NQ58" s="147"/>
      <c r="NR58" s="14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6"/>
      <c r="NE59" s="147"/>
      <c r="NF59" s="147"/>
      <c r="NG59" s="147"/>
      <c r="NH59" s="147"/>
      <c r="NI59" s="147"/>
      <c r="NJ59" s="147"/>
      <c r="NK59" s="147"/>
      <c r="NL59" s="147"/>
      <c r="NM59" s="147"/>
      <c r="NN59" s="147"/>
      <c r="NO59" s="147"/>
      <c r="NP59" s="147"/>
      <c r="NQ59" s="147"/>
      <c r="NR59" s="148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146"/>
      <c r="NE60" s="147"/>
      <c r="NF60" s="147"/>
      <c r="NG60" s="147"/>
      <c r="NH60" s="147"/>
      <c r="NI60" s="147"/>
      <c r="NJ60" s="147"/>
      <c r="NK60" s="147"/>
      <c r="NL60" s="147"/>
      <c r="NM60" s="147"/>
      <c r="NN60" s="147"/>
      <c r="NO60" s="147"/>
      <c r="NP60" s="147"/>
      <c r="NQ60" s="147"/>
      <c r="NR60" s="148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146"/>
      <c r="NE61" s="147"/>
      <c r="NF61" s="147"/>
      <c r="NG61" s="147"/>
      <c r="NH61" s="147"/>
      <c r="NI61" s="147"/>
      <c r="NJ61" s="147"/>
      <c r="NK61" s="147"/>
      <c r="NL61" s="147"/>
      <c r="NM61" s="147"/>
      <c r="NN61" s="147"/>
      <c r="NO61" s="147"/>
      <c r="NP61" s="147"/>
      <c r="NQ61" s="147"/>
      <c r="NR61" s="148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6"/>
      <c r="NE62" s="147"/>
      <c r="NF62" s="147"/>
      <c r="NG62" s="147"/>
      <c r="NH62" s="147"/>
      <c r="NI62" s="147"/>
      <c r="NJ62" s="147"/>
      <c r="NK62" s="147"/>
      <c r="NL62" s="147"/>
      <c r="NM62" s="147"/>
      <c r="NN62" s="147"/>
      <c r="NO62" s="147"/>
      <c r="NP62" s="147"/>
      <c r="NQ62" s="147"/>
      <c r="NR62" s="148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6"/>
      <c r="NE63" s="147"/>
      <c r="NF63" s="147"/>
      <c r="NG63" s="147"/>
      <c r="NH63" s="147"/>
      <c r="NI63" s="147"/>
      <c r="NJ63" s="147"/>
      <c r="NK63" s="147"/>
      <c r="NL63" s="147"/>
      <c r="NM63" s="147"/>
      <c r="NN63" s="147"/>
      <c r="NO63" s="147"/>
      <c r="NP63" s="147"/>
      <c r="NQ63" s="147"/>
      <c r="NR63" s="148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9"/>
      <c r="NE64" s="150"/>
      <c r="NF64" s="150"/>
      <c r="NG64" s="150"/>
      <c r="NH64" s="150"/>
      <c r="NI64" s="150"/>
      <c r="NJ64" s="150"/>
      <c r="NK64" s="150"/>
      <c r="NL64" s="150"/>
      <c r="NM64" s="150"/>
      <c r="NN64" s="150"/>
      <c r="NO64" s="150"/>
      <c r="NP64" s="150"/>
      <c r="NQ64" s="150"/>
      <c r="NR64" s="151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1431373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90000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32.799999999999997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23.2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15.6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10.1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5.0999999999999996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88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77.3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45.3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6yfXNzW46u0nFQav0B73wSTWDRQgb9Y1BgPgU7Mydy1LZ5ECTVcnr1pFX+0yuxZNoUSpkw+8buiLXs8LVa4N5A==" saltValue="gwr7D0VcdL8AUaJiqsJiD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89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99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91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100</v>
      </c>
      <c r="B6" s="48">
        <f>B8</f>
        <v>2024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静岡県浜松市</v>
      </c>
      <c r="I6" s="48" t="str">
        <f t="shared" si="1"/>
        <v>駅南地下駐車場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 届出駐車場</v>
      </c>
      <c r="Q6" s="50" t="str">
        <f t="shared" si="1"/>
        <v>地下式</v>
      </c>
      <c r="R6" s="51">
        <f t="shared" si="1"/>
        <v>31</v>
      </c>
      <c r="S6" s="50" t="str">
        <f t="shared" si="1"/>
        <v>駅</v>
      </c>
      <c r="T6" s="50" t="str">
        <f t="shared" si="1"/>
        <v>有</v>
      </c>
      <c r="U6" s="51">
        <f t="shared" si="1"/>
        <v>10273</v>
      </c>
      <c r="V6" s="51">
        <f t="shared" si="1"/>
        <v>333</v>
      </c>
      <c r="W6" s="51">
        <f t="shared" si="1"/>
        <v>450</v>
      </c>
      <c r="X6" s="50" t="str">
        <f t="shared" si="1"/>
        <v>利用料金制</v>
      </c>
      <c r="Y6" s="52">
        <f>IF(Y8="-",NA(),Y8)</f>
        <v>168</v>
      </c>
      <c r="Z6" s="52">
        <f t="shared" ref="Z6:AH6" si="2">IF(Z8="-",NA(),Z8)</f>
        <v>193.4</v>
      </c>
      <c r="AA6" s="52">
        <f t="shared" si="2"/>
        <v>175.8</v>
      </c>
      <c r="AB6" s="52">
        <f t="shared" si="2"/>
        <v>195.6</v>
      </c>
      <c r="AC6" s="52">
        <f t="shared" si="2"/>
        <v>202.9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90.5</v>
      </c>
      <c r="BG6" s="52">
        <f t="shared" ref="BG6:BO6" si="5">IF(BG8="-",NA(),BG8)</f>
        <v>119.7</v>
      </c>
      <c r="BH6" s="52">
        <f t="shared" si="5"/>
        <v>94.7</v>
      </c>
      <c r="BI6" s="52">
        <f t="shared" si="5"/>
        <v>118.3</v>
      </c>
      <c r="BJ6" s="52">
        <f t="shared" si="5"/>
        <v>127.6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64918</v>
      </c>
      <c r="BR6" s="53">
        <f t="shared" ref="BR6:BZ6" si="6">IF(BR8="-",NA(),BR8)</f>
        <v>84363</v>
      </c>
      <c r="BS6" s="53">
        <f t="shared" si="6"/>
        <v>84152</v>
      </c>
      <c r="BT6" s="53">
        <f t="shared" si="6"/>
        <v>96715</v>
      </c>
      <c r="BU6" s="53">
        <f t="shared" si="6"/>
        <v>99178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101</v>
      </c>
      <c r="CM6" s="51">
        <f t="shared" ref="CM6:CN6" si="7">CM8</f>
        <v>1431373</v>
      </c>
      <c r="CN6" s="51">
        <f t="shared" si="7"/>
        <v>90000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101</v>
      </c>
      <c r="CZ6" s="52">
        <f>IF(CZ8="-",NA(),CZ8)</f>
        <v>32.799999999999997</v>
      </c>
      <c r="DA6" s="52">
        <f t="shared" ref="DA6:DI6" si="8">IF(DA8="-",NA(),DA8)</f>
        <v>23.2</v>
      </c>
      <c r="DB6" s="52">
        <f t="shared" si="8"/>
        <v>15.6</v>
      </c>
      <c r="DC6" s="52">
        <f t="shared" si="8"/>
        <v>10.1</v>
      </c>
      <c r="DD6" s="52">
        <f t="shared" si="8"/>
        <v>5.0999999999999996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268.2</v>
      </c>
      <c r="DL6" s="52">
        <f t="shared" ref="DL6:DT6" si="9">IF(DL8="-",NA(),DL8)</f>
        <v>297</v>
      </c>
      <c r="DM6" s="52">
        <f t="shared" si="9"/>
        <v>318.60000000000002</v>
      </c>
      <c r="DN6" s="52">
        <f t="shared" si="9"/>
        <v>319.5</v>
      </c>
      <c r="DO6" s="52">
        <f t="shared" si="9"/>
        <v>312.60000000000002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102</v>
      </c>
      <c r="B7" s="48">
        <f t="shared" ref="B7:X7" si="10">B8</f>
        <v>2024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静岡県　浜松市</v>
      </c>
      <c r="I7" s="48" t="str">
        <f t="shared" si="10"/>
        <v>駅南地下駐車場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 届出駐車場</v>
      </c>
      <c r="Q7" s="50" t="str">
        <f t="shared" si="10"/>
        <v>地下式</v>
      </c>
      <c r="R7" s="51">
        <f t="shared" si="10"/>
        <v>31</v>
      </c>
      <c r="S7" s="50" t="str">
        <f t="shared" si="10"/>
        <v>駅</v>
      </c>
      <c r="T7" s="50" t="str">
        <f t="shared" si="10"/>
        <v>有</v>
      </c>
      <c r="U7" s="51">
        <f t="shared" si="10"/>
        <v>10273</v>
      </c>
      <c r="V7" s="51">
        <f t="shared" si="10"/>
        <v>333</v>
      </c>
      <c r="W7" s="51">
        <f t="shared" si="10"/>
        <v>450</v>
      </c>
      <c r="X7" s="50" t="str">
        <f t="shared" si="10"/>
        <v>利用料金制</v>
      </c>
      <c r="Y7" s="52">
        <f>Y8</f>
        <v>168</v>
      </c>
      <c r="Z7" s="52">
        <f t="shared" ref="Z7:AH7" si="11">Z8</f>
        <v>193.4</v>
      </c>
      <c r="AA7" s="52">
        <f t="shared" si="11"/>
        <v>175.8</v>
      </c>
      <c r="AB7" s="52">
        <f t="shared" si="11"/>
        <v>195.6</v>
      </c>
      <c r="AC7" s="52">
        <f t="shared" si="11"/>
        <v>202.9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90.5</v>
      </c>
      <c r="BG7" s="52">
        <f t="shared" ref="BG7:BO7" si="14">BG8</f>
        <v>119.7</v>
      </c>
      <c r="BH7" s="52">
        <f t="shared" si="14"/>
        <v>94.7</v>
      </c>
      <c r="BI7" s="52">
        <f t="shared" si="14"/>
        <v>118.3</v>
      </c>
      <c r="BJ7" s="52">
        <f t="shared" si="14"/>
        <v>127.6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64918</v>
      </c>
      <c r="BR7" s="53">
        <f t="shared" ref="BR7:BZ7" si="15">BR8</f>
        <v>84363</v>
      </c>
      <c r="BS7" s="53">
        <f t="shared" si="15"/>
        <v>84152</v>
      </c>
      <c r="BT7" s="53">
        <f t="shared" si="15"/>
        <v>96715</v>
      </c>
      <c r="BU7" s="53">
        <f t="shared" si="15"/>
        <v>99178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103</v>
      </c>
      <c r="CC7" s="52" t="s">
        <v>103</v>
      </c>
      <c r="CD7" s="52" t="s">
        <v>103</v>
      </c>
      <c r="CE7" s="52" t="s">
        <v>103</v>
      </c>
      <c r="CF7" s="52" t="s">
        <v>103</v>
      </c>
      <c r="CG7" s="52" t="s">
        <v>103</v>
      </c>
      <c r="CH7" s="52" t="s">
        <v>103</v>
      </c>
      <c r="CI7" s="52" t="s">
        <v>103</v>
      </c>
      <c r="CJ7" s="52" t="s">
        <v>103</v>
      </c>
      <c r="CK7" s="52" t="s">
        <v>101</v>
      </c>
      <c r="CL7" s="49"/>
      <c r="CM7" s="51">
        <f>CM8</f>
        <v>1431373</v>
      </c>
      <c r="CN7" s="51">
        <f>CN8</f>
        <v>90000</v>
      </c>
      <c r="CO7" s="52" t="s">
        <v>103</v>
      </c>
      <c r="CP7" s="52" t="s">
        <v>103</v>
      </c>
      <c r="CQ7" s="52" t="s">
        <v>103</v>
      </c>
      <c r="CR7" s="52" t="s">
        <v>103</v>
      </c>
      <c r="CS7" s="52" t="s">
        <v>103</v>
      </c>
      <c r="CT7" s="52" t="s">
        <v>103</v>
      </c>
      <c r="CU7" s="52" t="s">
        <v>103</v>
      </c>
      <c r="CV7" s="52" t="s">
        <v>103</v>
      </c>
      <c r="CW7" s="52" t="s">
        <v>103</v>
      </c>
      <c r="CX7" s="52" t="s">
        <v>101</v>
      </c>
      <c r="CY7" s="49"/>
      <c r="CZ7" s="52">
        <f>CZ8</f>
        <v>32.799999999999997</v>
      </c>
      <c r="DA7" s="52">
        <f t="shared" ref="DA7:DI7" si="16">DA8</f>
        <v>23.2</v>
      </c>
      <c r="DB7" s="52">
        <f t="shared" si="16"/>
        <v>15.6</v>
      </c>
      <c r="DC7" s="52">
        <f t="shared" si="16"/>
        <v>10.1</v>
      </c>
      <c r="DD7" s="52">
        <f t="shared" si="16"/>
        <v>5.0999999999999996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268.2</v>
      </c>
      <c r="DL7" s="52">
        <f t="shared" ref="DL7:DT7" si="17">DL8</f>
        <v>297</v>
      </c>
      <c r="DM7" s="52">
        <f t="shared" si="17"/>
        <v>318.60000000000002</v>
      </c>
      <c r="DN7" s="52">
        <f t="shared" si="17"/>
        <v>319.5</v>
      </c>
      <c r="DO7" s="52">
        <f t="shared" si="17"/>
        <v>312.60000000000002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15">
      <c r="A8" s="37"/>
      <c r="B8" s="55">
        <v>2024</v>
      </c>
      <c r="C8" s="55">
        <v>221309</v>
      </c>
      <c r="D8" s="55">
        <v>47</v>
      </c>
      <c r="E8" s="55">
        <v>14</v>
      </c>
      <c r="F8" s="55">
        <v>0</v>
      </c>
      <c r="G8" s="55">
        <v>9</v>
      </c>
      <c r="H8" s="55" t="s">
        <v>104</v>
      </c>
      <c r="I8" s="55" t="s">
        <v>105</v>
      </c>
      <c r="J8" s="55" t="s">
        <v>106</v>
      </c>
      <c r="K8" s="55" t="s">
        <v>107</v>
      </c>
      <c r="L8" s="55" t="s">
        <v>108</v>
      </c>
      <c r="M8" s="55" t="s">
        <v>109</v>
      </c>
      <c r="N8" s="55" t="s">
        <v>110</v>
      </c>
      <c r="O8" s="56" t="s">
        <v>111</v>
      </c>
      <c r="P8" s="57" t="s">
        <v>112</v>
      </c>
      <c r="Q8" s="57" t="s">
        <v>113</v>
      </c>
      <c r="R8" s="58">
        <v>31</v>
      </c>
      <c r="S8" s="57" t="s">
        <v>114</v>
      </c>
      <c r="T8" s="57" t="s">
        <v>115</v>
      </c>
      <c r="U8" s="58">
        <v>10273</v>
      </c>
      <c r="V8" s="58">
        <v>333</v>
      </c>
      <c r="W8" s="58">
        <v>450</v>
      </c>
      <c r="X8" s="57" t="s">
        <v>116</v>
      </c>
      <c r="Y8" s="59">
        <v>168</v>
      </c>
      <c r="Z8" s="59">
        <v>193.4</v>
      </c>
      <c r="AA8" s="59">
        <v>175.8</v>
      </c>
      <c r="AB8" s="59">
        <v>195.6</v>
      </c>
      <c r="AC8" s="59">
        <v>202.9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90.5</v>
      </c>
      <c r="BG8" s="59">
        <v>119.7</v>
      </c>
      <c r="BH8" s="59">
        <v>94.7</v>
      </c>
      <c r="BI8" s="59">
        <v>118.3</v>
      </c>
      <c r="BJ8" s="59">
        <v>127.6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64918</v>
      </c>
      <c r="BR8" s="60">
        <v>84363</v>
      </c>
      <c r="BS8" s="60">
        <v>84152</v>
      </c>
      <c r="BT8" s="61">
        <v>96715</v>
      </c>
      <c r="BU8" s="61">
        <v>99178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108</v>
      </c>
      <c r="CC8" s="59" t="s">
        <v>108</v>
      </c>
      <c r="CD8" s="59" t="s">
        <v>108</v>
      </c>
      <c r="CE8" s="59" t="s">
        <v>108</v>
      </c>
      <c r="CF8" s="59" t="s">
        <v>108</v>
      </c>
      <c r="CG8" s="59" t="s">
        <v>108</v>
      </c>
      <c r="CH8" s="59" t="s">
        <v>108</v>
      </c>
      <c r="CI8" s="59" t="s">
        <v>108</v>
      </c>
      <c r="CJ8" s="59" t="s">
        <v>108</v>
      </c>
      <c r="CK8" s="59" t="s">
        <v>108</v>
      </c>
      <c r="CL8" s="56" t="s">
        <v>108</v>
      </c>
      <c r="CM8" s="58">
        <v>1431373</v>
      </c>
      <c r="CN8" s="58">
        <v>90000</v>
      </c>
      <c r="CO8" s="59" t="s">
        <v>108</v>
      </c>
      <c r="CP8" s="59" t="s">
        <v>108</v>
      </c>
      <c r="CQ8" s="59" t="s">
        <v>108</v>
      </c>
      <c r="CR8" s="59" t="s">
        <v>108</v>
      </c>
      <c r="CS8" s="59" t="s">
        <v>108</v>
      </c>
      <c r="CT8" s="59" t="s">
        <v>108</v>
      </c>
      <c r="CU8" s="59" t="s">
        <v>108</v>
      </c>
      <c r="CV8" s="59" t="s">
        <v>108</v>
      </c>
      <c r="CW8" s="59" t="s">
        <v>108</v>
      </c>
      <c r="CX8" s="59" t="s">
        <v>108</v>
      </c>
      <c r="CY8" s="56" t="s">
        <v>108</v>
      </c>
      <c r="CZ8" s="59">
        <v>32.799999999999997</v>
      </c>
      <c r="DA8" s="59">
        <v>23.2</v>
      </c>
      <c r="DB8" s="59">
        <v>15.6</v>
      </c>
      <c r="DC8" s="59">
        <v>10.1</v>
      </c>
      <c r="DD8" s="59">
        <v>5.0999999999999996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268.2</v>
      </c>
      <c r="DL8" s="59">
        <v>297</v>
      </c>
      <c r="DM8" s="59">
        <v>318.60000000000002</v>
      </c>
      <c r="DN8" s="59">
        <v>319.5</v>
      </c>
      <c r="DO8" s="59">
        <v>312.60000000000002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7E1F02D0-7297-4859-832D-C59B06D88106}"/>
</file>

<file path=customXml/itemProps2.xml><?xml version="1.0" encoding="utf-8"?>
<ds:datastoreItem xmlns:ds="http://schemas.openxmlformats.org/officeDocument/2006/customXml" ds:itemID="{E1139C8E-8F1A-4940-969D-1DB2353E6982}"/>
</file>

<file path=customXml/itemProps3.xml><?xml version="1.0" encoding="utf-8"?>
<ds:datastoreItem xmlns:ds="http://schemas.openxmlformats.org/officeDocument/2006/customXml" ds:itemID="{BC3CC511-AFA5-4FC3-9DC5-FDA88B7F595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2025-12-12T09:29:37Z</dcterms:created>
  <dcterms:modified xsi:type="dcterms:W3CDTF">2026-01-26T05:12:54Z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