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8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SILFSV\juto0003$\03経理\0163路外駐車場費\06路外駐車場\04　R6決算\05　公営企業決算\08　経営比較分析表（0203〆）\04　決裁\元データ\"/>
    </mc:Choice>
  </mc:AlternateContent>
  <xr:revisionPtr revIDLastSave="0" documentId="13_ncr:1_{CEBEB03E-B267-4430-BDDF-5E6F421F3CAB}" xr6:coauthVersionLast="47" xr6:coauthVersionMax="47" xr10:uidLastSave="{00000000-0000-0000-0000-000000000000}"/>
  <workbookProtection workbookAlgorithmName="SHA-512" workbookHashValue="Yeoki/CqzQticJXsYWLR4JXRoOuize7TfIvEcwZWKYrWCs6JHI87HsVaG/s3ZJtv6jfAQ1f6CWGx7bqHx41MeQ==" workbookSaltValue="Re3CqsppTDp+IXIATFigcg==" workbookSpinCount="100000" lockStructure="1"/>
  <bookViews>
    <workbookView xWindow="-28860" yWindow="-60" windowWidth="28920" windowHeight="1560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JV52" i="4" s="1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AN31" i="4" s="1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E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LT76" i="4"/>
  <c r="GQ51" i="4"/>
  <c r="IE76" i="4"/>
  <c r="BZ51" i="4"/>
  <c r="GQ30" i="4"/>
  <c r="BZ30" i="4"/>
  <c r="LH30" i="4"/>
  <c r="BG30" i="4"/>
  <c r="AV76" i="4"/>
  <c r="LE76" i="4"/>
  <c r="FX51" i="4"/>
  <c r="KO30" i="4"/>
  <c r="HP76" i="4"/>
  <c r="BG51" i="4"/>
  <c r="FX30" i="4"/>
  <c r="KO51" i="4"/>
  <c r="HA76" i="4"/>
  <c r="AN51" i="4"/>
  <c r="FE30" i="4"/>
  <c r="AG76" i="4"/>
  <c r="JV51" i="4"/>
  <c r="KP76" i="4"/>
  <c r="FE51" i="4"/>
  <c r="JV30" i="4"/>
  <c r="AN30" i="4"/>
  <c r="KA76" i="4"/>
  <c r="EL51" i="4"/>
  <c r="JC30" i="4"/>
  <c r="GL76" i="4"/>
  <c r="U30" i="4"/>
  <c r="R76" i="4"/>
  <c r="JC51" i="4"/>
  <c r="U51" i="4"/>
  <c r="EL30" i="4"/>
</calcChain>
</file>

<file path=xl/sharedStrings.xml><?xml version="1.0" encoding="utf-8"?>
<sst xmlns="http://schemas.openxmlformats.org/spreadsheetml/2006/main" count="278" uniqueCount="126">
  <si>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</si>
  <si>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</si>
  <si>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</si>
  <si>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</si>
  <si>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</si>
  <si>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</si>
  <si>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</si>
  <si>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</si>
  <si>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</si>
  <si>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</si>
  <si>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</si>
  <si>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</si>
  <si>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</si>
  <si>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</si>
  <si>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</si>
  <si>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</si>
  <si>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</si>
  <si>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</si>
  <si>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</si>
  <si>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</si>
  <si>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</si>
  <si>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</si>
  <si>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</si>
  <si>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</si>
  <si>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</si>
  <si>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</si>
  <si>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</si>
  <si>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</si>
  <si>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</si>
  <si>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</si>
  <si>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</si>
  <si>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</si>
  <si>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</si>
  <si>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</si>
  <si>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</si>
  <si>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</si>
  <si>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</si>
  <si>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</si>
  <si>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</si>
  <si>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</si>
  <si>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</si>
  <si>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</si>
  <si>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</si>
  <si>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</si>
  <si>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</si>
  <si>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</si>
  <si>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</si>
  <si>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</si>
  <si>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</si>
  <si>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</si>
  <si>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</si>
  <si>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</si>
  <si>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</si>
  <si>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</si>
  <si>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</si>
  <si>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</si>
  <si>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</si>
  <si>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</si>
  <si>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</si>
  <si>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</si>
  <si>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</si>
  <si>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</si>
  <si>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</si>
  <si>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</si>
  <si>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</si>
  <si>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</si>
  <si>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</si>
  <si>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</si>
  <si>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</si>
  <si>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</si>
  <si>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</si>
  <si>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</si>
  <si>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</si>
  <si>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</si>
  <si>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</si>
  <si>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</si>
  <si>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</si>
  <si>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</si>
  <si>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</si>
  <si>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</si>
  <si>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</si>
  <si>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</si>
  <si>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</si>
  <si>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</si>
  <si>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</si>
  <si>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</si>
  <si>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</si>
  <si>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</si>
  <si>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</si>
  <si>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</si>
  <si>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</si>
  <si>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</si>
  <si>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</si>
  <si>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</si>
  <si>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</si>
  <si>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</si>
  <si>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</si>
  <si>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</si>
  <si>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</si>
  <si>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</si>
  <si>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</si>
  <si>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</si>
  <si>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</si>
  <si>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</si>
  <si>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愛知県　名古屋市</t>
  </si>
  <si>
    <t>名古屋市営大須駐車場</t>
  </si>
  <si>
    <t>法非適用</t>
  </si>
  <si>
    <t>駐車場整備事業</t>
  </si>
  <si>
    <t>-</t>
  </si>
  <si>
    <t>Ａ１Ｂ１</t>
  </si>
  <si>
    <t>非設置</t>
  </si>
  <si>
    <t>該当数値なし</t>
  </si>
  <si>
    <t>都市計画駐車場</t>
  </si>
  <si>
    <t>立体式</t>
  </si>
  <si>
    <t>商業施設</t>
  </si>
  <si>
    <t>有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</si>
  <si>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</si>
  <si>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</si>
  <si>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</si>
  <si>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</si>
  <si>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</si>
  <si>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</si>
  <si>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⑥有形固定資産減価償却率及び⑨累積欠損金比率は法非適用事業のため対象外。また、地方債の償還が既に完了しているため、⑩企業債残高対料金収入比率は0％となっている。</t>
    <phoneticPr fontId="5"/>
  </si>
  <si>
    <t>高い稼働率を維持しているが、老朽化による修繕等の実施により、他会計からの繰り入れが発生する場合があるため、今後も収支状況を注視しながら管理運営を行う。</t>
    <phoneticPr fontId="5"/>
  </si>
  <si>
    <t>稼働率は類似施設平均値を上回っており、令和５年度と同程度の数値を維持している。</t>
    <phoneticPr fontId="5"/>
  </si>
  <si>
    <t>令和６年度の①収益的収支比率は類似施設平均値を下回るが、大規模修繕の増加により前年度を下回った。また、他会計からの繰入金により、②他会計補助金比率及び③駐車台数一台当たりの他会計補助金額は皆増となった。</t>
    <rPh sb="34" eb="36">
      <t>ゾウカ</t>
    </rPh>
    <rPh sb="43" eb="44">
      <t>シタ</t>
    </rPh>
    <rPh sb="57" eb="60">
      <t>クリイレキン</t>
    </rPh>
    <rPh sb="94" eb="95">
      <t>ミンナ</t>
    </rPh>
    <rPh sb="95" eb="96">
      <t>ゾウ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</si>
</sst>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6" fillId="0" borderId="10" xfId="0" applyFont="1" applyFill="1" applyBorder="1" applyAlignment="1" applyProtection="1">
      <alignment horizontal="left" vertical="top" wrapText="1"/>
      <protection locked="0"/>
    </xf>
    <xf numFmtId="0" fontId="6" fillId="0" borderId="1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12" xfId="0" applyFont="1" applyFill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94.6</c:v>
                </c:pt>
                <c:pt idx="2">
                  <c:v>81.7</c:v>
                </c:pt>
                <c:pt idx="3">
                  <c:v>114.7</c:v>
                </c:pt>
                <c:pt idx="4">
                  <c:v>74.599999999999994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4-4F89-8C37-4DE90C58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130.19999999999999</c:v>
                </c:pt>
                <c:pt idx="1">
                  <c:v>136.5</c:v>
                </c:pt>
                <c:pt idx="2">
                  <c:v>183.5</c:v>
                </c:pt>
                <c:pt idx="3">
                  <c:v>4016.2</c:v>
                </c:pt>
                <c:pt idx="4">
                  <c:v>4556.8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4-4F89-8C37-4DE90C58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5-47DD-AE9E-674C6237C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108.5</c:v>
                </c:pt>
                <c:pt idx="1">
                  <c:v>136.19999999999999</c:v>
                </c:pt>
                <c:pt idx="2">
                  <c:v>104.8</c:v>
                </c:pt>
                <c:pt idx="3">
                  <c:v>81.5</c:v>
                </c:pt>
                <c:pt idx="4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5-47DD-AE9E-674C6237C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65E-4034-B028-7BDFCEA1B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E-4034-B028-7BDFCEA1B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39D-4633-B948-F1BF0025B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D-4633-B948-F1BF0025B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70</c:v>
                </c:pt>
                <c:pt idx="1">
                  <c:v>5.4</c:v>
                </c:pt>
                <c:pt idx="2">
                  <c:v>18.3</c:v>
                </c:pt>
                <c:pt idx="3">
                  <c:v>0</c:v>
                </c:pt>
                <c:pt idx="4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4-4A65-9673-D91EF9919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8.6</c:v>
                </c:pt>
                <c:pt idx="1">
                  <c:v>4.3</c:v>
                </c:pt>
                <c:pt idx="2">
                  <c:v>4.2</c:v>
                </c:pt>
                <c:pt idx="3">
                  <c:v>3</c:v>
                </c:pt>
                <c:pt idx="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4-4A65-9673-D91EF9919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615</c:v>
                </c:pt>
                <c:pt idx="1">
                  <c:v>19</c:v>
                </c:pt>
                <c:pt idx="2">
                  <c:v>91</c:v>
                </c:pt>
                <c:pt idx="3">
                  <c:v>0</c:v>
                </c:pt>
                <c:pt idx="4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9-4420-BB4F-C5ACB0128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87</c:v>
                </c:pt>
                <c:pt idx="1">
                  <c:v>7646</c:v>
                </c:pt>
                <c:pt idx="2">
                  <c:v>53</c:v>
                </c:pt>
                <c:pt idx="3">
                  <c:v>558</c:v>
                </c:pt>
                <c:pt idx="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9-4420-BB4F-C5ACB0128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190.6</c:v>
                </c:pt>
                <c:pt idx="1">
                  <c:v>188.1</c:v>
                </c:pt>
                <c:pt idx="2">
                  <c:v>186.6</c:v>
                </c:pt>
                <c:pt idx="3">
                  <c:v>184.7</c:v>
                </c:pt>
                <c:pt idx="4">
                  <c:v>183.2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2-4886-9B01-B5AC686C8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105.7</c:v>
                </c:pt>
                <c:pt idx="1">
                  <c:v>104.3</c:v>
                </c:pt>
                <c:pt idx="2">
                  <c:v>114</c:v>
                </c:pt>
                <c:pt idx="3">
                  <c:v>119.1</c:v>
                </c:pt>
                <c:pt idx="4">
                  <c:v>119.9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2-4886-9B01-B5AC686C8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-233</c:v>
                </c:pt>
                <c:pt idx="1">
                  <c:v>-5.7</c:v>
                </c:pt>
                <c:pt idx="2">
                  <c:v>-22.4</c:v>
                </c:pt>
                <c:pt idx="3">
                  <c:v>12.8</c:v>
                </c:pt>
                <c:pt idx="4">
                  <c:v>-34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9-4A38-9719-9E6B87860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7.1</c:v>
                </c:pt>
                <c:pt idx="1">
                  <c:v>5.6</c:v>
                </c:pt>
                <c:pt idx="2">
                  <c:v>18.100000000000001</c:v>
                </c:pt>
                <c:pt idx="3">
                  <c:v>24.8</c:v>
                </c:pt>
                <c:pt idx="4">
                  <c:v>-46.3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9-4A38-9719-9E6B87860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-86417</c:v>
                </c:pt>
                <c:pt idx="1">
                  <c:v>-5206</c:v>
                </c:pt>
                <c:pt idx="2">
                  <c:v>-25173</c:v>
                </c:pt>
                <c:pt idx="3">
                  <c:v>7475</c:v>
                </c:pt>
                <c:pt idx="4">
                  <c:v>-44647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B-42D3-BEE9-C8767FF4A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4211</c:v>
                </c:pt>
                <c:pt idx="1">
                  <c:v>10653</c:v>
                </c:pt>
                <c:pt idx="2">
                  <c:v>17717</c:v>
                </c:pt>
                <c:pt idx="3">
                  <c:v>21803</c:v>
                </c:pt>
                <c:pt idx="4">
                  <c:v>22649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B-42D3-BEE9-C8767FF4A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0" zoomScaleNormal="80" zoomScaleSheetLayoutView="70" workbookViewId="0">
      <selection activeCell="NT56" sqref="NT56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3" t="s">
        <v>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  <c r="IW2" s="123"/>
      <c r="IX2" s="123"/>
      <c r="IY2" s="123"/>
      <c r="IZ2" s="123"/>
      <c r="JA2" s="123"/>
      <c r="JB2" s="123"/>
      <c r="JC2" s="123"/>
      <c r="JD2" s="123"/>
      <c r="JE2" s="123"/>
      <c r="JF2" s="123"/>
      <c r="JG2" s="123"/>
      <c r="JH2" s="123"/>
      <c r="JI2" s="123"/>
      <c r="JJ2" s="123"/>
      <c r="JK2" s="123"/>
      <c r="JL2" s="123"/>
      <c r="JM2" s="123"/>
      <c r="JN2" s="123"/>
      <c r="JO2" s="123"/>
      <c r="JP2" s="123"/>
      <c r="JQ2" s="123"/>
      <c r="JR2" s="123"/>
      <c r="JS2" s="123"/>
      <c r="JT2" s="123"/>
      <c r="JU2" s="123"/>
      <c r="JV2" s="123"/>
      <c r="JW2" s="123"/>
      <c r="JX2" s="123"/>
      <c r="JY2" s="123"/>
      <c r="JZ2" s="123"/>
      <c r="KA2" s="123"/>
      <c r="KB2" s="123"/>
      <c r="KC2" s="123"/>
      <c r="KD2" s="123"/>
      <c r="KE2" s="123"/>
      <c r="KF2" s="123"/>
      <c r="KG2" s="123"/>
      <c r="KH2" s="123"/>
      <c r="KI2" s="123"/>
      <c r="KJ2" s="123"/>
      <c r="KK2" s="123"/>
      <c r="KL2" s="123"/>
      <c r="KM2" s="123"/>
      <c r="KN2" s="123"/>
      <c r="KO2" s="123"/>
      <c r="KP2" s="123"/>
      <c r="KQ2" s="123"/>
      <c r="KR2" s="123"/>
      <c r="KS2" s="123"/>
      <c r="KT2" s="123"/>
      <c r="KU2" s="123"/>
      <c r="KV2" s="123"/>
      <c r="KW2" s="123"/>
      <c r="KX2" s="123"/>
      <c r="KY2" s="123"/>
      <c r="KZ2" s="123"/>
      <c r="LA2" s="123"/>
      <c r="LB2" s="123"/>
      <c r="LC2" s="123"/>
      <c r="LD2" s="123"/>
      <c r="LE2" s="123"/>
      <c r="LF2" s="123"/>
      <c r="LG2" s="123"/>
      <c r="LH2" s="123"/>
      <c r="LI2" s="123"/>
      <c r="LJ2" s="123"/>
      <c r="LK2" s="123"/>
      <c r="LL2" s="123"/>
      <c r="LM2" s="123"/>
      <c r="LN2" s="123"/>
      <c r="LO2" s="123"/>
      <c r="LP2" s="123"/>
      <c r="LQ2" s="123"/>
      <c r="LR2" s="123"/>
      <c r="LS2" s="123"/>
      <c r="LT2" s="123"/>
      <c r="LU2" s="123"/>
      <c r="LV2" s="123"/>
      <c r="LW2" s="123"/>
      <c r="LX2" s="123"/>
      <c r="LY2" s="123"/>
      <c r="LZ2" s="123"/>
      <c r="MA2" s="123"/>
      <c r="MB2" s="123"/>
      <c r="MC2" s="123"/>
      <c r="MD2" s="123"/>
      <c r="ME2" s="123"/>
      <c r="MF2" s="123"/>
      <c r="MG2" s="123"/>
      <c r="MH2" s="123"/>
      <c r="MI2" s="123"/>
      <c r="MJ2" s="123"/>
      <c r="MK2" s="123"/>
      <c r="ML2" s="123"/>
      <c r="MM2" s="123"/>
      <c r="MN2" s="123"/>
      <c r="MO2" s="123"/>
      <c r="MP2" s="123"/>
      <c r="MQ2" s="123"/>
      <c r="MR2" s="123"/>
      <c r="MS2" s="123"/>
      <c r="MT2" s="123"/>
      <c r="MU2" s="123"/>
      <c r="MV2" s="123"/>
      <c r="MW2" s="123"/>
      <c r="MX2" s="123"/>
      <c r="MY2" s="123"/>
      <c r="MZ2" s="123"/>
      <c r="NA2" s="123"/>
      <c r="NB2" s="123"/>
      <c r="NC2" s="123"/>
      <c r="ND2" s="123"/>
      <c r="NE2" s="123"/>
      <c r="NF2" s="123"/>
      <c r="NG2" s="123"/>
      <c r="NH2" s="123"/>
      <c r="NI2" s="123"/>
      <c r="NJ2" s="123"/>
      <c r="NK2" s="123"/>
      <c r="NL2" s="123"/>
      <c r="NM2" s="123"/>
      <c r="NN2" s="123"/>
      <c r="NO2" s="123"/>
      <c r="NP2" s="123"/>
      <c r="NQ2" s="123"/>
      <c r="NR2" s="123"/>
    </row>
    <row r="3" spans="1:382" ht="9.75" customHeight="1" x14ac:dyDescent="0.2">
      <c r="A3" s="2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  <c r="IW3" s="123"/>
      <c r="IX3" s="123"/>
      <c r="IY3" s="123"/>
      <c r="IZ3" s="123"/>
      <c r="JA3" s="123"/>
      <c r="JB3" s="123"/>
      <c r="JC3" s="123"/>
      <c r="JD3" s="123"/>
      <c r="JE3" s="123"/>
      <c r="JF3" s="123"/>
      <c r="JG3" s="123"/>
      <c r="JH3" s="123"/>
      <c r="JI3" s="123"/>
      <c r="JJ3" s="123"/>
      <c r="JK3" s="123"/>
      <c r="JL3" s="123"/>
      <c r="JM3" s="123"/>
      <c r="JN3" s="123"/>
      <c r="JO3" s="123"/>
      <c r="JP3" s="123"/>
      <c r="JQ3" s="123"/>
      <c r="JR3" s="123"/>
      <c r="JS3" s="123"/>
      <c r="JT3" s="123"/>
      <c r="JU3" s="123"/>
      <c r="JV3" s="123"/>
      <c r="JW3" s="123"/>
      <c r="JX3" s="123"/>
      <c r="JY3" s="123"/>
      <c r="JZ3" s="123"/>
      <c r="KA3" s="123"/>
      <c r="KB3" s="123"/>
      <c r="KC3" s="123"/>
      <c r="KD3" s="123"/>
      <c r="KE3" s="123"/>
      <c r="KF3" s="123"/>
      <c r="KG3" s="123"/>
      <c r="KH3" s="123"/>
      <c r="KI3" s="123"/>
      <c r="KJ3" s="123"/>
      <c r="KK3" s="123"/>
      <c r="KL3" s="123"/>
      <c r="KM3" s="123"/>
      <c r="KN3" s="123"/>
      <c r="KO3" s="123"/>
      <c r="KP3" s="123"/>
      <c r="KQ3" s="123"/>
      <c r="KR3" s="123"/>
      <c r="KS3" s="123"/>
      <c r="KT3" s="123"/>
      <c r="KU3" s="123"/>
      <c r="KV3" s="123"/>
      <c r="KW3" s="123"/>
      <c r="KX3" s="123"/>
      <c r="KY3" s="123"/>
      <c r="KZ3" s="123"/>
      <c r="LA3" s="123"/>
      <c r="LB3" s="123"/>
      <c r="LC3" s="123"/>
      <c r="LD3" s="123"/>
      <c r="LE3" s="123"/>
      <c r="LF3" s="123"/>
      <c r="LG3" s="123"/>
      <c r="LH3" s="123"/>
      <c r="LI3" s="123"/>
      <c r="LJ3" s="123"/>
      <c r="LK3" s="123"/>
      <c r="LL3" s="123"/>
      <c r="LM3" s="123"/>
      <c r="LN3" s="123"/>
      <c r="LO3" s="123"/>
      <c r="LP3" s="123"/>
      <c r="LQ3" s="123"/>
      <c r="LR3" s="123"/>
      <c r="LS3" s="123"/>
      <c r="LT3" s="123"/>
      <c r="LU3" s="123"/>
      <c r="LV3" s="123"/>
      <c r="LW3" s="123"/>
      <c r="LX3" s="123"/>
      <c r="LY3" s="123"/>
      <c r="LZ3" s="123"/>
      <c r="MA3" s="123"/>
      <c r="MB3" s="123"/>
      <c r="MC3" s="123"/>
      <c r="MD3" s="123"/>
      <c r="ME3" s="123"/>
      <c r="MF3" s="123"/>
      <c r="MG3" s="123"/>
      <c r="MH3" s="123"/>
      <c r="MI3" s="123"/>
      <c r="MJ3" s="123"/>
      <c r="MK3" s="123"/>
      <c r="ML3" s="123"/>
      <c r="MM3" s="123"/>
      <c r="MN3" s="123"/>
      <c r="MO3" s="123"/>
      <c r="MP3" s="123"/>
      <c r="MQ3" s="123"/>
      <c r="MR3" s="123"/>
      <c r="MS3" s="123"/>
      <c r="MT3" s="123"/>
      <c r="MU3" s="123"/>
      <c r="MV3" s="123"/>
      <c r="MW3" s="123"/>
      <c r="MX3" s="123"/>
      <c r="MY3" s="123"/>
      <c r="MZ3" s="123"/>
      <c r="NA3" s="123"/>
      <c r="NB3" s="123"/>
      <c r="NC3" s="123"/>
      <c r="ND3" s="123"/>
      <c r="NE3" s="123"/>
      <c r="NF3" s="123"/>
      <c r="NG3" s="123"/>
      <c r="NH3" s="123"/>
      <c r="NI3" s="123"/>
      <c r="NJ3" s="123"/>
      <c r="NK3" s="123"/>
      <c r="NL3" s="123"/>
      <c r="NM3" s="123"/>
      <c r="NN3" s="123"/>
      <c r="NO3" s="123"/>
      <c r="NP3" s="123"/>
      <c r="NQ3" s="123"/>
      <c r="NR3" s="123"/>
    </row>
    <row r="4" spans="1:382" ht="9.75" customHeight="1" x14ac:dyDescent="0.2">
      <c r="A4" s="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  <c r="IW4" s="123"/>
      <c r="IX4" s="123"/>
      <c r="IY4" s="123"/>
      <c r="IZ4" s="123"/>
      <c r="JA4" s="123"/>
      <c r="JB4" s="123"/>
      <c r="JC4" s="123"/>
      <c r="JD4" s="123"/>
      <c r="JE4" s="123"/>
      <c r="JF4" s="123"/>
      <c r="JG4" s="123"/>
      <c r="JH4" s="123"/>
      <c r="JI4" s="123"/>
      <c r="JJ4" s="123"/>
      <c r="JK4" s="123"/>
      <c r="JL4" s="123"/>
      <c r="JM4" s="123"/>
      <c r="JN4" s="123"/>
      <c r="JO4" s="123"/>
      <c r="JP4" s="123"/>
      <c r="JQ4" s="123"/>
      <c r="JR4" s="123"/>
      <c r="JS4" s="123"/>
      <c r="JT4" s="123"/>
      <c r="JU4" s="123"/>
      <c r="JV4" s="123"/>
      <c r="JW4" s="123"/>
      <c r="JX4" s="123"/>
      <c r="JY4" s="123"/>
      <c r="JZ4" s="123"/>
      <c r="KA4" s="123"/>
      <c r="KB4" s="123"/>
      <c r="KC4" s="123"/>
      <c r="KD4" s="123"/>
      <c r="KE4" s="123"/>
      <c r="KF4" s="123"/>
      <c r="KG4" s="123"/>
      <c r="KH4" s="123"/>
      <c r="KI4" s="123"/>
      <c r="KJ4" s="123"/>
      <c r="KK4" s="123"/>
      <c r="KL4" s="123"/>
      <c r="KM4" s="123"/>
      <c r="KN4" s="123"/>
      <c r="KO4" s="123"/>
      <c r="KP4" s="123"/>
      <c r="KQ4" s="123"/>
      <c r="KR4" s="123"/>
      <c r="KS4" s="123"/>
      <c r="KT4" s="123"/>
      <c r="KU4" s="123"/>
      <c r="KV4" s="123"/>
      <c r="KW4" s="123"/>
      <c r="KX4" s="123"/>
      <c r="KY4" s="123"/>
      <c r="KZ4" s="123"/>
      <c r="LA4" s="123"/>
      <c r="LB4" s="123"/>
      <c r="LC4" s="123"/>
      <c r="LD4" s="123"/>
      <c r="LE4" s="123"/>
      <c r="LF4" s="123"/>
      <c r="LG4" s="123"/>
      <c r="LH4" s="123"/>
      <c r="LI4" s="123"/>
      <c r="LJ4" s="123"/>
      <c r="LK4" s="123"/>
      <c r="LL4" s="123"/>
      <c r="LM4" s="123"/>
      <c r="LN4" s="123"/>
      <c r="LO4" s="123"/>
      <c r="LP4" s="123"/>
      <c r="LQ4" s="123"/>
      <c r="LR4" s="123"/>
      <c r="LS4" s="123"/>
      <c r="LT4" s="123"/>
      <c r="LU4" s="123"/>
      <c r="LV4" s="123"/>
      <c r="LW4" s="123"/>
      <c r="LX4" s="123"/>
      <c r="LY4" s="123"/>
      <c r="LZ4" s="123"/>
      <c r="MA4" s="123"/>
      <c r="MB4" s="123"/>
      <c r="MC4" s="123"/>
      <c r="MD4" s="123"/>
      <c r="ME4" s="123"/>
      <c r="MF4" s="123"/>
      <c r="MG4" s="123"/>
      <c r="MH4" s="123"/>
      <c r="MI4" s="123"/>
      <c r="MJ4" s="123"/>
      <c r="MK4" s="123"/>
      <c r="ML4" s="123"/>
      <c r="MM4" s="123"/>
      <c r="MN4" s="123"/>
      <c r="MO4" s="123"/>
      <c r="MP4" s="123"/>
      <c r="MQ4" s="123"/>
      <c r="MR4" s="123"/>
      <c r="MS4" s="123"/>
      <c r="MT4" s="123"/>
      <c r="MU4" s="123"/>
      <c r="MV4" s="123"/>
      <c r="MW4" s="123"/>
      <c r="MX4" s="123"/>
      <c r="MY4" s="123"/>
      <c r="MZ4" s="123"/>
      <c r="NA4" s="123"/>
      <c r="NB4" s="123"/>
      <c r="NC4" s="123"/>
      <c r="ND4" s="123"/>
      <c r="NE4" s="123"/>
      <c r="NF4" s="123"/>
      <c r="NG4" s="123"/>
      <c r="NH4" s="123"/>
      <c r="NI4" s="123"/>
      <c r="NJ4" s="123"/>
      <c r="NK4" s="123"/>
      <c r="NL4" s="123"/>
      <c r="NM4" s="123"/>
      <c r="NN4" s="123"/>
      <c r="NO4" s="123"/>
      <c r="NP4" s="123"/>
      <c r="NQ4" s="123"/>
      <c r="NR4" s="123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24" t="str">
        <f>データ!H6&amp;"　"&amp;データ!I6</f>
        <v>愛知県名古屋市　名古屋市営大須駐車場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3" t="s">
        <v>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5"/>
      <c r="AQ7" s="113" t="s">
        <v>2</v>
      </c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5"/>
      <c r="CF7" s="113" t="s">
        <v>3</v>
      </c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5"/>
      <c r="DU7" s="125" t="s">
        <v>4</v>
      </c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16" t="s">
        <v>5</v>
      </c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16" t="s">
        <v>6</v>
      </c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 t="s">
        <v>7</v>
      </c>
      <c r="JR7" s="116"/>
      <c r="JS7" s="116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 t="s">
        <v>8</v>
      </c>
      <c r="LK7" s="116"/>
      <c r="LL7" s="116"/>
      <c r="LM7" s="116"/>
      <c r="LN7" s="116"/>
      <c r="LO7" s="116"/>
      <c r="LP7" s="116"/>
      <c r="LQ7" s="116"/>
      <c r="LR7" s="116"/>
      <c r="LS7" s="116"/>
      <c r="LT7" s="116"/>
      <c r="LU7" s="116"/>
      <c r="LV7" s="116"/>
      <c r="LW7" s="116"/>
      <c r="LX7" s="116"/>
      <c r="LY7" s="116"/>
      <c r="LZ7" s="116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6"/>
      <c r="MY7" s="116"/>
      <c r="MZ7" s="116"/>
      <c r="NA7" s="116"/>
      <c r="NB7" s="116"/>
      <c r="NC7" s="3"/>
      <c r="ND7" s="126" t="s">
        <v>9</v>
      </c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8"/>
    </row>
    <row r="8" spans="1:382" ht="18.75" customHeight="1" x14ac:dyDescent="0.2">
      <c r="A8" s="2"/>
      <c r="B8" s="107" t="str">
        <f>データ!J7</f>
        <v>法非適用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9"/>
      <c r="AQ8" s="107" t="str">
        <f>データ!K7</f>
        <v>駐車場整備事業</v>
      </c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9"/>
      <c r="CF8" s="107" t="str">
        <f>データ!L7</f>
        <v>-</v>
      </c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9"/>
      <c r="DU8" s="94" t="str">
        <f>データ!M7</f>
        <v>Ａ１Ｂ１</v>
      </c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 t="str">
        <f>データ!N7</f>
        <v>非設置</v>
      </c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94" t="str">
        <f>データ!S7</f>
        <v>商業施設</v>
      </c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 t="str">
        <f>データ!T7</f>
        <v>有</v>
      </c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110">
        <f>データ!U7</f>
        <v>8160</v>
      </c>
      <c r="LK8" s="110"/>
      <c r="LL8" s="110"/>
      <c r="LM8" s="110"/>
      <c r="LN8" s="110"/>
      <c r="LO8" s="110"/>
      <c r="LP8" s="110"/>
      <c r="LQ8" s="110"/>
      <c r="LR8" s="110"/>
      <c r="LS8" s="110"/>
      <c r="LT8" s="110"/>
      <c r="LU8" s="110"/>
      <c r="LV8" s="110"/>
      <c r="LW8" s="110"/>
      <c r="LX8" s="110"/>
      <c r="LY8" s="110"/>
      <c r="LZ8" s="110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3"/>
      <c r="ND8" s="121" t="s">
        <v>10</v>
      </c>
      <c r="NE8" s="122"/>
      <c r="NF8" s="111" t="s">
        <v>11</v>
      </c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2"/>
    </row>
    <row r="9" spans="1:382" ht="18.75" customHeight="1" x14ac:dyDescent="0.2">
      <c r="A9" s="2"/>
      <c r="B9" s="113" t="s">
        <v>12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5"/>
      <c r="AQ9" s="113" t="s">
        <v>13</v>
      </c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5"/>
      <c r="CF9" s="113" t="s">
        <v>14</v>
      </c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5"/>
      <c r="DU9" s="116" t="s">
        <v>15</v>
      </c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16" t="s">
        <v>16</v>
      </c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 t="s">
        <v>17</v>
      </c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 t="s">
        <v>18</v>
      </c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3"/>
      <c r="ND9" s="117" t="s">
        <v>19</v>
      </c>
      <c r="NE9" s="118"/>
      <c r="NF9" s="119" t="s">
        <v>20</v>
      </c>
      <c r="NG9" s="119"/>
      <c r="NH9" s="119"/>
      <c r="NI9" s="119"/>
      <c r="NJ9" s="119"/>
      <c r="NK9" s="119"/>
      <c r="NL9" s="119"/>
      <c r="NM9" s="119"/>
      <c r="NN9" s="119"/>
      <c r="NO9" s="119"/>
      <c r="NP9" s="119"/>
      <c r="NQ9" s="120"/>
    </row>
    <row r="10" spans="1:382" ht="18.75" customHeight="1" x14ac:dyDescent="0.2">
      <c r="A10" s="2"/>
      <c r="B10" s="101" t="str">
        <f>データ!O7</f>
        <v>該当数値なし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  <c r="AQ10" s="104" t="s">
        <v>112</v>
      </c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6"/>
      <c r="CF10" s="107" t="str">
        <f>データ!Q7</f>
        <v>立体式</v>
      </c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9"/>
      <c r="DU10" s="110">
        <f>データ!R7</f>
        <v>39</v>
      </c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0">
        <f>データ!V7</f>
        <v>202</v>
      </c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>
        <f>データ!W7</f>
        <v>400</v>
      </c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94" t="str">
        <f>データ!X7</f>
        <v>代行制</v>
      </c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2"/>
      <c r="ND10" s="95" t="s">
        <v>21</v>
      </c>
      <c r="NE10" s="96"/>
      <c r="NF10" s="97" t="s">
        <v>22</v>
      </c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8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9" t="s">
        <v>23</v>
      </c>
      <c r="NE11" s="99"/>
      <c r="NF11" s="99"/>
      <c r="NG11" s="99"/>
      <c r="NH11" s="99"/>
      <c r="NI11" s="99"/>
      <c r="NJ11" s="99"/>
      <c r="NK11" s="99"/>
      <c r="NL11" s="99"/>
      <c r="NM11" s="99"/>
      <c r="NN11" s="99"/>
      <c r="NO11" s="99"/>
      <c r="NP11" s="99"/>
      <c r="NQ11" s="99"/>
      <c r="NR11" s="99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9"/>
      <c r="NE12" s="99"/>
      <c r="NF12" s="99"/>
      <c r="NG12" s="99"/>
      <c r="NH12" s="99"/>
      <c r="NI12" s="99"/>
      <c r="NJ12" s="99"/>
      <c r="NK12" s="99"/>
      <c r="NL12" s="99"/>
      <c r="NM12" s="99"/>
      <c r="NN12" s="99"/>
      <c r="NO12" s="99"/>
      <c r="NP12" s="99"/>
      <c r="NQ12" s="99"/>
      <c r="NR12" s="99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0"/>
      <c r="NE13" s="100"/>
      <c r="NF13" s="100"/>
      <c r="NG13" s="100"/>
      <c r="NH13" s="100"/>
      <c r="NI13" s="100"/>
      <c r="NJ13" s="100"/>
      <c r="NK13" s="100"/>
      <c r="NL13" s="100"/>
      <c r="NM13" s="100"/>
      <c r="NN13" s="100"/>
      <c r="NO13" s="100"/>
      <c r="NP13" s="100"/>
      <c r="NQ13" s="100"/>
      <c r="NR13" s="100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140" t="s">
        <v>125</v>
      </c>
      <c r="NE15" s="141"/>
      <c r="NF15" s="141"/>
      <c r="NG15" s="141"/>
      <c r="NH15" s="141"/>
      <c r="NI15" s="141"/>
      <c r="NJ15" s="141"/>
      <c r="NK15" s="141"/>
      <c r="NL15" s="141"/>
      <c r="NM15" s="141"/>
      <c r="NN15" s="141"/>
      <c r="NO15" s="141"/>
      <c r="NP15" s="141"/>
      <c r="NQ15" s="141"/>
      <c r="NR15" s="14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0"/>
      <c r="NE16" s="141"/>
      <c r="NF16" s="141"/>
      <c r="NG16" s="141"/>
      <c r="NH16" s="141"/>
      <c r="NI16" s="141"/>
      <c r="NJ16" s="141"/>
      <c r="NK16" s="141"/>
      <c r="NL16" s="141"/>
      <c r="NM16" s="141"/>
      <c r="NN16" s="141"/>
      <c r="NO16" s="141"/>
      <c r="NP16" s="141"/>
      <c r="NQ16" s="141"/>
      <c r="NR16" s="14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0"/>
      <c r="NE17" s="141"/>
      <c r="NF17" s="141"/>
      <c r="NG17" s="141"/>
      <c r="NH17" s="141"/>
      <c r="NI17" s="141"/>
      <c r="NJ17" s="141"/>
      <c r="NK17" s="141"/>
      <c r="NL17" s="141"/>
      <c r="NM17" s="141"/>
      <c r="NN17" s="141"/>
      <c r="NO17" s="141"/>
      <c r="NP17" s="141"/>
      <c r="NQ17" s="141"/>
      <c r="NR17" s="14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0"/>
      <c r="NE18" s="141"/>
      <c r="NF18" s="141"/>
      <c r="NG18" s="141"/>
      <c r="NH18" s="141"/>
      <c r="NI18" s="141"/>
      <c r="NJ18" s="141"/>
      <c r="NK18" s="141"/>
      <c r="NL18" s="141"/>
      <c r="NM18" s="141"/>
      <c r="NN18" s="141"/>
      <c r="NO18" s="141"/>
      <c r="NP18" s="141"/>
      <c r="NQ18" s="141"/>
      <c r="NR18" s="14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0"/>
      <c r="NE19" s="141"/>
      <c r="NF19" s="141"/>
      <c r="NG19" s="141"/>
      <c r="NH19" s="141"/>
      <c r="NI19" s="141"/>
      <c r="NJ19" s="141"/>
      <c r="NK19" s="141"/>
      <c r="NL19" s="141"/>
      <c r="NM19" s="141"/>
      <c r="NN19" s="141"/>
      <c r="NO19" s="141"/>
      <c r="NP19" s="141"/>
      <c r="NQ19" s="141"/>
      <c r="NR19" s="14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0"/>
      <c r="NE20" s="141"/>
      <c r="NF20" s="141"/>
      <c r="NG20" s="141"/>
      <c r="NH20" s="141"/>
      <c r="NI20" s="141"/>
      <c r="NJ20" s="141"/>
      <c r="NK20" s="141"/>
      <c r="NL20" s="141"/>
      <c r="NM20" s="141"/>
      <c r="NN20" s="141"/>
      <c r="NO20" s="141"/>
      <c r="NP20" s="141"/>
      <c r="NQ20" s="141"/>
      <c r="NR20" s="14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0"/>
      <c r="NE21" s="141"/>
      <c r="NF21" s="141"/>
      <c r="NG21" s="141"/>
      <c r="NH21" s="141"/>
      <c r="NI21" s="141"/>
      <c r="NJ21" s="141"/>
      <c r="NK21" s="141"/>
      <c r="NL21" s="141"/>
      <c r="NM21" s="141"/>
      <c r="NN21" s="141"/>
      <c r="NO21" s="141"/>
      <c r="NP21" s="141"/>
      <c r="NQ21" s="141"/>
      <c r="NR21" s="14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0"/>
      <c r="NE22" s="141"/>
      <c r="NF22" s="141"/>
      <c r="NG22" s="141"/>
      <c r="NH22" s="141"/>
      <c r="NI22" s="141"/>
      <c r="NJ22" s="141"/>
      <c r="NK22" s="141"/>
      <c r="NL22" s="141"/>
      <c r="NM22" s="141"/>
      <c r="NN22" s="141"/>
      <c r="NO22" s="141"/>
      <c r="NP22" s="141"/>
      <c r="NQ22" s="141"/>
      <c r="NR22" s="14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0"/>
      <c r="NE23" s="141"/>
      <c r="NF23" s="141"/>
      <c r="NG23" s="141"/>
      <c r="NH23" s="141"/>
      <c r="NI23" s="141"/>
      <c r="NJ23" s="141"/>
      <c r="NK23" s="141"/>
      <c r="NL23" s="141"/>
      <c r="NM23" s="141"/>
      <c r="NN23" s="141"/>
      <c r="NO23" s="141"/>
      <c r="NP23" s="141"/>
      <c r="NQ23" s="141"/>
      <c r="NR23" s="14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0"/>
      <c r="NE24" s="141"/>
      <c r="NF24" s="141"/>
      <c r="NG24" s="141"/>
      <c r="NH24" s="141"/>
      <c r="NI24" s="141"/>
      <c r="NJ24" s="141"/>
      <c r="NK24" s="141"/>
      <c r="NL24" s="141"/>
      <c r="NM24" s="141"/>
      <c r="NN24" s="141"/>
      <c r="NO24" s="141"/>
      <c r="NP24" s="141"/>
      <c r="NQ24" s="141"/>
      <c r="NR24" s="14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0"/>
      <c r="NE25" s="141"/>
      <c r="NF25" s="141"/>
      <c r="NG25" s="141"/>
      <c r="NH25" s="141"/>
      <c r="NI25" s="141"/>
      <c r="NJ25" s="141"/>
      <c r="NK25" s="141"/>
      <c r="NL25" s="141"/>
      <c r="NM25" s="141"/>
      <c r="NN25" s="141"/>
      <c r="NO25" s="141"/>
      <c r="NP25" s="141"/>
      <c r="NQ25" s="141"/>
      <c r="NR25" s="14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0"/>
      <c r="NE26" s="141"/>
      <c r="NF26" s="141"/>
      <c r="NG26" s="141"/>
      <c r="NH26" s="141"/>
      <c r="NI26" s="141"/>
      <c r="NJ26" s="141"/>
      <c r="NK26" s="141"/>
      <c r="NL26" s="141"/>
      <c r="NM26" s="141"/>
      <c r="NN26" s="141"/>
      <c r="NO26" s="141"/>
      <c r="NP26" s="141"/>
      <c r="NQ26" s="141"/>
      <c r="NR26" s="14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0"/>
      <c r="NE27" s="141"/>
      <c r="NF27" s="141"/>
      <c r="NG27" s="141"/>
      <c r="NH27" s="141"/>
      <c r="NI27" s="141"/>
      <c r="NJ27" s="141"/>
      <c r="NK27" s="141"/>
      <c r="NL27" s="141"/>
      <c r="NM27" s="141"/>
      <c r="NN27" s="141"/>
      <c r="NO27" s="141"/>
      <c r="NP27" s="141"/>
      <c r="NQ27" s="141"/>
      <c r="NR27" s="14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0"/>
      <c r="NE28" s="141"/>
      <c r="NF28" s="141"/>
      <c r="NG28" s="141"/>
      <c r="NH28" s="141"/>
      <c r="NI28" s="141"/>
      <c r="NJ28" s="141"/>
      <c r="NK28" s="141"/>
      <c r="NL28" s="141"/>
      <c r="NM28" s="141"/>
      <c r="NN28" s="141"/>
      <c r="NO28" s="141"/>
      <c r="NP28" s="141"/>
      <c r="NQ28" s="141"/>
      <c r="NR28" s="14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0"/>
      <c r="NE29" s="141"/>
      <c r="NF29" s="141"/>
      <c r="NG29" s="141"/>
      <c r="NH29" s="141"/>
      <c r="NI29" s="141"/>
      <c r="NJ29" s="141"/>
      <c r="NK29" s="141"/>
      <c r="NL29" s="141"/>
      <c r="NM29" s="141"/>
      <c r="NN29" s="141"/>
      <c r="NO29" s="141"/>
      <c r="NP29" s="141"/>
      <c r="NQ29" s="141"/>
      <c r="NR29" s="14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3" t="str">
        <f>データ!$B$11</f>
        <v>R02</v>
      </c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 t="str">
        <f>データ!$C$11</f>
        <v>R03</v>
      </c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 t="str">
        <f>データ!$D$11</f>
        <v>R04</v>
      </c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 t="str">
        <f>データ!$E$11</f>
        <v>R05</v>
      </c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 t="str">
        <f>データ!$F$11</f>
        <v>R06</v>
      </c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3" t="str">
        <f>データ!$B$11</f>
        <v>R02</v>
      </c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 t="str">
        <f>データ!$C$11</f>
        <v>R03</v>
      </c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 t="str">
        <f>データ!$D$11</f>
        <v>R04</v>
      </c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 t="str">
        <f>データ!$E$11</f>
        <v>R05</v>
      </c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 t="str">
        <f>データ!$F$11</f>
        <v>R06</v>
      </c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3" t="str">
        <f>データ!$B$11</f>
        <v>R02</v>
      </c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 t="str">
        <f>データ!$C$11</f>
        <v>R03</v>
      </c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 t="str">
        <f>データ!$D$11</f>
        <v>R04</v>
      </c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 t="str">
        <f>データ!$E$11</f>
        <v>R05</v>
      </c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 t="str">
        <f>データ!$F$11</f>
        <v>R06</v>
      </c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0"/>
      <c r="NE30" s="141"/>
      <c r="NF30" s="141"/>
      <c r="NG30" s="141"/>
      <c r="NH30" s="141"/>
      <c r="NI30" s="141"/>
      <c r="NJ30" s="141"/>
      <c r="NK30" s="141"/>
      <c r="NL30" s="141"/>
      <c r="NM30" s="141"/>
      <c r="NN30" s="141"/>
      <c r="NO30" s="141"/>
      <c r="NP30" s="141"/>
      <c r="NQ30" s="141"/>
      <c r="NR30" s="14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88" t="s">
        <v>27</v>
      </c>
      <c r="K31" s="89"/>
      <c r="L31" s="89"/>
      <c r="M31" s="89"/>
      <c r="N31" s="89"/>
      <c r="O31" s="89"/>
      <c r="P31" s="89"/>
      <c r="Q31" s="89"/>
      <c r="R31" s="89"/>
      <c r="S31" s="89"/>
      <c r="T31" s="90"/>
      <c r="U31" s="92">
        <f>データ!Y7</f>
        <v>100</v>
      </c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>
        <f>データ!Z7</f>
        <v>94.6</v>
      </c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>
        <f>データ!AA7</f>
        <v>81.7</v>
      </c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>
        <f>データ!AB7</f>
        <v>114.7</v>
      </c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>
        <f>データ!AC7</f>
        <v>74.599999999999994</v>
      </c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88" t="s">
        <v>27</v>
      </c>
      <c r="EB31" s="89"/>
      <c r="EC31" s="89"/>
      <c r="ED31" s="89"/>
      <c r="EE31" s="89"/>
      <c r="EF31" s="89"/>
      <c r="EG31" s="89"/>
      <c r="EH31" s="89"/>
      <c r="EI31" s="89"/>
      <c r="EJ31" s="89"/>
      <c r="EK31" s="90"/>
      <c r="EL31" s="92">
        <f>データ!AJ7</f>
        <v>70</v>
      </c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>
        <f>データ!AK7</f>
        <v>5.4</v>
      </c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>
        <f>データ!AL7</f>
        <v>18.3</v>
      </c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>
        <f>データ!AM7</f>
        <v>0</v>
      </c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>
        <f>データ!AN7</f>
        <v>25.4</v>
      </c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88" t="s">
        <v>27</v>
      </c>
      <c r="IS31" s="89"/>
      <c r="IT31" s="89"/>
      <c r="IU31" s="89"/>
      <c r="IV31" s="89"/>
      <c r="IW31" s="89"/>
      <c r="IX31" s="89"/>
      <c r="IY31" s="89"/>
      <c r="IZ31" s="89"/>
      <c r="JA31" s="89"/>
      <c r="JB31" s="90"/>
      <c r="JC31" s="66">
        <f>データ!DK7</f>
        <v>190.6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188.1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186.6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184.7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183.2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88" t="s">
        <v>29</v>
      </c>
      <c r="K32" s="89"/>
      <c r="L32" s="89"/>
      <c r="M32" s="89"/>
      <c r="N32" s="89"/>
      <c r="O32" s="89"/>
      <c r="P32" s="89"/>
      <c r="Q32" s="89"/>
      <c r="R32" s="89"/>
      <c r="S32" s="89"/>
      <c r="T32" s="90"/>
      <c r="U32" s="92">
        <f>データ!AD7</f>
        <v>130.19999999999999</v>
      </c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>
        <f>データ!AE7</f>
        <v>136.5</v>
      </c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>
        <f>データ!AF7</f>
        <v>183.5</v>
      </c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>
        <f>データ!AG7</f>
        <v>4016.2</v>
      </c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>
        <f>データ!AH7</f>
        <v>4556.8</v>
      </c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88" t="s">
        <v>29</v>
      </c>
      <c r="EB32" s="89"/>
      <c r="EC32" s="89"/>
      <c r="ED32" s="89"/>
      <c r="EE32" s="89"/>
      <c r="EF32" s="89"/>
      <c r="EG32" s="89"/>
      <c r="EH32" s="89"/>
      <c r="EI32" s="89"/>
      <c r="EJ32" s="89"/>
      <c r="EK32" s="90"/>
      <c r="EL32" s="92">
        <f>データ!AO7</f>
        <v>8.6</v>
      </c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>
        <f>データ!AP7</f>
        <v>4.3</v>
      </c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>
        <f>データ!AQ7</f>
        <v>4.2</v>
      </c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>
        <f>データ!AR7</f>
        <v>3</v>
      </c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>
        <f>データ!AS7</f>
        <v>2.8</v>
      </c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88" t="s">
        <v>29</v>
      </c>
      <c r="IS32" s="89"/>
      <c r="IT32" s="89"/>
      <c r="IU32" s="89"/>
      <c r="IV32" s="89"/>
      <c r="IW32" s="89"/>
      <c r="IX32" s="89"/>
      <c r="IY32" s="89"/>
      <c r="IZ32" s="89"/>
      <c r="JA32" s="89"/>
      <c r="JB32" s="90"/>
      <c r="JC32" s="66">
        <f>データ!DP7</f>
        <v>105.7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104.3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114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119.1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119.9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0" t="s">
        <v>122</v>
      </c>
      <c r="NE32" s="141"/>
      <c r="NF32" s="141"/>
      <c r="NG32" s="141"/>
      <c r="NH32" s="141"/>
      <c r="NI32" s="141"/>
      <c r="NJ32" s="141"/>
      <c r="NK32" s="141"/>
      <c r="NL32" s="141"/>
      <c r="NM32" s="141"/>
      <c r="NN32" s="141"/>
      <c r="NO32" s="141"/>
      <c r="NP32" s="141"/>
      <c r="NQ32" s="141"/>
      <c r="NR32" s="14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0"/>
      <c r="NE33" s="141"/>
      <c r="NF33" s="141"/>
      <c r="NG33" s="141"/>
      <c r="NH33" s="141"/>
      <c r="NI33" s="141"/>
      <c r="NJ33" s="141"/>
      <c r="NK33" s="141"/>
      <c r="NL33" s="141"/>
      <c r="NM33" s="141"/>
      <c r="NN33" s="141"/>
      <c r="NO33" s="141"/>
      <c r="NP33" s="141"/>
      <c r="NQ33" s="141"/>
      <c r="NR33" s="14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0"/>
      <c r="NE34" s="141"/>
      <c r="NF34" s="141"/>
      <c r="NG34" s="141"/>
      <c r="NH34" s="141"/>
      <c r="NI34" s="141"/>
      <c r="NJ34" s="141"/>
      <c r="NK34" s="141"/>
      <c r="NL34" s="141"/>
      <c r="NM34" s="141"/>
      <c r="NN34" s="141"/>
      <c r="NO34" s="141"/>
      <c r="NP34" s="141"/>
      <c r="NQ34" s="141"/>
      <c r="NR34" s="14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0"/>
      <c r="NE35" s="141"/>
      <c r="NF35" s="141"/>
      <c r="NG35" s="141"/>
      <c r="NH35" s="141"/>
      <c r="NI35" s="141"/>
      <c r="NJ35" s="141"/>
      <c r="NK35" s="141"/>
      <c r="NL35" s="141"/>
      <c r="NM35" s="141"/>
      <c r="NN35" s="141"/>
      <c r="NO35" s="141"/>
      <c r="NP35" s="141"/>
      <c r="NQ35" s="141"/>
      <c r="NR35" s="14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0"/>
      <c r="NE36" s="141"/>
      <c r="NF36" s="141"/>
      <c r="NG36" s="141"/>
      <c r="NH36" s="141"/>
      <c r="NI36" s="141"/>
      <c r="NJ36" s="141"/>
      <c r="NK36" s="141"/>
      <c r="NL36" s="141"/>
      <c r="NM36" s="141"/>
      <c r="NN36" s="141"/>
      <c r="NO36" s="141"/>
      <c r="NP36" s="141"/>
      <c r="NQ36" s="141"/>
      <c r="NR36" s="14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0"/>
      <c r="NE37" s="141"/>
      <c r="NF37" s="141"/>
      <c r="NG37" s="141"/>
      <c r="NH37" s="141"/>
      <c r="NI37" s="141"/>
      <c r="NJ37" s="141"/>
      <c r="NK37" s="141"/>
      <c r="NL37" s="141"/>
      <c r="NM37" s="141"/>
      <c r="NN37" s="141"/>
      <c r="NO37" s="141"/>
      <c r="NP37" s="141"/>
      <c r="NQ37" s="141"/>
      <c r="NR37" s="14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0"/>
      <c r="NE38" s="141"/>
      <c r="NF38" s="141"/>
      <c r="NG38" s="141"/>
      <c r="NH38" s="141"/>
      <c r="NI38" s="141"/>
      <c r="NJ38" s="141"/>
      <c r="NK38" s="141"/>
      <c r="NL38" s="141"/>
      <c r="NM38" s="141"/>
      <c r="NN38" s="141"/>
      <c r="NO38" s="141"/>
      <c r="NP38" s="141"/>
      <c r="NQ38" s="141"/>
      <c r="NR38" s="14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0"/>
      <c r="NE39" s="141"/>
      <c r="NF39" s="141"/>
      <c r="NG39" s="141"/>
      <c r="NH39" s="141"/>
      <c r="NI39" s="141"/>
      <c r="NJ39" s="141"/>
      <c r="NK39" s="141"/>
      <c r="NL39" s="141"/>
      <c r="NM39" s="141"/>
      <c r="NN39" s="141"/>
      <c r="NO39" s="141"/>
      <c r="NP39" s="141"/>
      <c r="NQ39" s="141"/>
      <c r="NR39" s="14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0"/>
      <c r="NE40" s="141"/>
      <c r="NF40" s="141"/>
      <c r="NG40" s="141"/>
      <c r="NH40" s="141"/>
      <c r="NI40" s="141"/>
      <c r="NJ40" s="141"/>
      <c r="NK40" s="141"/>
      <c r="NL40" s="141"/>
      <c r="NM40" s="141"/>
      <c r="NN40" s="141"/>
      <c r="NO40" s="141"/>
      <c r="NP40" s="141"/>
      <c r="NQ40" s="141"/>
      <c r="NR40" s="14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0"/>
      <c r="NE41" s="141"/>
      <c r="NF41" s="141"/>
      <c r="NG41" s="141"/>
      <c r="NH41" s="141"/>
      <c r="NI41" s="141"/>
      <c r="NJ41" s="141"/>
      <c r="NK41" s="141"/>
      <c r="NL41" s="141"/>
      <c r="NM41" s="141"/>
      <c r="NN41" s="141"/>
      <c r="NO41" s="141"/>
      <c r="NP41" s="141"/>
      <c r="NQ41" s="141"/>
      <c r="NR41" s="14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0"/>
      <c r="NE42" s="141"/>
      <c r="NF42" s="141"/>
      <c r="NG42" s="141"/>
      <c r="NH42" s="141"/>
      <c r="NI42" s="141"/>
      <c r="NJ42" s="141"/>
      <c r="NK42" s="141"/>
      <c r="NL42" s="141"/>
      <c r="NM42" s="141"/>
      <c r="NN42" s="141"/>
      <c r="NO42" s="141"/>
      <c r="NP42" s="141"/>
      <c r="NQ42" s="141"/>
      <c r="NR42" s="14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0"/>
      <c r="NE43" s="141"/>
      <c r="NF43" s="141"/>
      <c r="NG43" s="141"/>
      <c r="NH43" s="141"/>
      <c r="NI43" s="141"/>
      <c r="NJ43" s="141"/>
      <c r="NK43" s="141"/>
      <c r="NL43" s="141"/>
      <c r="NM43" s="141"/>
      <c r="NN43" s="141"/>
      <c r="NO43" s="141"/>
      <c r="NP43" s="141"/>
      <c r="NQ43" s="141"/>
      <c r="NR43" s="14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0"/>
      <c r="NE44" s="141"/>
      <c r="NF44" s="141"/>
      <c r="NG44" s="141"/>
      <c r="NH44" s="141"/>
      <c r="NI44" s="141"/>
      <c r="NJ44" s="141"/>
      <c r="NK44" s="141"/>
      <c r="NL44" s="141"/>
      <c r="NM44" s="141"/>
      <c r="NN44" s="141"/>
      <c r="NO44" s="141"/>
      <c r="NP44" s="141"/>
      <c r="NQ44" s="141"/>
      <c r="NR44" s="14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0"/>
      <c r="NE45" s="141"/>
      <c r="NF45" s="141"/>
      <c r="NG45" s="141"/>
      <c r="NH45" s="141"/>
      <c r="NI45" s="141"/>
      <c r="NJ45" s="141"/>
      <c r="NK45" s="141"/>
      <c r="NL45" s="141"/>
      <c r="NM45" s="141"/>
      <c r="NN45" s="141"/>
      <c r="NO45" s="141"/>
      <c r="NP45" s="141"/>
      <c r="NQ45" s="141"/>
      <c r="NR45" s="14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0"/>
      <c r="NE46" s="141"/>
      <c r="NF46" s="141"/>
      <c r="NG46" s="141"/>
      <c r="NH46" s="141"/>
      <c r="NI46" s="141"/>
      <c r="NJ46" s="141"/>
      <c r="NK46" s="141"/>
      <c r="NL46" s="141"/>
      <c r="NM46" s="141"/>
      <c r="NN46" s="141"/>
      <c r="NO46" s="141"/>
      <c r="NP46" s="141"/>
      <c r="NQ46" s="141"/>
      <c r="NR46" s="14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0"/>
      <c r="NE47" s="141"/>
      <c r="NF47" s="141"/>
      <c r="NG47" s="141"/>
      <c r="NH47" s="141"/>
      <c r="NI47" s="141"/>
      <c r="NJ47" s="141"/>
      <c r="NK47" s="141"/>
      <c r="NL47" s="141"/>
      <c r="NM47" s="141"/>
      <c r="NN47" s="141"/>
      <c r="NO47" s="141"/>
      <c r="NP47" s="141"/>
      <c r="NQ47" s="141"/>
      <c r="NR47" s="14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0" t="s">
        <v>124</v>
      </c>
      <c r="NE49" s="141"/>
      <c r="NF49" s="141"/>
      <c r="NG49" s="141"/>
      <c r="NH49" s="141"/>
      <c r="NI49" s="141"/>
      <c r="NJ49" s="141"/>
      <c r="NK49" s="141"/>
      <c r="NL49" s="141"/>
      <c r="NM49" s="141"/>
      <c r="NN49" s="141"/>
      <c r="NO49" s="141"/>
      <c r="NP49" s="141"/>
      <c r="NQ49" s="141"/>
      <c r="NR49" s="14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0"/>
      <c r="NE50" s="141"/>
      <c r="NF50" s="141"/>
      <c r="NG50" s="141"/>
      <c r="NH50" s="141"/>
      <c r="NI50" s="141"/>
      <c r="NJ50" s="141"/>
      <c r="NK50" s="141"/>
      <c r="NL50" s="141"/>
      <c r="NM50" s="141"/>
      <c r="NN50" s="141"/>
      <c r="NO50" s="141"/>
      <c r="NP50" s="141"/>
      <c r="NQ50" s="141"/>
      <c r="NR50" s="14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3" t="str">
        <f>データ!$B$11</f>
        <v>R02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 t="str">
        <f>データ!$C$11</f>
        <v>R03</v>
      </c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 t="str">
        <f>データ!$D$11</f>
        <v>R04</v>
      </c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 t="str">
        <f>データ!$E$11</f>
        <v>R05</v>
      </c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 t="str">
        <f>データ!$F$11</f>
        <v>R06</v>
      </c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3" t="str">
        <f>データ!$B$11</f>
        <v>R02</v>
      </c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 t="str">
        <f>データ!$C$11</f>
        <v>R03</v>
      </c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 t="str">
        <f>データ!$D$11</f>
        <v>R04</v>
      </c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 t="str">
        <f>データ!$E$11</f>
        <v>R05</v>
      </c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 t="str">
        <f>データ!$F$11</f>
        <v>R06</v>
      </c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3" t="str">
        <f>データ!$B$11</f>
        <v>R02</v>
      </c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 t="str">
        <f>データ!$C$11</f>
        <v>R03</v>
      </c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 t="str">
        <f>データ!$D$11</f>
        <v>R04</v>
      </c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 t="str">
        <f>データ!$E$11</f>
        <v>R05</v>
      </c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 t="str">
        <f>データ!$F$11</f>
        <v>R06</v>
      </c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0"/>
      <c r="NE51" s="141"/>
      <c r="NF51" s="141"/>
      <c r="NG51" s="141"/>
      <c r="NH51" s="141"/>
      <c r="NI51" s="141"/>
      <c r="NJ51" s="141"/>
      <c r="NK51" s="141"/>
      <c r="NL51" s="141"/>
      <c r="NM51" s="141"/>
      <c r="NN51" s="141"/>
      <c r="NO51" s="141"/>
      <c r="NP51" s="141"/>
      <c r="NQ51" s="141"/>
      <c r="NR51" s="14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88" t="s">
        <v>27</v>
      </c>
      <c r="K52" s="89"/>
      <c r="L52" s="89"/>
      <c r="M52" s="89"/>
      <c r="N52" s="89"/>
      <c r="O52" s="89"/>
      <c r="P52" s="89"/>
      <c r="Q52" s="89"/>
      <c r="R52" s="89"/>
      <c r="S52" s="89"/>
      <c r="T52" s="90"/>
      <c r="U52" s="91">
        <f>データ!AU7</f>
        <v>615</v>
      </c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>
        <f>データ!AV7</f>
        <v>19</v>
      </c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>
        <f>データ!AW7</f>
        <v>91</v>
      </c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>
        <f>データ!AX7</f>
        <v>0</v>
      </c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>
        <f>データ!AY7</f>
        <v>165</v>
      </c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88" t="s">
        <v>27</v>
      </c>
      <c r="EB52" s="89"/>
      <c r="EC52" s="89"/>
      <c r="ED52" s="89"/>
      <c r="EE52" s="89"/>
      <c r="EF52" s="89"/>
      <c r="EG52" s="89"/>
      <c r="EH52" s="89"/>
      <c r="EI52" s="89"/>
      <c r="EJ52" s="89"/>
      <c r="EK52" s="90"/>
      <c r="EL52" s="92">
        <f>データ!BF7</f>
        <v>-233</v>
      </c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>
        <f>データ!BG7</f>
        <v>-5.7</v>
      </c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>
        <f>データ!BH7</f>
        <v>-22.4</v>
      </c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>
        <f>データ!BI7</f>
        <v>12.8</v>
      </c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>
        <f>データ!BJ7</f>
        <v>-34</v>
      </c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88" t="s">
        <v>27</v>
      </c>
      <c r="IS52" s="89"/>
      <c r="IT52" s="89"/>
      <c r="IU52" s="89"/>
      <c r="IV52" s="89"/>
      <c r="IW52" s="89"/>
      <c r="IX52" s="89"/>
      <c r="IY52" s="89"/>
      <c r="IZ52" s="89"/>
      <c r="JA52" s="89"/>
      <c r="JB52" s="90"/>
      <c r="JC52" s="91">
        <f>データ!BQ7</f>
        <v>-86417</v>
      </c>
      <c r="JD52" s="91"/>
      <c r="JE52" s="91"/>
      <c r="JF52" s="91"/>
      <c r="JG52" s="91"/>
      <c r="JH52" s="91"/>
      <c r="JI52" s="91"/>
      <c r="JJ52" s="91"/>
      <c r="JK52" s="91"/>
      <c r="JL52" s="91"/>
      <c r="JM52" s="91"/>
      <c r="JN52" s="91"/>
      <c r="JO52" s="91"/>
      <c r="JP52" s="91"/>
      <c r="JQ52" s="91"/>
      <c r="JR52" s="91"/>
      <c r="JS52" s="91"/>
      <c r="JT52" s="91"/>
      <c r="JU52" s="91"/>
      <c r="JV52" s="91">
        <f>データ!BR7</f>
        <v>-5206</v>
      </c>
      <c r="JW52" s="91"/>
      <c r="JX52" s="91"/>
      <c r="JY52" s="91"/>
      <c r="JZ52" s="91"/>
      <c r="KA52" s="91"/>
      <c r="KB52" s="91"/>
      <c r="KC52" s="91"/>
      <c r="KD52" s="91"/>
      <c r="KE52" s="91"/>
      <c r="KF52" s="91"/>
      <c r="KG52" s="91"/>
      <c r="KH52" s="91"/>
      <c r="KI52" s="91"/>
      <c r="KJ52" s="91"/>
      <c r="KK52" s="91"/>
      <c r="KL52" s="91"/>
      <c r="KM52" s="91"/>
      <c r="KN52" s="91"/>
      <c r="KO52" s="91">
        <f>データ!BS7</f>
        <v>-25173</v>
      </c>
      <c r="KP52" s="91"/>
      <c r="KQ52" s="91"/>
      <c r="KR52" s="91"/>
      <c r="KS52" s="91"/>
      <c r="KT52" s="91"/>
      <c r="KU52" s="91"/>
      <c r="KV52" s="91"/>
      <c r="KW52" s="91"/>
      <c r="KX52" s="91"/>
      <c r="KY52" s="91"/>
      <c r="KZ52" s="91"/>
      <c r="LA52" s="91"/>
      <c r="LB52" s="91"/>
      <c r="LC52" s="91"/>
      <c r="LD52" s="91"/>
      <c r="LE52" s="91"/>
      <c r="LF52" s="91"/>
      <c r="LG52" s="91"/>
      <c r="LH52" s="91">
        <f>データ!BT7</f>
        <v>7475</v>
      </c>
      <c r="LI52" s="91"/>
      <c r="LJ52" s="91"/>
      <c r="LK52" s="91"/>
      <c r="LL52" s="91"/>
      <c r="LM52" s="91"/>
      <c r="LN52" s="91"/>
      <c r="LO52" s="91"/>
      <c r="LP52" s="91"/>
      <c r="LQ52" s="91"/>
      <c r="LR52" s="91"/>
      <c r="LS52" s="91"/>
      <c r="LT52" s="91"/>
      <c r="LU52" s="91"/>
      <c r="LV52" s="91"/>
      <c r="LW52" s="91"/>
      <c r="LX52" s="91"/>
      <c r="LY52" s="91"/>
      <c r="LZ52" s="91"/>
      <c r="MA52" s="91">
        <f>データ!BU7</f>
        <v>-44647</v>
      </c>
      <c r="MB52" s="91"/>
      <c r="MC52" s="91"/>
      <c r="MD52" s="91"/>
      <c r="ME52" s="91"/>
      <c r="MF52" s="91"/>
      <c r="MG52" s="91"/>
      <c r="MH52" s="91"/>
      <c r="MI52" s="91"/>
      <c r="MJ52" s="91"/>
      <c r="MK52" s="91"/>
      <c r="ML52" s="91"/>
      <c r="MM52" s="91"/>
      <c r="MN52" s="91"/>
      <c r="MO52" s="91"/>
      <c r="MP52" s="91"/>
      <c r="MQ52" s="91"/>
      <c r="MR52" s="91"/>
      <c r="MS52" s="91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0"/>
      <c r="NE52" s="141"/>
      <c r="NF52" s="141"/>
      <c r="NG52" s="141"/>
      <c r="NH52" s="141"/>
      <c r="NI52" s="141"/>
      <c r="NJ52" s="141"/>
      <c r="NK52" s="141"/>
      <c r="NL52" s="141"/>
      <c r="NM52" s="141"/>
      <c r="NN52" s="141"/>
      <c r="NO52" s="141"/>
      <c r="NP52" s="141"/>
      <c r="NQ52" s="141"/>
      <c r="NR52" s="14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88" t="s">
        <v>29</v>
      </c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91">
        <f>データ!AZ7</f>
        <v>87</v>
      </c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>
        <f>データ!BA7</f>
        <v>7646</v>
      </c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>
        <f>データ!BB7</f>
        <v>53</v>
      </c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>
        <f>データ!BC7</f>
        <v>558</v>
      </c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>
        <f>データ!BD7</f>
        <v>48</v>
      </c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88" t="s">
        <v>29</v>
      </c>
      <c r="EB53" s="89"/>
      <c r="EC53" s="89"/>
      <c r="ED53" s="89"/>
      <c r="EE53" s="89"/>
      <c r="EF53" s="89"/>
      <c r="EG53" s="89"/>
      <c r="EH53" s="89"/>
      <c r="EI53" s="89"/>
      <c r="EJ53" s="89"/>
      <c r="EK53" s="90"/>
      <c r="EL53" s="92">
        <f>データ!BK7</f>
        <v>7.1</v>
      </c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>
        <f>データ!BL7</f>
        <v>5.6</v>
      </c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>
        <f>データ!BM7</f>
        <v>18.100000000000001</v>
      </c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>
        <f>データ!BN7</f>
        <v>24.8</v>
      </c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>
        <f>データ!BO7</f>
        <v>-46.3</v>
      </c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88" t="s">
        <v>29</v>
      </c>
      <c r="IS53" s="89"/>
      <c r="IT53" s="89"/>
      <c r="IU53" s="89"/>
      <c r="IV53" s="89"/>
      <c r="IW53" s="89"/>
      <c r="IX53" s="89"/>
      <c r="IY53" s="89"/>
      <c r="IZ53" s="89"/>
      <c r="JA53" s="89"/>
      <c r="JB53" s="90"/>
      <c r="JC53" s="91">
        <f>データ!BV7</f>
        <v>4211</v>
      </c>
      <c r="JD53" s="91"/>
      <c r="JE53" s="91"/>
      <c r="JF53" s="91"/>
      <c r="JG53" s="91"/>
      <c r="JH53" s="91"/>
      <c r="JI53" s="91"/>
      <c r="JJ53" s="91"/>
      <c r="JK53" s="91"/>
      <c r="JL53" s="91"/>
      <c r="JM53" s="91"/>
      <c r="JN53" s="91"/>
      <c r="JO53" s="91"/>
      <c r="JP53" s="91"/>
      <c r="JQ53" s="91"/>
      <c r="JR53" s="91"/>
      <c r="JS53" s="91"/>
      <c r="JT53" s="91"/>
      <c r="JU53" s="91"/>
      <c r="JV53" s="91">
        <f>データ!BW7</f>
        <v>10653</v>
      </c>
      <c r="JW53" s="91"/>
      <c r="JX53" s="91"/>
      <c r="JY53" s="91"/>
      <c r="JZ53" s="91"/>
      <c r="KA53" s="91"/>
      <c r="KB53" s="91"/>
      <c r="KC53" s="91"/>
      <c r="KD53" s="91"/>
      <c r="KE53" s="91"/>
      <c r="KF53" s="91"/>
      <c r="KG53" s="91"/>
      <c r="KH53" s="91"/>
      <c r="KI53" s="91"/>
      <c r="KJ53" s="91"/>
      <c r="KK53" s="91"/>
      <c r="KL53" s="91"/>
      <c r="KM53" s="91"/>
      <c r="KN53" s="91"/>
      <c r="KO53" s="91">
        <f>データ!BX7</f>
        <v>17717</v>
      </c>
      <c r="KP53" s="91"/>
      <c r="KQ53" s="91"/>
      <c r="KR53" s="91"/>
      <c r="KS53" s="91"/>
      <c r="KT53" s="91"/>
      <c r="KU53" s="91"/>
      <c r="KV53" s="91"/>
      <c r="KW53" s="91"/>
      <c r="KX53" s="91"/>
      <c r="KY53" s="91"/>
      <c r="KZ53" s="91"/>
      <c r="LA53" s="91"/>
      <c r="LB53" s="91"/>
      <c r="LC53" s="91"/>
      <c r="LD53" s="91"/>
      <c r="LE53" s="91"/>
      <c r="LF53" s="91"/>
      <c r="LG53" s="91"/>
      <c r="LH53" s="91">
        <f>データ!BY7</f>
        <v>21803</v>
      </c>
      <c r="LI53" s="91"/>
      <c r="LJ53" s="91"/>
      <c r="LK53" s="91"/>
      <c r="LL53" s="91"/>
      <c r="LM53" s="91"/>
      <c r="LN53" s="91"/>
      <c r="LO53" s="91"/>
      <c r="LP53" s="91"/>
      <c r="LQ53" s="91"/>
      <c r="LR53" s="91"/>
      <c r="LS53" s="91"/>
      <c r="LT53" s="91"/>
      <c r="LU53" s="91"/>
      <c r="LV53" s="91"/>
      <c r="LW53" s="91"/>
      <c r="LX53" s="91"/>
      <c r="LY53" s="91"/>
      <c r="LZ53" s="91"/>
      <c r="MA53" s="91">
        <f>データ!BZ7</f>
        <v>22649</v>
      </c>
      <c r="MB53" s="91"/>
      <c r="MC53" s="91"/>
      <c r="MD53" s="91"/>
      <c r="ME53" s="91"/>
      <c r="MF53" s="91"/>
      <c r="MG53" s="91"/>
      <c r="MH53" s="91"/>
      <c r="MI53" s="91"/>
      <c r="MJ53" s="91"/>
      <c r="MK53" s="91"/>
      <c r="ML53" s="91"/>
      <c r="MM53" s="91"/>
      <c r="MN53" s="91"/>
      <c r="MO53" s="91"/>
      <c r="MP53" s="91"/>
      <c r="MQ53" s="91"/>
      <c r="MR53" s="91"/>
      <c r="MS53" s="91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0"/>
      <c r="NE53" s="141"/>
      <c r="NF53" s="141"/>
      <c r="NG53" s="141"/>
      <c r="NH53" s="141"/>
      <c r="NI53" s="141"/>
      <c r="NJ53" s="141"/>
      <c r="NK53" s="141"/>
      <c r="NL53" s="141"/>
      <c r="NM53" s="141"/>
      <c r="NN53" s="141"/>
      <c r="NO53" s="141"/>
      <c r="NP53" s="141"/>
      <c r="NQ53" s="141"/>
      <c r="NR53" s="14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0"/>
      <c r="NE54" s="141"/>
      <c r="NF54" s="141"/>
      <c r="NG54" s="141"/>
      <c r="NH54" s="141"/>
      <c r="NI54" s="141"/>
      <c r="NJ54" s="141"/>
      <c r="NK54" s="141"/>
      <c r="NL54" s="141"/>
      <c r="NM54" s="141"/>
      <c r="NN54" s="141"/>
      <c r="NO54" s="141"/>
      <c r="NP54" s="141"/>
      <c r="NQ54" s="141"/>
      <c r="NR54" s="14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0"/>
      <c r="NE55" s="141"/>
      <c r="NF55" s="141"/>
      <c r="NG55" s="141"/>
      <c r="NH55" s="141"/>
      <c r="NI55" s="141"/>
      <c r="NJ55" s="141"/>
      <c r="NK55" s="141"/>
      <c r="NL55" s="141"/>
      <c r="NM55" s="141"/>
      <c r="NN55" s="141"/>
      <c r="NO55" s="141"/>
      <c r="NP55" s="141"/>
      <c r="NQ55" s="141"/>
      <c r="NR55" s="14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0"/>
      <c r="NE56" s="141"/>
      <c r="NF56" s="141"/>
      <c r="NG56" s="141"/>
      <c r="NH56" s="141"/>
      <c r="NI56" s="141"/>
      <c r="NJ56" s="141"/>
      <c r="NK56" s="141"/>
      <c r="NL56" s="141"/>
      <c r="NM56" s="141"/>
      <c r="NN56" s="141"/>
      <c r="NO56" s="141"/>
      <c r="NP56" s="141"/>
      <c r="NQ56" s="141"/>
      <c r="NR56" s="142"/>
    </row>
    <row r="57" spans="1:382" ht="13.5" customHeight="1" x14ac:dyDescent="0.2">
      <c r="A57" s="2"/>
      <c r="B57" s="25"/>
      <c r="NB57" s="26"/>
      <c r="NC57" s="2"/>
      <c r="ND57" s="140"/>
      <c r="NE57" s="141"/>
      <c r="NF57" s="141"/>
      <c r="NG57" s="141"/>
      <c r="NH57" s="141"/>
      <c r="NI57" s="141"/>
      <c r="NJ57" s="141"/>
      <c r="NK57" s="141"/>
      <c r="NL57" s="141"/>
      <c r="NM57" s="141"/>
      <c r="NN57" s="141"/>
      <c r="NO57" s="141"/>
      <c r="NP57" s="141"/>
      <c r="NQ57" s="141"/>
      <c r="NR57" s="14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0"/>
      <c r="NE58" s="141"/>
      <c r="NF58" s="141"/>
      <c r="NG58" s="141"/>
      <c r="NH58" s="141"/>
      <c r="NI58" s="141"/>
      <c r="NJ58" s="141"/>
      <c r="NK58" s="141"/>
      <c r="NL58" s="141"/>
      <c r="NM58" s="141"/>
      <c r="NN58" s="141"/>
      <c r="NO58" s="141"/>
      <c r="NP58" s="141"/>
      <c r="NQ58" s="141"/>
      <c r="NR58" s="14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0"/>
      <c r="NE59" s="141"/>
      <c r="NF59" s="141"/>
      <c r="NG59" s="141"/>
      <c r="NH59" s="141"/>
      <c r="NI59" s="141"/>
      <c r="NJ59" s="141"/>
      <c r="NK59" s="141"/>
      <c r="NL59" s="141"/>
      <c r="NM59" s="141"/>
      <c r="NN59" s="141"/>
      <c r="NO59" s="141"/>
      <c r="NP59" s="141"/>
      <c r="NQ59" s="141"/>
      <c r="NR59" s="14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140"/>
      <c r="NE60" s="141"/>
      <c r="NF60" s="141"/>
      <c r="NG60" s="141"/>
      <c r="NH60" s="141"/>
      <c r="NI60" s="141"/>
      <c r="NJ60" s="141"/>
      <c r="NK60" s="141"/>
      <c r="NL60" s="141"/>
      <c r="NM60" s="141"/>
      <c r="NN60" s="141"/>
      <c r="NO60" s="141"/>
      <c r="NP60" s="141"/>
      <c r="NQ60" s="141"/>
      <c r="NR60" s="14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140"/>
      <c r="NE61" s="141"/>
      <c r="NF61" s="141"/>
      <c r="NG61" s="141"/>
      <c r="NH61" s="141"/>
      <c r="NI61" s="141"/>
      <c r="NJ61" s="141"/>
      <c r="NK61" s="141"/>
      <c r="NL61" s="141"/>
      <c r="NM61" s="141"/>
      <c r="NN61" s="141"/>
      <c r="NO61" s="141"/>
      <c r="NP61" s="141"/>
      <c r="NQ61" s="141"/>
      <c r="NR61" s="14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0"/>
      <c r="NE62" s="141"/>
      <c r="NF62" s="141"/>
      <c r="NG62" s="141"/>
      <c r="NH62" s="141"/>
      <c r="NI62" s="141"/>
      <c r="NJ62" s="141"/>
      <c r="NK62" s="141"/>
      <c r="NL62" s="141"/>
      <c r="NM62" s="141"/>
      <c r="NN62" s="141"/>
      <c r="NO62" s="141"/>
      <c r="NP62" s="141"/>
      <c r="NQ62" s="141"/>
      <c r="NR62" s="14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0"/>
      <c r="NE63" s="141"/>
      <c r="NF63" s="141"/>
      <c r="NG63" s="141"/>
      <c r="NH63" s="141"/>
      <c r="NI63" s="141"/>
      <c r="NJ63" s="141"/>
      <c r="NK63" s="141"/>
      <c r="NL63" s="141"/>
      <c r="NM63" s="141"/>
      <c r="NN63" s="141"/>
      <c r="NO63" s="141"/>
      <c r="NP63" s="141"/>
      <c r="NQ63" s="141"/>
      <c r="NR63" s="14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3"/>
      <c r="NE64" s="144"/>
      <c r="NF64" s="144"/>
      <c r="NG64" s="144"/>
      <c r="NH64" s="144"/>
      <c r="NI64" s="144"/>
      <c r="NJ64" s="144"/>
      <c r="NK64" s="144"/>
      <c r="NL64" s="144"/>
      <c r="NM64" s="144"/>
      <c r="NN64" s="144"/>
      <c r="NO64" s="144"/>
      <c r="NP64" s="144"/>
      <c r="NQ64" s="144"/>
      <c r="NR64" s="145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0" t="s">
        <v>123</v>
      </c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6">
        <f>データ!CM7</f>
        <v>16115</v>
      </c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/>
      <c r="EO67" s="77"/>
      <c r="EP67" s="77"/>
      <c r="EQ67" s="77"/>
      <c r="ER67" s="77"/>
      <c r="ES67" s="77"/>
      <c r="ET67" s="77"/>
      <c r="EU67" s="77"/>
      <c r="EV67" s="77"/>
      <c r="EW67" s="77"/>
      <c r="EX67" s="77"/>
      <c r="EY67" s="77"/>
      <c r="EZ67" s="77"/>
      <c r="FA67" s="77"/>
      <c r="FB67" s="77"/>
      <c r="FC67" s="77"/>
      <c r="FD67" s="77"/>
      <c r="FE67" s="77"/>
      <c r="FF67" s="77"/>
      <c r="FG67" s="77"/>
      <c r="FH67" s="77"/>
      <c r="FI67" s="77"/>
      <c r="FJ67" s="77"/>
      <c r="FK67" s="77"/>
      <c r="FL67" s="77"/>
      <c r="FM67" s="77"/>
      <c r="FN67" s="77"/>
      <c r="FO67" s="77"/>
      <c r="FP67" s="77"/>
      <c r="FQ67" s="77"/>
      <c r="FR67" s="77"/>
      <c r="FS67" s="77"/>
      <c r="FT67" s="77"/>
      <c r="FU67" s="77"/>
      <c r="FV67" s="77"/>
      <c r="FW67" s="78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0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9"/>
      <c r="CW68" s="80"/>
      <c r="CX68" s="80"/>
      <c r="CY68" s="80"/>
      <c r="CZ68" s="80"/>
      <c r="DA68" s="80"/>
      <c r="DB68" s="80"/>
      <c r="DC68" s="80"/>
      <c r="DD68" s="80"/>
      <c r="DE68" s="80"/>
      <c r="DF68" s="80"/>
      <c r="DG68" s="80"/>
      <c r="DH68" s="80"/>
      <c r="DI68" s="80"/>
      <c r="DJ68" s="80"/>
      <c r="DK68" s="80"/>
      <c r="DL68" s="80"/>
      <c r="DM68" s="80"/>
      <c r="DN68" s="80"/>
      <c r="DO68" s="80"/>
      <c r="DP68" s="80"/>
      <c r="DQ68" s="80"/>
      <c r="DR68" s="80"/>
      <c r="DS68" s="80"/>
      <c r="DT68" s="80"/>
      <c r="DU68" s="80"/>
      <c r="DV68" s="80"/>
      <c r="DW68" s="80"/>
      <c r="DX68" s="80"/>
      <c r="DY68" s="80"/>
      <c r="DZ68" s="80"/>
      <c r="EA68" s="80"/>
      <c r="EB68" s="80"/>
      <c r="EC68" s="80"/>
      <c r="ED68" s="80"/>
      <c r="EE68" s="80"/>
      <c r="EF68" s="80"/>
      <c r="EG68" s="80"/>
      <c r="EH68" s="80"/>
      <c r="EI68" s="80"/>
      <c r="EJ68" s="80"/>
      <c r="EK68" s="80"/>
      <c r="EL68" s="80"/>
      <c r="EM68" s="80"/>
      <c r="EN68" s="80"/>
      <c r="EO68" s="80"/>
      <c r="EP68" s="80"/>
      <c r="EQ68" s="80"/>
      <c r="ER68" s="80"/>
      <c r="ES68" s="80"/>
      <c r="ET68" s="80"/>
      <c r="EU68" s="80"/>
      <c r="EV68" s="80"/>
      <c r="EW68" s="80"/>
      <c r="EX68" s="80"/>
      <c r="EY68" s="80"/>
      <c r="EZ68" s="80"/>
      <c r="FA68" s="80"/>
      <c r="FB68" s="80"/>
      <c r="FC68" s="80"/>
      <c r="FD68" s="80"/>
      <c r="FE68" s="80"/>
      <c r="FF68" s="80"/>
      <c r="FG68" s="80"/>
      <c r="FH68" s="80"/>
      <c r="FI68" s="80"/>
      <c r="FJ68" s="80"/>
      <c r="FK68" s="80"/>
      <c r="FL68" s="80"/>
      <c r="FM68" s="80"/>
      <c r="FN68" s="80"/>
      <c r="FO68" s="80"/>
      <c r="FP68" s="80"/>
      <c r="FQ68" s="80"/>
      <c r="FR68" s="80"/>
      <c r="FS68" s="80"/>
      <c r="FT68" s="80"/>
      <c r="FU68" s="80"/>
      <c r="FV68" s="80"/>
      <c r="FW68" s="81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0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9"/>
      <c r="CW69" s="80"/>
      <c r="CX69" s="80"/>
      <c r="CY69" s="80"/>
      <c r="CZ69" s="80"/>
      <c r="DA69" s="80"/>
      <c r="DB69" s="80"/>
      <c r="DC69" s="80"/>
      <c r="DD69" s="80"/>
      <c r="DE69" s="80"/>
      <c r="DF69" s="80"/>
      <c r="DG69" s="80"/>
      <c r="DH69" s="80"/>
      <c r="DI69" s="80"/>
      <c r="DJ69" s="80"/>
      <c r="DK69" s="80"/>
      <c r="DL69" s="80"/>
      <c r="DM69" s="80"/>
      <c r="DN69" s="80"/>
      <c r="DO69" s="80"/>
      <c r="DP69" s="80"/>
      <c r="DQ69" s="80"/>
      <c r="DR69" s="80"/>
      <c r="DS69" s="80"/>
      <c r="DT69" s="80"/>
      <c r="DU69" s="80"/>
      <c r="DV69" s="80"/>
      <c r="DW69" s="80"/>
      <c r="DX69" s="80"/>
      <c r="DY69" s="80"/>
      <c r="DZ69" s="80"/>
      <c r="EA69" s="80"/>
      <c r="EB69" s="80"/>
      <c r="EC69" s="80"/>
      <c r="ED69" s="80"/>
      <c r="EE69" s="80"/>
      <c r="EF69" s="80"/>
      <c r="EG69" s="80"/>
      <c r="EH69" s="80"/>
      <c r="EI69" s="80"/>
      <c r="EJ69" s="80"/>
      <c r="EK69" s="80"/>
      <c r="EL69" s="80"/>
      <c r="EM69" s="80"/>
      <c r="EN69" s="80"/>
      <c r="EO69" s="80"/>
      <c r="EP69" s="80"/>
      <c r="EQ69" s="80"/>
      <c r="ER69" s="80"/>
      <c r="ES69" s="80"/>
      <c r="ET69" s="80"/>
      <c r="EU69" s="80"/>
      <c r="EV69" s="80"/>
      <c r="EW69" s="80"/>
      <c r="EX69" s="80"/>
      <c r="EY69" s="80"/>
      <c r="EZ69" s="80"/>
      <c r="FA69" s="80"/>
      <c r="FB69" s="80"/>
      <c r="FC69" s="80"/>
      <c r="FD69" s="80"/>
      <c r="FE69" s="80"/>
      <c r="FF69" s="80"/>
      <c r="FG69" s="80"/>
      <c r="FH69" s="80"/>
      <c r="FI69" s="80"/>
      <c r="FJ69" s="80"/>
      <c r="FK69" s="80"/>
      <c r="FL69" s="80"/>
      <c r="FM69" s="80"/>
      <c r="FN69" s="80"/>
      <c r="FO69" s="80"/>
      <c r="FP69" s="80"/>
      <c r="FQ69" s="80"/>
      <c r="FR69" s="80"/>
      <c r="FS69" s="80"/>
      <c r="FT69" s="80"/>
      <c r="FU69" s="80"/>
      <c r="FV69" s="80"/>
      <c r="FW69" s="81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0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2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  <c r="EN70" s="83"/>
      <c r="EO70" s="83"/>
      <c r="EP70" s="83"/>
      <c r="EQ70" s="83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  <c r="FW70" s="84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0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0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0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0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0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0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85" t="str">
        <f>データ!$B$11</f>
        <v>R02</v>
      </c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7"/>
      <c r="AG76" s="85" t="str">
        <f>データ!$C$11</f>
        <v>R03</v>
      </c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7"/>
      <c r="AV76" s="85" t="str">
        <f>データ!$D$11</f>
        <v>R04</v>
      </c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7"/>
      <c r="BK76" s="85" t="str">
        <f>データ!$E$11</f>
        <v>R05</v>
      </c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7"/>
      <c r="BZ76" s="85" t="str">
        <f>データ!$F$11</f>
        <v>R06</v>
      </c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7"/>
      <c r="CO76" s="2"/>
      <c r="CP76" s="2"/>
      <c r="CQ76" s="2"/>
      <c r="CR76" s="2"/>
      <c r="CS76" s="2"/>
      <c r="CT76" s="2"/>
      <c r="CU76" s="2"/>
      <c r="CV76" s="76">
        <f>データ!CN7</f>
        <v>0</v>
      </c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/>
      <c r="EO76" s="77"/>
      <c r="EP76" s="77"/>
      <c r="EQ76" s="77"/>
      <c r="ER76" s="77"/>
      <c r="ES76" s="77"/>
      <c r="ET76" s="77"/>
      <c r="EU76" s="77"/>
      <c r="EV76" s="77"/>
      <c r="EW76" s="77"/>
      <c r="EX76" s="77"/>
      <c r="EY76" s="77"/>
      <c r="EZ76" s="77"/>
      <c r="FA76" s="77"/>
      <c r="FB76" s="77"/>
      <c r="FC76" s="77"/>
      <c r="FD76" s="77"/>
      <c r="FE76" s="77"/>
      <c r="FF76" s="77"/>
      <c r="FG76" s="77"/>
      <c r="FH76" s="77"/>
      <c r="FI76" s="77"/>
      <c r="FJ76" s="77"/>
      <c r="FK76" s="77"/>
      <c r="FL76" s="77"/>
      <c r="FM76" s="77"/>
      <c r="FN76" s="77"/>
      <c r="FO76" s="77"/>
      <c r="FP76" s="77"/>
      <c r="FQ76" s="77"/>
      <c r="FR76" s="77"/>
      <c r="FS76" s="77"/>
      <c r="FT76" s="77"/>
      <c r="FU76" s="77"/>
      <c r="FV76" s="77"/>
      <c r="FW76" s="78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85" t="str">
        <f>データ!$B$11</f>
        <v>R02</v>
      </c>
      <c r="GM76" s="86"/>
      <c r="GN76" s="86"/>
      <c r="GO76" s="86"/>
      <c r="GP76" s="86"/>
      <c r="GQ76" s="86"/>
      <c r="GR76" s="86"/>
      <c r="GS76" s="86"/>
      <c r="GT76" s="86"/>
      <c r="GU76" s="86"/>
      <c r="GV76" s="86"/>
      <c r="GW76" s="86"/>
      <c r="GX76" s="86"/>
      <c r="GY76" s="86"/>
      <c r="GZ76" s="87"/>
      <c r="HA76" s="85" t="str">
        <f>データ!$C$11</f>
        <v>R03</v>
      </c>
      <c r="HB76" s="86"/>
      <c r="HC76" s="86"/>
      <c r="HD76" s="86"/>
      <c r="HE76" s="86"/>
      <c r="HF76" s="86"/>
      <c r="HG76" s="86"/>
      <c r="HH76" s="86"/>
      <c r="HI76" s="86"/>
      <c r="HJ76" s="86"/>
      <c r="HK76" s="86"/>
      <c r="HL76" s="86"/>
      <c r="HM76" s="86"/>
      <c r="HN76" s="86"/>
      <c r="HO76" s="87"/>
      <c r="HP76" s="85" t="str">
        <f>データ!$D$11</f>
        <v>R04</v>
      </c>
      <c r="HQ76" s="86"/>
      <c r="HR76" s="86"/>
      <c r="HS76" s="86"/>
      <c r="HT76" s="86"/>
      <c r="HU76" s="86"/>
      <c r="HV76" s="86"/>
      <c r="HW76" s="86"/>
      <c r="HX76" s="86"/>
      <c r="HY76" s="86"/>
      <c r="HZ76" s="86"/>
      <c r="IA76" s="86"/>
      <c r="IB76" s="86"/>
      <c r="IC76" s="86"/>
      <c r="ID76" s="87"/>
      <c r="IE76" s="85" t="str">
        <f>データ!$E$11</f>
        <v>R05</v>
      </c>
      <c r="IF76" s="86"/>
      <c r="IG76" s="86"/>
      <c r="IH76" s="86"/>
      <c r="II76" s="86"/>
      <c r="IJ76" s="86"/>
      <c r="IK76" s="86"/>
      <c r="IL76" s="86"/>
      <c r="IM76" s="86"/>
      <c r="IN76" s="86"/>
      <c r="IO76" s="86"/>
      <c r="IP76" s="86"/>
      <c r="IQ76" s="86"/>
      <c r="IR76" s="86"/>
      <c r="IS76" s="87"/>
      <c r="IT76" s="85" t="str">
        <f>データ!$F$11</f>
        <v>R06</v>
      </c>
      <c r="IU76" s="86"/>
      <c r="IV76" s="86"/>
      <c r="IW76" s="86"/>
      <c r="IX76" s="86"/>
      <c r="IY76" s="86"/>
      <c r="IZ76" s="86"/>
      <c r="JA76" s="86"/>
      <c r="JB76" s="86"/>
      <c r="JC76" s="86"/>
      <c r="JD76" s="86"/>
      <c r="JE76" s="86"/>
      <c r="JF76" s="86"/>
      <c r="JG76" s="86"/>
      <c r="JH76" s="87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85" t="str">
        <f>データ!$B$11</f>
        <v>R02</v>
      </c>
      <c r="KB76" s="86"/>
      <c r="KC76" s="86"/>
      <c r="KD76" s="86"/>
      <c r="KE76" s="86"/>
      <c r="KF76" s="86"/>
      <c r="KG76" s="86"/>
      <c r="KH76" s="86"/>
      <c r="KI76" s="86"/>
      <c r="KJ76" s="86"/>
      <c r="KK76" s="86"/>
      <c r="KL76" s="86"/>
      <c r="KM76" s="86"/>
      <c r="KN76" s="86"/>
      <c r="KO76" s="87"/>
      <c r="KP76" s="85" t="str">
        <f>データ!$C$11</f>
        <v>R03</v>
      </c>
      <c r="KQ76" s="86"/>
      <c r="KR76" s="86"/>
      <c r="KS76" s="86"/>
      <c r="KT76" s="86"/>
      <c r="KU76" s="86"/>
      <c r="KV76" s="86"/>
      <c r="KW76" s="86"/>
      <c r="KX76" s="86"/>
      <c r="KY76" s="86"/>
      <c r="KZ76" s="86"/>
      <c r="LA76" s="86"/>
      <c r="LB76" s="86"/>
      <c r="LC76" s="86"/>
      <c r="LD76" s="87"/>
      <c r="LE76" s="85" t="str">
        <f>データ!$D$11</f>
        <v>R04</v>
      </c>
      <c r="LF76" s="86"/>
      <c r="LG76" s="86"/>
      <c r="LH76" s="86"/>
      <c r="LI76" s="86"/>
      <c r="LJ76" s="86"/>
      <c r="LK76" s="86"/>
      <c r="LL76" s="86"/>
      <c r="LM76" s="86"/>
      <c r="LN76" s="86"/>
      <c r="LO76" s="86"/>
      <c r="LP76" s="86"/>
      <c r="LQ76" s="86"/>
      <c r="LR76" s="86"/>
      <c r="LS76" s="87"/>
      <c r="LT76" s="85" t="str">
        <f>データ!$E$11</f>
        <v>R05</v>
      </c>
      <c r="LU76" s="86"/>
      <c r="LV76" s="86"/>
      <c r="LW76" s="86"/>
      <c r="LX76" s="86"/>
      <c r="LY76" s="86"/>
      <c r="LZ76" s="86"/>
      <c r="MA76" s="86"/>
      <c r="MB76" s="86"/>
      <c r="MC76" s="86"/>
      <c r="MD76" s="86"/>
      <c r="ME76" s="86"/>
      <c r="MF76" s="86"/>
      <c r="MG76" s="86"/>
      <c r="MH76" s="87"/>
      <c r="MI76" s="85" t="str">
        <f>データ!$F$11</f>
        <v>R06</v>
      </c>
      <c r="MJ76" s="86"/>
      <c r="MK76" s="86"/>
      <c r="ML76" s="86"/>
      <c r="MM76" s="86"/>
      <c r="MN76" s="86"/>
      <c r="MO76" s="86"/>
      <c r="MP76" s="86"/>
      <c r="MQ76" s="86"/>
      <c r="MR76" s="86"/>
      <c r="MS76" s="86"/>
      <c r="MT76" s="86"/>
      <c r="MU76" s="86"/>
      <c r="MV76" s="86"/>
      <c r="MW76" s="87"/>
      <c r="MX76" s="2"/>
      <c r="MY76" s="2"/>
      <c r="MZ76" s="2"/>
      <c r="NA76" s="2"/>
      <c r="NB76" s="2"/>
      <c r="NC76" s="32"/>
      <c r="ND76" s="140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2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9"/>
      <c r="CW77" s="80"/>
      <c r="CX77" s="80"/>
      <c r="CY77" s="80"/>
      <c r="CZ77" s="80"/>
      <c r="DA77" s="80"/>
      <c r="DB77" s="80"/>
      <c r="DC77" s="80"/>
      <c r="DD77" s="80"/>
      <c r="DE77" s="80"/>
      <c r="DF77" s="80"/>
      <c r="DG77" s="80"/>
      <c r="DH77" s="80"/>
      <c r="DI77" s="80"/>
      <c r="DJ77" s="80"/>
      <c r="DK77" s="80"/>
      <c r="DL77" s="80"/>
      <c r="DM77" s="80"/>
      <c r="DN77" s="80"/>
      <c r="DO77" s="80"/>
      <c r="DP77" s="80"/>
      <c r="DQ77" s="80"/>
      <c r="DR77" s="80"/>
      <c r="DS77" s="80"/>
      <c r="DT77" s="80"/>
      <c r="DU77" s="80"/>
      <c r="DV77" s="80"/>
      <c r="DW77" s="80"/>
      <c r="DX77" s="80"/>
      <c r="DY77" s="80"/>
      <c r="DZ77" s="80"/>
      <c r="EA77" s="80"/>
      <c r="EB77" s="80"/>
      <c r="EC77" s="80"/>
      <c r="ED77" s="80"/>
      <c r="EE77" s="80"/>
      <c r="EF77" s="80"/>
      <c r="EG77" s="80"/>
      <c r="EH77" s="80"/>
      <c r="EI77" s="80"/>
      <c r="EJ77" s="80"/>
      <c r="EK77" s="80"/>
      <c r="EL77" s="80"/>
      <c r="EM77" s="80"/>
      <c r="EN77" s="80"/>
      <c r="EO77" s="80"/>
      <c r="EP77" s="80"/>
      <c r="EQ77" s="80"/>
      <c r="ER77" s="80"/>
      <c r="ES77" s="80"/>
      <c r="ET77" s="80"/>
      <c r="EU77" s="80"/>
      <c r="EV77" s="80"/>
      <c r="EW77" s="80"/>
      <c r="EX77" s="80"/>
      <c r="EY77" s="80"/>
      <c r="EZ77" s="80"/>
      <c r="FA77" s="80"/>
      <c r="FB77" s="80"/>
      <c r="FC77" s="80"/>
      <c r="FD77" s="80"/>
      <c r="FE77" s="80"/>
      <c r="FF77" s="80"/>
      <c r="FG77" s="80"/>
      <c r="FH77" s="80"/>
      <c r="FI77" s="80"/>
      <c r="FJ77" s="80"/>
      <c r="FK77" s="80"/>
      <c r="FL77" s="80"/>
      <c r="FM77" s="80"/>
      <c r="FN77" s="80"/>
      <c r="FO77" s="80"/>
      <c r="FP77" s="80"/>
      <c r="FQ77" s="80"/>
      <c r="FR77" s="80"/>
      <c r="FS77" s="80"/>
      <c r="FT77" s="80"/>
      <c r="FU77" s="80"/>
      <c r="FV77" s="80"/>
      <c r="FW77" s="81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140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2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9"/>
      <c r="CW78" s="80"/>
      <c r="CX78" s="80"/>
      <c r="CY78" s="80"/>
      <c r="CZ78" s="80"/>
      <c r="DA78" s="80"/>
      <c r="DB78" s="80"/>
      <c r="DC78" s="80"/>
      <c r="DD78" s="80"/>
      <c r="DE78" s="80"/>
      <c r="DF78" s="80"/>
      <c r="DG78" s="80"/>
      <c r="DH78" s="80"/>
      <c r="DI78" s="80"/>
      <c r="DJ78" s="80"/>
      <c r="DK78" s="80"/>
      <c r="DL78" s="80"/>
      <c r="DM78" s="80"/>
      <c r="DN78" s="80"/>
      <c r="DO78" s="80"/>
      <c r="DP78" s="80"/>
      <c r="DQ78" s="80"/>
      <c r="DR78" s="80"/>
      <c r="DS78" s="80"/>
      <c r="DT78" s="80"/>
      <c r="DU78" s="80"/>
      <c r="DV78" s="80"/>
      <c r="DW78" s="80"/>
      <c r="DX78" s="80"/>
      <c r="DY78" s="80"/>
      <c r="DZ78" s="80"/>
      <c r="EA78" s="80"/>
      <c r="EB78" s="80"/>
      <c r="EC78" s="80"/>
      <c r="ED78" s="80"/>
      <c r="EE78" s="80"/>
      <c r="EF78" s="80"/>
      <c r="EG78" s="80"/>
      <c r="EH78" s="80"/>
      <c r="EI78" s="80"/>
      <c r="EJ78" s="80"/>
      <c r="EK78" s="80"/>
      <c r="EL78" s="80"/>
      <c r="EM78" s="80"/>
      <c r="EN78" s="80"/>
      <c r="EO78" s="80"/>
      <c r="EP78" s="80"/>
      <c r="EQ78" s="80"/>
      <c r="ER78" s="80"/>
      <c r="ES78" s="80"/>
      <c r="ET78" s="80"/>
      <c r="EU78" s="80"/>
      <c r="EV78" s="80"/>
      <c r="EW78" s="80"/>
      <c r="EX78" s="80"/>
      <c r="EY78" s="80"/>
      <c r="EZ78" s="80"/>
      <c r="FA78" s="80"/>
      <c r="FB78" s="80"/>
      <c r="FC78" s="80"/>
      <c r="FD78" s="80"/>
      <c r="FE78" s="80"/>
      <c r="FF78" s="80"/>
      <c r="FG78" s="80"/>
      <c r="FH78" s="80"/>
      <c r="FI78" s="80"/>
      <c r="FJ78" s="80"/>
      <c r="FK78" s="80"/>
      <c r="FL78" s="80"/>
      <c r="FM78" s="80"/>
      <c r="FN78" s="80"/>
      <c r="FO78" s="80"/>
      <c r="FP78" s="80"/>
      <c r="FQ78" s="80"/>
      <c r="FR78" s="80"/>
      <c r="FS78" s="80"/>
      <c r="FT78" s="80"/>
      <c r="FU78" s="80"/>
      <c r="FV78" s="80"/>
      <c r="FW78" s="81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108.5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136.19999999999999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104.8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81.5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60.7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140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2"/>
      <c r="CW79" s="83"/>
      <c r="CX79" s="83"/>
      <c r="CY79" s="83"/>
      <c r="CZ79" s="83"/>
      <c r="DA79" s="83"/>
      <c r="DB79" s="83"/>
      <c r="DC79" s="83"/>
      <c r="DD79" s="83"/>
      <c r="DE79" s="83"/>
      <c r="DF79" s="83"/>
      <c r="DG79" s="83"/>
      <c r="DH79" s="83"/>
      <c r="DI79" s="83"/>
      <c r="DJ79" s="83"/>
      <c r="DK79" s="83"/>
      <c r="DL79" s="83"/>
      <c r="DM79" s="83"/>
      <c r="DN79" s="83"/>
      <c r="DO79" s="83"/>
      <c r="DP79" s="83"/>
      <c r="DQ79" s="83"/>
      <c r="DR79" s="83"/>
      <c r="DS79" s="83"/>
      <c r="DT79" s="83"/>
      <c r="DU79" s="83"/>
      <c r="DV79" s="83"/>
      <c r="DW79" s="83"/>
      <c r="DX79" s="83"/>
      <c r="DY79" s="83"/>
      <c r="DZ79" s="83"/>
      <c r="EA79" s="83"/>
      <c r="EB79" s="83"/>
      <c r="EC79" s="83"/>
      <c r="ED79" s="83"/>
      <c r="EE79" s="83"/>
      <c r="EF79" s="83"/>
      <c r="EG79" s="83"/>
      <c r="EH79" s="83"/>
      <c r="EI79" s="83"/>
      <c r="EJ79" s="83"/>
      <c r="EK79" s="83"/>
      <c r="EL79" s="83"/>
      <c r="EM79" s="83"/>
      <c r="EN79" s="83"/>
      <c r="EO79" s="83"/>
      <c r="EP79" s="83"/>
      <c r="EQ79" s="83"/>
      <c r="ER79" s="83"/>
      <c r="ES79" s="83"/>
      <c r="ET79" s="83"/>
      <c r="EU79" s="83"/>
      <c r="EV79" s="83"/>
      <c r="EW79" s="83"/>
      <c r="EX79" s="83"/>
      <c r="EY79" s="83"/>
      <c r="EZ79" s="83"/>
      <c r="FA79" s="83"/>
      <c r="FB79" s="83"/>
      <c r="FC79" s="83"/>
      <c r="FD79" s="83"/>
      <c r="FE79" s="83"/>
      <c r="FF79" s="83"/>
      <c r="FG79" s="83"/>
      <c r="FH79" s="83"/>
      <c r="FI79" s="83"/>
      <c r="FJ79" s="83"/>
      <c r="FK79" s="83"/>
      <c r="FL79" s="83"/>
      <c r="FM79" s="83"/>
      <c r="FN79" s="83"/>
      <c r="FO79" s="83"/>
      <c r="FP79" s="83"/>
      <c r="FQ79" s="83"/>
      <c r="FR79" s="83"/>
      <c r="FS79" s="83"/>
      <c r="FT79" s="83"/>
      <c r="FU79" s="83"/>
      <c r="FV79" s="83"/>
      <c r="FW79" s="84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0"/>
      <c r="NE79" s="141"/>
      <c r="NF79" s="141"/>
      <c r="NG79" s="141"/>
      <c r="NH79" s="141"/>
      <c r="NI79" s="141"/>
      <c r="NJ79" s="141"/>
      <c r="NK79" s="141"/>
      <c r="NL79" s="141"/>
      <c r="NM79" s="141"/>
      <c r="NN79" s="141"/>
      <c r="NO79" s="141"/>
      <c r="NP79" s="141"/>
      <c r="NQ79" s="141"/>
      <c r="NR79" s="14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0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0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3"/>
      <c r="NE82" s="144"/>
      <c r="NF82" s="144"/>
      <c r="NG82" s="144"/>
      <c r="NH82" s="144"/>
      <c r="NI82" s="144"/>
      <c r="NJ82" s="144"/>
      <c r="NK82" s="144"/>
      <c r="NL82" s="144"/>
      <c r="NM82" s="144"/>
      <c r="NN82" s="144"/>
      <c r="NO82" s="144"/>
      <c r="NP82" s="144"/>
      <c r="NQ82" s="144"/>
      <c r="NR82" s="145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NCcCilUionX5nAV8oaVhBB4yH+T2y79M/kz7lUsracmjPilKCxZISZZ7bUpupMsxOCufPKCqUTmG30AG2IYLZw==" saltValue="UDXAoGb7OrDJ4R14a5goj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2" t="s">
        <v>58</v>
      </c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34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29" t="s">
        <v>63</v>
      </c>
      <c r="Z4" s="130"/>
      <c r="AA4" s="130"/>
      <c r="AB4" s="130"/>
      <c r="AC4" s="130"/>
      <c r="AD4" s="130"/>
      <c r="AE4" s="130"/>
      <c r="AF4" s="130"/>
      <c r="AG4" s="130"/>
      <c r="AH4" s="130"/>
      <c r="AI4" s="131"/>
      <c r="AJ4" s="136" t="s">
        <v>64</v>
      </c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7" t="s">
        <v>65</v>
      </c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 t="s">
        <v>66</v>
      </c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7" t="s">
        <v>67</v>
      </c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 t="s">
        <v>68</v>
      </c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8" t="s">
        <v>69</v>
      </c>
      <c r="CN4" s="138" t="s">
        <v>70</v>
      </c>
      <c r="CO4" s="129" t="s">
        <v>71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1"/>
      <c r="CZ4" s="136" t="s">
        <v>72</v>
      </c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29" t="s">
        <v>73</v>
      </c>
      <c r="DL4" s="130"/>
      <c r="DM4" s="130"/>
      <c r="DN4" s="130"/>
      <c r="DO4" s="130"/>
      <c r="DP4" s="130"/>
      <c r="DQ4" s="130"/>
      <c r="DR4" s="130"/>
      <c r="DS4" s="130"/>
      <c r="DT4" s="130"/>
      <c r="DU4" s="131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39"/>
      <c r="CN5" s="139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100</v>
      </c>
      <c r="B6" s="48">
        <f>B8</f>
        <v>2024</v>
      </c>
      <c r="C6" s="48">
        <f t="shared" ref="C6:X6" si="1">C8</f>
        <v>231002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</v>
      </c>
      <c r="H6" s="48" t="str">
        <f>SUBSTITUTE(H8,"　","")</f>
        <v>愛知県名古屋市</v>
      </c>
      <c r="I6" s="48" t="str">
        <f t="shared" si="1"/>
        <v>名古屋市営大須駐車場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立体式</v>
      </c>
      <c r="R6" s="51">
        <f t="shared" si="1"/>
        <v>39</v>
      </c>
      <c r="S6" s="50" t="str">
        <f t="shared" si="1"/>
        <v>商業施設</v>
      </c>
      <c r="T6" s="50" t="str">
        <f t="shared" si="1"/>
        <v>有</v>
      </c>
      <c r="U6" s="51">
        <f t="shared" si="1"/>
        <v>8160</v>
      </c>
      <c r="V6" s="51">
        <f t="shared" si="1"/>
        <v>202</v>
      </c>
      <c r="W6" s="51">
        <f t="shared" si="1"/>
        <v>400</v>
      </c>
      <c r="X6" s="50" t="str">
        <f t="shared" si="1"/>
        <v>代行制</v>
      </c>
      <c r="Y6" s="52">
        <f>IF(Y8="-",NA(),Y8)</f>
        <v>100</v>
      </c>
      <c r="Z6" s="52">
        <f t="shared" ref="Z6:AH6" si="2">IF(Z8="-",NA(),Z8)</f>
        <v>94.6</v>
      </c>
      <c r="AA6" s="52">
        <f t="shared" si="2"/>
        <v>81.7</v>
      </c>
      <c r="AB6" s="52">
        <f t="shared" si="2"/>
        <v>114.7</v>
      </c>
      <c r="AC6" s="52">
        <f t="shared" si="2"/>
        <v>74.599999999999994</v>
      </c>
      <c r="AD6" s="52">
        <f t="shared" si="2"/>
        <v>130.19999999999999</v>
      </c>
      <c r="AE6" s="52">
        <f t="shared" si="2"/>
        <v>136.5</v>
      </c>
      <c r="AF6" s="52">
        <f t="shared" si="2"/>
        <v>183.5</v>
      </c>
      <c r="AG6" s="52">
        <f t="shared" si="2"/>
        <v>4016.2</v>
      </c>
      <c r="AH6" s="52">
        <f t="shared" si="2"/>
        <v>4556.8</v>
      </c>
      <c r="AI6" s="49" t="str">
        <f>IF(AI8="-","",IF(AI8="-","【-】","【"&amp;SUBSTITUTE(TEXT(AI8,"#,##0.0"),"-","△")&amp;"】"))</f>
        <v>【1,604.7】</v>
      </c>
      <c r="AJ6" s="52">
        <f>IF(AJ8="-",NA(),AJ8)</f>
        <v>70</v>
      </c>
      <c r="AK6" s="52">
        <f t="shared" ref="AK6:AS6" si="3">IF(AK8="-",NA(),AK8)</f>
        <v>5.4</v>
      </c>
      <c r="AL6" s="52">
        <f t="shared" si="3"/>
        <v>18.3</v>
      </c>
      <c r="AM6" s="52">
        <f t="shared" si="3"/>
        <v>0</v>
      </c>
      <c r="AN6" s="52">
        <f t="shared" si="3"/>
        <v>25.4</v>
      </c>
      <c r="AO6" s="52">
        <f t="shared" si="3"/>
        <v>8.6</v>
      </c>
      <c r="AP6" s="52">
        <f t="shared" si="3"/>
        <v>4.3</v>
      </c>
      <c r="AQ6" s="52">
        <f t="shared" si="3"/>
        <v>4.2</v>
      </c>
      <c r="AR6" s="52">
        <f t="shared" si="3"/>
        <v>3</v>
      </c>
      <c r="AS6" s="52">
        <f t="shared" si="3"/>
        <v>2.8</v>
      </c>
      <c r="AT6" s="49" t="str">
        <f>IF(AT8="-","",IF(AT8="-","【-】","【"&amp;SUBSTITUTE(TEXT(AT8,"#,##0.0"),"-","△")&amp;"】"))</f>
        <v>【3.8】</v>
      </c>
      <c r="AU6" s="53">
        <f>IF(AU8="-",NA(),AU8)</f>
        <v>615</v>
      </c>
      <c r="AV6" s="53">
        <f t="shared" ref="AV6:BD6" si="4">IF(AV8="-",NA(),AV8)</f>
        <v>19</v>
      </c>
      <c r="AW6" s="53">
        <f t="shared" si="4"/>
        <v>91</v>
      </c>
      <c r="AX6" s="53">
        <f t="shared" si="4"/>
        <v>0</v>
      </c>
      <c r="AY6" s="53">
        <f t="shared" si="4"/>
        <v>165</v>
      </c>
      <c r="AZ6" s="53">
        <f t="shared" si="4"/>
        <v>87</v>
      </c>
      <c r="BA6" s="53">
        <f t="shared" si="4"/>
        <v>7646</v>
      </c>
      <c r="BB6" s="53">
        <f t="shared" si="4"/>
        <v>53</v>
      </c>
      <c r="BC6" s="53">
        <f t="shared" si="4"/>
        <v>558</v>
      </c>
      <c r="BD6" s="53">
        <f t="shared" si="4"/>
        <v>48</v>
      </c>
      <c r="BE6" s="51" t="str">
        <f>IF(BE8="-","",IF(BE8="-","【-】","【"&amp;SUBSTITUTE(TEXT(BE8,"#,##0"),"-","△")&amp;"】"))</f>
        <v>【39】</v>
      </c>
      <c r="BF6" s="52">
        <f>IF(BF8="-",NA(),BF8)</f>
        <v>-233</v>
      </c>
      <c r="BG6" s="52">
        <f t="shared" ref="BG6:BO6" si="5">IF(BG8="-",NA(),BG8)</f>
        <v>-5.7</v>
      </c>
      <c r="BH6" s="52">
        <f t="shared" si="5"/>
        <v>-22.4</v>
      </c>
      <c r="BI6" s="52">
        <f t="shared" si="5"/>
        <v>12.8</v>
      </c>
      <c r="BJ6" s="52">
        <f t="shared" si="5"/>
        <v>-34</v>
      </c>
      <c r="BK6" s="52">
        <f t="shared" si="5"/>
        <v>7.1</v>
      </c>
      <c r="BL6" s="52">
        <f t="shared" si="5"/>
        <v>5.6</v>
      </c>
      <c r="BM6" s="52">
        <f t="shared" si="5"/>
        <v>18.100000000000001</v>
      </c>
      <c r="BN6" s="52">
        <f t="shared" si="5"/>
        <v>24.8</v>
      </c>
      <c r="BO6" s="52">
        <f t="shared" si="5"/>
        <v>-46.3</v>
      </c>
      <c r="BP6" s="49" t="str">
        <f>IF(BP8="-","",IF(BP8="-","【-】","【"&amp;SUBSTITUTE(TEXT(BP8,"#,##0.0"),"-","△")&amp;"】"))</f>
        <v>【2.0】</v>
      </c>
      <c r="BQ6" s="53">
        <f>IF(BQ8="-",NA(),BQ8)</f>
        <v>-86417</v>
      </c>
      <c r="BR6" s="53">
        <f t="shared" ref="BR6:BZ6" si="6">IF(BR8="-",NA(),BR8)</f>
        <v>-5206</v>
      </c>
      <c r="BS6" s="53">
        <f t="shared" si="6"/>
        <v>-25173</v>
      </c>
      <c r="BT6" s="53">
        <f t="shared" si="6"/>
        <v>7475</v>
      </c>
      <c r="BU6" s="53">
        <f t="shared" si="6"/>
        <v>-44647</v>
      </c>
      <c r="BV6" s="53">
        <f t="shared" si="6"/>
        <v>4211</v>
      </c>
      <c r="BW6" s="53">
        <f t="shared" si="6"/>
        <v>10653</v>
      </c>
      <c r="BX6" s="53">
        <f t="shared" si="6"/>
        <v>17717</v>
      </c>
      <c r="BY6" s="53">
        <f t="shared" si="6"/>
        <v>21803</v>
      </c>
      <c r="BZ6" s="53">
        <f t="shared" si="6"/>
        <v>22649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16115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108.5</v>
      </c>
      <c r="DF6" s="52">
        <f t="shared" si="8"/>
        <v>136.19999999999999</v>
      </c>
      <c r="DG6" s="52">
        <f t="shared" si="8"/>
        <v>104.8</v>
      </c>
      <c r="DH6" s="52">
        <f t="shared" si="8"/>
        <v>81.5</v>
      </c>
      <c r="DI6" s="52">
        <f t="shared" si="8"/>
        <v>60.7</v>
      </c>
      <c r="DJ6" s="49" t="str">
        <f>IF(DJ8="-","",IF(DJ8="-","【-】","【"&amp;SUBSTITUTE(TEXT(DJ8,"#,##0.0"),"-","△")&amp;"】"))</f>
        <v>【73.4】</v>
      </c>
      <c r="DK6" s="52">
        <f>IF(DK8="-",NA(),DK8)</f>
        <v>190.6</v>
      </c>
      <c r="DL6" s="52">
        <f t="shared" ref="DL6:DT6" si="9">IF(DL8="-",NA(),DL8)</f>
        <v>188.1</v>
      </c>
      <c r="DM6" s="52">
        <f t="shared" si="9"/>
        <v>186.6</v>
      </c>
      <c r="DN6" s="52">
        <f t="shared" si="9"/>
        <v>184.7</v>
      </c>
      <c r="DO6" s="52">
        <f t="shared" si="9"/>
        <v>183.2</v>
      </c>
      <c r="DP6" s="52">
        <f t="shared" si="9"/>
        <v>105.7</v>
      </c>
      <c r="DQ6" s="52">
        <f t="shared" si="9"/>
        <v>104.3</v>
      </c>
      <c r="DR6" s="52">
        <f t="shared" si="9"/>
        <v>114</v>
      </c>
      <c r="DS6" s="52">
        <f t="shared" si="9"/>
        <v>119.1</v>
      </c>
      <c r="DT6" s="52">
        <f t="shared" si="9"/>
        <v>119.9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102</v>
      </c>
      <c r="B7" s="48">
        <f t="shared" ref="B7:X7" si="10">B8</f>
        <v>2024</v>
      </c>
      <c r="C7" s="48">
        <f t="shared" si="10"/>
        <v>231002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</v>
      </c>
      <c r="H7" s="48" t="str">
        <f t="shared" si="10"/>
        <v>愛知県　名古屋市</v>
      </c>
      <c r="I7" s="48" t="str">
        <f t="shared" si="10"/>
        <v>名古屋市営大須駐車場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立体式</v>
      </c>
      <c r="R7" s="51">
        <f t="shared" si="10"/>
        <v>39</v>
      </c>
      <c r="S7" s="50" t="str">
        <f t="shared" si="10"/>
        <v>商業施設</v>
      </c>
      <c r="T7" s="50" t="str">
        <f t="shared" si="10"/>
        <v>有</v>
      </c>
      <c r="U7" s="51">
        <f t="shared" si="10"/>
        <v>8160</v>
      </c>
      <c r="V7" s="51">
        <f t="shared" si="10"/>
        <v>202</v>
      </c>
      <c r="W7" s="51">
        <f t="shared" si="10"/>
        <v>400</v>
      </c>
      <c r="X7" s="50" t="str">
        <f t="shared" si="10"/>
        <v>代行制</v>
      </c>
      <c r="Y7" s="52">
        <f>Y8</f>
        <v>100</v>
      </c>
      <c r="Z7" s="52">
        <f t="shared" ref="Z7:AH7" si="11">Z8</f>
        <v>94.6</v>
      </c>
      <c r="AA7" s="52">
        <f t="shared" si="11"/>
        <v>81.7</v>
      </c>
      <c r="AB7" s="52">
        <f t="shared" si="11"/>
        <v>114.7</v>
      </c>
      <c r="AC7" s="52">
        <f t="shared" si="11"/>
        <v>74.599999999999994</v>
      </c>
      <c r="AD7" s="52">
        <f t="shared" si="11"/>
        <v>130.19999999999999</v>
      </c>
      <c r="AE7" s="52">
        <f t="shared" si="11"/>
        <v>136.5</v>
      </c>
      <c r="AF7" s="52">
        <f t="shared" si="11"/>
        <v>183.5</v>
      </c>
      <c r="AG7" s="52">
        <f t="shared" si="11"/>
        <v>4016.2</v>
      </c>
      <c r="AH7" s="52">
        <f t="shared" si="11"/>
        <v>4556.8</v>
      </c>
      <c r="AI7" s="49"/>
      <c r="AJ7" s="52">
        <f>AJ8</f>
        <v>70</v>
      </c>
      <c r="AK7" s="52">
        <f t="shared" ref="AK7:AS7" si="12">AK8</f>
        <v>5.4</v>
      </c>
      <c r="AL7" s="52">
        <f t="shared" si="12"/>
        <v>18.3</v>
      </c>
      <c r="AM7" s="52">
        <f t="shared" si="12"/>
        <v>0</v>
      </c>
      <c r="AN7" s="52">
        <f t="shared" si="12"/>
        <v>25.4</v>
      </c>
      <c r="AO7" s="52">
        <f t="shared" si="12"/>
        <v>8.6</v>
      </c>
      <c r="AP7" s="52">
        <f t="shared" si="12"/>
        <v>4.3</v>
      </c>
      <c r="AQ7" s="52">
        <f t="shared" si="12"/>
        <v>4.2</v>
      </c>
      <c r="AR7" s="52">
        <f t="shared" si="12"/>
        <v>3</v>
      </c>
      <c r="AS7" s="52">
        <f t="shared" si="12"/>
        <v>2.8</v>
      </c>
      <c r="AT7" s="49"/>
      <c r="AU7" s="53">
        <f>AU8</f>
        <v>615</v>
      </c>
      <c r="AV7" s="53">
        <f t="shared" ref="AV7:BD7" si="13">AV8</f>
        <v>19</v>
      </c>
      <c r="AW7" s="53">
        <f t="shared" si="13"/>
        <v>91</v>
      </c>
      <c r="AX7" s="53">
        <f t="shared" si="13"/>
        <v>0</v>
      </c>
      <c r="AY7" s="53">
        <f t="shared" si="13"/>
        <v>165</v>
      </c>
      <c r="AZ7" s="53">
        <f t="shared" si="13"/>
        <v>87</v>
      </c>
      <c r="BA7" s="53">
        <f t="shared" si="13"/>
        <v>7646</v>
      </c>
      <c r="BB7" s="53">
        <f t="shared" si="13"/>
        <v>53</v>
      </c>
      <c r="BC7" s="53">
        <f t="shared" si="13"/>
        <v>558</v>
      </c>
      <c r="BD7" s="53">
        <f t="shared" si="13"/>
        <v>48</v>
      </c>
      <c r="BE7" s="51"/>
      <c r="BF7" s="52">
        <f>BF8</f>
        <v>-233</v>
      </c>
      <c r="BG7" s="52">
        <f t="shared" ref="BG7:BO7" si="14">BG8</f>
        <v>-5.7</v>
      </c>
      <c r="BH7" s="52">
        <f t="shared" si="14"/>
        <v>-22.4</v>
      </c>
      <c r="BI7" s="52">
        <f t="shared" si="14"/>
        <v>12.8</v>
      </c>
      <c r="BJ7" s="52">
        <f t="shared" si="14"/>
        <v>-34</v>
      </c>
      <c r="BK7" s="52">
        <f t="shared" si="14"/>
        <v>7.1</v>
      </c>
      <c r="BL7" s="52">
        <f t="shared" si="14"/>
        <v>5.6</v>
      </c>
      <c r="BM7" s="52">
        <f t="shared" si="14"/>
        <v>18.100000000000001</v>
      </c>
      <c r="BN7" s="52">
        <f t="shared" si="14"/>
        <v>24.8</v>
      </c>
      <c r="BO7" s="52">
        <f t="shared" si="14"/>
        <v>-46.3</v>
      </c>
      <c r="BP7" s="49"/>
      <c r="BQ7" s="53">
        <f>BQ8</f>
        <v>-86417</v>
      </c>
      <c r="BR7" s="53">
        <f t="shared" ref="BR7:BZ7" si="15">BR8</f>
        <v>-5206</v>
      </c>
      <c r="BS7" s="53">
        <f t="shared" si="15"/>
        <v>-25173</v>
      </c>
      <c r="BT7" s="53">
        <f t="shared" si="15"/>
        <v>7475</v>
      </c>
      <c r="BU7" s="53">
        <f t="shared" si="15"/>
        <v>-44647</v>
      </c>
      <c r="BV7" s="53">
        <f t="shared" si="15"/>
        <v>4211</v>
      </c>
      <c r="BW7" s="53">
        <f t="shared" si="15"/>
        <v>10653</v>
      </c>
      <c r="BX7" s="53">
        <f t="shared" si="15"/>
        <v>17717</v>
      </c>
      <c r="BY7" s="53">
        <f t="shared" si="15"/>
        <v>21803</v>
      </c>
      <c r="BZ7" s="53">
        <f t="shared" si="15"/>
        <v>22649</v>
      </c>
      <c r="CA7" s="51"/>
      <c r="CB7" s="52" t="s">
        <v>103</v>
      </c>
      <c r="CC7" s="52" t="s">
        <v>103</v>
      </c>
      <c r="CD7" s="52" t="s">
        <v>103</v>
      </c>
      <c r="CE7" s="52" t="s">
        <v>103</v>
      </c>
      <c r="CF7" s="52" t="s">
        <v>103</v>
      </c>
      <c r="CG7" s="52" t="s">
        <v>103</v>
      </c>
      <c r="CH7" s="52" t="s">
        <v>103</v>
      </c>
      <c r="CI7" s="52" t="s">
        <v>103</v>
      </c>
      <c r="CJ7" s="52" t="s">
        <v>103</v>
      </c>
      <c r="CK7" s="52" t="s">
        <v>101</v>
      </c>
      <c r="CL7" s="49"/>
      <c r="CM7" s="51">
        <f>CM8</f>
        <v>16115</v>
      </c>
      <c r="CN7" s="51">
        <f>CN8</f>
        <v>0</v>
      </c>
      <c r="CO7" s="52" t="s">
        <v>103</v>
      </c>
      <c r="CP7" s="52" t="s">
        <v>103</v>
      </c>
      <c r="CQ7" s="52" t="s">
        <v>103</v>
      </c>
      <c r="CR7" s="52" t="s">
        <v>103</v>
      </c>
      <c r="CS7" s="52" t="s">
        <v>103</v>
      </c>
      <c r="CT7" s="52" t="s">
        <v>103</v>
      </c>
      <c r="CU7" s="52" t="s">
        <v>103</v>
      </c>
      <c r="CV7" s="52" t="s">
        <v>103</v>
      </c>
      <c r="CW7" s="52" t="s">
        <v>103</v>
      </c>
      <c r="CX7" s="52" t="s">
        <v>101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108.5</v>
      </c>
      <c r="DF7" s="52">
        <f t="shared" si="16"/>
        <v>136.19999999999999</v>
      </c>
      <c r="DG7" s="52">
        <f t="shared" si="16"/>
        <v>104.8</v>
      </c>
      <c r="DH7" s="52">
        <f t="shared" si="16"/>
        <v>81.5</v>
      </c>
      <c r="DI7" s="52">
        <f t="shared" si="16"/>
        <v>60.7</v>
      </c>
      <c r="DJ7" s="49"/>
      <c r="DK7" s="52">
        <f>DK8</f>
        <v>190.6</v>
      </c>
      <c r="DL7" s="52">
        <f t="shared" ref="DL7:DT7" si="17">DL8</f>
        <v>188.1</v>
      </c>
      <c r="DM7" s="52">
        <f t="shared" si="17"/>
        <v>186.6</v>
      </c>
      <c r="DN7" s="52">
        <f t="shared" si="17"/>
        <v>184.7</v>
      </c>
      <c r="DO7" s="52">
        <f t="shared" si="17"/>
        <v>183.2</v>
      </c>
      <c r="DP7" s="52">
        <f t="shared" si="17"/>
        <v>105.7</v>
      </c>
      <c r="DQ7" s="52">
        <f t="shared" si="17"/>
        <v>104.3</v>
      </c>
      <c r="DR7" s="52">
        <f t="shared" si="17"/>
        <v>114</v>
      </c>
      <c r="DS7" s="52">
        <f t="shared" si="17"/>
        <v>119.1</v>
      </c>
      <c r="DT7" s="52">
        <f t="shared" si="17"/>
        <v>119.9</v>
      </c>
      <c r="DU7" s="49"/>
    </row>
    <row r="8" spans="1:125" s="54" customFormat="1" x14ac:dyDescent="0.2">
      <c r="A8" s="37"/>
      <c r="B8" s="55">
        <v>2024</v>
      </c>
      <c r="C8" s="55">
        <v>231002</v>
      </c>
      <c r="D8" s="55">
        <v>47</v>
      </c>
      <c r="E8" s="55">
        <v>14</v>
      </c>
      <c r="F8" s="55">
        <v>0</v>
      </c>
      <c r="G8" s="55">
        <v>2</v>
      </c>
      <c r="H8" s="55" t="s">
        <v>104</v>
      </c>
      <c r="I8" s="55" t="s">
        <v>105</v>
      </c>
      <c r="J8" s="55" t="s">
        <v>106</v>
      </c>
      <c r="K8" s="55" t="s">
        <v>107</v>
      </c>
      <c r="L8" s="55" t="s">
        <v>108</v>
      </c>
      <c r="M8" s="55" t="s">
        <v>109</v>
      </c>
      <c r="N8" s="55" t="s">
        <v>110</v>
      </c>
      <c r="O8" s="56" t="s">
        <v>111</v>
      </c>
      <c r="P8" s="57" t="s">
        <v>112</v>
      </c>
      <c r="Q8" s="57" t="s">
        <v>113</v>
      </c>
      <c r="R8" s="58">
        <v>39</v>
      </c>
      <c r="S8" s="57" t="s">
        <v>114</v>
      </c>
      <c r="T8" s="57" t="s">
        <v>115</v>
      </c>
      <c r="U8" s="58">
        <v>8160</v>
      </c>
      <c r="V8" s="58">
        <v>202</v>
      </c>
      <c r="W8" s="58">
        <v>400</v>
      </c>
      <c r="X8" s="57" t="s">
        <v>116</v>
      </c>
      <c r="Y8" s="59">
        <v>100</v>
      </c>
      <c r="Z8" s="59">
        <v>94.6</v>
      </c>
      <c r="AA8" s="59">
        <v>81.7</v>
      </c>
      <c r="AB8" s="59">
        <v>114.7</v>
      </c>
      <c r="AC8" s="59">
        <v>74.599999999999994</v>
      </c>
      <c r="AD8" s="59">
        <v>130.19999999999999</v>
      </c>
      <c r="AE8" s="59">
        <v>136.5</v>
      </c>
      <c r="AF8" s="59">
        <v>183.5</v>
      </c>
      <c r="AG8" s="59">
        <v>4016.2</v>
      </c>
      <c r="AH8" s="59">
        <v>4556.8</v>
      </c>
      <c r="AI8" s="56">
        <v>1604.7</v>
      </c>
      <c r="AJ8" s="59">
        <v>70</v>
      </c>
      <c r="AK8" s="59">
        <v>5.4</v>
      </c>
      <c r="AL8" s="59">
        <v>18.3</v>
      </c>
      <c r="AM8" s="59">
        <v>0</v>
      </c>
      <c r="AN8" s="59">
        <v>25.4</v>
      </c>
      <c r="AO8" s="59">
        <v>8.6</v>
      </c>
      <c r="AP8" s="59">
        <v>4.3</v>
      </c>
      <c r="AQ8" s="59">
        <v>4.2</v>
      </c>
      <c r="AR8" s="59">
        <v>3</v>
      </c>
      <c r="AS8" s="59">
        <v>2.8</v>
      </c>
      <c r="AT8" s="56">
        <v>3.8</v>
      </c>
      <c r="AU8" s="60">
        <v>615</v>
      </c>
      <c r="AV8" s="60">
        <v>19</v>
      </c>
      <c r="AW8" s="60">
        <v>91</v>
      </c>
      <c r="AX8" s="60">
        <v>0</v>
      </c>
      <c r="AY8" s="60">
        <v>165</v>
      </c>
      <c r="AZ8" s="60">
        <v>87</v>
      </c>
      <c r="BA8" s="60">
        <v>7646</v>
      </c>
      <c r="BB8" s="60">
        <v>53</v>
      </c>
      <c r="BC8" s="60">
        <v>558</v>
      </c>
      <c r="BD8" s="60">
        <v>48</v>
      </c>
      <c r="BE8" s="60">
        <v>39</v>
      </c>
      <c r="BF8" s="59">
        <v>-233</v>
      </c>
      <c r="BG8" s="59">
        <v>-5.7</v>
      </c>
      <c r="BH8" s="59">
        <v>-22.4</v>
      </c>
      <c r="BI8" s="59">
        <v>12.8</v>
      </c>
      <c r="BJ8" s="59">
        <v>-34</v>
      </c>
      <c r="BK8" s="59">
        <v>7.1</v>
      </c>
      <c r="BL8" s="59">
        <v>5.6</v>
      </c>
      <c r="BM8" s="59">
        <v>18.100000000000001</v>
      </c>
      <c r="BN8" s="59">
        <v>24.8</v>
      </c>
      <c r="BO8" s="59">
        <v>-46.3</v>
      </c>
      <c r="BP8" s="56">
        <v>2</v>
      </c>
      <c r="BQ8" s="60">
        <v>-86417</v>
      </c>
      <c r="BR8" s="60">
        <v>-5206</v>
      </c>
      <c r="BS8" s="60">
        <v>-25173</v>
      </c>
      <c r="BT8" s="61">
        <v>7475</v>
      </c>
      <c r="BU8" s="61">
        <v>-44647</v>
      </c>
      <c r="BV8" s="60">
        <v>4211</v>
      </c>
      <c r="BW8" s="60">
        <v>10653</v>
      </c>
      <c r="BX8" s="60">
        <v>17717</v>
      </c>
      <c r="BY8" s="60">
        <v>21803</v>
      </c>
      <c r="BZ8" s="60">
        <v>22649</v>
      </c>
      <c r="CA8" s="58">
        <v>10905</v>
      </c>
      <c r="CB8" s="59" t="s">
        <v>108</v>
      </c>
      <c r="CC8" s="59" t="s">
        <v>108</v>
      </c>
      <c r="CD8" s="59" t="s">
        <v>108</v>
      </c>
      <c r="CE8" s="59" t="s">
        <v>108</v>
      </c>
      <c r="CF8" s="59" t="s">
        <v>108</v>
      </c>
      <c r="CG8" s="59" t="s">
        <v>108</v>
      </c>
      <c r="CH8" s="59" t="s">
        <v>108</v>
      </c>
      <c r="CI8" s="59" t="s">
        <v>108</v>
      </c>
      <c r="CJ8" s="59" t="s">
        <v>108</v>
      </c>
      <c r="CK8" s="59" t="s">
        <v>108</v>
      </c>
      <c r="CL8" s="56" t="s">
        <v>108</v>
      </c>
      <c r="CM8" s="58">
        <v>16115</v>
      </c>
      <c r="CN8" s="58">
        <v>0</v>
      </c>
      <c r="CO8" s="59" t="s">
        <v>108</v>
      </c>
      <c r="CP8" s="59" t="s">
        <v>108</v>
      </c>
      <c r="CQ8" s="59" t="s">
        <v>108</v>
      </c>
      <c r="CR8" s="59" t="s">
        <v>108</v>
      </c>
      <c r="CS8" s="59" t="s">
        <v>108</v>
      </c>
      <c r="CT8" s="59" t="s">
        <v>108</v>
      </c>
      <c r="CU8" s="59" t="s">
        <v>108</v>
      </c>
      <c r="CV8" s="59" t="s">
        <v>108</v>
      </c>
      <c r="CW8" s="59" t="s">
        <v>108</v>
      </c>
      <c r="CX8" s="59" t="s">
        <v>108</v>
      </c>
      <c r="CY8" s="56" t="s">
        <v>108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108.5</v>
      </c>
      <c r="DF8" s="59">
        <v>136.19999999999999</v>
      </c>
      <c r="DG8" s="59">
        <v>104.8</v>
      </c>
      <c r="DH8" s="59">
        <v>81.5</v>
      </c>
      <c r="DI8" s="59">
        <v>60.7</v>
      </c>
      <c r="DJ8" s="56">
        <v>73.400000000000006</v>
      </c>
      <c r="DK8" s="59">
        <v>190.6</v>
      </c>
      <c r="DL8" s="59">
        <v>188.1</v>
      </c>
      <c r="DM8" s="59">
        <v>186.6</v>
      </c>
      <c r="DN8" s="59">
        <v>184.7</v>
      </c>
      <c r="DO8" s="59">
        <v>183.2</v>
      </c>
      <c r="DP8" s="59">
        <v>105.7</v>
      </c>
      <c r="DQ8" s="59">
        <v>104.3</v>
      </c>
      <c r="DR8" s="59">
        <v>114</v>
      </c>
      <c r="DS8" s="59">
        <v>119.1</v>
      </c>
      <c r="DT8" s="59">
        <v>119.9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117</v>
      </c>
      <c r="C10" s="64" t="s">
        <v>118</v>
      </c>
      <c r="D10" s="64" t="s">
        <v>119</v>
      </c>
      <c r="E10" s="64" t="s">
        <v>120</v>
      </c>
      <c r="F10" s="64" t="s">
        <v>121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0AB1DCD9-C586-4A27-A917-1B3F5687DAEB}"/>
</file>

<file path=customXml/itemProps2.xml><?xml version="1.0" encoding="utf-8"?>
<ds:datastoreItem xmlns:ds="http://schemas.openxmlformats.org/officeDocument/2006/customXml" ds:itemID="{154FE256-9D3A-4B61-899D-FE8D3CFAC82B}"/>
</file>

<file path=customXml/itemProps3.xml><?xml version="1.0" encoding="utf-8"?>
<ds:datastoreItem xmlns:ds="http://schemas.openxmlformats.org/officeDocument/2006/customXml" ds:itemID="{C4F2E860-BBEE-44E8-ACC1-4E83DE8AB4F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2025-12-12T09:29:51Z</dcterms:created>
  <dcterms:modified xsi:type="dcterms:W3CDTF">2026-01-29T06:35:24Z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