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drawings/drawing7.xml" ContentType="application/vnd.openxmlformats-officedocument.drawingml.chartshapes+xml"/>
  <Override PartName="/xl/drawings/drawing3.xml" ContentType="application/vnd.openxmlformats-officedocument.drawingml.chartshapes+xml"/>
  <Override PartName="/xl/drawings/drawing6.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8.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X:\ユーザ作業用フォルダ\事業調整担当\6市立駐車場担当\市立駐車場・有料道路\市立駐車場\■４　決算見込（補正予算）\R7　決算見込\10_決算統計\03_経営比較\02_分析表\03_作業用\回答案\"/>
    </mc:Choice>
  </mc:AlternateContent>
  <xr:revisionPtr revIDLastSave="0" documentId="13_ncr:1_{CBB289D3-1784-4FAE-B46B-80BFC2FFF8D6}" xr6:coauthVersionLast="47" xr6:coauthVersionMax="47" xr10:uidLastSave="{00000000-0000-0000-0000-000000000000}"/>
  <workbookProtection workbookAlgorithmName="SHA-512" workbookHashValue="5YJfcE2xrID766tnBifz1hGkFZFV79caQNBpfuafHktuNIP2Gpez/lj0HFKZ7omDW/46Q83zWPrWYBNNhQNNrg==" workbookSaltValue="iWr1QJp0DcKUZy1GdYDaqw=="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LH53" i="4" s="1"/>
  <c r="BX7" i="5"/>
  <c r="BW7" i="5"/>
  <c r="BV7" i="5"/>
  <c r="BU7" i="5"/>
  <c r="BT7" i="5"/>
  <c r="BS7" i="5"/>
  <c r="BR7" i="5"/>
  <c r="BQ7" i="5"/>
  <c r="BO7" i="5"/>
  <c r="BN7" i="5"/>
  <c r="BM7" i="5"/>
  <c r="BL7" i="5"/>
  <c r="BK7" i="5"/>
  <c r="BJ7" i="5"/>
  <c r="BI7" i="5"/>
  <c r="BH7" i="5"/>
  <c r="BG7" i="5"/>
  <c r="BF7" i="5"/>
  <c r="BD7" i="5"/>
  <c r="BC7" i="5"/>
  <c r="BB7" i="5"/>
  <c r="BA7" i="5"/>
  <c r="AZ7" i="5"/>
  <c r="AY7" i="5"/>
  <c r="CS52" i="4" s="1"/>
  <c r="AX7" i="5"/>
  <c r="AW7" i="5"/>
  <c r="AV7" i="5"/>
  <c r="AU7" i="5"/>
  <c r="U52" i="4" s="1"/>
  <c r="AS7" i="5"/>
  <c r="AR7" i="5"/>
  <c r="AQ7" i="5"/>
  <c r="AP7" i="5"/>
  <c r="FE32" i="4" s="1"/>
  <c r="AO7" i="5"/>
  <c r="AN7" i="5"/>
  <c r="AM7" i="5"/>
  <c r="AL7" i="5"/>
  <c r="AK7" i="5"/>
  <c r="AJ7" i="5"/>
  <c r="AH7" i="5"/>
  <c r="AG7" i="5"/>
  <c r="AF7" i="5"/>
  <c r="AE7" i="5"/>
  <c r="AD7" i="5"/>
  <c r="AC7" i="5"/>
  <c r="AB7" i="5"/>
  <c r="AA7" i="5"/>
  <c r="Z7" i="5"/>
  <c r="Y7" i="5"/>
  <c r="X7" i="5"/>
  <c r="W7" i="5"/>
  <c r="V7" i="5"/>
  <c r="U7" i="5"/>
  <c r="LJ8" i="4" s="1"/>
  <c r="T7" i="5"/>
  <c r="S7" i="5"/>
  <c r="R7" i="5"/>
  <c r="Q7" i="5"/>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KO53" i="4"/>
  <c r="JV53" i="4"/>
  <c r="JC53" i="4"/>
  <c r="HJ53" i="4"/>
  <c r="GQ53" i="4"/>
  <c r="FX53" i="4"/>
  <c r="FE53" i="4"/>
  <c r="EL53" i="4"/>
  <c r="CS53" i="4"/>
  <c r="BZ53" i="4"/>
  <c r="BG53" i="4"/>
  <c r="AN53" i="4"/>
  <c r="U53" i="4"/>
  <c r="MA52" i="4"/>
  <c r="LH52" i="4"/>
  <c r="KO52" i="4"/>
  <c r="JV52" i="4"/>
  <c r="JC52" i="4"/>
  <c r="HJ52" i="4"/>
  <c r="GQ52" i="4"/>
  <c r="FX52" i="4"/>
  <c r="FE52" i="4"/>
  <c r="EL52" i="4"/>
  <c r="BZ52" i="4"/>
  <c r="BG52" i="4"/>
  <c r="AN52" i="4"/>
  <c r="MA32" i="4"/>
  <c r="LH32" i="4"/>
  <c r="KO32" i="4"/>
  <c r="JV32" i="4"/>
  <c r="JC32" i="4"/>
  <c r="HJ32" i="4"/>
  <c r="GQ32" i="4"/>
  <c r="FX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JQ8" i="4"/>
  <c r="HX8" i="4"/>
  <c r="FJ8" i="4"/>
  <c r="CF8" i="4"/>
  <c r="AQ8" i="4"/>
  <c r="B8" i="4"/>
  <c r="B6" i="4" l="1"/>
  <c r="IE76" i="4"/>
  <c r="BZ51" i="4"/>
  <c r="GQ30" i="4"/>
  <c r="BZ30" i="4"/>
  <c r="BK76" i="4"/>
  <c r="LH51" i="4"/>
  <c r="LT76" i="4"/>
  <c r="GQ51" i="4"/>
  <c r="LH30" i="4"/>
  <c r="B11" i="5"/>
  <c r="F11" i="5"/>
  <c r="C11" i="5"/>
  <c r="D11" i="5"/>
  <c r="CS30" i="4" l="1"/>
  <c r="BZ76" i="4"/>
  <c r="MA51" i="4"/>
  <c r="MI76" i="4"/>
  <c r="HJ51" i="4"/>
  <c r="MA30" i="4"/>
  <c r="IT76" i="4"/>
  <c r="CS51" i="4"/>
  <c r="HJ30" i="4"/>
  <c r="JC30" i="4"/>
  <c r="EL30" i="4"/>
  <c r="U30" i="4"/>
  <c r="R76" i="4"/>
  <c r="JC51" i="4"/>
  <c r="KA76" i="4"/>
  <c r="EL51" i="4"/>
  <c r="GL76" i="4"/>
  <c r="U51" i="4"/>
  <c r="KO51" i="4"/>
  <c r="LE76" i="4"/>
  <c r="FX51" i="4"/>
  <c r="KO30" i="4"/>
  <c r="HP76" i="4"/>
  <c r="BG51" i="4"/>
  <c r="FX30" i="4"/>
  <c r="BG30" i="4"/>
  <c r="AV76" i="4"/>
  <c r="AG76" i="4"/>
  <c r="JV51" i="4"/>
  <c r="KP76" i="4"/>
  <c r="FE51" i="4"/>
  <c r="JV30" i="4"/>
  <c r="HA76" i="4"/>
  <c r="AN51" i="4"/>
  <c r="FE30" i="4"/>
  <c r="AN30" i="4"/>
</calcChain>
</file>

<file path=xl/sharedStrings.xml><?xml version="1.0" encoding="utf-8"?>
<sst xmlns="http://schemas.openxmlformats.org/spreadsheetml/2006/main" count="278" uniqueCount="134">
  <si>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</si>
  <si>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</si>
  <si>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</si>
  <si>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</si>
  <si>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</si>
  <si>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</si>
  <si>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</si>
  <si>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</si>
  <si>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</si>
  <si>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</si>
  <si>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</si>
  <si>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</si>
  <si>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</si>
  <si>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</si>
  <si>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</si>
  <si>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</si>
  <si>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</si>
  <si>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</si>
  <si>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</si>
  <si>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</si>
  <si>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</si>
  <si>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</si>
  <si>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</si>
  <si>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</si>
  <si>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</si>
  <si>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</si>
  <si>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</si>
  <si>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</si>
  <si>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</si>
  <si>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</si>
  <si>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</si>
  <si>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</si>
  <si>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</si>
  <si>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</si>
  <si>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</si>
  <si>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</si>
  <si>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</si>
  <si>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</si>
  <si>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</si>
  <si>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</si>
  <si>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</si>
  <si>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</si>
  <si>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</si>
  <si>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</si>
  <si>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</si>
  <si>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</si>
  <si>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</si>
  <si>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</si>
  <si>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</si>
  <si>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</si>
  <si>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</si>
  <si>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</si>
  <si>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</si>
  <si>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</si>
  <si>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</si>
  <si>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</si>
  <si>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</si>
  <si>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</si>
  <si>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</si>
  <si>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</si>
  <si>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</si>
  <si>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</si>
  <si>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</si>
  <si>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</si>
  <si>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</si>
  <si>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</si>
  <si>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</si>
  <si>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</si>
  <si>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</si>
  <si>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</si>
  <si>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</si>
  <si>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</si>
  <si>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</si>
  <si>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</si>
  <si>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</si>
  <si>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</si>
  <si>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</si>
  <si>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</si>
  <si>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</si>
  <si>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</si>
  <si>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</si>
  <si>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</si>
  <si>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</si>
  <si>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</si>
  <si>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</si>
  <si>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</si>
  <si>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</si>
  <si>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</si>
  <si>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</si>
  <si>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</si>
  <si>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</si>
  <si>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</si>
  <si>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</si>
  <si>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</si>
  <si>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</si>
  <si>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</si>
  <si>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</si>
  <si>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</si>
  <si>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</si>
  <si>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</si>
  <si>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</si>
  <si>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</si>
  <si>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</si>
  <si>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当該値(N-2)</t>
    <phoneticPr fontId="5"/>
  </si>
  <si>
    <t>当該値(N-1)</t>
    <phoneticPr fontId="5"/>
  </si>
  <si>
    <t>当該値(N)</t>
    <phoneticPr fontId="5"/>
  </si>
  <si>
    <t>当該値(N-3)</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</si>
  <si>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</si>
  <si>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</si>
  <si>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</si>
  <si>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</si>
  <si>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</si>
  <si>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大阪府　大阪市</t>
  </si>
  <si>
    <t>長堀通地下駐車場</t>
  </si>
  <si>
    <t>法非適用</t>
  </si>
  <si>
    <t>駐車場整備事業</t>
  </si>
  <si>
    <t>-</t>
  </si>
  <si>
    <t>Ａ２Ｂ１</t>
  </si>
  <si>
    <t>非設置</t>
  </si>
  <si>
    <t>該当数値なし</t>
  </si>
  <si>
    <t>都市計画駐車場</t>
  </si>
  <si>
    <t>地下式</t>
  </si>
  <si>
    <t>商業施設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</si>
  <si>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</si>
  <si>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</si>
  <si>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</si>
  <si>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</si>
  <si>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</si>
  <si>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</si>
  <si>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</si>
  <si>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⑪稼働率は、類似施設と比べてR4までは数値が若干低くなっておりました。大阪市内の繁華街に位置しており、長時間利用の車両が多いことが主な要因です。R5からは、車枠閉鎖を伴う改修工事を行ったことにより、下回る結果となっております。</t>
    <rPh sb="2" eb="5">
      <t>カドウリツ</t>
    </rPh>
    <rPh sb="66" eb="67">
      <t>オモ</t>
    </rPh>
    <phoneticPr fontId="5"/>
  </si>
  <si>
    <t>・長堀通地下駐車場は地下駐車場であり、老朽化に伴う躯体構造物の維持補修費など管理コストが増加する見込みです。更新工事の時期、内容を精査し、維持管理コストを適切な水準に抑え、収支向上を図ってまいります。また、大阪市駐車基本計画を基に市内の路上駐車違反防止のため本市が管理運営を行っており、今後も同目的達成のため、本市が管理を継続していく方針です。</t>
    <rPh sb="3" eb="4">
      <t>トオリ</t>
    </rPh>
    <phoneticPr fontId="5"/>
  </si>
  <si>
    <t>・⑦長堀通地下駐車場は道路附属物（道路法第2条第2項）であり、敷地の地価を計上しておりません。
・⑧設備投資見込額は、設備の老朽化が進んでいることから設備投資額の増加が今後見込まれます。
・⑩企業債残高はありません。</t>
    <phoneticPr fontId="5"/>
  </si>
  <si>
    <t>・①収益的収支比率は、継続して大きな黒字を維持しており、類似施設と比べても大幅に上回っております。
・②③他会計補助金は発生しておりません。
・④⑤売上高GOP比率、EBITDA、ともに類似施設と比べて非常に高い数値を維持しており、営業総利益・収益性も確保しております。</t>
    <rPh sb="74" eb="77">
      <t>ウリアゲダカ</t>
    </rPh>
    <rPh sb="80" eb="82">
      <t>ヒリツ</t>
    </rPh>
    <rPh sb="116" eb="118">
      <t>ヒジョウ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</si>
</sst>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9"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371.6</c:v>
                </c:pt>
                <c:pt idx="1">
                  <c:v>377.1</c:v>
                </c:pt>
                <c:pt idx="2">
                  <c:v>337</c:v>
                </c:pt>
                <c:pt idx="3">
                  <c:v>379.9</c:v>
                </c:pt>
                <c:pt idx="4">
                  <c:v>279</c:v>
                </c:pt>
              </c:numCache>
            </c:numRef>
          </c:val>
          <c:extLst>
            <c:ext xmlns:c16="http://schemas.microsoft.com/office/drawing/2014/chart" uri="{C3380CC4-5D6E-409C-BE32-E72D297353CC}">
              <c16:uniqueId val="{00000000-2CBB-40FB-9F3F-77E32EAD2800}"/>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111.3</c:v>
                </c:pt>
                <c:pt idx="1">
                  <c:v>158.80000000000001</c:v>
                </c:pt>
                <c:pt idx="2">
                  <c:v>120.9</c:v>
                </c:pt>
                <c:pt idx="3">
                  <c:v>123.1</c:v>
                </c:pt>
                <c:pt idx="4">
                  <c:v>116</c:v>
                </c:pt>
              </c:numCache>
            </c:numRef>
          </c:val>
          <c:smooth val="0"/>
          <c:extLst>
            <c:ext xmlns:c16="http://schemas.microsoft.com/office/drawing/2014/chart" uri="{C3380CC4-5D6E-409C-BE32-E72D297353CC}">
              <c16:uniqueId val="{00000001-2CBB-40FB-9F3F-77E32EAD2800}"/>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6AE-479C-8110-CBC40A201C74}"/>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88</c:v>
                </c:pt>
                <c:pt idx="1">
                  <c:v>77.3</c:v>
                </c:pt>
                <c:pt idx="2">
                  <c:v>51.8</c:v>
                </c:pt>
                <c:pt idx="3">
                  <c:v>45.3</c:v>
                </c:pt>
                <c:pt idx="4">
                  <c:v>30</c:v>
                </c:pt>
              </c:numCache>
            </c:numRef>
          </c:val>
          <c:smooth val="0"/>
          <c:extLst>
            <c:ext xmlns:c16="http://schemas.microsoft.com/office/drawing/2014/chart" uri="{C3380CC4-5D6E-409C-BE32-E72D297353CC}">
              <c16:uniqueId val="{00000001-E6AE-479C-8110-CBC40A201C74}"/>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F514-41E8-8E5E-3DC41EC6D4BD}"/>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F514-41E8-8E5E-3DC41EC6D4BD}"/>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8A42-4955-A4E3-9A4D3E1666B7}"/>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A42-4955-A4E3-9A4D3E1666B7}"/>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DAB-4226-8A2E-3AAC6C344003}"/>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c:v>
                </c:pt>
                <c:pt idx="1">
                  <c:v>8.6</c:v>
                </c:pt>
                <c:pt idx="2">
                  <c:v>7.6</c:v>
                </c:pt>
                <c:pt idx="3">
                  <c:v>6.6</c:v>
                </c:pt>
                <c:pt idx="4">
                  <c:v>5.6</c:v>
                </c:pt>
              </c:numCache>
            </c:numRef>
          </c:val>
          <c:smooth val="0"/>
          <c:extLst>
            <c:ext xmlns:c16="http://schemas.microsoft.com/office/drawing/2014/chart" uri="{C3380CC4-5D6E-409C-BE32-E72D297353CC}">
              <c16:uniqueId val="{00000001-3DAB-4226-8A2E-3AAC6C344003}"/>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BB4E-4FD4-808D-DBA141B27A3F}"/>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654</c:v>
                </c:pt>
                <c:pt idx="1">
                  <c:v>2466</c:v>
                </c:pt>
                <c:pt idx="2">
                  <c:v>58</c:v>
                </c:pt>
                <c:pt idx="3">
                  <c:v>49</c:v>
                </c:pt>
                <c:pt idx="4">
                  <c:v>25</c:v>
                </c:pt>
              </c:numCache>
            </c:numRef>
          </c:val>
          <c:smooth val="0"/>
          <c:extLst>
            <c:ext xmlns:c16="http://schemas.microsoft.com/office/drawing/2014/chart" uri="{C3380CC4-5D6E-409C-BE32-E72D297353CC}">
              <c16:uniqueId val="{00000001-BB4E-4FD4-808D-DBA141B27A3F}"/>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142.69999999999999</c:v>
                </c:pt>
                <c:pt idx="1">
                  <c:v>160.4</c:v>
                </c:pt>
                <c:pt idx="2">
                  <c:v>164.2</c:v>
                </c:pt>
                <c:pt idx="3">
                  <c:v>160.5</c:v>
                </c:pt>
                <c:pt idx="4">
                  <c:v>155.6</c:v>
                </c:pt>
              </c:numCache>
            </c:numRef>
          </c:val>
          <c:extLst>
            <c:ext xmlns:c16="http://schemas.microsoft.com/office/drawing/2014/chart" uri="{C3380CC4-5D6E-409C-BE32-E72D297353CC}">
              <c16:uniqueId val="{00000000-57E5-4D81-9CD8-14A9A791969C}"/>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153.80000000000001</c:v>
                </c:pt>
                <c:pt idx="1">
                  <c:v>163.5</c:v>
                </c:pt>
                <c:pt idx="2">
                  <c:v>178.3</c:v>
                </c:pt>
                <c:pt idx="3">
                  <c:v>181.9</c:v>
                </c:pt>
                <c:pt idx="4">
                  <c:v>184.5</c:v>
                </c:pt>
              </c:numCache>
            </c:numRef>
          </c:val>
          <c:smooth val="0"/>
          <c:extLst>
            <c:ext xmlns:c16="http://schemas.microsoft.com/office/drawing/2014/chart" uri="{C3380CC4-5D6E-409C-BE32-E72D297353CC}">
              <c16:uniqueId val="{00000001-57E5-4D81-9CD8-14A9A791969C}"/>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73.099999999999994</c:v>
                </c:pt>
                <c:pt idx="1">
                  <c:v>73.5</c:v>
                </c:pt>
                <c:pt idx="2">
                  <c:v>70.3</c:v>
                </c:pt>
                <c:pt idx="3">
                  <c:v>73.7</c:v>
                </c:pt>
                <c:pt idx="4">
                  <c:v>64.2</c:v>
                </c:pt>
              </c:numCache>
            </c:numRef>
          </c:val>
          <c:extLst>
            <c:ext xmlns:c16="http://schemas.microsoft.com/office/drawing/2014/chart" uri="{C3380CC4-5D6E-409C-BE32-E72D297353CC}">
              <c16:uniqueId val="{00000000-FDE5-4335-9699-4B17E32C29D3}"/>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-81</c:v>
                </c:pt>
                <c:pt idx="1">
                  <c:v>-25.1</c:v>
                </c:pt>
                <c:pt idx="2">
                  <c:v>-18</c:v>
                </c:pt>
                <c:pt idx="3">
                  <c:v>-20.7</c:v>
                </c:pt>
                <c:pt idx="4">
                  <c:v>-20</c:v>
                </c:pt>
              </c:numCache>
            </c:numRef>
          </c:val>
          <c:smooth val="0"/>
          <c:extLst>
            <c:ext xmlns:c16="http://schemas.microsoft.com/office/drawing/2014/chart" uri="{C3380CC4-5D6E-409C-BE32-E72D297353CC}">
              <c16:uniqueId val="{00000001-FDE5-4335-9699-4B17E32C29D3}"/>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458275</c:v>
                </c:pt>
                <c:pt idx="1">
                  <c:v>494653</c:v>
                </c:pt>
                <c:pt idx="2">
                  <c:v>521094</c:v>
                </c:pt>
                <c:pt idx="3">
                  <c:v>549396</c:v>
                </c:pt>
                <c:pt idx="4">
                  <c:v>498525</c:v>
                </c:pt>
              </c:numCache>
            </c:numRef>
          </c:val>
          <c:extLst>
            <c:ext xmlns:c16="http://schemas.microsoft.com/office/drawing/2014/chart" uri="{C3380CC4-5D6E-409C-BE32-E72D297353CC}">
              <c16:uniqueId val="{00000000-3280-4B92-80BC-F35B1657EFC9}"/>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4836</c:v>
                </c:pt>
                <c:pt idx="1">
                  <c:v>37213</c:v>
                </c:pt>
                <c:pt idx="2">
                  <c:v>17293</c:v>
                </c:pt>
                <c:pt idx="3">
                  <c:v>15316</c:v>
                </c:pt>
                <c:pt idx="4">
                  <c:v>8831</c:v>
                </c:pt>
              </c:numCache>
            </c:numRef>
          </c:val>
          <c:smooth val="0"/>
          <c:extLst>
            <c:ext xmlns:c16="http://schemas.microsoft.com/office/drawing/2014/chart" uri="{C3380CC4-5D6E-409C-BE32-E72D297353CC}">
              <c16:uniqueId val="{00000001-3280-4B92-80BC-F35B1657EFC9}"/>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A34" zoomScale="85" zoomScaleNormal="85"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大阪府大阪市　長堀通地下駐車場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Ａ２Ｂ１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46500</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120</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地下式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28</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1030</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700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133</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371.6</v>
      </c>
      <c r="V31" s="116"/>
      <c r="W31" s="116"/>
      <c r="X31" s="116"/>
      <c r="Y31" s="116"/>
      <c r="Z31" s="116"/>
      <c r="AA31" s="116"/>
      <c r="AB31" s="116"/>
      <c r="AC31" s="116"/>
      <c r="AD31" s="116"/>
      <c r="AE31" s="116"/>
      <c r="AF31" s="116"/>
      <c r="AG31" s="116"/>
      <c r="AH31" s="116"/>
      <c r="AI31" s="116"/>
      <c r="AJ31" s="116"/>
      <c r="AK31" s="116"/>
      <c r="AL31" s="116"/>
      <c r="AM31" s="116"/>
      <c r="AN31" s="116">
        <f>データ!Z7</f>
        <v>377.1</v>
      </c>
      <c r="AO31" s="116"/>
      <c r="AP31" s="116"/>
      <c r="AQ31" s="116"/>
      <c r="AR31" s="116"/>
      <c r="AS31" s="116"/>
      <c r="AT31" s="116"/>
      <c r="AU31" s="116"/>
      <c r="AV31" s="116"/>
      <c r="AW31" s="116"/>
      <c r="AX31" s="116"/>
      <c r="AY31" s="116"/>
      <c r="AZ31" s="116"/>
      <c r="BA31" s="116"/>
      <c r="BB31" s="116"/>
      <c r="BC31" s="116"/>
      <c r="BD31" s="116"/>
      <c r="BE31" s="116"/>
      <c r="BF31" s="116"/>
      <c r="BG31" s="116">
        <f>データ!AA7</f>
        <v>337</v>
      </c>
      <c r="BH31" s="116"/>
      <c r="BI31" s="116"/>
      <c r="BJ31" s="116"/>
      <c r="BK31" s="116"/>
      <c r="BL31" s="116"/>
      <c r="BM31" s="116"/>
      <c r="BN31" s="116"/>
      <c r="BO31" s="116"/>
      <c r="BP31" s="116"/>
      <c r="BQ31" s="116"/>
      <c r="BR31" s="116"/>
      <c r="BS31" s="116"/>
      <c r="BT31" s="116"/>
      <c r="BU31" s="116"/>
      <c r="BV31" s="116"/>
      <c r="BW31" s="116"/>
      <c r="BX31" s="116"/>
      <c r="BY31" s="116"/>
      <c r="BZ31" s="116">
        <f>データ!AB7</f>
        <v>379.9</v>
      </c>
      <c r="CA31" s="116"/>
      <c r="CB31" s="116"/>
      <c r="CC31" s="116"/>
      <c r="CD31" s="116"/>
      <c r="CE31" s="116"/>
      <c r="CF31" s="116"/>
      <c r="CG31" s="116"/>
      <c r="CH31" s="116"/>
      <c r="CI31" s="116"/>
      <c r="CJ31" s="116"/>
      <c r="CK31" s="116"/>
      <c r="CL31" s="116"/>
      <c r="CM31" s="116"/>
      <c r="CN31" s="116"/>
      <c r="CO31" s="116"/>
      <c r="CP31" s="116"/>
      <c r="CQ31" s="116"/>
      <c r="CR31" s="116"/>
      <c r="CS31" s="116">
        <f>データ!AC7</f>
        <v>279</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142.69999999999999</v>
      </c>
      <c r="JD31" s="111"/>
      <c r="JE31" s="111"/>
      <c r="JF31" s="111"/>
      <c r="JG31" s="111"/>
      <c r="JH31" s="111"/>
      <c r="JI31" s="111"/>
      <c r="JJ31" s="111"/>
      <c r="JK31" s="111"/>
      <c r="JL31" s="111"/>
      <c r="JM31" s="111"/>
      <c r="JN31" s="111"/>
      <c r="JO31" s="111"/>
      <c r="JP31" s="111"/>
      <c r="JQ31" s="111"/>
      <c r="JR31" s="111"/>
      <c r="JS31" s="111"/>
      <c r="JT31" s="111"/>
      <c r="JU31" s="112"/>
      <c r="JV31" s="110">
        <f>データ!DL7</f>
        <v>160.4</v>
      </c>
      <c r="JW31" s="111"/>
      <c r="JX31" s="111"/>
      <c r="JY31" s="111"/>
      <c r="JZ31" s="111"/>
      <c r="KA31" s="111"/>
      <c r="KB31" s="111"/>
      <c r="KC31" s="111"/>
      <c r="KD31" s="111"/>
      <c r="KE31" s="111"/>
      <c r="KF31" s="111"/>
      <c r="KG31" s="111"/>
      <c r="KH31" s="111"/>
      <c r="KI31" s="111"/>
      <c r="KJ31" s="111"/>
      <c r="KK31" s="111"/>
      <c r="KL31" s="111"/>
      <c r="KM31" s="111"/>
      <c r="KN31" s="112"/>
      <c r="KO31" s="110">
        <f>データ!DM7</f>
        <v>164.2</v>
      </c>
      <c r="KP31" s="111"/>
      <c r="KQ31" s="111"/>
      <c r="KR31" s="111"/>
      <c r="KS31" s="111"/>
      <c r="KT31" s="111"/>
      <c r="KU31" s="111"/>
      <c r="KV31" s="111"/>
      <c r="KW31" s="111"/>
      <c r="KX31" s="111"/>
      <c r="KY31" s="111"/>
      <c r="KZ31" s="111"/>
      <c r="LA31" s="111"/>
      <c r="LB31" s="111"/>
      <c r="LC31" s="111"/>
      <c r="LD31" s="111"/>
      <c r="LE31" s="111"/>
      <c r="LF31" s="111"/>
      <c r="LG31" s="112"/>
      <c r="LH31" s="110">
        <f>データ!DN7</f>
        <v>160.5</v>
      </c>
      <c r="LI31" s="111"/>
      <c r="LJ31" s="111"/>
      <c r="LK31" s="111"/>
      <c r="LL31" s="111"/>
      <c r="LM31" s="111"/>
      <c r="LN31" s="111"/>
      <c r="LO31" s="111"/>
      <c r="LP31" s="111"/>
      <c r="LQ31" s="111"/>
      <c r="LR31" s="111"/>
      <c r="LS31" s="111"/>
      <c r="LT31" s="111"/>
      <c r="LU31" s="111"/>
      <c r="LV31" s="111"/>
      <c r="LW31" s="111"/>
      <c r="LX31" s="111"/>
      <c r="LY31" s="111"/>
      <c r="LZ31" s="112"/>
      <c r="MA31" s="110">
        <f>データ!DO7</f>
        <v>155.6</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111.3</v>
      </c>
      <c r="V32" s="116"/>
      <c r="W32" s="116"/>
      <c r="X32" s="116"/>
      <c r="Y32" s="116"/>
      <c r="Z32" s="116"/>
      <c r="AA32" s="116"/>
      <c r="AB32" s="116"/>
      <c r="AC32" s="116"/>
      <c r="AD32" s="116"/>
      <c r="AE32" s="116"/>
      <c r="AF32" s="116"/>
      <c r="AG32" s="116"/>
      <c r="AH32" s="116"/>
      <c r="AI32" s="116"/>
      <c r="AJ32" s="116"/>
      <c r="AK32" s="116"/>
      <c r="AL32" s="116"/>
      <c r="AM32" s="116"/>
      <c r="AN32" s="116">
        <f>データ!AE7</f>
        <v>158.80000000000001</v>
      </c>
      <c r="AO32" s="116"/>
      <c r="AP32" s="116"/>
      <c r="AQ32" s="116"/>
      <c r="AR32" s="116"/>
      <c r="AS32" s="116"/>
      <c r="AT32" s="116"/>
      <c r="AU32" s="116"/>
      <c r="AV32" s="116"/>
      <c r="AW32" s="116"/>
      <c r="AX32" s="116"/>
      <c r="AY32" s="116"/>
      <c r="AZ32" s="116"/>
      <c r="BA32" s="116"/>
      <c r="BB32" s="116"/>
      <c r="BC32" s="116"/>
      <c r="BD32" s="116"/>
      <c r="BE32" s="116"/>
      <c r="BF32" s="116"/>
      <c r="BG32" s="116">
        <f>データ!AF7</f>
        <v>120.9</v>
      </c>
      <c r="BH32" s="116"/>
      <c r="BI32" s="116"/>
      <c r="BJ32" s="116"/>
      <c r="BK32" s="116"/>
      <c r="BL32" s="116"/>
      <c r="BM32" s="116"/>
      <c r="BN32" s="116"/>
      <c r="BO32" s="116"/>
      <c r="BP32" s="116"/>
      <c r="BQ32" s="116"/>
      <c r="BR32" s="116"/>
      <c r="BS32" s="116"/>
      <c r="BT32" s="116"/>
      <c r="BU32" s="116"/>
      <c r="BV32" s="116"/>
      <c r="BW32" s="116"/>
      <c r="BX32" s="116"/>
      <c r="BY32" s="116"/>
      <c r="BZ32" s="116">
        <f>データ!AG7</f>
        <v>123.1</v>
      </c>
      <c r="CA32" s="116"/>
      <c r="CB32" s="116"/>
      <c r="CC32" s="116"/>
      <c r="CD32" s="116"/>
      <c r="CE32" s="116"/>
      <c r="CF32" s="116"/>
      <c r="CG32" s="116"/>
      <c r="CH32" s="116"/>
      <c r="CI32" s="116"/>
      <c r="CJ32" s="116"/>
      <c r="CK32" s="116"/>
      <c r="CL32" s="116"/>
      <c r="CM32" s="116"/>
      <c r="CN32" s="116"/>
      <c r="CO32" s="116"/>
      <c r="CP32" s="116"/>
      <c r="CQ32" s="116"/>
      <c r="CR32" s="116"/>
      <c r="CS32" s="116">
        <f>データ!AH7</f>
        <v>116</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10.1</v>
      </c>
      <c r="EM32" s="116"/>
      <c r="EN32" s="116"/>
      <c r="EO32" s="116"/>
      <c r="EP32" s="116"/>
      <c r="EQ32" s="116"/>
      <c r="ER32" s="116"/>
      <c r="ES32" s="116"/>
      <c r="ET32" s="116"/>
      <c r="EU32" s="116"/>
      <c r="EV32" s="116"/>
      <c r="EW32" s="116"/>
      <c r="EX32" s="116"/>
      <c r="EY32" s="116"/>
      <c r="EZ32" s="116"/>
      <c r="FA32" s="116"/>
      <c r="FB32" s="116"/>
      <c r="FC32" s="116"/>
      <c r="FD32" s="116"/>
      <c r="FE32" s="116">
        <f>データ!AP7</f>
        <v>8.6</v>
      </c>
      <c r="FF32" s="116"/>
      <c r="FG32" s="116"/>
      <c r="FH32" s="116"/>
      <c r="FI32" s="116"/>
      <c r="FJ32" s="116"/>
      <c r="FK32" s="116"/>
      <c r="FL32" s="116"/>
      <c r="FM32" s="116"/>
      <c r="FN32" s="116"/>
      <c r="FO32" s="116"/>
      <c r="FP32" s="116"/>
      <c r="FQ32" s="116"/>
      <c r="FR32" s="116"/>
      <c r="FS32" s="116"/>
      <c r="FT32" s="116"/>
      <c r="FU32" s="116"/>
      <c r="FV32" s="116"/>
      <c r="FW32" s="116"/>
      <c r="FX32" s="116">
        <f>データ!AQ7</f>
        <v>7.6</v>
      </c>
      <c r="FY32" s="116"/>
      <c r="FZ32" s="116"/>
      <c r="GA32" s="116"/>
      <c r="GB32" s="116"/>
      <c r="GC32" s="116"/>
      <c r="GD32" s="116"/>
      <c r="GE32" s="116"/>
      <c r="GF32" s="116"/>
      <c r="GG32" s="116"/>
      <c r="GH32" s="116"/>
      <c r="GI32" s="116"/>
      <c r="GJ32" s="116"/>
      <c r="GK32" s="116"/>
      <c r="GL32" s="116"/>
      <c r="GM32" s="116"/>
      <c r="GN32" s="116"/>
      <c r="GO32" s="116"/>
      <c r="GP32" s="116"/>
      <c r="GQ32" s="116">
        <f>データ!AR7</f>
        <v>6.6</v>
      </c>
      <c r="GR32" s="116"/>
      <c r="GS32" s="116"/>
      <c r="GT32" s="116"/>
      <c r="GU32" s="116"/>
      <c r="GV32" s="116"/>
      <c r="GW32" s="116"/>
      <c r="GX32" s="116"/>
      <c r="GY32" s="116"/>
      <c r="GZ32" s="116"/>
      <c r="HA32" s="116"/>
      <c r="HB32" s="116"/>
      <c r="HC32" s="116"/>
      <c r="HD32" s="116"/>
      <c r="HE32" s="116"/>
      <c r="HF32" s="116"/>
      <c r="HG32" s="116"/>
      <c r="HH32" s="116"/>
      <c r="HI32" s="116"/>
      <c r="HJ32" s="116">
        <f>データ!AS7</f>
        <v>5.6</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153.80000000000001</v>
      </c>
      <c r="JD32" s="111"/>
      <c r="JE32" s="111"/>
      <c r="JF32" s="111"/>
      <c r="JG32" s="111"/>
      <c r="JH32" s="111"/>
      <c r="JI32" s="111"/>
      <c r="JJ32" s="111"/>
      <c r="JK32" s="111"/>
      <c r="JL32" s="111"/>
      <c r="JM32" s="111"/>
      <c r="JN32" s="111"/>
      <c r="JO32" s="111"/>
      <c r="JP32" s="111"/>
      <c r="JQ32" s="111"/>
      <c r="JR32" s="111"/>
      <c r="JS32" s="111"/>
      <c r="JT32" s="111"/>
      <c r="JU32" s="112"/>
      <c r="JV32" s="110">
        <f>データ!DQ7</f>
        <v>163.5</v>
      </c>
      <c r="JW32" s="111"/>
      <c r="JX32" s="111"/>
      <c r="JY32" s="111"/>
      <c r="JZ32" s="111"/>
      <c r="KA32" s="111"/>
      <c r="KB32" s="111"/>
      <c r="KC32" s="111"/>
      <c r="KD32" s="111"/>
      <c r="KE32" s="111"/>
      <c r="KF32" s="111"/>
      <c r="KG32" s="111"/>
      <c r="KH32" s="111"/>
      <c r="KI32" s="111"/>
      <c r="KJ32" s="111"/>
      <c r="KK32" s="111"/>
      <c r="KL32" s="111"/>
      <c r="KM32" s="111"/>
      <c r="KN32" s="112"/>
      <c r="KO32" s="110">
        <f>データ!DR7</f>
        <v>178.3</v>
      </c>
      <c r="KP32" s="111"/>
      <c r="KQ32" s="111"/>
      <c r="KR32" s="111"/>
      <c r="KS32" s="111"/>
      <c r="KT32" s="111"/>
      <c r="KU32" s="111"/>
      <c r="KV32" s="111"/>
      <c r="KW32" s="111"/>
      <c r="KX32" s="111"/>
      <c r="KY32" s="111"/>
      <c r="KZ32" s="111"/>
      <c r="LA32" s="111"/>
      <c r="LB32" s="111"/>
      <c r="LC32" s="111"/>
      <c r="LD32" s="111"/>
      <c r="LE32" s="111"/>
      <c r="LF32" s="111"/>
      <c r="LG32" s="112"/>
      <c r="LH32" s="110">
        <f>データ!DS7</f>
        <v>181.9</v>
      </c>
      <c r="LI32" s="111"/>
      <c r="LJ32" s="111"/>
      <c r="LK32" s="111"/>
      <c r="LL32" s="111"/>
      <c r="LM32" s="111"/>
      <c r="LN32" s="111"/>
      <c r="LO32" s="111"/>
      <c r="LP32" s="111"/>
      <c r="LQ32" s="111"/>
      <c r="LR32" s="111"/>
      <c r="LS32" s="111"/>
      <c r="LT32" s="111"/>
      <c r="LU32" s="111"/>
      <c r="LV32" s="111"/>
      <c r="LW32" s="111"/>
      <c r="LX32" s="111"/>
      <c r="LY32" s="111"/>
      <c r="LZ32" s="112"/>
      <c r="MA32" s="110">
        <f>データ!DT7</f>
        <v>184.5</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17" t="s">
        <v>132</v>
      </c>
      <c r="NE32" s="118"/>
      <c r="NF32" s="118"/>
      <c r="NG32" s="118"/>
      <c r="NH32" s="118"/>
      <c r="NI32" s="118"/>
      <c r="NJ32" s="118"/>
      <c r="NK32" s="118"/>
      <c r="NL32" s="118"/>
      <c r="NM32" s="118"/>
      <c r="NN32" s="118"/>
      <c r="NO32" s="118"/>
      <c r="NP32" s="118"/>
      <c r="NQ32" s="118"/>
      <c r="NR32" s="119"/>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17"/>
      <c r="NE33" s="118"/>
      <c r="NF33" s="118"/>
      <c r="NG33" s="118"/>
      <c r="NH33" s="118"/>
      <c r="NI33" s="118"/>
      <c r="NJ33" s="118"/>
      <c r="NK33" s="118"/>
      <c r="NL33" s="118"/>
      <c r="NM33" s="118"/>
      <c r="NN33" s="118"/>
      <c r="NO33" s="118"/>
      <c r="NP33" s="118"/>
      <c r="NQ33" s="118"/>
      <c r="NR33" s="119"/>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17"/>
      <c r="NE34" s="118"/>
      <c r="NF34" s="118"/>
      <c r="NG34" s="118"/>
      <c r="NH34" s="118"/>
      <c r="NI34" s="118"/>
      <c r="NJ34" s="118"/>
      <c r="NK34" s="118"/>
      <c r="NL34" s="118"/>
      <c r="NM34" s="118"/>
      <c r="NN34" s="118"/>
      <c r="NO34" s="118"/>
      <c r="NP34" s="118"/>
      <c r="NQ34" s="118"/>
      <c r="NR34" s="119"/>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17"/>
      <c r="NE35" s="118"/>
      <c r="NF35" s="118"/>
      <c r="NG35" s="118"/>
      <c r="NH35" s="118"/>
      <c r="NI35" s="118"/>
      <c r="NJ35" s="118"/>
      <c r="NK35" s="118"/>
      <c r="NL35" s="118"/>
      <c r="NM35" s="118"/>
      <c r="NN35" s="118"/>
      <c r="NO35" s="118"/>
      <c r="NP35" s="118"/>
      <c r="NQ35" s="118"/>
      <c r="NR35" s="119"/>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17"/>
      <c r="NE36" s="118"/>
      <c r="NF36" s="118"/>
      <c r="NG36" s="118"/>
      <c r="NH36" s="118"/>
      <c r="NI36" s="118"/>
      <c r="NJ36" s="118"/>
      <c r="NK36" s="118"/>
      <c r="NL36" s="118"/>
      <c r="NM36" s="118"/>
      <c r="NN36" s="118"/>
      <c r="NO36" s="118"/>
      <c r="NP36" s="118"/>
      <c r="NQ36" s="118"/>
      <c r="NR36" s="119"/>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17"/>
      <c r="NE37" s="118"/>
      <c r="NF37" s="118"/>
      <c r="NG37" s="118"/>
      <c r="NH37" s="118"/>
      <c r="NI37" s="118"/>
      <c r="NJ37" s="118"/>
      <c r="NK37" s="118"/>
      <c r="NL37" s="118"/>
      <c r="NM37" s="118"/>
      <c r="NN37" s="118"/>
      <c r="NO37" s="118"/>
      <c r="NP37" s="118"/>
      <c r="NQ37" s="118"/>
      <c r="NR37" s="119"/>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17"/>
      <c r="NE38" s="118"/>
      <c r="NF38" s="118"/>
      <c r="NG38" s="118"/>
      <c r="NH38" s="118"/>
      <c r="NI38" s="118"/>
      <c r="NJ38" s="118"/>
      <c r="NK38" s="118"/>
      <c r="NL38" s="118"/>
      <c r="NM38" s="118"/>
      <c r="NN38" s="118"/>
      <c r="NO38" s="118"/>
      <c r="NP38" s="118"/>
      <c r="NQ38" s="118"/>
      <c r="NR38" s="119"/>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17"/>
      <c r="NE39" s="118"/>
      <c r="NF39" s="118"/>
      <c r="NG39" s="118"/>
      <c r="NH39" s="118"/>
      <c r="NI39" s="118"/>
      <c r="NJ39" s="118"/>
      <c r="NK39" s="118"/>
      <c r="NL39" s="118"/>
      <c r="NM39" s="118"/>
      <c r="NN39" s="118"/>
      <c r="NO39" s="118"/>
      <c r="NP39" s="118"/>
      <c r="NQ39" s="118"/>
      <c r="NR39" s="119"/>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17"/>
      <c r="NE40" s="118"/>
      <c r="NF40" s="118"/>
      <c r="NG40" s="118"/>
      <c r="NH40" s="118"/>
      <c r="NI40" s="118"/>
      <c r="NJ40" s="118"/>
      <c r="NK40" s="118"/>
      <c r="NL40" s="118"/>
      <c r="NM40" s="118"/>
      <c r="NN40" s="118"/>
      <c r="NO40" s="118"/>
      <c r="NP40" s="118"/>
      <c r="NQ40" s="118"/>
      <c r="NR40" s="119"/>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17"/>
      <c r="NE41" s="118"/>
      <c r="NF41" s="118"/>
      <c r="NG41" s="118"/>
      <c r="NH41" s="118"/>
      <c r="NI41" s="118"/>
      <c r="NJ41" s="118"/>
      <c r="NK41" s="118"/>
      <c r="NL41" s="118"/>
      <c r="NM41" s="118"/>
      <c r="NN41" s="118"/>
      <c r="NO41" s="118"/>
      <c r="NP41" s="118"/>
      <c r="NQ41" s="118"/>
      <c r="NR41" s="119"/>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17"/>
      <c r="NE42" s="118"/>
      <c r="NF42" s="118"/>
      <c r="NG42" s="118"/>
      <c r="NH42" s="118"/>
      <c r="NI42" s="118"/>
      <c r="NJ42" s="118"/>
      <c r="NK42" s="118"/>
      <c r="NL42" s="118"/>
      <c r="NM42" s="118"/>
      <c r="NN42" s="118"/>
      <c r="NO42" s="118"/>
      <c r="NP42" s="118"/>
      <c r="NQ42" s="118"/>
      <c r="NR42" s="119"/>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17"/>
      <c r="NE43" s="118"/>
      <c r="NF43" s="118"/>
      <c r="NG43" s="118"/>
      <c r="NH43" s="118"/>
      <c r="NI43" s="118"/>
      <c r="NJ43" s="118"/>
      <c r="NK43" s="118"/>
      <c r="NL43" s="118"/>
      <c r="NM43" s="118"/>
      <c r="NN43" s="118"/>
      <c r="NO43" s="118"/>
      <c r="NP43" s="118"/>
      <c r="NQ43" s="118"/>
      <c r="NR43" s="119"/>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17"/>
      <c r="NE44" s="118"/>
      <c r="NF44" s="118"/>
      <c r="NG44" s="118"/>
      <c r="NH44" s="118"/>
      <c r="NI44" s="118"/>
      <c r="NJ44" s="118"/>
      <c r="NK44" s="118"/>
      <c r="NL44" s="118"/>
      <c r="NM44" s="118"/>
      <c r="NN44" s="118"/>
      <c r="NO44" s="118"/>
      <c r="NP44" s="118"/>
      <c r="NQ44" s="118"/>
      <c r="NR44" s="119"/>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17"/>
      <c r="NE45" s="118"/>
      <c r="NF45" s="118"/>
      <c r="NG45" s="118"/>
      <c r="NH45" s="118"/>
      <c r="NI45" s="118"/>
      <c r="NJ45" s="118"/>
      <c r="NK45" s="118"/>
      <c r="NL45" s="118"/>
      <c r="NM45" s="118"/>
      <c r="NN45" s="118"/>
      <c r="NO45" s="118"/>
      <c r="NP45" s="118"/>
      <c r="NQ45" s="118"/>
      <c r="NR45" s="119"/>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17"/>
      <c r="NE46" s="118"/>
      <c r="NF46" s="118"/>
      <c r="NG46" s="118"/>
      <c r="NH46" s="118"/>
      <c r="NI46" s="118"/>
      <c r="NJ46" s="118"/>
      <c r="NK46" s="118"/>
      <c r="NL46" s="118"/>
      <c r="NM46" s="118"/>
      <c r="NN46" s="118"/>
      <c r="NO46" s="118"/>
      <c r="NP46" s="118"/>
      <c r="NQ46" s="118"/>
      <c r="NR46" s="119"/>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17"/>
      <c r="NE47" s="118"/>
      <c r="NF47" s="118"/>
      <c r="NG47" s="118"/>
      <c r="NH47" s="118"/>
      <c r="NI47" s="118"/>
      <c r="NJ47" s="118"/>
      <c r="NK47" s="118"/>
      <c r="NL47" s="118"/>
      <c r="NM47" s="118"/>
      <c r="NN47" s="118"/>
      <c r="NO47" s="118"/>
      <c r="NP47" s="118"/>
      <c r="NQ47" s="118"/>
      <c r="NR47" s="119"/>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130</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3">
        <f>データ!AU7</f>
        <v>0</v>
      </c>
      <c r="V52" s="123"/>
      <c r="W52" s="123"/>
      <c r="X52" s="123"/>
      <c r="Y52" s="123"/>
      <c r="Z52" s="123"/>
      <c r="AA52" s="123"/>
      <c r="AB52" s="123"/>
      <c r="AC52" s="123"/>
      <c r="AD52" s="123"/>
      <c r="AE52" s="123"/>
      <c r="AF52" s="123"/>
      <c r="AG52" s="123"/>
      <c r="AH52" s="123"/>
      <c r="AI52" s="123"/>
      <c r="AJ52" s="123"/>
      <c r="AK52" s="123"/>
      <c r="AL52" s="123"/>
      <c r="AM52" s="123"/>
      <c r="AN52" s="123">
        <f>データ!AV7</f>
        <v>0</v>
      </c>
      <c r="AO52" s="123"/>
      <c r="AP52" s="123"/>
      <c r="AQ52" s="123"/>
      <c r="AR52" s="123"/>
      <c r="AS52" s="123"/>
      <c r="AT52" s="123"/>
      <c r="AU52" s="123"/>
      <c r="AV52" s="123"/>
      <c r="AW52" s="123"/>
      <c r="AX52" s="123"/>
      <c r="AY52" s="123"/>
      <c r="AZ52" s="123"/>
      <c r="BA52" s="123"/>
      <c r="BB52" s="123"/>
      <c r="BC52" s="123"/>
      <c r="BD52" s="123"/>
      <c r="BE52" s="123"/>
      <c r="BF52" s="123"/>
      <c r="BG52" s="123">
        <f>データ!AW7</f>
        <v>0</v>
      </c>
      <c r="BH52" s="123"/>
      <c r="BI52" s="123"/>
      <c r="BJ52" s="123"/>
      <c r="BK52" s="123"/>
      <c r="BL52" s="123"/>
      <c r="BM52" s="123"/>
      <c r="BN52" s="123"/>
      <c r="BO52" s="123"/>
      <c r="BP52" s="123"/>
      <c r="BQ52" s="123"/>
      <c r="BR52" s="123"/>
      <c r="BS52" s="123"/>
      <c r="BT52" s="123"/>
      <c r="BU52" s="123"/>
      <c r="BV52" s="123"/>
      <c r="BW52" s="123"/>
      <c r="BX52" s="123"/>
      <c r="BY52" s="123"/>
      <c r="BZ52" s="123">
        <f>データ!AX7</f>
        <v>0</v>
      </c>
      <c r="CA52" s="123"/>
      <c r="CB52" s="123"/>
      <c r="CC52" s="123"/>
      <c r="CD52" s="123"/>
      <c r="CE52" s="123"/>
      <c r="CF52" s="123"/>
      <c r="CG52" s="123"/>
      <c r="CH52" s="123"/>
      <c r="CI52" s="123"/>
      <c r="CJ52" s="123"/>
      <c r="CK52" s="123"/>
      <c r="CL52" s="123"/>
      <c r="CM52" s="123"/>
      <c r="CN52" s="123"/>
      <c r="CO52" s="123"/>
      <c r="CP52" s="123"/>
      <c r="CQ52" s="123"/>
      <c r="CR52" s="123"/>
      <c r="CS52" s="123">
        <f>データ!AY7</f>
        <v>0</v>
      </c>
      <c r="CT52" s="123"/>
      <c r="CU52" s="123"/>
      <c r="CV52" s="123"/>
      <c r="CW52" s="123"/>
      <c r="CX52" s="123"/>
      <c r="CY52" s="123"/>
      <c r="CZ52" s="123"/>
      <c r="DA52" s="123"/>
      <c r="DB52" s="123"/>
      <c r="DC52" s="123"/>
      <c r="DD52" s="123"/>
      <c r="DE52" s="123"/>
      <c r="DF52" s="123"/>
      <c r="DG52" s="123"/>
      <c r="DH52" s="123"/>
      <c r="DI52" s="123"/>
      <c r="DJ52" s="123"/>
      <c r="DK52" s="123"/>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73.099999999999994</v>
      </c>
      <c r="EM52" s="116"/>
      <c r="EN52" s="116"/>
      <c r="EO52" s="116"/>
      <c r="EP52" s="116"/>
      <c r="EQ52" s="116"/>
      <c r="ER52" s="116"/>
      <c r="ES52" s="116"/>
      <c r="ET52" s="116"/>
      <c r="EU52" s="116"/>
      <c r="EV52" s="116"/>
      <c r="EW52" s="116"/>
      <c r="EX52" s="116"/>
      <c r="EY52" s="116"/>
      <c r="EZ52" s="116"/>
      <c r="FA52" s="116"/>
      <c r="FB52" s="116"/>
      <c r="FC52" s="116"/>
      <c r="FD52" s="116"/>
      <c r="FE52" s="116">
        <f>データ!BG7</f>
        <v>73.5</v>
      </c>
      <c r="FF52" s="116"/>
      <c r="FG52" s="116"/>
      <c r="FH52" s="116"/>
      <c r="FI52" s="116"/>
      <c r="FJ52" s="116"/>
      <c r="FK52" s="116"/>
      <c r="FL52" s="116"/>
      <c r="FM52" s="116"/>
      <c r="FN52" s="116"/>
      <c r="FO52" s="116"/>
      <c r="FP52" s="116"/>
      <c r="FQ52" s="116"/>
      <c r="FR52" s="116"/>
      <c r="FS52" s="116"/>
      <c r="FT52" s="116"/>
      <c r="FU52" s="116"/>
      <c r="FV52" s="116"/>
      <c r="FW52" s="116"/>
      <c r="FX52" s="116">
        <f>データ!BH7</f>
        <v>70.3</v>
      </c>
      <c r="FY52" s="116"/>
      <c r="FZ52" s="116"/>
      <c r="GA52" s="116"/>
      <c r="GB52" s="116"/>
      <c r="GC52" s="116"/>
      <c r="GD52" s="116"/>
      <c r="GE52" s="116"/>
      <c r="GF52" s="116"/>
      <c r="GG52" s="116"/>
      <c r="GH52" s="116"/>
      <c r="GI52" s="116"/>
      <c r="GJ52" s="116"/>
      <c r="GK52" s="116"/>
      <c r="GL52" s="116"/>
      <c r="GM52" s="116"/>
      <c r="GN52" s="116"/>
      <c r="GO52" s="116"/>
      <c r="GP52" s="116"/>
      <c r="GQ52" s="116">
        <f>データ!BI7</f>
        <v>73.7</v>
      </c>
      <c r="GR52" s="116"/>
      <c r="GS52" s="116"/>
      <c r="GT52" s="116"/>
      <c r="GU52" s="116"/>
      <c r="GV52" s="116"/>
      <c r="GW52" s="116"/>
      <c r="GX52" s="116"/>
      <c r="GY52" s="116"/>
      <c r="GZ52" s="116"/>
      <c r="HA52" s="116"/>
      <c r="HB52" s="116"/>
      <c r="HC52" s="116"/>
      <c r="HD52" s="116"/>
      <c r="HE52" s="116"/>
      <c r="HF52" s="116"/>
      <c r="HG52" s="116"/>
      <c r="HH52" s="116"/>
      <c r="HI52" s="116"/>
      <c r="HJ52" s="116">
        <f>データ!BJ7</f>
        <v>64.2</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3">
        <f>データ!BQ7</f>
        <v>458275</v>
      </c>
      <c r="JD52" s="123"/>
      <c r="JE52" s="123"/>
      <c r="JF52" s="123"/>
      <c r="JG52" s="123"/>
      <c r="JH52" s="123"/>
      <c r="JI52" s="123"/>
      <c r="JJ52" s="123"/>
      <c r="JK52" s="123"/>
      <c r="JL52" s="123"/>
      <c r="JM52" s="123"/>
      <c r="JN52" s="123"/>
      <c r="JO52" s="123"/>
      <c r="JP52" s="123"/>
      <c r="JQ52" s="123"/>
      <c r="JR52" s="123"/>
      <c r="JS52" s="123"/>
      <c r="JT52" s="123"/>
      <c r="JU52" s="123"/>
      <c r="JV52" s="123">
        <f>データ!BR7</f>
        <v>494653</v>
      </c>
      <c r="JW52" s="123"/>
      <c r="JX52" s="123"/>
      <c r="JY52" s="123"/>
      <c r="JZ52" s="123"/>
      <c r="KA52" s="123"/>
      <c r="KB52" s="123"/>
      <c r="KC52" s="123"/>
      <c r="KD52" s="123"/>
      <c r="KE52" s="123"/>
      <c r="KF52" s="123"/>
      <c r="KG52" s="123"/>
      <c r="KH52" s="123"/>
      <c r="KI52" s="123"/>
      <c r="KJ52" s="123"/>
      <c r="KK52" s="123"/>
      <c r="KL52" s="123"/>
      <c r="KM52" s="123"/>
      <c r="KN52" s="123"/>
      <c r="KO52" s="123">
        <f>データ!BS7</f>
        <v>521094</v>
      </c>
      <c r="KP52" s="123"/>
      <c r="KQ52" s="123"/>
      <c r="KR52" s="123"/>
      <c r="KS52" s="123"/>
      <c r="KT52" s="123"/>
      <c r="KU52" s="123"/>
      <c r="KV52" s="123"/>
      <c r="KW52" s="123"/>
      <c r="KX52" s="123"/>
      <c r="KY52" s="123"/>
      <c r="KZ52" s="123"/>
      <c r="LA52" s="123"/>
      <c r="LB52" s="123"/>
      <c r="LC52" s="123"/>
      <c r="LD52" s="123"/>
      <c r="LE52" s="123"/>
      <c r="LF52" s="123"/>
      <c r="LG52" s="123"/>
      <c r="LH52" s="123">
        <f>データ!BT7</f>
        <v>549396</v>
      </c>
      <c r="LI52" s="123"/>
      <c r="LJ52" s="123"/>
      <c r="LK52" s="123"/>
      <c r="LL52" s="123"/>
      <c r="LM52" s="123"/>
      <c r="LN52" s="123"/>
      <c r="LO52" s="123"/>
      <c r="LP52" s="123"/>
      <c r="LQ52" s="123"/>
      <c r="LR52" s="123"/>
      <c r="LS52" s="123"/>
      <c r="LT52" s="123"/>
      <c r="LU52" s="123"/>
      <c r="LV52" s="123"/>
      <c r="LW52" s="123"/>
      <c r="LX52" s="123"/>
      <c r="LY52" s="123"/>
      <c r="LZ52" s="123"/>
      <c r="MA52" s="123">
        <f>データ!BU7</f>
        <v>498525</v>
      </c>
      <c r="MB52" s="123"/>
      <c r="MC52" s="123"/>
      <c r="MD52" s="123"/>
      <c r="ME52" s="123"/>
      <c r="MF52" s="123"/>
      <c r="MG52" s="123"/>
      <c r="MH52" s="123"/>
      <c r="MI52" s="123"/>
      <c r="MJ52" s="123"/>
      <c r="MK52" s="123"/>
      <c r="ML52" s="123"/>
      <c r="MM52" s="123"/>
      <c r="MN52" s="123"/>
      <c r="MO52" s="123"/>
      <c r="MP52" s="123"/>
      <c r="MQ52" s="123"/>
      <c r="MR52" s="123"/>
      <c r="MS52" s="123"/>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3">
        <f>データ!AZ7</f>
        <v>654</v>
      </c>
      <c r="V53" s="123"/>
      <c r="W53" s="123"/>
      <c r="X53" s="123"/>
      <c r="Y53" s="123"/>
      <c r="Z53" s="123"/>
      <c r="AA53" s="123"/>
      <c r="AB53" s="123"/>
      <c r="AC53" s="123"/>
      <c r="AD53" s="123"/>
      <c r="AE53" s="123"/>
      <c r="AF53" s="123"/>
      <c r="AG53" s="123"/>
      <c r="AH53" s="123"/>
      <c r="AI53" s="123"/>
      <c r="AJ53" s="123"/>
      <c r="AK53" s="123"/>
      <c r="AL53" s="123"/>
      <c r="AM53" s="123"/>
      <c r="AN53" s="123">
        <f>データ!BA7</f>
        <v>2466</v>
      </c>
      <c r="AO53" s="123"/>
      <c r="AP53" s="123"/>
      <c r="AQ53" s="123"/>
      <c r="AR53" s="123"/>
      <c r="AS53" s="123"/>
      <c r="AT53" s="123"/>
      <c r="AU53" s="123"/>
      <c r="AV53" s="123"/>
      <c r="AW53" s="123"/>
      <c r="AX53" s="123"/>
      <c r="AY53" s="123"/>
      <c r="AZ53" s="123"/>
      <c r="BA53" s="123"/>
      <c r="BB53" s="123"/>
      <c r="BC53" s="123"/>
      <c r="BD53" s="123"/>
      <c r="BE53" s="123"/>
      <c r="BF53" s="123"/>
      <c r="BG53" s="123">
        <f>データ!BB7</f>
        <v>58</v>
      </c>
      <c r="BH53" s="123"/>
      <c r="BI53" s="123"/>
      <c r="BJ53" s="123"/>
      <c r="BK53" s="123"/>
      <c r="BL53" s="123"/>
      <c r="BM53" s="123"/>
      <c r="BN53" s="123"/>
      <c r="BO53" s="123"/>
      <c r="BP53" s="123"/>
      <c r="BQ53" s="123"/>
      <c r="BR53" s="123"/>
      <c r="BS53" s="123"/>
      <c r="BT53" s="123"/>
      <c r="BU53" s="123"/>
      <c r="BV53" s="123"/>
      <c r="BW53" s="123"/>
      <c r="BX53" s="123"/>
      <c r="BY53" s="123"/>
      <c r="BZ53" s="123">
        <f>データ!BC7</f>
        <v>49</v>
      </c>
      <c r="CA53" s="123"/>
      <c r="CB53" s="123"/>
      <c r="CC53" s="123"/>
      <c r="CD53" s="123"/>
      <c r="CE53" s="123"/>
      <c r="CF53" s="123"/>
      <c r="CG53" s="123"/>
      <c r="CH53" s="123"/>
      <c r="CI53" s="123"/>
      <c r="CJ53" s="123"/>
      <c r="CK53" s="123"/>
      <c r="CL53" s="123"/>
      <c r="CM53" s="123"/>
      <c r="CN53" s="123"/>
      <c r="CO53" s="123"/>
      <c r="CP53" s="123"/>
      <c r="CQ53" s="123"/>
      <c r="CR53" s="123"/>
      <c r="CS53" s="123">
        <f>データ!BD7</f>
        <v>25</v>
      </c>
      <c r="CT53" s="123"/>
      <c r="CU53" s="123"/>
      <c r="CV53" s="123"/>
      <c r="CW53" s="123"/>
      <c r="CX53" s="123"/>
      <c r="CY53" s="123"/>
      <c r="CZ53" s="123"/>
      <c r="DA53" s="123"/>
      <c r="DB53" s="123"/>
      <c r="DC53" s="123"/>
      <c r="DD53" s="123"/>
      <c r="DE53" s="123"/>
      <c r="DF53" s="123"/>
      <c r="DG53" s="123"/>
      <c r="DH53" s="123"/>
      <c r="DI53" s="123"/>
      <c r="DJ53" s="123"/>
      <c r="DK53" s="123"/>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-81</v>
      </c>
      <c r="EM53" s="116"/>
      <c r="EN53" s="116"/>
      <c r="EO53" s="116"/>
      <c r="EP53" s="116"/>
      <c r="EQ53" s="116"/>
      <c r="ER53" s="116"/>
      <c r="ES53" s="116"/>
      <c r="ET53" s="116"/>
      <c r="EU53" s="116"/>
      <c r="EV53" s="116"/>
      <c r="EW53" s="116"/>
      <c r="EX53" s="116"/>
      <c r="EY53" s="116"/>
      <c r="EZ53" s="116"/>
      <c r="FA53" s="116"/>
      <c r="FB53" s="116"/>
      <c r="FC53" s="116"/>
      <c r="FD53" s="116"/>
      <c r="FE53" s="116">
        <f>データ!BL7</f>
        <v>-25.1</v>
      </c>
      <c r="FF53" s="116"/>
      <c r="FG53" s="116"/>
      <c r="FH53" s="116"/>
      <c r="FI53" s="116"/>
      <c r="FJ53" s="116"/>
      <c r="FK53" s="116"/>
      <c r="FL53" s="116"/>
      <c r="FM53" s="116"/>
      <c r="FN53" s="116"/>
      <c r="FO53" s="116"/>
      <c r="FP53" s="116"/>
      <c r="FQ53" s="116"/>
      <c r="FR53" s="116"/>
      <c r="FS53" s="116"/>
      <c r="FT53" s="116"/>
      <c r="FU53" s="116"/>
      <c r="FV53" s="116"/>
      <c r="FW53" s="116"/>
      <c r="FX53" s="116">
        <f>データ!BM7</f>
        <v>-18</v>
      </c>
      <c r="FY53" s="116"/>
      <c r="FZ53" s="116"/>
      <c r="GA53" s="116"/>
      <c r="GB53" s="116"/>
      <c r="GC53" s="116"/>
      <c r="GD53" s="116"/>
      <c r="GE53" s="116"/>
      <c r="GF53" s="116"/>
      <c r="GG53" s="116"/>
      <c r="GH53" s="116"/>
      <c r="GI53" s="116"/>
      <c r="GJ53" s="116"/>
      <c r="GK53" s="116"/>
      <c r="GL53" s="116"/>
      <c r="GM53" s="116"/>
      <c r="GN53" s="116"/>
      <c r="GO53" s="116"/>
      <c r="GP53" s="116"/>
      <c r="GQ53" s="116">
        <f>データ!BN7</f>
        <v>-20.7</v>
      </c>
      <c r="GR53" s="116"/>
      <c r="GS53" s="116"/>
      <c r="GT53" s="116"/>
      <c r="GU53" s="116"/>
      <c r="GV53" s="116"/>
      <c r="GW53" s="116"/>
      <c r="GX53" s="116"/>
      <c r="GY53" s="116"/>
      <c r="GZ53" s="116"/>
      <c r="HA53" s="116"/>
      <c r="HB53" s="116"/>
      <c r="HC53" s="116"/>
      <c r="HD53" s="116"/>
      <c r="HE53" s="116"/>
      <c r="HF53" s="116"/>
      <c r="HG53" s="116"/>
      <c r="HH53" s="116"/>
      <c r="HI53" s="116"/>
      <c r="HJ53" s="116">
        <f>データ!BO7</f>
        <v>-20</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3">
        <f>データ!BV7</f>
        <v>4836</v>
      </c>
      <c r="JD53" s="123"/>
      <c r="JE53" s="123"/>
      <c r="JF53" s="123"/>
      <c r="JG53" s="123"/>
      <c r="JH53" s="123"/>
      <c r="JI53" s="123"/>
      <c r="JJ53" s="123"/>
      <c r="JK53" s="123"/>
      <c r="JL53" s="123"/>
      <c r="JM53" s="123"/>
      <c r="JN53" s="123"/>
      <c r="JO53" s="123"/>
      <c r="JP53" s="123"/>
      <c r="JQ53" s="123"/>
      <c r="JR53" s="123"/>
      <c r="JS53" s="123"/>
      <c r="JT53" s="123"/>
      <c r="JU53" s="123"/>
      <c r="JV53" s="123">
        <f>データ!BW7</f>
        <v>37213</v>
      </c>
      <c r="JW53" s="123"/>
      <c r="JX53" s="123"/>
      <c r="JY53" s="123"/>
      <c r="JZ53" s="123"/>
      <c r="KA53" s="123"/>
      <c r="KB53" s="123"/>
      <c r="KC53" s="123"/>
      <c r="KD53" s="123"/>
      <c r="KE53" s="123"/>
      <c r="KF53" s="123"/>
      <c r="KG53" s="123"/>
      <c r="KH53" s="123"/>
      <c r="KI53" s="123"/>
      <c r="KJ53" s="123"/>
      <c r="KK53" s="123"/>
      <c r="KL53" s="123"/>
      <c r="KM53" s="123"/>
      <c r="KN53" s="123"/>
      <c r="KO53" s="123">
        <f>データ!BX7</f>
        <v>17293</v>
      </c>
      <c r="KP53" s="123"/>
      <c r="KQ53" s="123"/>
      <c r="KR53" s="123"/>
      <c r="KS53" s="123"/>
      <c r="KT53" s="123"/>
      <c r="KU53" s="123"/>
      <c r="KV53" s="123"/>
      <c r="KW53" s="123"/>
      <c r="KX53" s="123"/>
      <c r="KY53" s="123"/>
      <c r="KZ53" s="123"/>
      <c r="LA53" s="123"/>
      <c r="LB53" s="123"/>
      <c r="LC53" s="123"/>
      <c r="LD53" s="123"/>
      <c r="LE53" s="123"/>
      <c r="LF53" s="123"/>
      <c r="LG53" s="123"/>
      <c r="LH53" s="123">
        <f>データ!BY7</f>
        <v>15316</v>
      </c>
      <c r="LI53" s="123"/>
      <c r="LJ53" s="123"/>
      <c r="LK53" s="123"/>
      <c r="LL53" s="123"/>
      <c r="LM53" s="123"/>
      <c r="LN53" s="123"/>
      <c r="LO53" s="123"/>
      <c r="LP53" s="123"/>
      <c r="LQ53" s="123"/>
      <c r="LR53" s="123"/>
      <c r="LS53" s="123"/>
      <c r="LT53" s="123"/>
      <c r="LU53" s="123"/>
      <c r="LV53" s="123"/>
      <c r="LW53" s="123"/>
      <c r="LX53" s="123"/>
      <c r="LY53" s="123"/>
      <c r="LZ53" s="123"/>
      <c r="MA53" s="123">
        <f>データ!BZ7</f>
        <v>8831</v>
      </c>
      <c r="MB53" s="123"/>
      <c r="MC53" s="123"/>
      <c r="MD53" s="123"/>
      <c r="ME53" s="123"/>
      <c r="MF53" s="123"/>
      <c r="MG53" s="123"/>
      <c r="MH53" s="123"/>
      <c r="MI53" s="123"/>
      <c r="MJ53" s="123"/>
      <c r="MK53" s="123"/>
      <c r="ML53" s="123"/>
      <c r="MM53" s="123"/>
      <c r="MN53" s="123"/>
      <c r="MO53" s="123"/>
      <c r="MP53" s="123"/>
      <c r="MQ53" s="123"/>
      <c r="MR53" s="123"/>
      <c r="MS53" s="123"/>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4" t="s">
        <v>32</v>
      </c>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20"/>
      <c r="NE64" s="121"/>
      <c r="NF64" s="121"/>
      <c r="NG64" s="121"/>
      <c r="NH64" s="121"/>
      <c r="NI64" s="121"/>
      <c r="NJ64" s="121"/>
      <c r="NK64" s="121"/>
      <c r="NL64" s="121"/>
      <c r="NM64" s="121"/>
      <c r="NN64" s="121"/>
      <c r="NO64" s="121"/>
      <c r="NP64" s="121"/>
      <c r="NQ64" s="121"/>
      <c r="NR64" s="122"/>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131</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5">
        <f>データ!CM7</f>
        <v>0</v>
      </c>
      <c r="CW67" s="126"/>
      <c r="CX67" s="126"/>
      <c r="CY67" s="126"/>
      <c r="CZ67" s="126"/>
      <c r="DA67" s="126"/>
      <c r="DB67" s="126"/>
      <c r="DC67" s="126"/>
      <c r="DD67" s="126"/>
      <c r="DE67" s="126"/>
      <c r="DF67" s="126"/>
      <c r="DG67" s="126"/>
      <c r="DH67" s="126"/>
      <c r="DI67" s="126"/>
      <c r="DJ67" s="126"/>
      <c r="DK67" s="126"/>
      <c r="DL67" s="126"/>
      <c r="DM67" s="126"/>
      <c r="DN67" s="126"/>
      <c r="DO67" s="126"/>
      <c r="DP67" s="126"/>
      <c r="DQ67" s="126"/>
      <c r="DR67" s="126"/>
      <c r="DS67" s="126"/>
      <c r="DT67" s="126"/>
      <c r="DU67" s="126"/>
      <c r="DV67" s="126"/>
      <c r="DW67" s="126"/>
      <c r="DX67" s="126"/>
      <c r="DY67" s="126"/>
      <c r="DZ67" s="126"/>
      <c r="EA67" s="126"/>
      <c r="EB67" s="126"/>
      <c r="EC67" s="126"/>
      <c r="ED67" s="126"/>
      <c r="EE67" s="126"/>
      <c r="EF67" s="126"/>
      <c r="EG67" s="126"/>
      <c r="EH67" s="126"/>
      <c r="EI67" s="126"/>
      <c r="EJ67" s="126"/>
      <c r="EK67" s="126"/>
      <c r="EL67" s="126"/>
      <c r="EM67" s="126"/>
      <c r="EN67" s="126"/>
      <c r="EO67" s="126"/>
      <c r="EP67" s="126"/>
      <c r="EQ67" s="126"/>
      <c r="ER67" s="126"/>
      <c r="ES67" s="126"/>
      <c r="ET67" s="126"/>
      <c r="EU67" s="126"/>
      <c r="EV67" s="126"/>
      <c r="EW67" s="126"/>
      <c r="EX67" s="126"/>
      <c r="EY67" s="126"/>
      <c r="EZ67" s="126"/>
      <c r="FA67" s="126"/>
      <c r="FB67" s="126"/>
      <c r="FC67" s="126"/>
      <c r="FD67" s="126"/>
      <c r="FE67" s="126"/>
      <c r="FF67" s="126"/>
      <c r="FG67" s="126"/>
      <c r="FH67" s="126"/>
      <c r="FI67" s="126"/>
      <c r="FJ67" s="126"/>
      <c r="FK67" s="126"/>
      <c r="FL67" s="126"/>
      <c r="FM67" s="126"/>
      <c r="FN67" s="126"/>
      <c r="FO67" s="126"/>
      <c r="FP67" s="126"/>
      <c r="FQ67" s="126"/>
      <c r="FR67" s="126"/>
      <c r="FS67" s="126"/>
      <c r="FT67" s="126"/>
      <c r="FU67" s="126"/>
      <c r="FV67" s="126"/>
      <c r="FW67" s="127"/>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8"/>
      <c r="CW68" s="129"/>
      <c r="CX68" s="129"/>
      <c r="CY68" s="129"/>
      <c r="CZ68" s="129"/>
      <c r="DA68" s="129"/>
      <c r="DB68" s="129"/>
      <c r="DC68" s="129"/>
      <c r="DD68" s="129"/>
      <c r="DE68" s="129"/>
      <c r="DF68" s="129"/>
      <c r="DG68" s="129"/>
      <c r="DH68" s="129"/>
      <c r="DI68" s="129"/>
      <c r="DJ68" s="129"/>
      <c r="DK68" s="129"/>
      <c r="DL68" s="129"/>
      <c r="DM68" s="129"/>
      <c r="DN68" s="129"/>
      <c r="DO68" s="129"/>
      <c r="DP68" s="129"/>
      <c r="DQ68" s="129"/>
      <c r="DR68" s="129"/>
      <c r="DS68" s="129"/>
      <c r="DT68" s="129"/>
      <c r="DU68" s="129"/>
      <c r="DV68" s="129"/>
      <c r="DW68" s="129"/>
      <c r="DX68" s="129"/>
      <c r="DY68" s="129"/>
      <c r="DZ68" s="129"/>
      <c r="EA68" s="129"/>
      <c r="EB68" s="129"/>
      <c r="EC68" s="129"/>
      <c r="ED68" s="129"/>
      <c r="EE68" s="129"/>
      <c r="EF68" s="129"/>
      <c r="EG68" s="129"/>
      <c r="EH68" s="129"/>
      <c r="EI68" s="129"/>
      <c r="EJ68" s="129"/>
      <c r="EK68" s="129"/>
      <c r="EL68" s="129"/>
      <c r="EM68" s="129"/>
      <c r="EN68" s="129"/>
      <c r="EO68" s="129"/>
      <c r="EP68" s="129"/>
      <c r="EQ68" s="129"/>
      <c r="ER68" s="129"/>
      <c r="ES68" s="129"/>
      <c r="ET68" s="129"/>
      <c r="EU68" s="129"/>
      <c r="EV68" s="129"/>
      <c r="EW68" s="129"/>
      <c r="EX68" s="129"/>
      <c r="EY68" s="129"/>
      <c r="EZ68" s="129"/>
      <c r="FA68" s="129"/>
      <c r="FB68" s="129"/>
      <c r="FC68" s="129"/>
      <c r="FD68" s="129"/>
      <c r="FE68" s="129"/>
      <c r="FF68" s="129"/>
      <c r="FG68" s="129"/>
      <c r="FH68" s="129"/>
      <c r="FI68" s="129"/>
      <c r="FJ68" s="129"/>
      <c r="FK68" s="129"/>
      <c r="FL68" s="129"/>
      <c r="FM68" s="129"/>
      <c r="FN68" s="129"/>
      <c r="FO68" s="129"/>
      <c r="FP68" s="129"/>
      <c r="FQ68" s="129"/>
      <c r="FR68" s="129"/>
      <c r="FS68" s="129"/>
      <c r="FT68" s="129"/>
      <c r="FU68" s="129"/>
      <c r="FV68" s="129"/>
      <c r="FW68" s="130"/>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8"/>
      <c r="CW69" s="129"/>
      <c r="CX69" s="129"/>
      <c r="CY69" s="129"/>
      <c r="CZ69" s="129"/>
      <c r="DA69" s="129"/>
      <c r="DB69" s="129"/>
      <c r="DC69" s="129"/>
      <c r="DD69" s="129"/>
      <c r="DE69" s="129"/>
      <c r="DF69" s="129"/>
      <c r="DG69" s="129"/>
      <c r="DH69" s="129"/>
      <c r="DI69" s="129"/>
      <c r="DJ69" s="129"/>
      <c r="DK69" s="129"/>
      <c r="DL69" s="129"/>
      <c r="DM69" s="129"/>
      <c r="DN69" s="129"/>
      <c r="DO69" s="129"/>
      <c r="DP69" s="129"/>
      <c r="DQ69" s="129"/>
      <c r="DR69" s="129"/>
      <c r="DS69" s="129"/>
      <c r="DT69" s="129"/>
      <c r="DU69" s="129"/>
      <c r="DV69" s="129"/>
      <c r="DW69" s="129"/>
      <c r="DX69" s="129"/>
      <c r="DY69" s="129"/>
      <c r="DZ69" s="129"/>
      <c r="EA69" s="129"/>
      <c r="EB69" s="129"/>
      <c r="EC69" s="129"/>
      <c r="ED69" s="129"/>
      <c r="EE69" s="129"/>
      <c r="EF69" s="129"/>
      <c r="EG69" s="129"/>
      <c r="EH69" s="129"/>
      <c r="EI69" s="129"/>
      <c r="EJ69" s="129"/>
      <c r="EK69" s="129"/>
      <c r="EL69" s="129"/>
      <c r="EM69" s="129"/>
      <c r="EN69" s="129"/>
      <c r="EO69" s="129"/>
      <c r="EP69" s="129"/>
      <c r="EQ69" s="129"/>
      <c r="ER69" s="129"/>
      <c r="ES69" s="129"/>
      <c r="ET69" s="129"/>
      <c r="EU69" s="129"/>
      <c r="EV69" s="129"/>
      <c r="EW69" s="129"/>
      <c r="EX69" s="129"/>
      <c r="EY69" s="129"/>
      <c r="EZ69" s="129"/>
      <c r="FA69" s="129"/>
      <c r="FB69" s="129"/>
      <c r="FC69" s="129"/>
      <c r="FD69" s="129"/>
      <c r="FE69" s="129"/>
      <c r="FF69" s="129"/>
      <c r="FG69" s="129"/>
      <c r="FH69" s="129"/>
      <c r="FI69" s="129"/>
      <c r="FJ69" s="129"/>
      <c r="FK69" s="129"/>
      <c r="FL69" s="129"/>
      <c r="FM69" s="129"/>
      <c r="FN69" s="129"/>
      <c r="FO69" s="129"/>
      <c r="FP69" s="129"/>
      <c r="FQ69" s="129"/>
      <c r="FR69" s="129"/>
      <c r="FS69" s="129"/>
      <c r="FT69" s="129"/>
      <c r="FU69" s="129"/>
      <c r="FV69" s="129"/>
      <c r="FW69" s="130"/>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31"/>
      <c r="CW70" s="132"/>
      <c r="CX70" s="132"/>
      <c r="CY70" s="132"/>
      <c r="CZ70" s="132"/>
      <c r="DA70" s="132"/>
      <c r="DB70" s="132"/>
      <c r="DC70" s="132"/>
      <c r="DD70" s="132"/>
      <c r="DE70" s="132"/>
      <c r="DF70" s="132"/>
      <c r="DG70" s="132"/>
      <c r="DH70" s="132"/>
      <c r="DI70" s="132"/>
      <c r="DJ70" s="132"/>
      <c r="DK70" s="132"/>
      <c r="DL70" s="132"/>
      <c r="DM70" s="132"/>
      <c r="DN70" s="132"/>
      <c r="DO70" s="132"/>
      <c r="DP70" s="132"/>
      <c r="DQ70" s="132"/>
      <c r="DR70" s="132"/>
      <c r="DS70" s="132"/>
      <c r="DT70" s="132"/>
      <c r="DU70" s="132"/>
      <c r="DV70" s="132"/>
      <c r="DW70" s="132"/>
      <c r="DX70" s="132"/>
      <c r="DY70" s="132"/>
      <c r="DZ70" s="132"/>
      <c r="EA70" s="132"/>
      <c r="EB70" s="132"/>
      <c r="EC70" s="132"/>
      <c r="ED70" s="132"/>
      <c r="EE70" s="132"/>
      <c r="EF70" s="132"/>
      <c r="EG70" s="132"/>
      <c r="EH70" s="132"/>
      <c r="EI70" s="132"/>
      <c r="EJ70" s="132"/>
      <c r="EK70" s="132"/>
      <c r="EL70" s="132"/>
      <c r="EM70" s="132"/>
      <c r="EN70" s="132"/>
      <c r="EO70" s="132"/>
      <c r="EP70" s="132"/>
      <c r="EQ70" s="132"/>
      <c r="ER70" s="132"/>
      <c r="ES70" s="132"/>
      <c r="ET70" s="132"/>
      <c r="EU70" s="132"/>
      <c r="EV70" s="132"/>
      <c r="EW70" s="132"/>
      <c r="EX70" s="132"/>
      <c r="EY70" s="132"/>
      <c r="EZ70" s="132"/>
      <c r="FA70" s="132"/>
      <c r="FB70" s="132"/>
      <c r="FC70" s="132"/>
      <c r="FD70" s="132"/>
      <c r="FE70" s="132"/>
      <c r="FF70" s="132"/>
      <c r="FG70" s="132"/>
      <c r="FH70" s="132"/>
      <c r="FI70" s="132"/>
      <c r="FJ70" s="132"/>
      <c r="FK70" s="132"/>
      <c r="FL70" s="132"/>
      <c r="FM70" s="132"/>
      <c r="FN70" s="132"/>
      <c r="FO70" s="132"/>
      <c r="FP70" s="132"/>
      <c r="FQ70" s="132"/>
      <c r="FR70" s="132"/>
      <c r="FS70" s="132"/>
      <c r="FT70" s="132"/>
      <c r="FU70" s="132"/>
      <c r="FV70" s="132"/>
      <c r="FW70" s="133"/>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4" t="s">
        <v>34</v>
      </c>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4" t="str">
        <f>データ!$B$11</f>
        <v>R02</v>
      </c>
      <c r="S76" s="135"/>
      <c r="T76" s="135"/>
      <c r="U76" s="135"/>
      <c r="V76" s="135"/>
      <c r="W76" s="135"/>
      <c r="X76" s="135"/>
      <c r="Y76" s="135"/>
      <c r="Z76" s="135"/>
      <c r="AA76" s="135"/>
      <c r="AB76" s="135"/>
      <c r="AC76" s="135"/>
      <c r="AD76" s="135"/>
      <c r="AE76" s="135"/>
      <c r="AF76" s="136"/>
      <c r="AG76" s="134" t="str">
        <f>データ!$C$11</f>
        <v>R03</v>
      </c>
      <c r="AH76" s="135"/>
      <c r="AI76" s="135"/>
      <c r="AJ76" s="135"/>
      <c r="AK76" s="135"/>
      <c r="AL76" s="135"/>
      <c r="AM76" s="135"/>
      <c r="AN76" s="135"/>
      <c r="AO76" s="135"/>
      <c r="AP76" s="135"/>
      <c r="AQ76" s="135"/>
      <c r="AR76" s="135"/>
      <c r="AS76" s="135"/>
      <c r="AT76" s="135"/>
      <c r="AU76" s="136"/>
      <c r="AV76" s="134" t="str">
        <f>データ!$D$11</f>
        <v>R04</v>
      </c>
      <c r="AW76" s="135"/>
      <c r="AX76" s="135"/>
      <c r="AY76" s="135"/>
      <c r="AZ76" s="135"/>
      <c r="BA76" s="135"/>
      <c r="BB76" s="135"/>
      <c r="BC76" s="135"/>
      <c r="BD76" s="135"/>
      <c r="BE76" s="135"/>
      <c r="BF76" s="135"/>
      <c r="BG76" s="135"/>
      <c r="BH76" s="135"/>
      <c r="BI76" s="135"/>
      <c r="BJ76" s="136"/>
      <c r="BK76" s="134" t="str">
        <f>データ!$E$11</f>
        <v>R05</v>
      </c>
      <c r="BL76" s="135"/>
      <c r="BM76" s="135"/>
      <c r="BN76" s="135"/>
      <c r="BO76" s="135"/>
      <c r="BP76" s="135"/>
      <c r="BQ76" s="135"/>
      <c r="BR76" s="135"/>
      <c r="BS76" s="135"/>
      <c r="BT76" s="135"/>
      <c r="BU76" s="135"/>
      <c r="BV76" s="135"/>
      <c r="BW76" s="135"/>
      <c r="BX76" s="135"/>
      <c r="BY76" s="136"/>
      <c r="BZ76" s="134" t="str">
        <f>データ!$F$11</f>
        <v>R06</v>
      </c>
      <c r="CA76" s="135"/>
      <c r="CB76" s="135"/>
      <c r="CC76" s="135"/>
      <c r="CD76" s="135"/>
      <c r="CE76" s="135"/>
      <c r="CF76" s="135"/>
      <c r="CG76" s="135"/>
      <c r="CH76" s="135"/>
      <c r="CI76" s="135"/>
      <c r="CJ76" s="135"/>
      <c r="CK76" s="135"/>
      <c r="CL76" s="135"/>
      <c r="CM76" s="135"/>
      <c r="CN76" s="136"/>
      <c r="CO76" s="2"/>
      <c r="CP76" s="2"/>
      <c r="CQ76" s="2"/>
      <c r="CR76" s="2"/>
      <c r="CS76" s="2"/>
      <c r="CT76" s="2"/>
      <c r="CU76" s="2"/>
      <c r="CV76" s="125">
        <f>データ!CN7</f>
        <v>552588</v>
      </c>
      <c r="CW76" s="126"/>
      <c r="CX76" s="126"/>
      <c r="CY76" s="126"/>
      <c r="CZ76" s="126"/>
      <c r="DA76" s="126"/>
      <c r="DB76" s="126"/>
      <c r="DC76" s="126"/>
      <c r="DD76" s="126"/>
      <c r="DE76" s="126"/>
      <c r="DF76" s="126"/>
      <c r="DG76" s="126"/>
      <c r="DH76" s="126"/>
      <c r="DI76" s="126"/>
      <c r="DJ76" s="126"/>
      <c r="DK76" s="126"/>
      <c r="DL76" s="126"/>
      <c r="DM76" s="126"/>
      <c r="DN76" s="126"/>
      <c r="DO76" s="126"/>
      <c r="DP76" s="126"/>
      <c r="DQ76" s="126"/>
      <c r="DR76" s="126"/>
      <c r="DS76" s="126"/>
      <c r="DT76" s="126"/>
      <c r="DU76" s="126"/>
      <c r="DV76" s="126"/>
      <c r="DW76" s="126"/>
      <c r="DX76" s="126"/>
      <c r="DY76" s="126"/>
      <c r="DZ76" s="126"/>
      <c r="EA76" s="126"/>
      <c r="EB76" s="126"/>
      <c r="EC76" s="126"/>
      <c r="ED76" s="126"/>
      <c r="EE76" s="126"/>
      <c r="EF76" s="126"/>
      <c r="EG76" s="126"/>
      <c r="EH76" s="126"/>
      <c r="EI76" s="126"/>
      <c r="EJ76" s="126"/>
      <c r="EK76" s="126"/>
      <c r="EL76" s="126"/>
      <c r="EM76" s="126"/>
      <c r="EN76" s="126"/>
      <c r="EO76" s="126"/>
      <c r="EP76" s="126"/>
      <c r="EQ76" s="126"/>
      <c r="ER76" s="126"/>
      <c r="ES76" s="126"/>
      <c r="ET76" s="126"/>
      <c r="EU76" s="126"/>
      <c r="EV76" s="126"/>
      <c r="EW76" s="126"/>
      <c r="EX76" s="126"/>
      <c r="EY76" s="126"/>
      <c r="EZ76" s="126"/>
      <c r="FA76" s="126"/>
      <c r="FB76" s="126"/>
      <c r="FC76" s="126"/>
      <c r="FD76" s="126"/>
      <c r="FE76" s="126"/>
      <c r="FF76" s="126"/>
      <c r="FG76" s="126"/>
      <c r="FH76" s="126"/>
      <c r="FI76" s="126"/>
      <c r="FJ76" s="126"/>
      <c r="FK76" s="126"/>
      <c r="FL76" s="126"/>
      <c r="FM76" s="126"/>
      <c r="FN76" s="126"/>
      <c r="FO76" s="126"/>
      <c r="FP76" s="126"/>
      <c r="FQ76" s="126"/>
      <c r="FR76" s="126"/>
      <c r="FS76" s="126"/>
      <c r="FT76" s="126"/>
      <c r="FU76" s="126"/>
      <c r="FV76" s="126"/>
      <c r="FW76" s="127"/>
      <c r="FY76" s="2"/>
      <c r="FZ76" s="2"/>
      <c r="GA76" s="2"/>
      <c r="GB76" s="2"/>
      <c r="GC76" s="2"/>
      <c r="GD76" s="2"/>
      <c r="GE76" s="2"/>
      <c r="GF76" s="2"/>
      <c r="GG76" s="2"/>
      <c r="GH76" s="2"/>
      <c r="GI76" s="2"/>
      <c r="GJ76" s="2"/>
      <c r="GK76" s="2"/>
      <c r="GL76" s="134" t="str">
        <f>データ!$B$11</f>
        <v>R02</v>
      </c>
      <c r="GM76" s="135"/>
      <c r="GN76" s="135"/>
      <c r="GO76" s="135"/>
      <c r="GP76" s="135"/>
      <c r="GQ76" s="135"/>
      <c r="GR76" s="135"/>
      <c r="GS76" s="135"/>
      <c r="GT76" s="135"/>
      <c r="GU76" s="135"/>
      <c r="GV76" s="135"/>
      <c r="GW76" s="135"/>
      <c r="GX76" s="135"/>
      <c r="GY76" s="135"/>
      <c r="GZ76" s="136"/>
      <c r="HA76" s="134" t="str">
        <f>データ!$C$11</f>
        <v>R03</v>
      </c>
      <c r="HB76" s="135"/>
      <c r="HC76" s="135"/>
      <c r="HD76" s="135"/>
      <c r="HE76" s="135"/>
      <c r="HF76" s="135"/>
      <c r="HG76" s="135"/>
      <c r="HH76" s="135"/>
      <c r="HI76" s="135"/>
      <c r="HJ76" s="135"/>
      <c r="HK76" s="135"/>
      <c r="HL76" s="135"/>
      <c r="HM76" s="135"/>
      <c r="HN76" s="135"/>
      <c r="HO76" s="136"/>
      <c r="HP76" s="134" t="str">
        <f>データ!$D$11</f>
        <v>R04</v>
      </c>
      <c r="HQ76" s="135"/>
      <c r="HR76" s="135"/>
      <c r="HS76" s="135"/>
      <c r="HT76" s="135"/>
      <c r="HU76" s="135"/>
      <c r="HV76" s="135"/>
      <c r="HW76" s="135"/>
      <c r="HX76" s="135"/>
      <c r="HY76" s="135"/>
      <c r="HZ76" s="135"/>
      <c r="IA76" s="135"/>
      <c r="IB76" s="135"/>
      <c r="IC76" s="135"/>
      <c r="ID76" s="136"/>
      <c r="IE76" s="134" t="str">
        <f>データ!$E$11</f>
        <v>R05</v>
      </c>
      <c r="IF76" s="135"/>
      <c r="IG76" s="135"/>
      <c r="IH76" s="135"/>
      <c r="II76" s="135"/>
      <c r="IJ76" s="135"/>
      <c r="IK76" s="135"/>
      <c r="IL76" s="135"/>
      <c r="IM76" s="135"/>
      <c r="IN76" s="135"/>
      <c r="IO76" s="135"/>
      <c r="IP76" s="135"/>
      <c r="IQ76" s="135"/>
      <c r="IR76" s="135"/>
      <c r="IS76" s="136"/>
      <c r="IT76" s="134" t="str">
        <f>データ!$F$11</f>
        <v>R06</v>
      </c>
      <c r="IU76" s="135"/>
      <c r="IV76" s="135"/>
      <c r="IW76" s="135"/>
      <c r="IX76" s="135"/>
      <c r="IY76" s="135"/>
      <c r="IZ76" s="135"/>
      <c r="JA76" s="135"/>
      <c r="JB76" s="135"/>
      <c r="JC76" s="135"/>
      <c r="JD76" s="135"/>
      <c r="JE76" s="135"/>
      <c r="JF76" s="135"/>
      <c r="JG76" s="135"/>
      <c r="JH76" s="136"/>
      <c r="JL76" s="2"/>
      <c r="JM76" s="2"/>
      <c r="JN76" s="2"/>
      <c r="JO76" s="2"/>
      <c r="JP76" s="2"/>
      <c r="JQ76" s="2"/>
      <c r="JR76" s="2"/>
      <c r="JS76" s="2"/>
      <c r="JT76" s="2"/>
      <c r="JU76" s="2"/>
      <c r="JV76" s="2"/>
      <c r="JW76" s="2"/>
      <c r="JX76" s="2"/>
      <c r="JY76" s="2"/>
      <c r="JZ76" s="2"/>
      <c r="KA76" s="134" t="str">
        <f>データ!$B$11</f>
        <v>R02</v>
      </c>
      <c r="KB76" s="135"/>
      <c r="KC76" s="135"/>
      <c r="KD76" s="135"/>
      <c r="KE76" s="135"/>
      <c r="KF76" s="135"/>
      <c r="KG76" s="135"/>
      <c r="KH76" s="135"/>
      <c r="KI76" s="135"/>
      <c r="KJ76" s="135"/>
      <c r="KK76" s="135"/>
      <c r="KL76" s="135"/>
      <c r="KM76" s="135"/>
      <c r="KN76" s="135"/>
      <c r="KO76" s="136"/>
      <c r="KP76" s="134" t="str">
        <f>データ!$C$11</f>
        <v>R03</v>
      </c>
      <c r="KQ76" s="135"/>
      <c r="KR76" s="135"/>
      <c r="KS76" s="135"/>
      <c r="KT76" s="135"/>
      <c r="KU76" s="135"/>
      <c r="KV76" s="135"/>
      <c r="KW76" s="135"/>
      <c r="KX76" s="135"/>
      <c r="KY76" s="135"/>
      <c r="KZ76" s="135"/>
      <c r="LA76" s="135"/>
      <c r="LB76" s="135"/>
      <c r="LC76" s="135"/>
      <c r="LD76" s="136"/>
      <c r="LE76" s="134" t="str">
        <f>データ!$D$11</f>
        <v>R04</v>
      </c>
      <c r="LF76" s="135"/>
      <c r="LG76" s="135"/>
      <c r="LH76" s="135"/>
      <c r="LI76" s="135"/>
      <c r="LJ76" s="135"/>
      <c r="LK76" s="135"/>
      <c r="LL76" s="135"/>
      <c r="LM76" s="135"/>
      <c r="LN76" s="135"/>
      <c r="LO76" s="135"/>
      <c r="LP76" s="135"/>
      <c r="LQ76" s="135"/>
      <c r="LR76" s="135"/>
      <c r="LS76" s="136"/>
      <c r="LT76" s="134" t="str">
        <f>データ!$E$11</f>
        <v>R05</v>
      </c>
      <c r="LU76" s="135"/>
      <c r="LV76" s="135"/>
      <c r="LW76" s="135"/>
      <c r="LX76" s="135"/>
      <c r="LY76" s="135"/>
      <c r="LZ76" s="135"/>
      <c r="MA76" s="135"/>
      <c r="MB76" s="135"/>
      <c r="MC76" s="135"/>
      <c r="MD76" s="135"/>
      <c r="ME76" s="135"/>
      <c r="MF76" s="135"/>
      <c r="MG76" s="135"/>
      <c r="MH76" s="136"/>
      <c r="MI76" s="134" t="str">
        <f>データ!$F$11</f>
        <v>R06</v>
      </c>
      <c r="MJ76" s="135"/>
      <c r="MK76" s="135"/>
      <c r="ML76" s="135"/>
      <c r="MM76" s="135"/>
      <c r="MN76" s="135"/>
      <c r="MO76" s="135"/>
      <c r="MP76" s="135"/>
      <c r="MQ76" s="135"/>
      <c r="MR76" s="135"/>
      <c r="MS76" s="135"/>
      <c r="MT76" s="135"/>
      <c r="MU76" s="135"/>
      <c r="MV76" s="135"/>
      <c r="MW76" s="136"/>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7" t="s">
        <v>27</v>
      </c>
      <c r="J77" s="137"/>
      <c r="K77" s="137"/>
      <c r="L77" s="137"/>
      <c r="M77" s="137"/>
      <c r="N77" s="137"/>
      <c r="O77" s="137"/>
      <c r="P77" s="137"/>
      <c r="Q77" s="137"/>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8"/>
      <c r="CW77" s="129"/>
      <c r="CX77" s="129"/>
      <c r="CY77" s="129"/>
      <c r="CZ77" s="129"/>
      <c r="DA77" s="129"/>
      <c r="DB77" s="129"/>
      <c r="DC77" s="129"/>
      <c r="DD77" s="129"/>
      <c r="DE77" s="129"/>
      <c r="DF77" s="129"/>
      <c r="DG77" s="129"/>
      <c r="DH77" s="129"/>
      <c r="DI77" s="129"/>
      <c r="DJ77" s="129"/>
      <c r="DK77" s="129"/>
      <c r="DL77" s="129"/>
      <c r="DM77" s="129"/>
      <c r="DN77" s="129"/>
      <c r="DO77" s="129"/>
      <c r="DP77" s="129"/>
      <c r="DQ77" s="129"/>
      <c r="DR77" s="129"/>
      <c r="DS77" s="129"/>
      <c r="DT77" s="129"/>
      <c r="DU77" s="129"/>
      <c r="DV77" s="129"/>
      <c r="DW77" s="129"/>
      <c r="DX77" s="129"/>
      <c r="DY77" s="129"/>
      <c r="DZ77" s="129"/>
      <c r="EA77" s="129"/>
      <c r="EB77" s="129"/>
      <c r="EC77" s="129"/>
      <c r="ED77" s="129"/>
      <c r="EE77" s="129"/>
      <c r="EF77" s="129"/>
      <c r="EG77" s="129"/>
      <c r="EH77" s="129"/>
      <c r="EI77" s="129"/>
      <c r="EJ77" s="129"/>
      <c r="EK77" s="129"/>
      <c r="EL77" s="129"/>
      <c r="EM77" s="129"/>
      <c r="EN77" s="129"/>
      <c r="EO77" s="129"/>
      <c r="EP77" s="129"/>
      <c r="EQ77" s="129"/>
      <c r="ER77" s="129"/>
      <c r="ES77" s="129"/>
      <c r="ET77" s="129"/>
      <c r="EU77" s="129"/>
      <c r="EV77" s="129"/>
      <c r="EW77" s="129"/>
      <c r="EX77" s="129"/>
      <c r="EY77" s="129"/>
      <c r="EZ77" s="129"/>
      <c r="FA77" s="129"/>
      <c r="FB77" s="129"/>
      <c r="FC77" s="129"/>
      <c r="FD77" s="129"/>
      <c r="FE77" s="129"/>
      <c r="FF77" s="129"/>
      <c r="FG77" s="129"/>
      <c r="FH77" s="129"/>
      <c r="FI77" s="129"/>
      <c r="FJ77" s="129"/>
      <c r="FK77" s="129"/>
      <c r="FL77" s="129"/>
      <c r="FM77" s="129"/>
      <c r="FN77" s="129"/>
      <c r="FO77" s="129"/>
      <c r="FP77" s="129"/>
      <c r="FQ77" s="129"/>
      <c r="FR77" s="129"/>
      <c r="FS77" s="129"/>
      <c r="FT77" s="129"/>
      <c r="FU77" s="129"/>
      <c r="FV77" s="129"/>
      <c r="FW77" s="130"/>
      <c r="FY77" s="2"/>
      <c r="FZ77" s="2"/>
      <c r="GA77" s="2"/>
      <c r="GB77" s="2"/>
      <c r="GC77" s="137" t="s">
        <v>27</v>
      </c>
      <c r="GD77" s="137"/>
      <c r="GE77" s="137"/>
      <c r="GF77" s="137"/>
      <c r="GG77" s="137"/>
      <c r="GH77" s="137"/>
      <c r="GI77" s="137"/>
      <c r="GJ77" s="137"/>
      <c r="GK77" s="137"/>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7" t="s">
        <v>27</v>
      </c>
      <c r="JS77" s="137"/>
      <c r="JT77" s="137"/>
      <c r="JU77" s="137"/>
      <c r="JV77" s="137"/>
      <c r="JW77" s="137"/>
      <c r="JX77" s="137"/>
      <c r="JY77" s="137"/>
      <c r="JZ77" s="137"/>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7" t="s">
        <v>29</v>
      </c>
      <c r="J78" s="137"/>
      <c r="K78" s="137"/>
      <c r="L78" s="137"/>
      <c r="M78" s="137"/>
      <c r="N78" s="137"/>
      <c r="O78" s="137"/>
      <c r="P78" s="137"/>
      <c r="Q78" s="137"/>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8"/>
      <c r="CW78" s="129"/>
      <c r="CX78" s="129"/>
      <c r="CY78" s="129"/>
      <c r="CZ78" s="129"/>
      <c r="DA78" s="129"/>
      <c r="DB78" s="129"/>
      <c r="DC78" s="129"/>
      <c r="DD78" s="129"/>
      <c r="DE78" s="129"/>
      <c r="DF78" s="129"/>
      <c r="DG78" s="129"/>
      <c r="DH78" s="129"/>
      <c r="DI78" s="129"/>
      <c r="DJ78" s="129"/>
      <c r="DK78" s="129"/>
      <c r="DL78" s="129"/>
      <c r="DM78" s="129"/>
      <c r="DN78" s="129"/>
      <c r="DO78" s="129"/>
      <c r="DP78" s="129"/>
      <c r="DQ78" s="129"/>
      <c r="DR78" s="129"/>
      <c r="DS78" s="129"/>
      <c r="DT78" s="129"/>
      <c r="DU78" s="129"/>
      <c r="DV78" s="129"/>
      <c r="DW78" s="129"/>
      <c r="DX78" s="129"/>
      <c r="DY78" s="129"/>
      <c r="DZ78" s="129"/>
      <c r="EA78" s="129"/>
      <c r="EB78" s="129"/>
      <c r="EC78" s="129"/>
      <c r="ED78" s="129"/>
      <c r="EE78" s="129"/>
      <c r="EF78" s="129"/>
      <c r="EG78" s="129"/>
      <c r="EH78" s="129"/>
      <c r="EI78" s="129"/>
      <c r="EJ78" s="129"/>
      <c r="EK78" s="129"/>
      <c r="EL78" s="129"/>
      <c r="EM78" s="129"/>
      <c r="EN78" s="129"/>
      <c r="EO78" s="129"/>
      <c r="EP78" s="129"/>
      <c r="EQ78" s="129"/>
      <c r="ER78" s="129"/>
      <c r="ES78" s="129"/>
      <c r="ET78" s="129"/>
      <c r="EU78" s="129"/>
      <c r="EV78" s="129"/>
      <c r="EW78" s="129"/>
      <c r="EX78" s="129"/>
      <c r="EY78" s="129"/>
      <c r="EZ78" s="129"/>
      <c r="FA78" s="129"/>
      <c r="FB78" s="129"/>
      <c r="FC78" s="129"/>
      <c r="FD78" s="129"/>
      <c r="FE78" s="129"/>
      <c r="FF78" s="129"/>
      <c r="FG78" s="129"/>
      <c r="FH78" s="129"/>
      <c r="FI78" s="129"/>
      <c r="FJ78" s="129"/>
      <c r="FK78" s="129"/>
      <c r="FL78" s="129"/>
      <c r="FM78" s="129"/>
      <c r="FN78" s="129"/>
      <c r="FO78" s="129"/>
      <c r="FP78" s="129"/>
      <c r="FQ78" s="129"/>
      <c r="FR78" s="129"/>
      <c r="FS78" s="129"/>
      <c r="FT78" s="129"/>
      <c r="FU78" s="129"/>
      <c r="FV78" s="129"/>
      <c r="FW78" s="130"/>
      <c r="FY78" s="2"/>
      <c r="FZ78" s="2"/>
      <c r="GA78" s="2"/>
      <c r="GB78" s="2"/>
      <c r="GC78" s="137" t="s">
        <v>29</v>
      </c>
      <c r="GD78" s="137"/>
      <c r="GE78" s="137"/>
      <c r="GF78" s="137"/>
      <c r="GG78" s="137"/>
      <c r="GH78" s="137"/>
      <c r="GI78" s="137"/>
      <c r="GJ78" s="137"/>
      <c r="GK78" s="137"/>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7" t="s">
        <v>29</v>
      </c>
      <c r="JS78" s="137"/>
      <c r="JT78" s="137"/>
      <c r="JU78" s="137"/>
      <c r="JV78" s="137"/>
      <c r="JW78" s="137"/>
      <c r="JX78" s="137"/>
      <c r="JY78" s="137"/>
      <c r="JZ78" s="137"/>
      <c r="KA78" s="110">
        <f>データ!DE7</f>
        <v>88</v>
      </c>
      <c r="KB78" s="111"/>
      <c r="KC78" s="111"/>
      <c r="KD78" s="111"/>
      <c r="KE78" s="111"/>
      <c r="KF78" s="111"/>
      <c r="KG78" s="111"/>
      <c r="KH78" s="111"/>
      <c r="KI78" s="111"/>
      <c r="KJ78" s="111"/>
      <c r="KK78" s="111"/>
      <c r="KL78" s="111"/>
      <c r="KM78" s="111"/>
      <c r="KN78" s="111"/>
      <c r="KO78" s="112"/>
      <c r="KP78" s="110">
        <f>データ!DF7</f>
        <v>77.3</v>
      </c>
      <c r="KQ78" s="111"/>
      <c r="KR78" s="111"/>
      <c r="KS78" s="111"/>
      <c r="KT78" s="111"/>
      <c r="KU78" s="111"/>
      <c r="KV78" s="111"/>
      <c r="KW78" s="111"/>
      <c r="KX78" s="111"/>
      <c r="KY78" s="111"/>
      <c r="KZ78" s="111"/>
      <c r="LA78" s="111"/>
      <c r="LB78" s="111"/>
      <c r="LC78" s="111"/>
      <c r="LD78" s="112"/>
      <c r="LE78" s="110">
        <f>データ!DG7</f>
        <v>51.8</v>
      </c>
      <c r="LF78" s="111"/>
      <c r="LG78" s="111"/>
      <c r="LH78" s="111"/>
      <c r="LI78" s="111"/>
      <c r="LJ78" s="111"/>
      <c r="LK78" s="111"/>
      <c r="LL78" s="111"/>
      <c r="LM78" s="111"/>
      <c r="LN78" s="111"/>
      <c r="LO78" s="111"/>
      <c r="LP78" s="111"/>
      <c r="LQ78" s="111"/>
      <c r="LR78" s="111"/>
      <c r="LS78" s="112"/>
      <c r="LT78" s="110">
        <f>データ!DH7</f>
        <v>45.3</v>
      </c>
      <c r="LU78" s="111"/>
      <c r="LV78" s="111"/>
      <c r="LW78" s="111"/>
      <c r="LX78" s="111"/>
      <c r="LY78" s="111"/>
      <c r="LZ78" s="111"/>
      <c r="MA78" s="111"/>
      <c r="MB78" s="111"/>
      <c r="MC78" s="111"/>
      <c r="MD78" s="111"/>
      <c r="ME78" s="111"/>
      <c r="MF78" s="111"/>
      <c r="MG78" s="111"/>
      <c r="MH78" s="112"/>
      <c r="MI78" s="110">
        <f>データ!DI7</f>
        <v>30</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31"/>
      <c r="CW79" s="132"/>
      <c r="CX79" s="132"/>
      <c r="CY79" s="132"/>
      <c r="CZ79" s="132"/>
      <c r="DA79" s="132"/>
      <c r="DB79" s="132"/>
      <c r="DC79" s="132"/>
      <c r="DD79" s="132"/>
      <c r="DE79" s="132"/>
      <c r="DF79" s="132"/>
      <c r="DG79" s="132"/>
      <c r="DH79" s="132"/>
      <c r="DI79" s="132"/>
      <c r="DJ79" s="132"/>
      <c r="DK79" s="132"/>
      <c r="DL79" s="132"/>
      <c r="DM79" s="132"/>
      <c r="DN79" s="132"/>
      <c r="DO79" s="132"/>
      <c r="DP79" s="132"/>
      <c r="DQ79" s="132"/>
      <c r="DR79" s="132"/>
      <c r="DS79" s="132"/>
      <c r="DT79" s="132"/>
      <c r="DU79" s="132"/>
      <c r="DV79" s="132"/>
      <c r="DW79" s="132"/>
      <c r="DX79" s="132"/>
      <c r="DY79" s="132"/>
      <c r="DZ79" s="132"/>
      <c r="EA79" s="132"/>
      <c r="EB79" s="132"/>
      <c r="EC79" s="132"/>
      <c r="ED79" s="132"/>
      <c r="EE79" s="132"/>
      <c r="EF79" s="132"/>
      <c r="EG79" s="132"/>
      <c r="EH79" s="132"/>
      <c r="EI79" s="132"/>
      <c r="EJ79" s="132"/>
      <c r="EK79" s="132"/>
      <c r="EL79" s="132"/>
      <c r="EM79" s="132"/>
      <c r="EN79" s="132"/>
      <c r="EO79" s="132"/>
      <c r="EP79" s="132"/>
      <c r="EQ79" s="132"/>
      <c r="ER79" s="132"/>
      <c r="ES79" s="132"/>
      <c r="ET79" s="132"/>
      <c r="EU79" s="132"/>
      <c r="EV79" s="132"/>
      <c r="EW79" s="132"/>
      <c r="EX79" s="132"/>
      <c r="EY79" s="132"/>
      <c r="EZ79" s="132"/>
      <c r="FA79" s="132"/>
      <c r="FB79" s="132"/>
      <c r="FC79" s="132"/>
      <c r="FD79" s="132"/>
      <c r="FE79" s="132"/>
      <c r="FF79" s="132"/>
      <c r="FG79" s="132"/>
      <c r="FH79" s="132"/>
      <c r="FI79" s="132"/>
      <c r="FJ79" s="132"/>
      <c r="FK79" s="132"/>
      <c r="FL79" s="132"/>
      <c r="FM79" s="132"/>
      <c r="FN79" s="132"/>
      <c r="FO79" s="132"/>
      <c r="FP79" s="132"/>
      <c r="FQ79" s="132"/>
      <c r="FR79" s="132"/>
      <c r="FS79" s="132"/>
      <c r="FT79" s="132"/>
      <c r="FU79" s="132"/>
      <c r="FV79" s="132"/>
      <c r="FW79" s="133"/>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20"/>
      <c r="NE82" s="121"/>
      <c r="NF82" s="121"/>
      <c r="NG82" s="121"/>
      <c r="NH82" s="121"/>
      <c r="NI82" s="121"/>
      <c r="NJ82" s="121"/>
      <c r="NK82" s="121"/>
      <c r="NL82" s="121"/>
      <c r="NM82" s="121"/>
      <c r="NN82" s="121"/>
      <c r="NO82" s="121"/>
      <c r="NP82" s="121"/>
      <c r="NQ82" s="121"/>
      <c r="NR82" s="122"/>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yMMEzIwkMMEfnmEcbsyZ6m38kUVemUFbOBdhvmISMEy2XbDBwvNb/p76HtrYoLCUiM9BMrKinb1770fFqjTEMg==" saltValue="j/KImqMAq4sMjHfB0kos/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41" t="s">
        <v>58</v>
      </c>
      <c r="I3" s="142"/>
      <c r="J3" s="142"/>
      <c r="K3" s="142"/>
      <c r="L3" s="142"/>
      <c r="M3" s="142"/>
      <c r="N3" s="142"/>
      <c r="O3" s="142"/>
      <c r="P3" s="142"/>
      <c r="Q3" s="142"/>
      <c r="R3" s="142"/>
      <c r="S3" s="142"/>
      <c r="T3" s="142"/>
      <c r="U3" s="142"/>
      <c r="V3" s="142"/>
      <c r="W3" s="142"/>
      <c r="X3" s="142"/>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3"/>
      <c r="I4" s="144"/>
      <c r="J4" s="144"/>
      <c r="K4" s="144"/>
      <c r="L4" s="144"/>
      <c r="M4" s="144"/>
      <c r="N4" s="144"/>
      <c r="O4" s="144"/>
      <c r="P4" s="144"/>
      <c r="Q4" s="144"/>
      <c r="R4" s="144"/>
      <c r="S4" s="144"/>
      <c r="T4" s="144"/>
      <c r="U4" s="144"/>
      <c r="V4" s="144"/>
      <c r="W4" s="144"/>
      <c r="X4" s="144"/>
      <c r="Y4" s="138" t="s">
        <v>63</v>
      </c>
      <c r="Z4" s="139"/>
      <c r="AA4" s="139"/>
      <c r="AB4" s="139"/>
      <c r="AC4" s="139"/>
      <c r="AD4" s="139"/>
      <c r="AE4" s="139"/>
      <c r="AF4" s="139"/>
      <c r="AG4" s="139"/>
      <c r="AH4" s="139"/>
      <c r="AI4" s="140"/>
      <c r="AJ4" s="145" t="s">
        <v>64</v>
      </c>
      <c r="AK4" s="145"/>
      <c r="AL4" s="145"/>
      <c r="AM4" s="145"/>
      <c r="AN4" s="145"/>
      <c r="AO4" s="145"/>
      <c r="AP4" s="145"/>
      <c r="AQ4" s="145"/>
      <c r="AR4" s="145"/>
      <c r="AS4" s="145"/>
      <c r="AT4" s="145"/>
      <c r="AU4" s="146" t="s">
        <v>65</v>
      </c>
      <c r="AV4" s="145"/>
      <c r="AW4" s="145"/>
      <c r="AX4" s="145"/>
      <c r="AY4" s="145"/>
      <c r="AZ4" s="145"/>
      <c r="BA4" s="145"/>
      <c r="BB4" s="145"/>
      <c r="BC4" s="145"/>
      <c r="BD4" s="145"/>
      <c r="BE4" s="145"/>
      <c r="BF4" s="145" t="s">
        <v>66</v>
      </c>
      <c r="BG4" s="145"/>
      <c r="BH4" s="145"/>
      <c r="BI4" s="145"/>
      <c r="BJ4" s="145"/>
      <c r="BK4" s="145"/>
      <c r="BL4" s="145"/>
      <c r="BM4" s="145"/>
      <c r="BN4" s="145"/>
      <c r="BO4" s="145"/>
      <c r="BP4" s="145"/>
      <c r="BQ4" s="146" t="s">
        <v>67</v>
      </c>
      <c r="BR4" s="145"/>
      <c r="BS4" s="145"/>
      <c r="BT4" s="145"/>
      <c r="BU4" s="145"/>
      <c r="BV4" s="145"/>
      <c r="BW4" s="145"/>
      <c r="BX4" s="145"/>
      <c r="BY4" s="145"/>
      <c r="BZ4" s="145"/>
      <c r="CA4" s="145"/>
      <c r="CB4" s="145" t="s">
        <v>68</v>
      </c>
      <c r="CC4" s="145"/>
      <c r="CD4" s="145"/>
      <c r="CE4" s="145"/>
      <c r="CF4" s="145"/>
      <c r="CG4" s="145"/>
      <c r="CH4" s="145"/>
      <c r="CI4" s="145"/>
      <c r="CJ4" s="145"/>
      <c r="CK4" s="145"/>
      <c r="CL4" s="145"/>
      <c r="CM4" s="147" t="s">
        <v>69</v>
      </c>
      <c r="CN4" s="147" t="s">
        <v>70</v>
      </c>
      <c r="CO4" s="138" t="s">
        <v>71</v>
      </c>
      <c r="CP4" s="139"/>
      <c r="CQ4" s="139"/>
      <c r="CR4" s="139"/>
      <c r="CS4" s="139"/>
      <c r="CT4" s="139"/>
      <c r="CU4" s="139"/>
      <c r="CV4" s="139"/>
      <c r="CW4" s="139"/>
      <c r="CX4" s="139"/>
      <c r="CY4" s="140"/>
      <c r="CZ4" s="145" t="s">
        <v>72</v>
      </c>
      <c r="DA4" s="145"/>
      <c r="DB4" s="145"/>
      <c r="DC4" s="145"/>
      <c r="DD4" s="145"/>
      <c r="DE4" s="145"/>
      <c r="DF4" s="145"/>
      <c r="DG4" s="145"/>
      <c r="DH4" s="145"/>
      <c r="DI4" s="145"/>
      <c r="DJ4" s="145"/>
      <c r="DK4" s="138" t="s">
        <v>73</v>
      </c>
      <c r="DL4" s="139"/>
      <c r="DM4" s="139"/>
      <c r="DN4" s="139"/>
      <c r="DO4" s="139"/>
      <c r="DP4" s="139"/>
      <c r="DQ4" s="139"/>
      <c r="DR4" s="139"/>
      <c r="DS4" s="139"/>
      <c r="DT4" s="139"/>
      <c r="DU4" s="140"/>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90</v>
      </c>
      <c r="AL5" s="47" t="s">
        <v>101</v>
      </c>
      <c r="AM5" s="47" t="s">
        <v>102</v>
      </c>
      <c r="AN5" s="47" t="s">
        <v>93</v>
      </c>
      <c r="AO5" s="47" t="s">
        <v>94</v>
      </c>
      <c r="AP5" s="47" t="s">
        <v>95</v>
      </c>
      <c r="AQ5" s="47" t="s">
        <v>96</v>
      </c>
      <c r="AR5" s="47" t="s">
        <v>97</v>
      </c>
      <c r="AS5" s="47" t="s">
        <v>98</v>
      </c>
      <c r="AT5" s="47" t="s">
        <v>99</v>
      </c>
      <c r="AU5" s="47" t="s">
        <v>89</v>
      </c>
      <c r="AV5" s="47" t="s">
        <v>90</v>
      </c>
      <c r="AW5" s="47" t="s">
        <v>103</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102</v>
      </c>
      <c r="BU5" s="47" t="s">
        <v>93</v>
      </c>
      <c r="BV5" s="47" t="s">
        <v>94</v>
      </c>
      <c r="BW5" s="47" t="s">
        <v>95</v>
      </c>
      <c r="BX5" s="47" t="s">
        <v>96</v>
      </c>
      <c r="BY5" s="47" t="s">
        <v>97</v>
      </c>
      <c r="BZ5" s="47" t="s">
        <v>98</v>
      </c>
      <c r="CA5" s="47" t="s">
        <v>99</v>
      </c>
      <c r="CB5" s="47" t="s">
        <v>89</v>
      </c>
      <c r="CC5" s="47" t="s">
        <v>90</v>
      </c>
      <c r="CD5" s="47" t="s">
        <v>91</v>
      </c>
      <c r="CE5" s="47" t="s">
        <v>104</v>
      </c>
      <c r="CF5" s="47" t="s">
        <v>105</v>
      </c>
      <c r="CG5" s="47" t="s">
        <v>94</v>
      </c>
      <c r="CH5" s="47" t="s">
        <v>95</v>
      </c>
      <c r="CI5" s="47" t="s">
        <v>96</v>
      </c>
      <c r="CJ5" s="47" t="s">
        <v>97</v>
      </c>
      <c r="CK5" s="47" t="s">
        <v>98</v>
      </c>
      <c r="CL5" s="47" t="s">
        <v>99</v>
      </c>
      <c r="CM5" s="148"/>
      <c r="CN5" s="148"/>
      <c r="CO5" s="47" t="s">
        <v>100</v>
      </c>
      <c r="CP5" s="47" t="s">
        <v>106</v>
      </c>
      <c r="CQ5" s="47" t="s">
        <v>91</v>
      </c>
      <c r="CR5" s="47" t="s">
        <v>92</v>
      </c>
      <c r="CS5" s="47" t="s">
        <v>93</v>
      </c>
      <c r="CT5" s="47" t="s">
        <v>94</v>
      </c>
      <c r="CU5" s="47" t="s">
        <v>95</v>
      </c>
      <c r="CV5" s="47" t="s">
        <v>96</v>
      </c>
      <c r="CW5" s="47" t="s">
        <v>97</v>
      </c>
      <c r="CX5" s="47" t="s">
        <v>98</v>
      </c>
      <c r="CY5" s="47" t="s">
        <v>99</v>
      </c>
      <c r="CZ5" s="47" t="s">
        <v>89</v>
      </c>
      <c r="DA5" s="47" t="s">
        <v>107</v>
      </c>
      <c r="DB5" s="47" t="s">
        <v>91</v>
      </c>
      <c r="DC5" s="47" t="s">
        <v>102</v>
      </c>
      <c r="DD5" s="47" t="s">
        <v>105</v>
      </c>
      <c r="DE5" s="47" t="s">
        <v>94</v>
      </c>
      <c r="DF5" s="47" t="s">
        <v>95</v>
      </c>
      <c r="DG5" s="47" t="s">
        <v>96</v>
      </c>
      <c r="DH5" s="47" t="s">
        <v>97</v>
      </c>
      <c r="DI5" s="47" t="s">
        <v>98</v>
      </c>
      <c r="DJ5" s="47" t="s">
        <v>35</v>
      </c>
      <c r="DK5" s="47" t="s">
        <v>89</v>
      </c>
      <c r="DL5" s="47" t="s">
        <v>90</v>
      </c>
      <c r="DM5" s="47" t="s">
        <v>103</v>
      </c>
      <c r="DN5" s="47" t="s">
        <v>102</v>
      </c>
      <c r="DO5" s="47" t="s">
        <v>105</v>
      </c>
      <c r="DP5" s="47" t="s">
        <v>94</v>
      </c>
      <c r="DQ5" s="47" t="s">
        <v>95</v>
      </c>
      <c r="DR5" s="47" t="s">
        <v>96</v>
      </c>
      <c r="DS5" s="47" t="s">
        <v>97</v>
      </c>
      <c r="DT5" s="47" t="s">
        <v>98</v>
      </c>
      <c r="DU5" s="47" t="s">
        <v>99</v>
      </c>
    </row>
    <row r="6" spans="1:125" s="54" customFormat="1" x14ac:dyDescent="0.15">
      <c r="A6" s="37" t="s">
        <v>108</v>
      </c>
      <c r="B6" s="48">
        <f>B8</f>
        <v>2024</v>
      </c>
      <c r="C6" s="48">
        <f t="shared" ref="C6:X6" si="1">C8</f>
        <v>271004</v>
      </c>
      <c r="D6" s="48">
        <f t="shared" si="1"/>
        <v>47</v>
      </c>
      <c r="E6" s="48">
        <f t="shared" si="1"/>
        <v>14</v>
      </c>
      <c r="F6" s="48">
        <f t="shared" si="1"/>
        <v>0</v>
      </c>
      <c r="G6" s="48">
        <f t="shared" si="1"/>
        <v>23</v>
      </c>
      <c r="H6" s="48" t="str">
        <f>SUBSTITUTE(H8,"　","")</f>
        <v>大阪府大阪市</v>
      </c>
      <c r="I6" s="48" t="str">
        <f t="shared" si="1"/>
        <v>長堀通地下駐車場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都市計画駐車場</v>
      </c>
      <c r="Q6" s="50" t="str">
        <f t="shared" si="1"/>
        <v>地下式</v>
      </c>
      <c r="R6" s="51">
        <f t="shared" si="1"/>
        <v>28</v>
      </c>
      <c r="S6" s="50" t="str">
        <f t="shared" si="1"/>
        <v>商業施設</v>
      </c>
      <c r="T6" s="50" t="str">
        <f t="shared" si="1"/>
        <v>有</v>
      </c>
      <c r="U6" s="51">
        <f t="shared" si="1"/>
        <v>46500</v>
      </c>
      <c r="V6" s="51">
        <f t="shared" si="1"/>
        <v>1030</v>
      </c>
      <c r="W6" s="51">
        <f t="shared" si="1"/>
        <v>700</v>
      </c>
      <c r="X6" s="50" t="str">
        <f t="shared" si="1"/>
        <v>利用料金制</v>
      </c>
      <c r="Y6" s="52">
        <f>IF(Y8="-",NA(),Y8)</f>
        <v>371.6</v>
      </c>
      <c r="Z6" s="52">
        <f t="shared" ref="Z6:AH6" si="2">IF(Z8="-",NA(),Z8)</f>
        <v>377.1</v>
      </c>
      <c r="AA6" s="52">
        <f t="shared" si="2"/>
        <v>337</v>
      </c>
      <c r="AB6" s="52">
        <f t="shared" si="2"/>
        <v>379.9</v>
      </c>
      <c r="AC6" s="52">
        <f t="shared" si="2"/>
        <v>279</v>
      </c>
      <c r="AD6" s="52">
        <f t="shared" si="2"/>
        <v>111.3</v>
      </c>
      <c r="AE6" s="52">
        <f t="shared" si="2"/>
        <v>158.80000000000001</v>
      </c>
      <c r="AF6" s="52">
        <f t="shared" si="2"/>
        <v>120.9</v>
      </c>
      <c r="AG6" s="52">
        <f t="shared" si="2"/>
        <v>123.1</v>
      </c>
      <c r="AH6" s="52">
        <f t="shared" si="2"/>
        <v>116</v>
      </c>
      <c r="AI6" s="49" t="str">
        <f>IF(AI8="-","",IF(AI8="-","【-】","【"&amp;SUBSTITUTE(TEXT(AI8,"#,##0.0"),"-","△")&amp;"】"))</f>
        <v>【1,604.7】</v>
      </c>
      <c r="AJ6" s="52">
        <f>IF(AJ8="-",NA(),AJ8)</f>
        <v>0</v>
      </c>
      <c r="AK6" s="52">
        <f t="shared" ref="AK6:AS6" si="3">IF(AK8="-",NA(),AK8)</f>
        <v>0</v>
      </c>
      <c r="AL6" s="52">
        <f t="shared" si="3"/>
        <v>0</v>
      </c>
      <c r="AM6" s="52">
        <f t="shared" si="3"/>
        <v>0</v>
      </c>
      <c r="AN6" s="52">
        <f t="shared" si="3"/>
        <v>0</v>
      </c>
      <c r="AO6" s="52">
        <f t="shared" si="3"/>
        <v>10.1</v>
      </c>
      <c r="AP6" s="52">
        <f t="shared" si="3"/>
        <v>8.6</v>
      </c>
      <c r="AQ6" s="52">
        <f t="shared" si="3"/>
        <v>7.6</v>
      </c>
      <c r="AR6" s="52">
        <f t="shared" si="3"/>
        <v>6.6</v>
      </c>
      <c r="AS6" s="52">
        <f t="shared" si="3"/>
        <v>5.6</v>
      </c>
      <c r="AT6" s="49" t="str">
        <f>IF(AT8="-","",IF(AT8="-","【-】","【"&amp;SUBSTITUTE(TEXT(AT8,"#,##0.0"),"-","△")&amp;"】"))</f>
        <v>【3.8】</v>
      </c>
      <c r="AU6" s="53">
        <f>IF(AU8="-",NA(),AU8)</f>
        <v>0</v>
      </c>
      <c r="AV6" s="53">
        <f t="shared" ref="AV6:BD6" si="4">IF(AV8="-",NA(),AV8)</f>
        <v>0</v>
      </c>
      <c r="AW6" s="53">
        <f t="shared" si="4"/>
        <v>0</v>
      </c>
      <c r="AX6" s="53">
        <f t="shared" si="4"/>
        <v>0</v>
      </c>
      <c r="AY6" s="53">
        <f t="shared" si="4"/>
        <v>0</v>
      </c>
      <c r="AZ6" s="53">
        <f t="shared" si="4"/>
        <v>654</v>
      </c>
      <c r="BA6" s="53">
        <f t="shared" si="4"/>
        <v>2466</v>
      </c>
      <c r="BB6" s="53">
        <f t="shared" si="4"/>
        <v>58</v>
      </c>
      <c r="BC6" s="53">
        <f t="shared" si="4"/>
        <v>49</v>
      </c>
      <c r="BD6" s="53">
        <f t="shared" si="4"/>
        <v>25</v>
      </c>
      <c r="BE6" s="51" t="str">
        <f>IF(BE8="-","",IF(BE8="-","【-】","【"&amp;SUBSTITUTE(TEXT(BE8,"#,##0"),"-","△")&amp;"】"))</f>
        <v>【39】</v>
      </c>
      <c r="BF6" s="52">
        <f>IF(BF8="-",NA(),BF8)</f>
        <v>73.099999999999994</v>
      </c>
      <c r="BG6" s="52">
        <f t="shared" ref="BG6:BO6" si="5">IF(BG8="-",NA(),BG8)</f>
        <v>73.5</v>
      </c>
      <c r="BH6" s="52">
        <f t="shared" si="5"/>
        <v>70.3</v>
      </c>
      <c r="BI6" s="52">
        <f t="shared" si="5"/>
        <v>73.7</v>
      </c>
      <c r="BJ6" s="52">
        <f t="shared" si="5"/>
        <v>64.2</v>
      </c>
      <c r="BK6" s="52">
        <f t="shared" si="5"/>
        <v>-81</v>
      </c>
      <c r="BL6" s="52">
        <f t="shared" si="5"/>
        <v>-25.1</v>
      </c>
      <c r="BM6" s="52">
        <f t="shared" si="5"/>
        <v>-18</v>
      </c>
      <c r="BN6" s="52">
        <f t="shared" si="5"/>
        <v>-20.7</v>
      </c>
      <c r="BO6" s="52">
        <f t="shared" si="5"/>
        <v>-20</v>
      </c>
      <c r="BP6" s="49" t="str">
        <f>IF(BP8="-","",IF(BP8="-","【-】","【"&amp;SUBSTITUTE(TEXT(BP8,"#,##0.0"),"-","△")&amp;"】"))</f>
        <v>【2.0】</v>
      </c>
      <c r="BQ6" s="53">
        <f>IF(BQ8="-",NA(),BQ8)</f>
        <v>458275</v>
      </c>
      <c r="BR6" s="53">
        <f t="shared" ref="BR6:BZ6" si="6">IF(BR8="-",NA(),BR8)</f>
        <v>494653</v>
      </c>
      <c r="BS6" s="53">
        <f t="shared" si="6"/>
        <v>521094</v>
      </c>
      <c r="BT6" s="53">
        <f t="shared" si="6"/>
        <v>549396</v>
      </c>
      <c r="BU6" s="53">
        <f t="shared" si="6"/>
        <v>498525</v>
      </c>
      <c r="BV6" s="53">
        <f t="shared" si="6"/>
        <v>4836</v>
      </c>
      <c r="BW6" s="53">
        <f t="shared" si="6"/>
        <v>37213</v>
      </c>
      <c r="BX6" s="53">
        <f t="shared" si="6"/>
        <v>17293</v>
      </c>
      <c r="BY6" s="53">
        <f t="shared" si="6"/>
        <v>15316</v>
      </c>
      <c r="BZ6" s="53">
        <f t="shared" si="6"/>
        <v>8831</v>
      </c>
      <c r="CA6" s="51" t="str">
        <f>IF(CA8="-","",IF(CA8="-","【-】","【"&amp;SUBSTITUTE(TEXT(CA8,"#,##0"),"-","△")&amp;"】"))</f>
        <v>【10,905】</v>
      </c>
      <c r="CB6" s="52"/>
      <c r="CC6" s="52"/>
      <c r="CD6" s="52"/>
      <c r="CE6" s="52"/>
      <c r="CF6" s="52"/>
      <c r="CG6" s="52"/>
      <c r="CH6" s="52"/>
      <c r="CI6" s="52"/>
      <c r="CJ6" s="52"/>
      <c r="CK6" s="52"/>
      <c r="CL6" s="49" t="s">
        <v>109</v>
      </c>
      <c r="CM6" s="51">
        <f t="shared" ref="CM6:CN6" si="7">CM8</f>
        <v>0</v>
      </c>
      <c r="CN6" s="51">
        <f t="shared" si="7"/>
        <v>552588</v>
      </c>
      <c r="CO6" s="52"/>
      <c r="CP6" s="52"/>
      <c r="CQ6" s="52"/>
      <c r="CR6" s="52"/>
      <c r="CS6" s="52"/>
      <c r="CT6" s="52"/>
      <c r="CU6" s="52"/>
      <c r="CV6" s="52"/>
      <c r="CW6" s="52"/>
      <c r="CX6" s="52"/>
      <c r="CY6" s="49" t="s">
        <v>109</v>
      </c>
      <c r="CZ6" s="52">
        <f>IF(CZ8="-",NA(),CZ8)</f>
        <v>0</v>
      </c>
      <c r="DA6" s="52">
        <f t="shared" ref="DA6:DI6" si="8">IF(DA8="-",NA(),DA8)</f>
        <v>0</v>
      </c>
      <c r="DB6" s="52">
        <f t="shared" si="8"/>
        <v>0</v>
      </c>
      <c r="DC6" s="52">
        <f t="shared" si="8"/>
        <v>0</v>
      </c>
      <c r="DD6" s="52">
        <f t="shared" si="8"/>
        <v>0</v>
      </c>
      <c r="DE6" s="52">
        <f t="shared" si="8"/>
        <v>88</v>
      </c>
      <c r="DF6" s="52">
        <f t="shared" si="8"/>
        <v>77.3</v>
      </c>
      <c r="DG6" s="52">
        <f t="shared" si="8"/>
        <v>51.8</v>
      </c>
      <c r="DH6" s="52">
        <f t="shared" si="8"/>
        <v>45.3</v>
      </c>
      <c r="DI6" s="52">
        <f t="shared" si="8"/>
        <v>30</v>
      </c>
      <c r="DJ6" s="49" t="str">
        <f>IF(DJ8="-","",IF(DJ8="-","【-】","【"&amp;SUBSTITUTE(TEXT(DJ8,"#,##0.0"),"-","△")&amp;"】"))</f>
        <v>【73.4】</v>
      </c>
      <c r="DK6" s="52">
        <f>IF(DK8="-",NA(),DK8)</f>
        <v>142.69999999999999</v>
      </c>
      <c r="DL6" s="52">
        <f t="shared" ref="DL6:DT6" si="9">IF(DL8="-",NA(),DL8)</f>
        <v>160.4</v>
      </c>
      <c r="DM6" s="52">
        <f t="shared" si="9"/>
        <v>164.2</v>
      </c>
      <c r="DN6" s="52">
        <f t="shared" si="9"/>
        <v>160.5</v>
      </c>
      <c r="DO6" s="52">
        <f t="shared" si="9"/>
        <v>155.6</v>
      </c>
      <c r="DP6" s="52">
        <f t="shared" si="9"/>
        <v>153.80000000000001</v>
      </c>
      <c r="DQ6" s="52">
        <f t="shared" si="9"/>
        <v>163.5</v>
      </c>
      <c r="DR6" s="52">
        <f t="shared" si="9"/>
        <v>178.3</v>
      </c>
      <c r="DS6" s="52">
        <f t="shared" si="9"/>
        <v>181.9</v>
      </c>
      <c r="DT6" s="52">
        <f t="shared" si="9"/>
        <v>184.5</v>
      </c>
      <c r="DU6" s="49" t="str">
        <f>IF(DU8="-","",IF(DU8="-","【-】","【"&amp;SUBSTITUTE(TEXT(DU8,"#,##0.0"),"-","△")&amp;"】"))</f>
        <v>【218.2】</v>
      </c>
    </row>
    <row r="7" spans="1:125" s="54" customFormat="1" x14ac:dyDescent="0.15">
      <c r="A7" s="37" t="s">
        <v>110</v>
      </c>
      <c r="B7" s="48">
        <f t="shared" ref="B7:X7" si="10">B8</f>
        <v>2024</v>
      </c>
      <c r="C7" s="48">
        <f t="shared" si="10"/>
        <v>271004</v>
      </c>
      <c r="D7" s="48">
        <f t="shared" si="10"/>
        <v>47</v>
      </c>
      <c r="E7" s="48">
        <f t="shared" si="10"/>
        <v>14</v>
      </c>
      <c r="F7" s="48">
        <f t="shared" si="10"/>
        <v>0</v>
      </c>
      <c r="G7" s="48">
        <f t="shared" si="10"/>
        <v>23</v>
      </c>
      <c r="H7" s="48" t="str">
        <f t="shared" si="10"/>
        <v>大阪府　大阪市</v>
      </c>
      <c r="I7" s="48" t="str">
        <f t="shared" si="10"/>
        <v>長堀通地下駐車場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都市計画駐車場</v>
      </c>
      <c r="Q7" s="50" t="str">
        <f t="shared" si="10"/>
        <v>地下式</v>
      </c>
      <c r="R7" s="51">
        <f t="shared" si="10"/>
        <v>28</v>
      </c>
      <c r="S7" s="50" t="str">
        <f t="shared" si="10"/>
        <v>商業施設</v>
      </c>
      <c r="T7" s="50" t="str">
        <f t="shared" si="10"/>
        <v>有</v>
      </c>
      <c r="U7" s="51">
        <f t="shared" si="10"/>
        <v>46500</v>
      </c>
      <c r="V7" s="51">
        <f t="shared" si="10"/>
        <v>1030</v>
      </c>
      <c r="W7" s="51">
        <f t="shared" si="10"/>
        <v>700</v>
      </c>
      <c r="X7" s="50" t="str">
        <f t="shared" si="10"/>
        <v>利用料金制</v>
      </c>
      <c r="Y7" s="52">
        <f>Y8</f>
        <v>371.6</v>
      </c>
      <c r="Z7" s="52">
        <f t="shared" ref="Z7:AH7" si="11">Z8</f>
        <v>377.1</v>
      </c>
      <c r="AA7" s="52">
        <f t="shared" si="11"/>
        <v>337</v>
      </c>
      <c r="AB7" s="52">
        <f t="shared" si="11"/>
        <v>379.9</v>
      </c>
      <c r="AC7" s="52">
        <f t="shared" si="11"/>
        <v>279</v>
      </c>
      <c r="AD7" s="52">
        <f t="shared" si="11"/>
        <v>111.3</v>
      </c>
      <c r="AE7" s="52">
        <f t="shared" si="11"/>
        <v>158.80000000000001</v>
      </c>
      <c r="AF7" s="52">
        <f t="shared" si="11"/>
        <v>120.9</v>
      </c>
      <c r="AG7" s="52">
        <f t="shared" si="11"/>
        <v>123.1</v>
      </c>
      <c r="AH7" s="52">
        <f t="shared" si="11"/>
        <v>116</v>
      </c>
      <c r="AI7" s="49"/>
      <c r="AJ7" s="52">
        <f>AJ8</f>
        <v>0</v>
      </c>
      <c r="AK7" s="52">
        <f t="shared" ref="AK7:AS7" si="12">AK8</f>
        <v>0</v>
      </c>
      <c r="AL7" s="52">
        <f t="shared" si="12"/>
        <v>0</v>
      </c>
      <c r="AM7" s="52">
        <f t="shared" si="12"/>
        <v>0</v>
      </c>
      <c r="AN7" s="52">
        <f t="shared" si="12"/>
        <v>0</v>
      </c>
      <c r="AO7" s="52">
        <f t="shared" si="12"/>
        <v>10.1</v>
      </c>
      <c r="AP7" s="52">
        <f t="shared" si="12"/>
        <v>8.6</v>
      </c>
      <c r="AQ7" s="52">
        <f t="shared" si="12"/>
        <v>7.6</v>
      </c>
      <c r="AR7" s="52">
        <f t="shared" si="12"/>
        <v>6.6</v>
      </c>
      <c r="AS7" s="52">
        <f t="shared" si="12"/>
        <v>5.6</v>
      </c>
      <c r="AT7" s="49"/>
      <c r="AU7" s="53">
        <f>AU8</f>
        <v>0</v>
      </c>
      <c r="AV7" s="53">
        <f t="shared" ref="AV7:BD7" si="13">AV8</f>
        <v>0</v>
      </c>
      <c r="AW7" s="53">
        <f t="shared" si="13"/>
        <v>0</v>
      </c>
      <c r="AX7" s="53">
        <f t="shared" si="13"/>
        <v>0</v>
      </c>
      <c r="AY7" s="53">
        <f t="shared" si="13"/>
        <v>0</v>
      </c>
      <c r="AZ7" s="53">
        <f t="shared" si="13"/>
        <v>654</v>
      </c>
      <c r="BA7" s="53">
        <f t="shared" si="13"/>
        <v>2466</v>
      </c>
      <c r="BB7" s="53">
        <f t="shared" si="13"/>
        <v>58</v>
      </c>
      <c r="BC7" s="53">
        <f t="shared" si="13"/>
        <v>49</v>
      </c>
      <c r="BD7" s="53">
        <f t="shared" si="13"/>
        <v>25</v>
      </c>
      <c r="BE7" s="51"/>
      <c r="BF7" s="52">
        <f>BF8</f>
        <v>73.099999999999994</v>
      </c>
      <c r="BG7" s="52">
        <f t="shared" ref="BG7:BO7" si="14">BG8</f>
        <v>73.5</v>
      </c>
      <c r="BH7" s="52">
        <f t="shared" si="14"/>
        <v>70.3</v>
      </c>
      <c r="BI7" s="52">
        <f t="shared" si="14"/>
        <v>73.7</v>
      </c>
      <c r="BJ7" s="52">
        <f t="shared" si="14"/>
        <v>64.2</v>
      </c>
      <c r="BK7" s="52">
        <f t="shared" si="14"/>
        <v>-81</v>
      </c>
      <c r="BL7" s="52">
        <f t="shared" si="14"/>
        <v>-25.1</v>
      </c>
      <c r="BM7" s="52">
        <f t="shared" si="14"/>
        <v>-18</v>
      </c>
      <c r="BN7" s="52">
        <f t="shared" si="14"/>
        <v>-20.7</v>
      </c>
      <c r="BO7" s="52">
        <f t="shared" si="14"/>
        <v>-20</v>
      </c>
      <c r="BP7" s="49"/>
      <c r="BQ7" s="53">
        <f>BQ8</f>
        <v>458275</v>
      </c>
      <c r="BR7" s="53">
        <f t="shared" ref="BR7:BZ7" si="15">BR8</f>
        <v>494653</v>
      </c>
      <c r="BS7" s="53">
        <f t="shared" si="15"/>
        <v>521094</v>
      </c>
      <c r="BT7" s="53">
        <f t="shared" si="15"/>
        <v>549396</v>
      </c>
      <c r="BU7" s="53">
        <f t="shared" si="15"/>
        <v>498525</v>
      </c>
      <c r="BV7" s="53">
        <f t="shared" si="15"/>
        <v>4836</v>
      </c>
      <c r="BW7" s="53">
        <f t="shared" si="15"/>
        <v>37213</v>
      </c>
      <c r="BX7" s="53">
        <f t="shared" si="15"/>
        <v>17293</v>
      </c>
      <c r="BY7" s="53">
        <f t="shared" si="15"/>
        <v>15316</v>
      </c>
      <c r="BZ7" s="53">
        <f t="shared" si="15"/>
        <v>8831</v>
      </c>
      <c r="CA7" s="51"/>
      <c r="CB7" s="52" t="s">
        <v>111</v>
      </c>
      <c r="CC7" s="52" t="s">
        <v>111</v>
      </c>
      <c r="CD7" s="52" t="s">
        <v>111</v>
      </c>
      <c r="CE7" s="52" t="s">
        <v>111</v>
      </c>
      <c r="CF7" s="52" t="s">
        <v>111</v>
      </c>
      <c r="CG7" s="52" t="s">
        <v>111</v>
      </c>
      <c r="CH7" s="52" t="s">
        <v>111</v>
      </c>
      <c r="CI7" s="52" t="s">
        <v>111</v>
      </c>
      <c r="CJ7" s="52" t="s">
        <v>111</v>
      </c>
      <c r="CK7" s="52" t="s">
        <v>109</v>
      </c>
      <c r="CL7" s="49"/>
      <c r="CM7" s="51">
        <f>CM8</f>
        <v>0</v>
      </c>
      <c r="CN7" s="51">
        <f>CN8</f>
        <v>552588</v>
      </c>
      <c r="CO7" s="52" t="s">
        <v>111</v>
      </c>
      <c r="CP7" s="52" t="s">
        <v>111</v>
      </c>
      <c r="CQ7" s="52" t="s">
        <v>111</v>
      </c>
      <c r="CR7" s="52" t="s">
        <v>111</v>
      </c>
      <c r="CS7" s="52" t="s">
        <v>111</v>
      </c>
      <c r="CT7" s="52" t="s">
        <v>111</v>
      </c>
      <c r="CU7" s="52" t="s">
        <v>111</v>
      </c>
      <c r="CV7" s="52" t="s">
        <v>111</v>
      </c>
      <c r="CW7" s="52" t="s">
        <v>111</v>
      </c>
      <c r="CX7" s="52" t="s">
        <v>109</v>
      </c>
      <c r="CY7" s="49"/>
      <c r="CZ7" s="52">
        <f>CZ8</f>
        <v>0</v>
      </c>
      <c r="DA7" s="52">
        <f t="shared" ref="DA7:DI7" si="16">DA8</f>
        <v>0</v>
      </c>
      <c r="DB7" s="52">
        <f t="shared" si="16"/>
        <v>0</v>
      </c>
      <c r="DC7" s="52">
        <f t="shared" si="16"/>
        <v>0</v>
      </c>
      <c r="DD7" s="52">
        <f t="shared" si="16"/>
        <v>0</v>
      </c>
      <c r="DE7" s="52">
        <f t="shared" si="16"/>
        <v>88</v>
      </c>
      <c r="DF7" s="52">
        <f t="shared" si="16"/>
        <v>77.3</v>
      </c>
      <c r="DG7" s="52">
        <f t="shared" si="16"/>
        <v>51.8</v>
      </c>
      <c r="DH7" s="52">
        <f t="shared" si="16"/>
        <v>45.3</v>
      </c>
      <c r="DI7" s="52">
        <f t="shared" si="16"/>
        <v>30</v>
      </c>
      <c r="DJ7" s="49"/>
      <c r="DK7" s="52">
        <f>DK8</f>
        <v>142.69999999999999</v>
      </c>
      <c r="DL7" s="52">
        <f t="shared" ref="DL7:DT7" si="17">DL8</f>
        <v>160.4</v>
      </c>
      <c r="DM7" s="52">
        <f t="shared" si="17"/>
        <v>164.2</v>
      </c>
      <c r="DN7" s="52">
        <f t="shared" si="17"/>
        <v>160.5</v>
      </c>
      <c r="DO7" s="52">
        <f t="shared" si="17"/>
        <v>155.6</v>
      </c>
      <c r="DP7" s="52">
        <f t="shared" si="17"/>
        <v>153.80000000000001</v>
      </c>
      <c r="DQ7" s="52">
        <f t="shared" si="17"/>
        <v>163.5</v>
      </c>
      <c r="DR7" s="52">
        <f t="shared" si="17"/>
        <v>178.3</v>
      </c>
      <c r="DS7" s="52">
        <f t="shared" si="17"/>
        <v>181.9</v>
      </c>
      <c r="DT7" s="52">
        <f t="shared" si="17"/>
        <v>184.5</v>
      </c>
      <c r="DU7" s="49"/>
    </row>
    <row r="8" spans="1:125" s="54" customFormat="1" x14ac:dyDescent="0.15">
      <c r="A8" s="37"/>
      <c r="B8" s="55">
        <v>2024</v>
      </c>
      <c r="C8" s="55">
        <v>271004</v>
      </c>
      <c r="D8" s="55">
        <v>47</v>
      </c>
      <c r="E8" s="55">
        <v>14</v>
      </c>
      <c r="F8" s="55">
        <v>0</v>
      </c>
      <c r="G8" s="55">
        <v>23</v>
      </c>
      <c r="H8" s="55" t="s">
        <v>112</v>
      </c>
      <c r="I8" s="55" t="s">
        <v>113</v>
      </c>
      <c r="J8" s="55" t="s">
        <v>114</v>
      </c>
      <c r="K8" s="55" t="s">
        <v>115</v>
      </c>
      <c r="L8" s="55" t="s">
        <v>116</v>
      </c>
      <c r="M8" s="55" t="s">
        <v>117</v>
      </c>
      <c r="N8" s="55" t="s">
        <v>118</v>
      </c>
      <c r="O8" s="56" t="s">
        <v>119</v>
      </c>
      <c r="P8" s="57" t="s">
        <v>120</v>
      </c>
      <c r="Q8" s="57" t="s">
        <v>121</v>
      </c>
      <c r="R8" s="58">
        <v>28</v>
      </c>
      <c r="S8" s="57" t="s">
        <v>122</v>
      </c>
      <c r="T8" s="57" t="s">
        <v>123</v>
      </c>
      <c r="U8" s="58">
        <v>46500</v>
      </c>
      <c r="V8" s="58">
        <v>1030</v>
      </c>
      <c r="W8" s="58">
        <v>700</v>
      </c>
      <c r="X8" s="57" t="s">
        <v>124</v>
      </c>
      <c r="Y8" s="59">
        <v>371.6</v>
      </c>
      <c r="Z8" s="59">
        <v>377.1</v>
      </c>
      <c r="AA8" s="59">
        <v>337</v>
      </c>
      <c r="AB8" s="59">
        <v>379.9</v>
      </c>
      <c r="AC8" s="59">
        <v>279</v>
      </c>
      <c r="AD8" s="59">
        <v>111.3</v>
      </c>
      <c r="AE8" s="59">
        <v>158.80000000000001</v>
      </c>
      <c r="AF8" s="59">
        <v>120.9</v>
      </c>
      <c r="AG8" s="59">
        <v>123.1</v>
      </c>
      <c r="AH8" s="59">
        <v>116</v>
      </c>
      <c r="AI8" s="56">
        <v>1604.7</v>
      </c>
      <c r="AJ8" s="59">
        <v>0</v>
      </c>
      <c r="AK8" s="59">
        <v>0</v>
      </c>
      <c r="AL8" s="59">
        <v>0</v>
      </c>
      <c r="AM8" s="59">
        <v>0</v>
      </c>
      <c r="AN8" s="59">
        <v>0</v>
      </c>
      <c r="AO8" s="59">
        <v>10.1</v>
      </c>
      <c r="AP8" s="59">
        <v>8.6</v>
      </c>
      <c r="AQ8" s="59">
        <v>7.6</v>
      </c>
      <c r="AR8" s="59">
        <v>6.6</v>
      </c>
      <c r="AS8" s="59">
        <v>5.6</v>
      </c>
      <c r="AT8" s="56">
        <v>3.8</v>
      </c>
      <c r="AU8" s="60">
        <v>0</v>
      </c>
      <c r="AV8" s="60">
        <v>0</v>
      </c>
      <c r="AW8" s="60">
        <v>0</v>
      </c>
      <c r="AX8" s="60">
        <v>0</v>
      </c>
      <c r="AY8" s="60">
        <v>0</v>
      </c>
      <c r="AZ8" s="60">
        <v>654</v>
      </c>
      <c r="BA8" s="60">
        <v>2466</v>
      </c>
      <c r="BB8" s="60">
        <v>58</v>
      </c>
      <c r="BC8" s="60">
        <v>49</v>
      </c>
      <c r="BD8" s="60">
        <v>25</v>
      </c>
      <c r="BE8" s="60">
        <v>39</v>
      </c>
      <c r="BF8" s="59">
        <v>73.099999999999994</v>
      </c>
      <c r="BG8" s="59">
        <v>73.5</v>
      </c>
      <c r="BH8" s="59">
        <v>70.3</v>
      </c>
      <c r="BI8" s="59">
        <v>73.7</v>
      </c>
      <c r="BJ8" s="59">
        <v>64.2</v>
      </c>
      <c r="BK8" s="59">
        <v>-81</v>
      </c>
      <c r="BL8" s="59">
        <v>-25.1</v>
      </c>
      <c r="BM8" s="59">
        <v>-18</v>
      </c>
      <c r="BN8" s="59">
        <v>-20.7</v>
      </c>
      <c r="BO8" s="59">
        <v>-20</v>
      </c>
      <c r="BP8" s="56">
        <v>2</v>
      </c>
      <c r="BQ8" s="60">
        <v>458275</v>
      </c>
      <c r="BR8" s="60">
        <v>494653</v>
      </c>
      <c r="BS8" s="60">
        <v>521094</v>
      </c>
      <c r="BT8" s="61">
        <v>549396</v>
      </c>
      <c r="BU8" s="61">
        <v>498525</v>
      </c>
      <c r="BV8" s="60">
        <v>4836</v>
      </c>
      <c r="BW8" s="60">
        <v>37213</v>
      </c>
      <c r="BX8" s="60">
        <v>17293</v>
      </c>
      <c r="BY8" s="60">
        <v>15316</v>
      </c>
      <c r="BZ8" s="60">
        <v>8831</v>
      </c>
      <c r="CA8" s="58">
        <v>10905</v>
      </c>
      <c r="CB8" s="59" t="s">
        <v>116</v>
      </c>
      <c r="CC8" s="59" t="s">
        <v>116</v>
      </c>
      <c r="CD8" s="59" t="s">
        <v>116</v>
      </c>
      <c r="CE8" s="59" t="s">
        <v>116</v>
      </c>
      <c r="CF8" s="59" t="s">
        <v>116</v>
      </c>
      <c r="CG8" s="59" t="s">
        <v>116</v>
      </c>
      <c r="CH8" s="59" t="s">
        <v>116</v>
      </c>
      <c r="CI8" s="59" t="s">
        <v>116</v>
      </c>
      <c r="CJ8" s="59" t="s">
        <v>116</v>
      </c>
      <c r="CK8" s="59" t="s">
        <v>116</v>
      </c>
      <c r="CL8" s="56" t="s">
        <v>116</v>
      </c>
      <c r="CM8" s="58">
        <v>0</v>
      </c>
      <c r="CN8" s="58">
        <v>552588</v>
      </c>
      <c r="CO8" s="59" t="s">
        <v>116</v>
      </c>
      <c r="CP8" s="59" t="s">
        <v>116</v>
      </c>
      <c r="CQ8" s="59" t="s">
        <v>116</v>
      </c>
      <c r="CR8" s="59" t="s">
        <v>116</v>
      </c>
      <c r="CS8" s="59" t="s">
        <v>116</v>
      </c>
      <c r="CT8" s="59" t="s">
        <v>116</v>
      </c>
      <c r="CU8" s="59" t="s">
        <v>116</v>
      </c>
      <c r="CV8" s="59" t="s">
        <v>116</v>
      </c>
      <c r="CW8" s="59" t="s">
        <v>116</v>
      </c>
      <c r="CX8" s="59" t="s">
        <v>116</v>
      </c>
      <c r="CY8" s="56" t="s">
        <v>116</v>
      </c>
      <c r="CZ8" s="59">
        <v>0</v>
      </c>
      <c r="DA8" s="59">
        <v>0</v>
      </c>
      <c r="DB8" s="59">
        <v>0</v>
      </c>
      <c r="DC8" s="59">
        <v>0</v>
      </c>
      <c r="DD8" s="59">
        <v>0</v>
      </c>
      <c r="DE8" s="59">
        <v>88</v>
      </c>
      <c r="DF8" s="59">
        <v>77.3</v>
      </c>
      <c r="DG8" s="59">
        <v>51.8</v>
      </c>
      <c r="DH8" s="59">
        <v>45.3</v>
      </c>
      <c r="DI8" s="59">
        <v>30</v>
      </c>
      <c r="DJ8" s="56">
        <v>73.400000000000006</v>
      </c>
      <c r="DK8" s="59">
        <v>142.69999999999999</v>
      </c>
      <c r="DL8" s="59">
        <v>160.4</v>
      </c>
      <c r="DM8" s="59">
        <v>164.2</v>
      </c>
      <c r="DN8" s="59">
        <v>160.5</v>
      </c>
      <c r="DO8" s="59">
        <v>155.6</v>
      </c>
      <c r="DP8" s="59">
        <v>153.80000000000001</v>
      </c>
      <c r="DQ8" s="59">
        <v>163.5</v>
      </c>
      <c r="DR8" s="59">
        <v>178.3</v>
      </c>
      <c r="DS8" s="59">
        <v>181.9</v>
      </c>
      <c r="DT8" s="59">
        <v>184.5</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125</v>
      </c>
      <c r="C10" s="64" t="s">
        <v>126</v>
      </c>
      <c r="D10" s="64" t="s">
        <v>127</v>
      </c>
      <c r="E10" s="64" t="s">
        <v>128</v>
      </c>
      <c r="F10" s="64" t="s">
        <v>129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FB09D872-9616-4D0C-9776-DE835405475A}"/>
</file>

<file path=customXml/itemProps2.xml><?xml version="1.0" encoding="utf-8"?>
<ds:datastoreItem xmlns:ds="http://schemas.openxmlformats.org/officeDocument/2006/customXml" ds:itemID="{D5BF91D1-522E-44EE-AD6B-919BF6C007C6}"/>
</file>

<file path=customXml/itemProps3.xml><?xml version="1.0" encoding="utf-8"?>
<ds:datastoreItem xmlns:ds="http://schemas.openxmlformats.org/officeDocument/2006/customXml" ds:itemID="{1BA99183-EC02-4E43-AEA5-2E7748B3FF1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2026-01-28T01:05:06Z</cp:lastPrinted>
  <dcterms:created xsi:type="dcterms:W3CDTF">2025-12-12T09:30:55Z</dcterms:created>
  <dcterms:modified xsi:type="dcterms:W3CDTF">2026-02-02T06:52:16Z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