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drawings/drawing7.xml" ContentType="application/vnd.openxmlformats-officedocument.drawingml.chartshapes+xml"/>
  <Override PartName="/xl/drawings/drawing3.xml" ContentType="application/vnd.openxmlformats-officedocument.drawingml.chartshapes+xml"/>
  <Override PartName="/xl/drawings/drawing6.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8.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X:\ユーザ作業用フォルダ\事業調整担当\6市立駐車場担当\市立駐車場・有料道路\市立駐車場\■４　決算見込（補正予算）\R7　決算見込\10_決算統計\03_経営比較\02_分析表\03_作業用\回答案\"/>
    </mc:Choice>
  </mc:AlternateContent>
  <xr:revisionPtr revIDLastSave="0" documentId="13_ncr:1_{B94FE393-1489-4575-BAC6-3EA69CEEF8AF}" xr6:coauthVersionLast="47" xr6:coauthVersionMax="47" xr10:uidLastSave="{00000000-0000-0000-0000-000000000000}"/>
  <workbookProtection workbookAlgorithmName="SHA-512" workbookHashValue="JVK3jOT/rkE1f+FBmMCk/XElmTvyezmsV5hkLIfOswHjUesXuhJERDUDkOaVKENs0n4F4mWLZ0ADN/UjbkAEbg==" workbookSaltValue="pylCsmplfPzEUKXs9AsHjw==" workbookSpinCount="100000" lockStructure="1"/>
  <bookViews>
    <workbookView xWindow="-12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KO31" i="4" s="1"/>
  <c r="DL7" i="5"/>
  <c r="DK7" i="5"/>
  <c r="DI7" i="5"/>
  <c r="MI78" i="4" s="1"/>
  <c r="DH7" i="5"/>
  <c r="LT78" i="4" s="1"/>
  <c r="DG7" i="5"/>
  <c r="DF7" i="5"/>
  <c r="DE7" i="5"/>
  <c r="KA78" i="4" s="1"/>
  <c r="DD7" i="5"/>
  <c r="MI77" i="4" s="1"/>
  <c r="DC7" i="5"/>
  <c r="DB7" i="5"/>
  <c r="DA7" i="5"/>
  <c r="CZ7" i="5"/>
  <c r="KA77" i="4" s="1"/>
  <c r="CN7" i="5"/>
  <c r="CM7" i="5"/>
  <c r="BZ7" i="5"/>
  <c r="MA53" i="4" s="1"/>
  <c r="BY7" i="5"/>
  <c r="LH53" i="4" s="1"/>
  <c r="BX7" i="5"/>
  <c r="BW7" i="5"/>
  <c r="BV7" i="5"/>
  <c r="JC53" i="4" s="1"/>
  <c r="BU7" i="5"/>
  <c r="MA52" i="4" s="1"/>
  <c r="BT7" i="5"/>
  <c r="BS7" i="5"/>
  <c r="BR7" i="5"/>
  <c r="JV52" i="4" s="1"/>
  <c r="BQ7" i="5"/>
  <c r="JC52" i="4" s="1"/>
  <c r="BO7" i="5"/>
  <c r="BN7" i="5"/>
  <c r="BM7" i="5"/>
  <c r="BL7" i="5"/>
  <c r="BK7" i="5"/>
  <c r="BJ7" i="5"/>
  <c r="BI7" i="5"/>
  <c r="GQ52" i="4" s="1"/>
  <c r="BH7" i="5"/>
  <c r="FX52" i="4" s="1"/>
  <c r="BG7" i="5"/>
  <c r="BF7" i="5"/>
  <c r="BD7" i="5"/>
  <c r="CS53" i="4" s="1"/>
  <c r="BC7" i="5"/>
  <c r="BZ53" i="4" s="1"/>
  <c r="BB7" i="5"/>
  <c r="BA7" i="5"/>
  <c r="AZ7" i="5"/>
  <c r="U53" i="4" s="1"/>
  <c r="AY7" i="5"/>
  <c r="CS52" i="4" s="1"/>
  <c r="AX7" i="5"/>
  <c r="AW7" i="5"/>
  <c r="AV7" i="5"/>
  <c r="AN52" i="4" s="1"/>
  <c r="AU7" i="5"/>
  <c r="AS7" i="5"/>
  <c r="AR7" i="5"/>
  <c r="AQ7" i="5"/>
  <c r="FX32" i="4" s="1"/>
  <c r="AP7" i="5"/>
  <c r="AO7" i="5"/>
  <c r="AN7" i="5"/>
  <c r="AM7" i="5"/>
  <c r="GQ31" i="4" s="1"/>
  <c r="AL7" i="5"/>
  <c r="FX31" i="4" s="1"/>
  <c r="AK7" i="5"/>
  <c r="AJ7" i="5"/>
  <c r="AH7" i="5"/>
  <c r="CS32" i="4" s="1"/>
  <c r="AG7" i="5"/>
  <c r="BZ32" i="4" s="1"/>
  <c r="AF7" i="5"/>
  <c r="AE7" i="5"/>
  <c r="AD7" i="5"/>
  <c r="U32" i="4" s="1"/>
  <c r="AC7" i="5"/>
  <c r="CS31" i="4" s="1"/>
  <c r="AB7" i="5"/>
  <c r="AA7" i="5"/>
  <c r="Z7" i="5"/>
  <c r="Y7" i="5"/>
  <c r="U31" i="4" s="1"/>
  <c r="X7" i="5"/>
  <c r="W7" i="5"/>
  <c r="V7" i="5"/>
  <c r="HX10" i="4" s="1"/>
  <c r="U7" i="5"/>
  <c r="LJ8" i="4" s="1"/>
  <c r="T7" i="5"/>
  <c r="S7" i="5"/>
  <c r="R7" i="5"/>
  <c r="Q7" i="5"/>
  <c r="CF10" i="4" s="1"/>
  <c r="P7" i="5"/>
  <c r="O7" i="5"/>
  <c r="N7" i="5"/>
  <c r="FJ8" i="4" s="1"/>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D88" i="4"/>
  <c r="LE78" i="4"/>
  <c r="KP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KO53" i="4"/>
  <c r="JV53" i="4"/>
  <c r="HJ53" i="4"/>
  <c r="GQ53" i="4"/>
  <c r="FX53" i="4"/>
  <c r="FE53" i="4"/>
  <c r="EL53" i="4"/>
  <c r="BG53" i="4"/>
  <c r="AN53" i="4"/>
  <c r="LH52" i="4"/>
  <c r="KO52" i="4"/>
  <c r="HJ52" i="4"/>
  <c r="FE52" i="4"/>
  <c r="EL52" i="4"/>
  <c r="BZ52" i="4"/>
  <c r="BG52" i="4"/>
  <c r="U52" i="4"/>
  <c r="MA32" i="4"/>
  <c r="LH32" i="4"/>
  <c r="KO32" i="4"/>
  <c r="JV32" i="4"/>
  <c r="JC32" i="4"/>
  <c r="HJ32" i="4"/>
  <c r="GQ32" i="4"/>
  <c r="FE32" i="4"/>
  <c r="EL32" i="4"/>
  <c r="BG32" i="4"/>
  <c r="AN32" i="4"/>
  <c r="MA31" i="4"/>
  <c r="LH31" i="4"/>
  <c r="JV31" i="4"/>
  <c r="JC31" i="4"/>
  <c r="HJ31" i="4"/>
  <c r="FE31" i="4"/>
  <c r="EL31" i="4"/>
  <c r="BZ31" i="4"/>
  <c r="BG31" i="4"/>
  <c r="AN31" i="4"/>
  <c r="LJ10" i="4"/>
  <c r="JQ10" i="4"/>
  <c r="DU10" i="4"/>
  <c r="B10" i="4"/>
  <c r="JQ8" i="4"/>
  <c r="HX8" i="4"/>
  <c r="CF8" i="4"/>
  <c r="AQ8" i="4"/>
  <c r="IT76" i="4" l="1"/>
  <c r="CS51" i="4"/>
  <c r="HJ30" i="4"/>
  <c r="CS30" i="4"/>
  <c r="BZ76" i="4"/>
  <c r="MA51" i="4"/>
  <c r="MI76" i="4"/>
  <c r="HJ51" i="4"/>
  <c r="MA30" i="4"/>
  <c r="C11" i="5"/>
  <c r="D11" i="5"/>
  <c r="E11" i="5"/>
  <c r="B11" i="5"/>
  <c r="LT76" i="4" l="1"/>
  <c r="GQ51" i="4"/>
  <c r="LH30" i="4"/>
  <c r="IE76" i="4"/>
  <c r="BZ51" i="4"/>
  <c r="GQ30" i="4"/>
  <c r="BZ30" i="4"/>
  <c r="BK76" i="4"/>
  <c r="LH51" i="4"/>
  <c r="AV76" i="4"/>
  <c r="KO51" i="4"/>
  <c r="LE76" i="4"/>
  <c r="FX51" i="4"/>
  <c r="KO30" i="4"/>
  <c r="HP76" i="4"/>
  <c r="BG51" i="4"/>
  <c r="FX30" i="4"/>
  <c r="BG30" i="4"/>
  <c r="AN30" i="4"/>
  <c r="AG76" i="4"/>
  <c r="JV51" i="4"/>
  <c r="KP76" i="4"/>
  <c r="FE51" i="4"/>
  <c r="JV30" i="4"/>
  <c r="HA76" i="4"/>
  <c r="AN51" i="4"/>
  <c r="FE30" i="4"/>
  <c r="GL76" i="4"/>
  <c r="U51" i="4"/>
  <c r="EL30" i="4"/>
  <c r="U30" i="4"/>
  <c r="R76" i="4"/>
  <c r="JC51" i="4"/>
  <c r="KA76" i="4"/>
  <c r="EL51" i="4"/>
  <c r="JC30" i="4"/>
</calcChain>
</file>

<file path=xl/sharedStrings.xml><?xml version="1.0" encoding="utf-8"?>
<sst xmlns="http://schemas.openxmlformats.org/spreadsheetml/2006/main" count="278" uniqueCount="131">
  <si>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</si>
  <si>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</si>
  <si>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</si>
  <si>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</si>
  <si>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</si>
  <si>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</si>
  <si>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</si>
  <si>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</si>
  <si>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</si>
  <si>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</si>
  <si>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</si>
  <si>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</si>
  <si>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</si>
  <si>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</si>
  <si>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</si>
  <si>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</si>
  <si>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</si>
  <si>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</si>
  <si>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</si>
  <si>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</si>
  <si>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</si>
  <si>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</si>
  <si>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</si>
  <si>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</si>
  <si>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</si>
  <si>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</si>
  <si>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</si>
  <si>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</si>
  <si>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</si>
  <si>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</si>
  <si>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</si>
  <si>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</si>
  <si>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</si>
  <si>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</si>
  <si>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</si>
  <si>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</si>
  <si>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</si>
  <si>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</si>
  <si>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</si>
  <si>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</si>
  <si>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</si>
  <si>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</si>
  <si>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</si>
  <si>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</si>
  <si>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</si>
  <si>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</si>
  <si>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</si>
  <si>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</si>
  <si>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</si>
  <si>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</si>
  <si>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</si>
  <si>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</si>
  <si>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</si>
  <si>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</si>
  <si>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</si>
  <si>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</si>
  <si>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</si>
  <si>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</si>
  <si>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</si>
  <si>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</si>
  <si>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</si>
  <si>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</si>
  <si>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</si>
  <si>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</si>
  <si>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</si>
  <si>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</si>
  <si>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</si>
  <si>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</si>
  <si>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</si>
  <si>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</si>
  <si>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</si>
  <si>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</si>
  <si>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</si>
  <si>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</si>
  <si>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</si>
  <si>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</si>
  <si>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</si>
  <si>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</si>
  <si>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</si>
  <si>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</si>
  <si>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</si>
  <si>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</si>
  <si>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</si>
  <si>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</si>
  <si>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</si>
  <si>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</si>
  <si>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</si>
  <si>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</si>
  <si>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</si>
  <si>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</si>
  <si>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</si>
  <si>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</si>
  <si>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</si>
  <si>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</si>
  <si>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</si>
  <si>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</si>
  <si>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</si>
  <si>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</si>
  <si>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</si>
  <si>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</si>
  <si>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</si>
  <si>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当該値(N-4)</t>
    <phoneticPr fontId="5"/>
  </si>
  <si>
    <t>当該値(N-3)</t>
    <phoneticPr fontId="5"/>
  </si>
  <si>
    <t>当該値(N-2)</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</si>
  <si>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</si>
  <si>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</si>
  <si>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</si>
  <si>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</si>
  <si>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</si>
  <si>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大阪府　大阪市</t>
  </si>
  <si>
    <t>長居公園地下駐車場</t>
  </si>
  <si>
    <t>法非適用</t>
  </si>
  <si>
    <t>駐車場整備事業</t>
  </si>
  <si>
    <t>-</t>
  </si>
  <si>
    <t>Ａ２Ｂ２</t>
  </si>
  <si>
    <t>非設置</t>
  </si>
  <si>
    <t>該当数値なし</t>
  </si>
  <si>
    <t>届出駐車場</t>
  </si>
  <si>
    <t>地下式</t>
  </si>
  <si>
    <t>公共施設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</si>
  <si>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</si>
  <si>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</si>
  <si>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</si>
  <si>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</si>
  <si>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</si>
  <si>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</si>
  <si>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</si>
  <si>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・当該駐車場は長居公園内にあることから、競技場等公園内集客施設と連携を図り、更なる利用増を図ってまいります。
・長居公園地下駐車場は、大阪市駐車基本計画を基に市内の路上駐車違反防止のため本市が管理運営を行っており、今後も同目的達成のため、本市が管理を継続していく方針です。</t>
    <phoneticPr fontId="5"/>
  </si>
  <si>
    <t>・⑦長居公園地下駐車場は道路附属物（道路法第2条第2項）であり、敷地の地価を計上しておりません。
・⑧設備投資見込額は、設備の老朽化が進んでいることから設備投資額の増加が今後見込まれます。
・⑩企業債残高はありません。</t>
    <phoneticPr fontId="5"/>
  </si>
  <si>
    <t>・①収益的収支比率は、類似施設と比べて同水準で、黒字を確保しております。
・②③他会計補助金は発生しておりません。
・④売上高GOP比率は、類似施設と比べてやや高い数値を維持しており、営業総利益も確保しております。
・⑤EBITDAは、類似施設と比べて非常に高い数値を維持しており、収益性も確保しております。</t>
    <rPh sb="19" eb="22">
      <t>ドウスイジュン</t>
    </rPh>
    <rPh sb="60" eb="63">
      <t>ウリアゲダカ</t>
    </rPh>
    <rPh sb="66" eb="68">
      <t>ヒリツ</t>
    </rPh>
    <phoneticPr fontId="5"/>
  </si>
  <si>
    <t>・⑪稼動率は、類似施設と比較し、高くはないですが、長居公園地下駐車場は、長居公園内施設の利用目的の駐車が多く、長時間利用車両が多いことが主な要因です。</t>
    <rPh sb="16" eb="17">
      <t>タカ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</si>
</sst>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9"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114.7</c:v>
                </c:pt>
                <c:pt idx="1">
                  <c:v>168.8</c:v>
                </c:pt>
                <c:pt idx="2">
                  <c:v>225.5</c:v>
                </c:pt>
                <c:pt idx="3">
                  <c:v>243.1</c:v>
                </c:pt>
                <c:pt idx="4">
                  <c:v>161.19999999999999</c:v>
                </c:pt>
              </c:numCache>
            </c:numRef>
          </c:val>
          <c:extLst>
            <c:ext xmlns:c16="http://schemas.microsoft.com/office/drawing/2014/chart" uri="{C3380CC4-5D6E-409C-BE32-E72D297353CC}">
              <c16:uniqueId val="{00000000-F800-4901-8797-8ABB4FF01A45}"/>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127.8</c:v>
                </c:pt>
                <c:pt idx="1">
                  <c:v>146.5</c:v>
                </c:pt>
                <c:pt idx="2">
                  <c:v>142.69999999999999</c:v>
                </c:pt>
                <c:pt idx="3">
                  <c:v>156.80000000000001</c:v>
                </c:pt>
                <c:pt idx="4">
                  <c:v>166.4</c:v>
                </c:pt>
              </c:numCache>
            </c:numRef>
          </c:val>
          <c:smooth val="0"/>
          <c:extLst>
            <c:ext xmlns:c16="http://schemas.microsoft.com/office/drawing/2014/chart" uri="{C3380CC4-5D6E-409C-BE32-E72D297353CC}">
              <c16:uniqueId val="{00000001-F800-4901-8797-8ABB4FF01A45}"/>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71B-4A83-9235-DD31D8A18124}"/>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145.19999999999999</c:v>
                </c:pt>
                <c:pt idx="1">
                  <c:v>219.9</c:v>
                </c:pt>
                <c:pt idx="2">
                  <c:v>107.1</c:v>
                </c:pt>
                <c:pt idx="3">
                  <c:v>143.6</c:v>
                </c:pt>
                <c:pt idx="4">
                  <c:v>114.8</c:v>
                </c:pt>
              </c:numCache>
            </c:numRef>
          </c:val>
          <c:smooth val="0"/>
          <c:extLst>
            <c:ext xmlns:c16="http://schemas.microsoft.com/office/drawing/2014/chart" uri="{C3380CC4-5D6E-409C-BE32-E72D297353CC}">
              <c16:uniqueId val="{00000001-071B-4A83-9235-DD31D8A18124}"/>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A8D3-42A1-8D11-FD3DCBED59B3}"/>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A8D3-42A1-8D11-FD3DCBED59B3}"/>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204B-475C-AC77-E30558AEB09A}"/>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204B-475C-AC77-E30558AEB09A}"/>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CC9-4630-8AC9-876524FFF2DB}"/>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6.6</c:v>
                </c:pt>
                <c:pt idx="1">
                  <c:v>5.5</c:v>
                </c:pt>
                <c:pt idx="2">
                  <c:v>4.0999999999999996</c:v>
                </c:pt>
                <c:pt idx="3">
                  <c:v>3.7</c:v>
                </c:pt>
                <c:pt idx="4">
                  <c:v>3.2</c:v>
                </c:pt>
              </c:numCache>
            </c:numRef>
          </c:val>
          <c:smooth val="0"/>
          <c:extLst>
            <c:ext xmlns:c16="http://schemas.microsoft.com/office/drawing/2014/chart" uri="{C3380CC4-5D6E-409C-BE32-E72D297353CC}">
              <c16:uniqueId val="{00000001-6CC9-4630-8AC9-876524FFF2DB}"/>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CEE9-4E09-BF5D-5B8BC1392ECD}"/>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67</c:v>
                </c:pt>
                <c:pt idx="1">
                  <c:v>56</c:v>
                </c:pt>
                <c:pt idx="2">
                  <c:v>65</c:v>
                </c:pt>
                <c:pt idx="3">
                  <c:v>81</c:v>
                </c:pt>
                <c:pt idx="4">
                  <c:v>7</c:v>
                </c:pt>
              </c:numCache>
            </c:numRef>
          </c:val>
          <c:smooth val="0"/>
          <c:extLst>
            <c:ext xmlns:c16="http://schemas.microsoft.com/office/drawing/2014/chart" uri="{C3380CC4-5D6E-409C-BE32-E72D297353CC}">
              <c16:uniqueId val="{00000001-CEE9-4E09-BF5D-5B8BC1392ECD}"/>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55.7</c:v>
                </c:pt>
                <c:pt idx="1">
                  <c:v>69</c:v>
                </c:pt>
                <c:pt idx="2">
                  <c:v>87.5</c:v>
                </c:pt>
                <c:pt idx="3">
                  <c:v>87.1</c:v>
                </c:pt>
                <c:pt idx="4">
                  <c:v>75.7</c:v>
                </c:pt>
              </c:numCache>
            </c:numRef>
          </c:val>
          <c:extLst>
            <c:ext xmlns:c16="http://schemas.microsoft.com/office/drawing/2014/chart" uri="{C3380CC4-5D6E-409C-BE32-E72D297353CC}">
              <c16:uniqueId val="{00000000-2A36-4089-AC48-E0CCE383E3AF}"/>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131</c:v>
                </c:pt>
                <c:pt idx="1">
                  <c:v>136.80000000000001</c:v>
                </c:pt>
                <c:pt idx="2">
                  <c:v>145.1</c:v>
                </c:pt>
                <c:pt idx="3">
                  <c:v>149.80000000000001</c:v>
                </c:pt>
                <c:pt idx="4">
                  <c:v>156.1</c:v>
                </c:pt>
              </c:numCache>
            </c:numRef>
          </c:val>
          <c:smooth val="0"/>
          <c:extLst>
            <c:ext xmlns:c16="http://schemas.microsoft.com/office/drawing/2014/chart" uri="{C3380CC4-5D6E-409C-BE32-E72D297353CC}">
              <c16:uniqueId val="{00000001-2A36-4089-AC48-E0CCE383E3AF}"/>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12.8</c:v>
                </c:pt>
                <c:pt idx="1">
                  <c:v>40.799999999999997</c:v>
                </c:pt>
                <c:pt idx="2">
                  <c:v>55.6</c:v>
                </c:pt>
                <c:pt idx="3">
                  <c:v>58.9</c:v>
                </c:pt>
                <c:pt idx="4">
                  <c:v>38</c:v>
                </c:pt>
              </c:numCache>
            </c:numRef>
          </c:val>
          <c:extLst>
            <c:ext xmlns:c16="http://schemas.microsoft.com/office/drawing/2014/chart" uri="{C3380CC4-5D6E-409C-BE32-E72D297353CC}">
              <c16:uniqueId val="{00000000-8709-4073-A737-1DC9BF8F1864}"/>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-25.9</c:v>
                </c:pt>
                <c:pt idx="1">
                  <c:v>-24.6</c:v>
                </c:pt>
                <c:pt idx="2">
                  <c:v>-29.2</c:v>
                </c:pt>
                <c:pt idx="3">
                  <c:v>-810.7</c:v>
                </c:pt>
                <c:pt idx="4">
                  <c:v>-15.1</c:v>
                </c:pt>
              </c:numCache>
            </c:numRef>
          </c:val>
          <c:smooth val="0"/>
          <c:extLst>
            <c:ext xmlns:c16="http://schemas.microsoft.com/office/drawing/2014/chart" uri="{C3380CC4-5D6E-409C-BE32-E72D297353CC}">
              <c16:uniqueId val="{00000001-8709-4073-A737-1DC9BF8F1864}"/>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4546</c:v>
                </c:pt>
                <c:pt idx="1">
                  <c:v>21037</c:v>
                </c:pt>
                <c:pt idx="2">
                  <c:v>48499</c:v>
                </c:pt>
                <c:pt idx="3">
                  <c:v>54716</c:v>
                </c:pt>
                <c:pt idx="4">
                  <c:v>30030</c:v>
                </c:pt>
              </c:numCache>
            </c:numRef>
          </c:val>
          <c:extLst>
            <c:ext xmlns:c16="http://schemas.microsoft.com/office/drawing/2014/chart" uri="{C3380CC4-5D6E-409C-BE32-E72D297353CC}">
              <c16:uniqueId val="{00000000-8F29-4837-8BDB-FA0E12B8B35D}"/>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2220</c:v>
                </c:pt>
                <c:pt idx="1">
                  <c:v>3097</c:v>
                </c:pt>
                <c:pt idx="2">
                  <c:v>6051</c:v>
                </c:pt>
                <c:pt idx="3">
                  <c:v>9971</c:v>
                </c:pt>
                <c:pt idx="4">
                  <c:v>10272</c:v>
                </c:pt>
              </c:numCache>
            </c:numRef>
          </c:val>
          <c:smooth val="0"/>
          <c:extLst>
            <c:ext xmlns:c16="http://schemas.microsoft.com/office/drawing/2014/chart" uri="{C3380CC4-5D6E-409C-BE32-E72D297353CC}">
              <c16:uniqueId val="{00000001-8F29-4837-8BDB-FA0E12B8B35D}"/>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A15" zoomScale="80" zoomScaleNormal="80" zoomScaleSheetLayoutView="70" workbookViewId="0">
      <selection activeCell="ND32" sqref="ND32:NR47"/>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row>
    <row r="3" spans="1:382" ht="9.75" customHeight="1" x14ac:dyDescent="0.15">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row>
    <row r="4" spans="1:382" ht="9.75" customHeight="1" x14ac:dyDescent="0.15">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3" t="str">
        <f>データ!H6&amp;"　"&amp;データ!I6</f>
        <v>大阪府大阪市　長居公園地下駐車場</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22" t="s">
        <v>1</v>
      </c>
      <c r="C7" s="123"/>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4"/>
      <c r="AQ7" s="122" t="s">
        <v>2</v>
      </c>
      <c r="AR7" s="123"/>
      <c r="AS7" s="123"/>
      <c r="AT7" s="123"/>
      <c r="AU7" s="123"/>
      <c r="AV7" s="123"/>
      <c r="AW7" s="123"/>
      <c r="AX7" s="123"/>
      <c r="AY7" s="123"/>
      <c r="AZ7" s="123"/>
      <c r="BA7" s="123"/>
      <c r="BB7" s="123"/>
      <c r="BC7" s="123"/>
      <c r="BD7" s="123"/>
      <c r="BE7" s="123"/>
      <c r="BF7" s="123"/>
      <c r="BG7" s="123"/>
      <c r="BH7" s="123"/>
      <c r="BI7" s="123"/>
      <c r="BJ7" s="123"/>
      <c r="BK7" s="123"/>
      <c r="BL7" s="123"/>
      <c r="BM7" s="123"/>
      <c r="BN7" s="123"/>
      <c r="BO7" s="123"/>
      <c r="BP7" s="123"/>
      <c r="BQ7" s="123"/>
      <c r="BR7" s="123"/>
      <c r="BS7" s="123"/>
      <c r="BT7" s="123"/>
      <c r="BU7" s="123"/>
      <c r="BV7" s="123"/>
      <c r="BW7" s="123"/>
      <c r="BX7" s="123"/>
      <c r="BY7" s="123"/>
      <c r="BZ7" s="123"/>
      <c r="CA7" s="123"/>
      <c r="CB7" s="123"/>
      <c r="CC7" s="123"/>
      <c r="CD7" s="123"/>
      <c r="CE7" s="124"/>
      <c r="CF7" s="122" t="s">
        <v>3</v>
      </c>
      <c r="CG7" s="123"/>
      <c r="CH7" s="123"/>
      <c r="CI7" s="123"/>
      <c r="CJ7" s="123"/>
      <c r="CK7" s="123"/>
      <c r="CL7" s="123"/>
      <c r="CM7" s="123"/>
      <c r="CN7" s="123"/>
      <c r="CO7" s="123"/>
      <c r="CP7" s="123"/>
      <c r="CQ7" s="123"/>
      <c r="CR7" s="123"/>
      <c r="CS7" s="123"/>
      <c r="CT7" s="123"/>
      <c r="CU7" s="123"/>
      <c r="CV7" s="123"/>
      <c r="CW7" s="123"/>
      <c r="CX7" s="123"/>
      <c r="CY7" s="123"/>
      <c r="CZ7" s="123"/>
      <c r="DA7" s="123"/>
      <c r="DB7" s="123"/>
      <c r="DC7" s="123"/>
      <c r="DD7" s="123"/>
      <c r="DE7" s="123"/>
      <c r="DF7" s="123"/>
      <c r="DG7" s="123"/>
      <c r="DH7" s="123"/>
      <c r="DI7" s="123"/>
      <c r="DJ7" s="123"/>
      <c r="DK7" s="123"/>
      <c r="DL7" s="123"/>
      <c r="DM7" s="123"/>
      <c r="DN7" s="123"/>
      <c r="DO7" s="123"/>
      <c r="DP7" s="123"/>
      <c r="DQ7" s="123"/>
      <c r="DR7" s="123"/>
      <c r="DS7" s="123"/>
      <c r="DT7" s="124"/>
      <c r="DU7" s="134" t="s">
        <v>4</v>
      </c>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25" t="s">
        <v>5</v>
      </c>
      <c r="FK7" s="125"/>
      <c r="FL7" s="125"/>
      <c r="FM7" s="125"/>
      <c r="FN7" s="125"/>
      <c r="FO7" s="125"/>
      <c r="FP7" s="125"/>
      <c r="FQ7" s="125"/>
      <c r="FR7" s="125"/>
      <c r="FS7" s="125"/>
      <c r="FT7" s="125"/>
      <c r="FU7" s="125"/>
      <c r="FV7" s="125"/>
      <c r="FW7" s="125"/>
      <c r="FX7" s="125"/>
      <c r="FY7" s="125"/>
      <c r="FZ7" s="125"/>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2"/>
      <c r="GZ7" s="2"/>
      <c r="HA7" s="2"/>
      <c r="HB7" s="2"/>
      <c r="HC7" s="2"/>
      <c r="HD7" s="2"/>
      <c r="HE7" s="2"/>
      <c r="HF7" s="2"/>
      <c r="HG7" s="2"/>
      <c r="HH7" s="2"/>
      <c r="HI7" s="2"/>
      <c r="HJ7" s="2"/>
      <c r="HK7" s="2"/>
      <c r="HL7" s="2"/>
      <c r="HM7" s="2"/>
      <c r="HN7" s="2"/>
      <c r="HO7" s="2"/>
      <c r="HP7" s="2"/>
      <c r="HQ7" s="2"/>
      <c r="HR7" s="2"/>
      <c r="HS7" s="2"/>
      <c r="HT7" s="2"/>
      <c r="HU7" s="2"/>
      <c r="HV7" s="2"/>
      <c r="HW7" s="2"/>
      <c r="HX7" s="125" t="s">
        <v>6</v>
      </c>
      <c r="HY7" s="125"/>
      <c r="HZ7" s="125"/>
      <c r="IA7" s="125"/>
      <c r="IB7" s="125"/>
      <c r="IC7" s="125"/>
      <c r="ID7" s="125"/>
      <c r="IE7" s="125"/>
      <c r="IF7" s="125"/>
      <c r="IG7" s="125"/>
      <c r="IH7" s="125"/>
      <c r="II7" s="125"/>
      <c r="IJ7" s="125"/>
      <c r="IK7" s="125"/>
      <c r="IL7" s="125"/>
      <c r="IM7" s="125"/>
      <c r="IN7" s="125"/>
      <c r="IO7" s="125"/>
      <c r="IP7" s="125"/>
      <c r="IQ7" s="125"/>
      <c r="IR7" s="125"/>
      <c r="IS7" s="125"/>
      <c r="IT7" s="125"/>
      <c r="IU7" s="125"/>
      <c r="IV7" s="125"/>
      <c r="IW7" s="125"/>
      <c r="IX7" s="125"/>
      <c r="IY7" s="125"/>
      <c r="IZ7" s="125"/>
      <c r="JA7" s="125"/>
      <c r="JB7" s="125"/>
      <c r="JC7" s="125"/>
      <c r="JD7" s="125"/>
      <c r="JE7" s="125"/>
      <c r="JF7" s="125"/>
      <c r="JG7" s="125"/>
      <c r="JH7" s="125"/>
      <c r="JI7" s="125"/>
      <c r="JJ7" s="125"/>
      <c r="JK7" s="125"/>
      <c r="JL7" s="125"/>
      <c r="JM7" s="125"/>
      <c r="JN7" s="125"/>
      <c r="JO7" s="125"/>
      <c r="JP7" s="125"/>
      <c r="JQ7" s="125" t="s">
        <v>7</v>
      </c>
      <c r="JR7" s="125"/>
      <c r="JS7" s="125"/>
      <c r="JT7" s="125"/>
      <c r="JU7" s="125"/>
      <c r="JV7" s="125"/>
      <c r="JW7" s="125"/>
      <c r="JX7" s="125"/>
      <c r="JY7" s="125"/>
      <c r="JZ7" s="125"/>
      <c r="KA7" s="125"/>
      <c r="KB7" s="125"/>
      <c r="KC7" s="125"/>
      <c r="KD7" s="125"/>
      <c r="KE7" s="125"/>
      <c r="KF7" s="125"/>
      <c r="KG7" s="125"/>
      <c r="KH7" s="125"/>
      <c r="KI7" s="125"/>
      <c r="KJ7" s="125"/>
      <c r="KK7" s="125"/>
      <c r="KL7" s="125"/>
      <c r="KM7" s="125"/>
      <c r="KN7" s="125"/>
      <c r="KO7" s="125"/>
      <c r="KP7" s="125"/>
      <c r="KQ7" s="125"/>
      <c r="KR7" s="125"/>
      <c r="KS7" s="125"/>
      <c r="KT7" s="125"/>
      <c r="KU7" s="125"/>
      <c r="KV7" s="125"/>
      <c r="KW7" s="125"/>
      <c r="KX7" s="125"/>
      <c r="KY7" s="125"/>
      <c r="KZ7" s="125"/>
      <c r="LA7" s="125"/>
      <c r="LB7" s="125"/>
      <c r="LC7" s="125"/>
      <c r="LD7" s="125"/>
      <c r="LE7" s="125"/>
      <c r="LF7" s="125"/>
      <c r="LG7" s="125"/>
      <c r="LH7" s="125"/>
      <c r="LI7" s="125"/>
      <c r="LJ7" s="125" t="s">
        <v>8</v>
      </c>
      <c r="LK7" s="125"/>
      <c r="LL7" s="125"/>
      <c r="LM7" s="125"/>
      <c r="LN7" s="125"/>
      <c r="LO7" s="125"/>
      <c r="LP7" s="125"/>
      <c r="LQ7" s="125"/>
      <c r="LR7" s="125"/>
      <c r="LS7" s="125"/>
      <c r="LT7" s="125"/>
      <c r="LU7" s="125"/>
      <c r="LV7" s="125"/>
      <c r="LW7" s="125"/>
      <c r="LX7" s="125"/>
      <c r="LY7" s="125"/>
      <c r="LZ7" s="125"/>
      <c r="MA7" s="125"/>
      <c r="MB7" s="125"/>
      <c r="MC7" s="125"/>
      <c r="MD7" s="125"/>
      <c r="ME7" s="125"/>
      <c r="MF7" s="125"/>
      <c r="MG7" s="125"/>
      <c r="MH7" s="125"/>
      <c r="MI7" s="125"/>
      <c r="MJ7" s="125"/>
      <c r="MK7" s="125"/>
      <c r="ML7" s="125"/>
      <c r="MM7" s="125"/>
      <c r="MN7" s="125"/>
      <c r="MO7" s="125"/>
      <c r="MP7" s="125"/>
      <c r="MQ7" s="125"/>
      <c r="MR7" s="125"/>
      <c r="MS7" s="125"/>
      <c r="MT7" s="125"/>
      <c r="MU7" s="125"/>
      <c r="MV7" s="125"/>
      <c r="MW7" s="125"/>
      <c r="MX7" s="125"/>
      <c r="MY7" s="125"/>
      <c r="MZ7" s="125"/>
      <c r="NA7" s="125"/>
      <c r="NB7" s="125"/>
      <c r="NC7" s="3"/>
      <c r="ND7" s="135" t="s">
        <v>9</v>
      </c>
      <c r="NE7" s="136"/>
      <c r="NF7" s="136"/>
      <c r="NG7" s="136"/>
      <c r="NH7" s="136"/>
      <c r="NI7" s="136"/>
      <c r="NJ7" s="136"/>
      <c r="NK7" s="136"/>
      <c r="NL7" s="136"/>
      <c r="NM7" s="136"/>
      <c r="NN7" s="136"/>
      <c r="NO7" s="136"/>
      <c r="NP7" s="136"/>
      <c r="NQ7" s="137"/>
    </row>
    <row r="8" spans="1:382" ht="18.75" customHeight="1" x14ac:dyDescent="0.15">
      <c r="A8" s="2"/>
      <c r="B8" s="116" t="str">
        <f>データ!J7</f>
        <v>法非適用</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8"/>
      <c r="AQ8" s="116" t="str">
        <f>データ!K7</f>
        <v>駐車場整備事業</v>
      </c>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c r="BT8" s="117"/>
      <c r="BU8" s="117"/>
      <c r="BV8" s="117"/>
      <c r="BW8" s="117"/>
      <c r="BX8" s="117"/>
      <c r="BY8" s="117"/>
      <c r="BZ8" s="117"/>
      <c r="CA8" s="117"/>
      <c r="CB8" s="117"/>
      <c r="CC8" s="117"/>
      <c r="CD8" s="117"/>
      <c r="CE8" s="118"/>
      <c r="CF8" s="116" t="str">
        <f>データ!L7</f>
        <v>-</v>
      </c>
      <c r="CG8" s="117"/>
      <c r="CH8" s="117"/>
      <c r="CI8" s="117"/>
      <c r="CJ8" s="117"/>
      <c r="CK8" s="117"/>
      <c r="CL8" s="117"/>
      <c r="CM8" s="117"/>
      <c r="CN8" s="117"/>
      <c r="CO8" s="117"/>
      <c r="CP8" s="117"/>
      <c r="CQ8" s="117"/>
      <c r="CR8" s="117"/>
      <c r="CS8" s="117"/>
      <c r="CT8" s="117"/>
      <c r="CU8" s="117"/>
      <c r="CV8" s="117"/>
      <c r="CW8" s="117"/>
      <c r="CX8" s="117"/>
      <c r="CY8" s="117"/>
      <c r="CZ8" s="117"/>
      <c r="DA8" s="117"/>
      <c r="DB8" s="117"/>
      <c r="DC8" s="117"/>
      <c r="DD8" s="117"/>
      <c r="DE8" s="117"/>
      <c r="DF8" s="117"/>
      <c r="DG8" s="117"/>
      <c r="DH8" s="117"/>
      <c r="DI8" s="117"/>
      <c r="DJ8" s="117"/>
      <c r="DK8" s="117"/>
      <c r="DL8" s="117"/>
      <c r="DM8" s="117"/>
      <c r="DN8" s="117"/>
      <c r="DO8" s="117"/>
      <c r="DP8" s="117"/>
      <c r="DQ8" s="117"/>
      <c r="DR8" s="117"/>
      <c r="DS8" s="117"/>
      <c r="DT8" s="118"/>
      <c r="DU8" s="103" t="str">
        <f>データ!M7</f>
        <v>Ａ２Ｂ２</v>
      </c>
      <c r="DV8" s="103"/>
      <c r="DW8" s="103"/>
      <c r="DX8" s="103"/>
      <c r="DY8" s="103"/>
      <c r="DZ8" s="103"/>
      <c r="EA8" s="103"/>
      <c r="EB8" s="103"/>
      <c r="EC8" s="103"/>
      <c r="ED8" s="103"/>
      <c r="EE8" s="103"/>
      <c r="EF8" s="103"/>
      <c r="EG8" s="103"/>
      <c r="EH8" s="103"/>
      <c r="EI8" s="103"/>
      <c r="EJ8" s="103"/>
      <c r="EK8" s="103"/>
      <c r="EL8" s="103"/>
      <c r="EM8" s="103"/>
      <c r="EN8" s="103"/>
      <c r="EO8" s="103"/>
      <c r="EP8" s="103"/>
      <c r="EQ8" s="103"/>
      <c r="ER8" s="103"/>
      <c r="ES8" s="103"/>
      <c r="ET8" s="103"/>
      <c r="EU8" s="103"/>
      <c r="EV8" s="103"/>
      <c r="EW8" s="103"/>
      <c r="EX8" s="103"/>
      <c r="EY8" s="103"/>
      <c r="EZ8" s="103"/>
      <c r="FA8" s="103"/>
      <c r="FB8" s="103"/>
      <c r="FC8" s="103"/>
      <c r="FD8" s="103"/>
      <c r="FE8" s="103"/>
      <c r="FF8" s="103"/>
      <c r="FG8" s="103"/>
      <c r="FH8" s="103"/>
      <c r="FI8" s="103"/>
      <c r="FJ8" s="103" t="str">
        <f>データ!N7</f>
        <v>非設置</v>
      </c>
      <c r="FK8" s="103"/>
      <c r="FL8" s="103"/>
      <c r="FM8" s="103"/>
      <c r="FN8" s="103"/>
      <c r="FO8" s="103"/>
      <c r="FP8" s="103"/>
      <c r="FQ8" s="103"/>
      <c r="FR8" s="103"/>
      <c r="FS8" s="103"/>
      <c r="FT8" s="103"/>
      <c r="FU8" s="103"/>
      <c r="FV8" s="103"/>
      <c r="FW8" s="103"/>
      <c r="FX8" s="103"/>
      <c r="FY8" s="103"/>
      <c r="FZ8" s="103"/>
      <c r="GA8" s="103"/>
      <c r="GB8" s="103"/>
      <c r="GC8" s="103"/>
      <c r="GD8" s="103"/>
      <c r="GE8" s="103"/>
      <c r="GF8" s="103"/>
      <c r="GG8" s="103"/>
      <c r="GH8" s="103"/>
      <c r="GI8" s="103"/>
      <c r="GJ8" s="103"/>
      <c r="GK8" s="103"/>
      <c r="GL8" s="103"/>
      <c r="GM8" s="103"/>
      <c r="GN8" s="103"/>
      <c r="GO8" s="103"/>
      <c r="GP8" s="103"/>
      <c r="GQ8" s="103"/>
      <c r="GR8" s="103"/>
      <c r="GS8" s="103"/>
      <c r="GT8" s="103"/>
      <c r="GU8" s="103"/>
      <c r="GV8" s="103"/>
      <c r="GW8" s="103"/>
      <c r="GX8" s="103"/>
      <c r="GY8" s="2"/>
      <c r="GZ8" s="2"/>
      <c r="HA8" s="2"/>
      <c r="HB8" s="2"/>
      <c r="HC8" s="2"/>
      <c r="HD8" s="2"/>
      <c r="HE8" s="2"/>
      <c r="HF8" s="2"/>
      <c r="HG8" s="2"/>
      <c r="HH8" s="2"/>
      <c r="HI8" s="2"/>
      <c r="HJ8" s="2"/>
      <c r="HK8" s="2"/>
      <c r="HL8" s="2"/>
      <c r="HM8" s="2"/>
      <c r="HN8" s="2"/>
      <c r="HO8" s="2"/>
      <c r="HP8" s="2"/>
      <c r="HQ8" s="2"/>
      <c r="HR8" s="2"/>
      <c r="HS8" s="2"/>
      <c r="HT8" s="2"/>
      <c r="HU8" s="2"/>
      <c r="HV8" s="2"/>
      <c r="HW8" s="2"/>
      <c r="HX8" s="103" t="str">
        <f>データ!S7</f>
        <v>公共施設</v>
      </c>
      <c r="HY8" s="103"/>
      <c r="HZ8" s="103"/>
      <c r="IA8" s="103"/>
      <c r="IB8" s="103"/>
      <c r="IC8" s="103"/>
      <c r="ID8" s="103"/>
      <c r="IE8" s="103"/>
      <c r="IF8" s="103"/>
      <c r="IG8" s="103"/>
      <c r="IH8" s="103"/>
      <c r="II8" s="103"/>
      <c r="IJ8" s="103"/>
      <c r="IK8" s="103"/>
      <c r="IL8" s="103"/>
      <c r="IM8" s="103"/>
      <c r="IN8" s="103"/>
      <c r="IO8" s="103"/>
      <c r="IP8" s="103"/>
      <c r="IQ8" s="103"/>
      <c r="IR8" s="103"/>
      <c r="IS8" s="103"/>
      <c r="IT8" s="103"/>
      <c r="IU8" s="103"/>
      <c r="IV8" s="103"/>
      <c r="IW8" s="103"/>
      <c r="IX8" s="103"/>
      <c r="IY8" s="103"/>
      <c r="IZ8" s="103"/>
      <c r="JA8" s="103"/>
      <c r="JB8" s="103"/>
      <c r="JC8" s="103"/>
      <c r="JD8" s="103"/>
      <c r="JE8" s="103"/>
      <c r="JF8" s="103"/>
      <c r="JG8" s="103"/>
      <c r="JH8" s="103"/>
      <c r="JI8" s="103"/>
      <c r="JJ8" s="103"/>
      <c r="JK8" s="103"/>
      <c r="JL8" s="103"/>
      <c r="JM8" s="103"/>
      <c r="JN8" s="103"/>
      <c r="JO8" s="103"/>
      <c r="JP8" s="103"/>
      <c r="JQ8" s="103" t="str">
        <f>データ!T7</f>
        <v>有</v>
      </c>
      <c r="JR8" s="103"/>
      <c r="JS8" s="103"/>
      <c r="JT8" s="103"/>
      <c r="JU8" s="103"/>
      <c r="JV8" s="103"/>
      <c r="JW8" s="103"/>
      <c r="JX8" s="103"/>
      <c r="JY8" s="103"/>
      <c r="JZ8" s="103"/>
      <c r="KA8" s="103"/>
      <c r="KB8" s="103"/>
      <c r="KC8" s="103"/>
      <c r="KD8" s="103"/>
      <c r="KE8" s="103"/>
      <c r="KF8" s="103"/>
      <c r="KG8" s="103"/>
      <c r="KH8" s="103"/>
      <c r="KI8" s="103"/>
      <c r="KJ8" s="103"/>
      <c r="KK8" s="103"/>
      <c r="KL8" s="103"/>
      <c r="KM8" s="103"/>
      <c r="KN8" s="103"/>
      <c r="KO8" s="103"/>
      <c r="KP8" s="103"/>
      <c r="KQ8" s="103"/>
      <c r="KR8" s="103"/>
      <c r="KS8" s="103"/>
      <c r="KT8" s="103"/>
      <c r="KU8" s="103"/>
      <c r="KV8" s="103"/>
      <c r="KW8" s="103"/>
      <c r="KX8" s="103"/>
      <c r="KY8" s="103"/>
      <c r="KZ8" s="103"/>
      <c r="LA8" s="103"/>
      <c r="LB8" s="103"/>
      <c r="LC8" s="103"/>
      <c r="LD8" s="103"/>
      <c r="LE8" s="103"/>
      <c r="LF8" s="103"/>
      <c r="LG8" s="103"/>
      <c r="LH8" s="103"/>
      <c r="LI8" s="103"/>
      <c r="LJ8" s="119">
        <f>データ!U7</f>
        <v>11100</v>
      </c>
      <c r="LK8" s="119"/>
      <c r="LL8" s="119"/>
      <c r="LM8" s="119"/>
      <c r="LN8" s="119"/>
      <c r="LO8" s="119"/>
      <c r="LP8" s="119"/>
      <c r="LQ8" s="119"/>
      <c r="LR8" s="119"/>
      <c r="LS8" s="119"/>
      <c r="LT8" s="119"/>
      <c r="LU8" s="119"/>
      <c r="LV8" s="119"/>
      <c r="LW8" s="119"/>
      <c r="LX8" s="119"/>
      <c r="LY8" s="119"/>
      <c r="LZ8" s="119"/>
      <c r="MA8" s="119"/>
      <c r="MB8" s="119"/>
      <c r="MC8" s="119"/>
      <c r="MD8" s="119"/>
      <c r="ME8" s="119"/>
      <c r="MF8" s="119"/>
      <c r="MG8" s="119"/>
      <c r="MH8" s="119"/>
      <c r="MI8" s="119"/>
      <c r="MJ8" s="119"/>
      <c r="MK8" s="119"/>
      <c r="ML8" s="119"/>
      <c r="MM8" s="119"/>
      <c r="MN8" s="119"/>
      <c r="MO8" s="119"/>
      <c r="MP8" s="119"/>
      <c r="MQ8" s="119"/>
      <c r="MR8" s="119"/>
      <c r="MS8" s="119"/>
      <c r="MT8" s="119"/>
      <c r="MU8" s="119"/>
      <c r="MV8" s="119"/>
      <c r="MW8" s="119"/>
      <c r="MX8" s="119"/>
      <c r="MY8" s="119"/>
      <c r="MZ8" s="119"/>
      <c r="NA8" s="119"/>
      <c r="NB8" s="119"/>
      <c r="NC8" s="3"/>
      <c r="ND8" s="130" t="s">
        <v>10</v>
      </c>
      <c r="NE8" s="131"/>
      <c r="NF8" s="120" t="s">
        <v>11</v>
      </c>
      <c r="NG8" s="120"/>
      <c r="NH8" s="120"/>
      <c r="NI8" s="120"/>
      <c r="NJ8" s="120"/>
      <c r="NK8" s="120"/>
      <c r="NL8" s="120"/>
      <c r="NM8" s="120"/>
      <c r="NN8" s="120"/>
      <c r="NO8" s="120"/>
      <c r="NP8" s="120"/>
      <c r="NQ8" s="121"/>
    </row>
    <row r="9" spans="1:382" ht="18.75" customHeight="1" x14ac:dyDescent="0.15">
      <c r="A9" s="2"/>
      <c r="B9" s="122" t="s">
        <v>12</v>
      </c>
      <c r="C9" s="123"/>
      <c r="D9" s="123"/>
      <c r="E9" s="123"/>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4"/>
      <c r="AQ9" s="122" t="s">
        <v>13</v>
      </c>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123"/>
      <c r="CB9" s="123"/>
      <c r="CC9" s="123"/>
      <c r="CD9" s="123"/>
      <c r="CE9" s="124"/>
      <c r="CF9" s="122" t="s">
        <v>14</v>
      </c>
      <c r="CG9" s="123"/>
      <c r="CH9" s="123"/>
      <c r="CI9" s="123"/>
      <c r="CJ9" s="123"/>
      <c r="CK9" s="123"/>
      <c r="CL9" s="123"/>
      <c r="CM9" s="123"/>
      <c r="CN9" s="123"/>
      <c r="CO9" s="123"/>
      <c r="CP9" s="123"/>
      <c r="CQ9" s="123"/>
      <c r="CR9" s="123"/>
      <c r="CS9" s="123"/>
      <c r="CT9" s="123"/>
      <c r="CU9" s="123"/>
      <c r="CV9" s="123"/>
      <c r="CW9" s="123"/>
      <c r="CX9" s="123"/>
      <c r="CY9" s="123"/>
      <c r="CZ9" s="123"/>
      <c r="DA9" s="123"/>
      <c r="DB9" s="123"/>
      <c r="DC9" s="123"/>
      <c r="DD9" s="123"/>
      <c r="DE9" s="123"/>
      <c r="DF9" s="123"/>
      <c r="DG9" s="123"/>
      <c r="DH9" s="123"/>
      <c r="DI9" s="123"/>
      <c r="DJ9" s="123"/>
      <c r="DK9" s="123"/>
      <c r="DL9" s="123"/>
      <c r="DM9" s="123"/>
      <c r="DN9" s="123"/>
      <c r="DO9" s="123"/>
      <c r="DP9" s="123"/>
      <c r="DQ9" s="123"/>
      <c r="DR9" s="123"/>
      <c r="DS9" s="123"/>
      <c r="DT9" s="124"/>
      <c r="DU9" s="125" t="s">
        <v>15</v>
      </c>
      <c r="DV9" s="125"/>
      <c r="DW9" s="125"/>
      <c r="DX9" s="125"/>
      <c r="DY9" s="125"/>
      <c r="DZ9" s="125"/>
      <c r="EA9" s="125"/>
      <c r="EB9" s="125"/>
      <c r="EC9" s="125"/>
      <c r="ED9" s="125"/>
      <c r="EE9" s="125"/>
      <c r="EF9" s="125"/>
      <c r="EG9" s="125"/>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5" t="s">
        <v>16</v>
      </c>
      <c r="HY9" s="125"/>
      <c r="HZ9" s="125"/>
      <c r="IA9" s="125"/>
      <c r="IB9" s="125"/>
      <c r="IC9" s="125"/>
      <c r="ID9" s="125"/>
      <c r="IE9" s="125"/>
      <c r="IF9" s="125"/>
      <c r="IG9" s="125"/>
      <c r="IH9" s="125"/>
      <c r="II9" s="125"/>
      <c r="IJ9" s="125"/>
      <c r="IK9" s="125"/>
      <c r="IL9" s="125"/>
      <c r="IM9" s="125"/>
      <c r="IN9" s="125"/>
      <c r="IO9" s="125"/>
      <c r="IP9" s="125"/>
      <c r="IQ9" s="125"/>
      <c r="IR9" s="125"/>
      <c r="IS9" s="125"/>
      <c r="IT9" s="125"/>
      <c r="IU9" s="125"/>
      <c r="IV9" s="125"/>
      <c r="IW9" s="125"/>
      <c r="IX9" s="125"/>
      <c r="IY9" s="125"/>
      <c r="IZ9" s="125"/>
      <c r="JA9" s="125"/>
      <c r="JB9" s="125"/>
      <c r="JC9" s="125"/>
      <c r="JD9" s="125"/>
      <c r="JE9" s="125"/>
      <c r="JF9" s="125"/>
      <c r="JG9" s="125"/>
      <c r="JH9" s="125"/>
      <c r="JI9" s="125"/>
      <c r="JJ9" s="125"/>
      <c r="JK9" s="125"/>
      <c r="JL9" s="125"/>
      <c r="JM9" s="125"/>
      <c r="JN9" s="125"/>
      <c r="JO9" s="125"/>
      <c r="JP9" s="125"/>
      <c r="JQ9" s="125" t="s">
        <v>17</v>
      </c>
      <c r="JR9" s="125"/>
      <c r="JS9" s="125"/>
      <c r="JT9" s="125"/>
      <c r="JU9" s="125"/>
      <c r="JV9" s="125"/>
      <c r="JW9" s="125"/>
      <c r="JX9" s="125"/>
      <c r="JY9" s="125"/>
      <c r="JZ9" s="125"/>
      <c r="KA9" s="125"/>
      <c r="KB9" s="125"/>
      <c r="KC9" s="125"/>
      <c r="KD9" s="125"/>
      <c r="KE9" s="125"/>
      <c r="KF9" s="125"/>
      <c r="KG9" s="125"/>
      <c r="KH9" s="125"/>
      <c r="KI9" s="125"/>
      <c r="KJ9" s="125"/>
      <c r="KK9" s="125"/>
      <c r="KL9" s="125"/>
      <c r="KM9" s="125"/>
      <c r="KN9" s="125"/>
      <c r="KO9" s="125"/>
      <c r="KP9" s="125"/>
      <c r="KQ9" s="125"/>
      <c r="KR9" s="125"/>
      <c r="KS9" s="125"/>
      <c r="KT9" s="125"/>
      <c r="KU9" s="125"/>
      <c r="KV9" s="125"/>
      <c r="KW9" s="125"/>
      <c r="KX9" s="125"/>
      <c r="KY9" s="125"/>
      <c r="KZ9" s="125"/>
      <c r="LA9" s="125"/>
      <c r="LB9" s="125"/>
      <c r="LC9" s="125"/>
      <c r="LD9" s="125"/>
      <c r="LE9" s="125"/>
      <c r="LF9" s="125"/>
      <c r="LG9" s="125"/>
      <c r="LH9" s="125"/>
      <c r="LI9" s="125"/>
      <c r="LJ9" s="125" t="s">
        <v>18</v>
      </c>
      <c r="LK9" s="125"/>
      <c r="LL9" s="125"/>
      <c r="LM9" s="125"/>
      <c r="LN9" s="125"/>
      <c r="LO9" s="125"/>
      <c r="LP9" s="125"/>
      <c r="LQ9" s="125"/>
      <c r="LR9" s="125"/>
      <c r="LS9" s="125"/>
      <c r="LT9" s="125"/>
      <c r="LU9" s="125"/>
      <c r="LV9" s="125"/>
      <c r="LW9" s="125"/>
      <c r="LX9" s="125"/>
      <c r="LY9" s="125"/>
      <c r="LZ9" s="125"/>
      <c r="MA9" s="125"/>
      <c r="MB9" s="125"/>
      <c r="MC9" s="125"/>
      <c r="MD9" s="125"/>
      <c r="ME9" s="125"/>
      <c r="MF9" s="125"/>
      <c r="MG9" s="125"/>
      <c r="MH9" s="125"/>
      <c r="MI9" s="125"/>
      <c r="MJ9" s="125"/>
      <c r="MK9" s="125"/>
      <c r="ML9" s="125"/>
      <c r="MM9" s="125"/>
      <c r="MN9" s="125"/>
      <c r="MO9" s="125"/>
      <c r="MP9" s="125"/>
      <c r="MQ9" s="125"/>
      <c r="MR9" s="125"/>
      <c r="MS9" s="125"/>
      <c r="MT9" s="125"/>
      <c r="MU9" s="125"/>
      <c r="MV9" s="125"/>
      <c r="MW9" s="125"/>
      <c r="MX9" s="125"/>
      <c r="MY9" s="125"/>
      <c r="MZ9" s="125"/>
      <c r="NA9" s="125"/>
      <c r="NB9" s="125"/>
      <c r="NC9" s="3"/>
      <c r="ND9" s="126" t="s">
        <v>19</v>
      </c>
      <c r="NE9" s="127"/>
      <c r="NF9" s="128" t="s">
        <v>20</v>
      </c>
      <c r="NG9" s="128"/>
      <c r="NH9" s="128"/>
      <c r="NI9" s="128"/>
      <c r="NJ9" s="128"/>
      <c r="NK9" s="128"/>
      <c r="NL9" s="128"/>
      <c r="NM9" s="128"/>
      <c r="NN9" s="128"/>
      <c r="NO9" s="128"/>
      <c r="NP9" s="128"/>
      <c r="NQ9" s="129"/>
    </row>
    <row r="10" spans="1:382" ht="18.75" customHeight="1" x14ac:dyDescent="0.15">
      <c r="A10" s="2"/>
      <c r="B10" s="110" t="str">
        <f>データ!O7</f>
        <v>該当数値なし</v>
      </c>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2"/>
      <c r="AQ10" s="113" t="s">
        <v>117</v>
      </c>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5"/>
      <c r="CF10" s="116" t="str">
        <f>データ!Q7</f>
        <v>地下式</v>
      </c>
      <c r="CG10" s="117"/>
      <c r="CH10" s="117"/>
      <c r="CI10" s="117"/>
      <c r="CJ10" s="117"/>
      <c r="CK10" s="117"/>
      <c r="CL10" s="117"/>
      <c r="CM10" s="117"/>
      <c r="CN10" s="117"/>
      <c r="CO10" s="117"/>
      <c r="CP10" s="117"/>
      <c r="CQ10" s="117"/>
      <c r="CR10" s="117"/>
      <c r="CS10" s="117"/>
      <c r="CT10" s="117"/>
      <c r="CU10" s="117"/>
      <c r="CV10" s="117"/>
      <c r="CW10" s="117"/>
      <c r="CX10" s="117"/>
      <c r="CY10" s="117"/>
      <c r="CZ10" s="117"/>
      <c r="DA10" s="117"/>
      <c r="DB10" s="117"/>
      <c r="DC10" s="117"/>
      <c r="DD10" s="117"/>
      <c r="DE10" s="117"/>
      <c r="DF10" s="117"/>
      <c r="DG10" s="117"/>
      <c r="DH10" s="117"/>
      <c r="DI10" s="117"/>
      <c r="DJ10" s="117"/>
      <c r="DK10" s="117"/>
      <c r="DL10" s="117"/>
      <c r="DM10" s="117"/>
      <c r="DN10" s="117"/>
      <c r="DO10" s="117"/>
      <c r="DP10" s="117"/>
      <c r="DQ10" s="117"/>
      <c r="DR10" s="117"/>
      <c r="DS10" s="117"/>
      <c r="DT10" s="118"/>
      <c r="DU10" s="119">
        <f>データ!R7</f>
        <v>23</v>
      </c>
      <c r="DV10" s="119"/>
      <c r="DW10" s="119"/>
      <c r="DX10" s="119"/>
      <c r="DY10" s="119"/>
      <c r="DZ10" s="119"/>
      <c r="EA10" s="119"/>
      <c r="EB10" s="119"/>
      <c r="EC10" s="119"/>
      <c r="ED10" s="119"/>
      <c r="EE10" s="119"/>
      <c r="EF10" s="119"/>
      <c r="EG10" s="119"/>
      <c r="EH10" s="119"/>
      <c r="EI10" s="119"/>
      <c r="EJ10" s="119"/>
      <c r="EK10" s="119"/>
      <c r="EL10" s="119"/>
      <c r="EM10" s="119"/>
      <c r="EN10" s="119"/>
      <c r="EO10" s="119"/>
      <c r="EP10" s="119"/>
      <c r="EQ10" s="119"/>
      <c r="ER10" s="119"/>
      <c r="ES10" s="119"/>
      <c r="ET10" s="119"/>
      <c r="EU10" s="119"/>
      <c r="EV10" s="119"/>
      <c r="EW10" s="119"/>
      <c r="EX10" s="119"/>
      <c r="EY10" s="119"/>
      <c r="EZ10" s="119"/>
      <c r="FA10" s="119"/>
      <c r="FB10" s="119"/>
      <c r="FC10" s="119"/>
      <c r="FD10" s="119"/>
      <c r="FE10" s="119"/>
      <c r="FF10" s="119"/>
      <c r="FG10" s="119"/>
      <c r="FH10" s="119"/>
      <c r="FI10" s="119"/>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9">
        <f>データ!V7</f>
        <v>255</v>
      </c>
      <c r="HY10" s="119"/>
      <c r="HZ10" s="119"/>
      <c r="IA10" s="119"/>
      <c r="IB10" s="119"/>
      <c r="IC10" s="119"/>
      <c r="ID10" s="119"/>
      <c r="IE10" s="119"/>
      <c r="IF10" s="119"/>
      <c r="IG10" s="119"/>
      <c r="IH10" s="119"/>
      <c r="II10" s="119"/>
      <c r="IJ10" s="119"/>
      <c r="IK10" s="119"/>
      <c r="IL10" s="119"/>
      <c r="IM10" s="119"/>
      <c r="IN10" s="119"/>
      <c r="IO10" s="119"/>
      <c r="IP10" s="119"/>
      <c r="IQ10" s="119"/>
      <c r="IR10" s="119"/>
      <c r="IS10" s="119"/>
      <c r="IT10" s="119"/>
      <c r="IU10" s="119"/>
      <c r="IV10" s="119"/>
      <c r="IW10" s="119"/>
      <c r="IX10" s="119"/>
      <c r="IY10" s="119"/>
      <c r="IZ10" s="119"/>
      <c r="JA10" s="119"/>
      <c r="JB10" s="119"/>
      <c r="JC10" s="119"/>
      <c r="JD10" s="119"/>
      <c r="JE10" s="119"/>
      <c r="JF10" s="119"/>
      <c r="JG10" s="119"/>
      <c r="JH10" s="119"/>
      <c r="JI10" s="119"/>
      <c r="JJ10" s="119"/>
      <c r="JK10" s="119"/>
      <c r="JL10" s="119"/>
      <c r="JM10" s="119"/>
      <c r="JN10" s="119"/>
      <c r="JO10" s="119"/>
      <c r="JP10" s="119"/>
      <c r="JQ10" s="119">
        <f>データ!W7</f>
        <v>350</v>
      </c>
      <c r="JR10" s="119"/>
      <c r="JS10" s="119"/>
      <c r="JT10" s="119"/>
      <c r="JU10" s="119"/>
      <c r="JV10" s="119"/>
      <c r="JW10" s="119"/>
      <c r="JX10" s="119"/>
      <c r="JY10" s="119"/>
      <c r="JZ10" s="119"/>
      <c r="KA10" s="119"/>
      <c r="KB10" s="119"/>
      <c r="KC10" s="119"/>
      <c r="KD10" s="119"/>
      <c r="KE10" s="119"/>
      <c r="KF10" s="119"/>
      <c r="KG10" s="119"/>
      <c r="KH10" s="119"/>
      <c r="KI10" s="119"/>
      <c r="KJ10" s="119"/>
      <c r="KK10" s="119"/>
      <c r="KL10" s="119"/>
      <c r="KM10" s="119"/>
      <c r="KN10" s="119"/>
      <c r="KO10" s="119"/>
      <c r="KP10" s="119"/>
      <c r="KQ10" s="119"/>
      <c r="KR10" s="119"/>
      <c r="KS10" s="119"/>
      <c r="KT10" s="119"/>
      <c r="KU10" s="119"/>
      <c r="KV10" s="119"/>
      <c r="KW10" s="119"/>
      <c r="KX10" s="119"/>
      <c r="KY10" s="119"/>
      <c r="KZ10" s="119"/>
      <c r="LA10" s="119"/>
      <c r="LB10" s="119"/>
      <c r="LC10" s="119"/>
      <c r="LD10" s="119"/>
      <c r="LE10" s="119"/>
      <c r="LF10" s="119"/>
      <c r="LG10" s="119"/>
      <c r="LH10" s="119"/>
      <c r="LI10" s="119"/>
      <c r="LJ10" s="103" t="str">
        <f>データ!X7</f>
        <v>利用料金制</v>
      </c>
      <c r="LK10" s="103"/>
      <c r="LL10" s="103"/>
      <c r="LM10" s="103"/>
      <c r="LN10" s="103"/>
      <c r="LO10" s="103"/>
      <c r="LP10" s="103"/>
      <c r="LQ10" s="103"/>
      <c r="LR10" s="103"/>
      <c r="LS10" s="103"/>
      <c r="LT10" s="103"/>
      <c r="LU10" s="103"/>
      <c r="LV10" s="103"/>
      <c r="LW10" s="103"/>
      <c r="LX10" s="103"/>
      <c r="LY10" s="103"/>
      <c r="LZ10" s="103"/>
      <c r="MA10" s="103"/>
      <c r="MB10" s="103"/>
      <c r="MC10" s="103"/>
      <c r="MD10" s="103"/>
      <c r="ME10" s="103"/>
      <c r="MF10" s="103"/>
      <c r="MG10" s="103"/>
      <c r="MH10" s="103"/>
      <c r="MI10" s="103"/>
      <c r="MJ10" s="103"/>
      <c r="MK10" s="103"/>
      <c r="ML10" s="103"/>
      <c r="MM10" s="103"/>
      <c r="MN10" s="103"/>
      <c r="MO10" s="103"/>
      <c r="MP10" s="103"/>
      <c r="MQ10" s="103"/>
      <c r="MR10" s="103"/>
      <c r="MS10" s="103"/>
      <c r="MT10" s="103"/>
      <c r="MU10" s="103"/>
      <c r="MV10" s="103"/>
      <c r="MW10" s="103"/>
      <c r="MX10" s="103"/>
      <c r="MY10" s="103"/>
      <c r="MZ10" s="103"/>
      <c r="NA10" s="103"/>
      <c r="NB10" s="103"/>
      <c r="NC10" s="2"/>
      <c r="ND10" s="104" t="s">
        <v>21</v>
      </c>
      <c r="NE10" s="105"/>
      <c r="NF10" s="106" t="s">
        <v>22</v>
      </c>
      <c r="NG10" s="106"/>
      <c r="NH10" s="106"/>
      <c r="NI10" s="106"/>
      <c r="NJ10" s="106"/>
      <c r="NK10" s="106"/>
      <c r="NL10" s="106"/>
      <c r="NM10" s="106"/>
      <c r="NN10" s="106"/>
      <c r="NO10" s="106"/>
      <c r="NP10" s="106"/>
      <c r="NQ10" s="107"/>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8" t="s">
        <v>23</v>
      </c>
      <c r="NE11" s="108"/>
      <c r="NF11" s="108"/>
      <c r="NG11" s="108"/>
      <c r="NH11" s="108"/>
      <c r="NI11" s="108"/>
      <c r="NJ11" s="108"/>
      <c r="NK11" s="108"/>
      <c r="NL11" s="108"/>
      <c r="NM11" s="108"/>
      <c r="NN11" s="108"/>
      <c r="NO11" s="108"/>
      <c r="NP11" s="108"/>
      <c r="NQ11" s="108"/>
      <c r="NR11" s="108"/>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8"/>
      <c r="NE12" s="108"/>
      <c r="NF12" s="108"/>
      <c r="NG12" s="108"/>
      <c r="NH12" s="108"/>
      <c r="NI12" s="108"/>
      <c r="NJ12" s="108"/>
      <c r="NK12" s="108"/>
      <c r="NL12" s="108"/>
      <c r="NM12" s="108"/>
      <c r="NN12" s="108"/>
      <c r="NO12" s="108"/>
      <c r="NP12" s="108"/>
      <c r="NQ12" s="108"/>
      <c r="NR12" s="108"/>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9"/>
      <c r="NE13" s="109"/>
      <c r="NF13" s="109"/>
      <c r="NG13" s="109"/>
      <c r="NH13" s="109"/>
      <c r="NI13" s="109"/>
      <c r="NJ13" s="109"/>
      <c r="NK13" s="109"/>
      <c r="NL13" s="109"/>
      <c r="NM13" s="109"/>
      <c r="NN13" s="109"/>
      <c r="NO13" s="109"/>
      <c r="NP13" s="109"/>
      <c r="NQ13" s="109"/>
      <c r="NR13" s="109"/>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129</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114.7</v>
      </c>
      <c r="V31" s="98"/>
      <c r="W31" s="98"/>
      <c r="X31" s="98"/>
      <c r="Y31" s="98"/>
      <c r="Z31" s="98"/>
      <c r="AA31" s="98"/>
      <c r="AB31" s="98"/>
      <c r="AC31" s="98"/>
      <c r="AD31" s="98"/>
      <c r="AE31" s="98"/>
      <c r="AF31" s="98"/>
      <c r="AG31" s="98"/>
      <c r="AH31" s="98"/>
      <c r="AI31" s="98"/>
      <c r="AJ31" s="98"/>
      <c r="AK31" s="98"/>
      <c r="AL31" s="98"/>
      <c r="AM31" s="98"/>
      <c r="AN31" s="98">
        <f>データ!Z7</f>
        <v>168.8</v>
      </c>
      <c r="AO31" s="98"/>
      <c r="AP31" s="98"/>
      <c r="AQ31" s="98"/>
      <c r="AR31" s="98"/>
      <c r="AS31" s="98"/>
      <c r="AT31" s="98"/>
      <c r="AU31" s="98"/>
      <c r="AV31" s="98"/>
      <c r="AW31" s="98"/>
      <c r="AX31" s="98"/>
      <c r="AY31" s="98"/>
      <c r="AZ31" s="98"/>
      <c r="BA31" s="98"/>
      <c r="BB31" s="98"/>
      <c r="BC31" s="98"/>
      <c r="BD31" s="98"/>
      <c r="BE31" s="98"/>
      <c r="BF31" s="98"/>
      <c r="BG31" s="98">
        <f>データ!AA7</f>
        <v>225.5</v>
      </c>
      <c r="BH31" s="98"/>
      <c r="BI31" s="98"/>
      <c r="BJ31" s="98"/>
      <c r="BK31" s="98"/>
      <c r="BL31" s="98"/>
      <c r="BM31" s="98"/>
      <c r="BN31" s="98"/>
      <c r="BO31" s="98"/>
      <c r="BP31" s="98"/>
      <c r="BQ31" s="98"/>
      <c r="BR31" s="98"/>
      <c r="BS31" s="98"/>
      <c r="BT31" s="98"/>
      <c r="BU31" s="98"/>
      <c r="BV31" s="98"/>
      <c r="BW31" s="98"/>
      <c r="BX31" s="98"/>
      <c r="BY31" s="98"/>
      <c r="BZ31" s="98">
        <f>データ!AB7</f>
        <v>243.1</v>
      </c>
      <c r="CA31" s="98"/>
      <c r="CB31" s="98"/>
      <c r="CC31" s="98"/>
      <c r="CD31" s="98"/>
      <c r="CE31" s="98"/>
      <c r="CF31" s="98"/>
      <c r="CG31" s="98"/>
      <c r="CH31" s="98"/>
      <c r="CI31" s="98"/>
      <c r="CJ31" s="98"/>
      <c r="CK31" s="98"/>
      <c r="CL31" s="98"/>
      <c r="CM31" s="98"/>
      <c r="CN31" s="98"/>
      <c r="CO31" s="98"/>
      <c r="CP31" s="98"/>
      <c r="CQ31" s="98"/>
      <c r="CR31" s="98"/>
      <c r="CS31" s="98">
        <f>データ!AC7</f>
        <v>161.19999999999999</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55.7</v>
      </c>
      <c r="JD31" s="67"/>
      <c r="JE31" s="67"/>
      <c r="JF31" s="67"/>
      <c r="JG31" s="67"/>
      <c r="JH31" s="67"/>
      <c r="JI31" s="67"/>
      <c r="JJ31" s="67"/>
      <c r="JK31" s="67"/>
      <c r="JL31" s="67"/>
      <c r="JM31" s="67"/>
      <c r="JN31" s="67"/>
      <c r="JO31" s="67"/>
      <c r="JP31" s="67"/>
      <c r="JQ31" s="67"/>
      <c r="JR31" s="67"/>
      <c r="JS31" s="67"/>
      <c r="JT31" s="67"/>
      <c r="JU31" s="68"/>
      <c r="JV31" s="66">
        <f>データ!DL7</f>
        <v>69</v>
      </c>
      <c r="JW31" s="67"/>
      <c r="JX31" s="67"/>
      <c r="JY31" s="67"/>
      <c r="JZ31" s="67"/>
      <c r="KA31" s="67"/>
      <c r="KB31" s="67"/>
      <c r="KC31" s="67"/>
      <c r="KD31" s="67"/>
      <c r="KE31" s="67"/>
      <c r="KF31" s="67"/>
      <c r="KG31" s="67"/>
      <c r="KH31" s="67"/>
      <c r="KI31" s="67"/>
      <c r="KJ31" s="67"/>
      <c r="KK31" s="67"/>
      <c r="KL31" s="67"/>
      <c r="KM31" s="67"/>
      <c r="KN31" s="68"/>
      <c r="KO31" s="66">
        <f>データ!DM7</f>
        <v>87.5</v>
      </c>
      <c r="KP31" s="67"/>
      <c r="KQ31" s="67"/>
      <c r="KR31" s="67"/>
      <c r="KS31" s="67"/>
      <c r="KT31" s="67"/>
      <c r="KU31" s="67"/>
      <c r="KV31" s="67"/>
      <c r="KW31" s="67"/>
      <c r="KX31" s="67"/>
      <c r="KY31" s="67"/>
      <c r="KZ31" s="67"/>
      <c r="LA31" s="67"/>
      <c r="LB31" s="67"/>
      <c r="LC31" s="67"/>
      <c r="LD31" s="67"/>
      <c r="LE31" s="67"/>
      <c r="LF31" s="67"/>
      <c r="LG31" s="68"/>
      <c r="LH31" s="66">
        <f>データ!DN7</f>
        <v>87.1</v>
      </c>
      <c r="LI31" s="67"/>
      <c r="LJ31" s="67"/>
      <c r="LK31" s="67"/>
      <c r="LL31" s="67"/>
      <c r="LM31" s="67"/>
      <c r="LN31" s="67"/>
      <c r="LO31" s="67"/>
      <c r="LP31" s="67"/>
      <c r="LQ31" s="67"/>
      <c r="LR31" s="67"/>
      <c r="LS31" s="67"/>
      <c r="LT31" s="67"/>
      <c r="LU31" s="67"/>
      <c r="LV31" s="67"/>
      <c r="LW31" s="67"/>
      <c r="LX31" s="67"/>
      <c r="LY31" s="67"/>
      <c r="LZ31" s="68"/>
      <c r="MA31" s="66">
        <f>データ!DO7</f>
        <v>75.7</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127.8</v>
      </c>
      <c r="V32" s="98"/>
      <c r="W32" s="98"/>
      <c r="X32" s="98"/>
      <c r="Y32" s="98"/>
      <c r="Z32" s="98"/>
      <c r="AA32" s="98"/>
      <c r="AB32" s="98"/>
      <c r="AC32" s="98"/>
      <c r="AD32" s="98"/>
      <c r="AE32" s="98"/>
      <c r="AF32" s="98"/>
      <c r="AG32" s="98"/>
      <c r="AH32" s="98"/>
      <c r="AI32" s="98"/>
      <c r="AJ32" s="98"/>
      <c r="AK32" s="98"/>
      <c r="AL32" s="98"/>
      <c r="AM32" s="98"/>
      <c r="AN32" s="98">
        <f>データ!AE7</f>
        <v>146.5</v>
      </c>
      <c r="AO32" s="98"/>
      <c r="AP32" s="98"/>
      <c r="AQ32" s="98"/>
      <c r="AR32" s="98"/>
      <c r="AS32" s="98"/>
      <c r="AT32" s="98"/>
      <c r="AU32" s="98"/>
      <c r="AV32" s="98"/>
      <c r="AW32" s="98"/>
      <c r="AX32" s="98"/>
      <c r="AY32" s="98"/>
      <c r="AZ32" s="98"/>
      <c r="BA32" s="98"/>
      <c r="BB32" s="98"/>
      <c r="BC32" s="98"/>
      <c r="BD32" s="98"/>
      <c r="BE32" s="98"/>
      <c r="BF32" s="98"/>
      <c r="BG32" s="98">
        <f>データ!AF7</f>
        <v>142.69999999999999</v>
      </c>
      <c r="BH32" s="98"/>
      <c r="BI32" s="98"/>
      <c r="BJ32" s="98"/>
      <c r="BK32" s="98"/>
      <c r="BL32" s="98"/>
      <c r="BM32" s="98"/>
      <c r="BN32" s="98"/>
      <c r="BO32" s="98"/>
      <c r="BP32" s="98"/>
      <c r="BQ32" s="98"/>
      <c r="BR32" s="98"/>
      <c r="BS32" s="98"/>
      <c r="BT32" s="98"/>
      <c r="BU32" s="98"/>
      <c r="BV32" s="98"/>
      <c r="BW32" s="98"/>
      <c r="BX32" s="98"/>
      <c r="BY32" s="98"/>
      <c r="BZ32" s="98">
        <f>データ!AG7</f>
        <v>156.80000000000001</v>
      </c>
      <c r="CA32" s="98"/>
      <c r="CB32" s="98"/>
      <c r="CC32" s="98"/>
      <c r="CD32" s="98"/>
      <c r="CE32" s="98"/>
      <c r="CF32" s="98"/>
      <c r="CG32" s="98"/>
      <c r="CH32" s="98"/>
      <c r="CI32" s="98"/>
      <c r="CJ32" s="98"/>
      <c r="CK32" s="98"/>
      <c r="CL32" s="98"/>
      <c r="CM32" s="98"/>
      <c r="CN32" s="98"/>
      <c r="CO32" s="98"/>
      <c r="CP32" s="98"/>
      <c r="CQ32" s="98"/>
      <c r="CR32" s="98"/>
      <c r="CS32" s="98">
        <f>データ!AH7</f>
        <v>166.4</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6.6</v>
      </c>
      <c r="EM32" s="98"/>
      <c r="EN32" s="98"/>
      <c r="EO32" s="98"/>
      <c r="EP32" s="98"/>
      <c r="EQ32" s="98"/>
      <c r="ER32" s="98"/>
      <c r="ES32" s="98"/>
      <c r="ET32" s="98"/>
      <c r="EU32" s="98"/>
      <c r="EV32" s="98"/>
      <c r="EW32" s="98"/>
      <c r="EX32" s="98"/>
      <c r="EY32" s="98"/>
      <c r="EZ32" s="98"/>
      <c r="FA32" s="98"/>
      <c r="FB32" s="98"/>
      <c r="FC32" s="98"/>
      <c r="FD32" s="98"/>
      <c r="FE32" s="98">
        <f>データ!AP7</f>
        <v>5.5</v>
      </c>
      <c r="FF32" s="98"/>
      <c r="FG32" s="98"/>
      <c r="FH32" s="98"/>
      <c r="FI32" s="98"/>
      <c r="FJ32" s="98"/>
      <c r="FK32" s="98"/>
      <c r="FL32" s="98"/>
      <c r="FM32" s="98"/>
      <c r="FN32" s="98"/>
      <c r="FO32" s="98"/>
      <c r="FP32" s="98"/>
      <c r="FQ32" s="98"/>
      <c r="FR32" s="98"/>
      <c r="FS32" s="98"/>
      <c r="FT32" s="98"/>
      <c r="FU32" s="98"/>
      <c r="FV32" s="98"/>
      <c r="FW32" s="98"/>
      <c r="FX32" s="98">
        <f>データ!AQ7</f>
        <v>4.0999999999999996</v>
      </c>
      <c r="FY32" s="98"/>
      <c r="FZ32" s="98"/>
      <c r="GA32" s="98"/>
      <c r="GB32" s="98"/>
      <c r="GC32" s="98"/>
      <c r="GD32" s="98"/>
      <c r="GE32" s="98"/>
      <c r="GF32" s="98"/>
      <c r="GG32" s="98"/>
      <c r="GH32" s="98"/>
      <c r="GI32" s="98"/>
      <c r="GJ32" s="98"/>
      <c r="GK32" s="98"/>
      <c r="GL32" s="98"/>
      <c r="GM32" s="98"/>
      <c r="GN32" s="98"/>
      <c r="GO32" s="98"/>
      <c r="GP32" s="98"/>
      <c r="GQ32" s="98">
        <f>データ!AR7</f>
        <v>3.7</v>
      </c>
      <c r="GR32" s="98"/>
      <c r="GS32" s="98"/>
      <c r="GT32" s="98"/>
      <c r="GU32" s="98"/>
      <c r="GV32" s="98"/>
      <c r="GW32" s="98"/>
      <c r="GX32" s="98"/>
      <c r="GY32" s="98"/>
      <c r="GZ32" s="98"/>
      <c r="HA32" s="98"/>
      <c r="HB32" s="98"/>
      <c r="HC32" s="98"/>
      <c r="HD32" s="98"/>
      <c r="HE32" s="98"/>
      <c r="HF32" s="98"/>
      <c r="HG32" s="98"/>
      <c r="HH32" s="98"/>
      <c r="HI32" s="98"/>
      <c r="HJ32" s="98">
        <f>データ!AS7</f>
        <v>3.2</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131</v>
      </c>
      <c r="JD32" s="67"/>
      <c r="JE32" s="67"/>
      <c r="JF32" s="67"/>
      <c r="JG32" s="67"/>
      <c r="JH32" s="67"/>
      <c r="JI32" s="67"/>
      <c r="JJ32" s="67"/>
      <c r="JK32" s="67"/>
      <c r="JL32" s="67"/>
      <c r="JM32" s="67"/>
      <c r="JN32" s="67"/>
      <c r="JO32" s="67"/>
      <c r="JP32" s="67"/>
      <c r="JQ32" s="67"/>
      <c r="JR32" s="67"/>
      <c r="JS32" s="67"/>
      <c r="JT32" s="67"/>
      <c r="JU32" s="68"/>
      <c r="JV32" s="66">
        <f>データ!DQ7</f>
        <v>136.80000000000001</v>
      </c>
      <c r="JW32" s="67"/>
      <c r="JX32" s="67"/>
      <c r="JY32" s="67"/>
      <c r="JZ32" s="67"/>
      <c r="KA32" s="67"/>
      <c r="KB32" s="67"/>
      <c r="KC32" s="67"/>
      <c r="KD32" s="67"/>
      <c r="KE32" s="67"/>
      <c r="KF32" s="67"/>
      <c r="KG32" s="67"/>
      <c r="KH32" s="67"/>
      <c r="KI32" s="67"/>
      <c r="KJ32" s="67"/>
      <c r="KK32" s="67"/>
      <c r="KL32" s="67"/>
      <c r="KM32" s="67"/>
      <c r="KN32" s="68"/>
      <c r="KO32" s="66">
        <f>データ!DR7</f>
        <v>145.1</v>
      </c>
      <c r="KP32" s="67"/>
      <c r="KQ32" s="67"/>
      <c r="KR32" s="67"/>
      <c r="KS32" s="67"/>
      <c r="KT32" s="67"/>
      <c r="KU32" s="67"/>
      <c r="KV32" s="67"/>
      <c r="KW32" s="67"/>
      <c r="KX32" s="67"/>
      <c r="KY32" s="67"/>
      <c r="KZ32" s="67"/>
      <c r="LA32" s="67"/>
      <c r="LB32" s="67"/>
      <c r="LC32" s="67"/>
      <c r="LD32" s="67"/>
      <c r="LE32" s="67"/>
      <c r="LF32" s="67"/>
      <c r="LG32" s="68"/>
      <c r="LH32" s="66">
        <f>データ!DS7</f>
        <v>149.80000000000001</v>
      </c>
      <c r="LI32" s="67"/>
      <c r="LJ32" s="67"/>
      <c r="LK32" s="67"/>
      <c r="LL32" s="67"/>
      <c r="LM32" s="67"/>
      <c r="LN32" s="67"/>
      <c r="LO32" s="67"/>
      <c r="LP32" s="67"/>
      <c r="LQ32" s="67"/>
      <c r="LR32" s="67"/>
      <c r="LS32" s="67"/>
      <c r="LT32" s="67"/>
      <c r="LU32" s="67"/>
      <c r="LV32" s="67"/>
      <c r="LW32" s="67"/>
      <c r="LX32" s="67"/>
      <c r="LY32" s="67"/>
      <c r="LZ32" s="68"/>
      <c r="MA32" s="66">
        <f>データ!DT7</f>
        <v>156.1</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100" t="s">
        <v>128</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130</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12.8</v>
      </c>
      <c r="EM52" s="98"/>
      <c r="EN52" s="98"/>
      <c r="EO52" s="98"/>
      <c r="EP52" s="98"/>
      <c r="EQ52" s="98"/>
      <c r="ER52" s="98"/>
      <c r="ES52" s="98"/>
      <c r="ET52" s="98"/>
      <c r="EU52" s="98"/>
      <c r="EV52" s="98"/>
      <c r="EW52" s="98"/>
      <c r="EX52" s="98"/>
      <c r="EY52" s="98"/>
      <c r="EZ52" s="98"/>
      <c r="FA52" s="98"/>
      <c r="FB52" s="98"/>
      <c r="FC52" s="98"/>
      <c r="FD52" s="98"/>
      <c r="FE52" s="98">
        <f>データ!BG7</f>
        <v>40.799999999999997</v>
      </c>
      <c r="FF52" s="98"/>
      <c r="FG52" s="98"/>
      <c r="FH52" s="98"/>
      <c r="FI52" s="98"/>
      <c r="FJ52" s="98"/>
      <c r="FK52" s="98"/>
      <c r="FL52" s="98"/>
      <c r="FM52" s="98"/>
      <c r="FN52" s="98"/>
      <c r="FO52" s="98"/>
      <c r="FP52" s="98"/>
      <c r="FQ52" s="98"/>
      <c r="FR52" s="98"/>
      <c r="FS52" s="98"/>
      <c r="FT52" s="98"/>
      <c r="FU52" s="98"/>
      <c r="FV52" s="98"/>
      <c r="FW52" s="98"/>
      <c r="FX52" s="98">
        <f>データ!BH7</f>
        <v>55.6</v>
      </c>
      <c r="FY52" s="98"/>
      <c r="FZ52" s="98"/>
      <c r="GA52" s="98"/>
      <c r="GB52" s="98"/>
      <c r="GC52" s="98"/>
      <c r="GD52" s="98"/>
      <c r="GE52" s="98"/>
      <c r="GF52" s="98"/>
      <c r="GG52" s="98"/>
      <c r="GH52" s="98"/>
      <c r="GI52" s="98"/>
      <c r="GJ52" s="98"/>
      <c r="GK52" s="98"/>
      <c r="GL52" s="98"/>
      <c r="GM52" s="98"/>
      <c r="GN52" s="98"/>
      <c r="GO52" s="98"/>
      <c r="GP52" s="98"/>
      <c r="GQ52" s="98">
        <f>データ!BI7</f>
        <v>58.9</v>
      </c>
      <c r="GR52" s="98"/>
      <c r="GS52" s="98"/>
      <c r="GT52" s="98"/>
      <c r="GU52" s="98"/>
      <c r="GV52" s="98"/>
      <c r="GW52" s="98"/>
      <c r="GX52" s="98"/>
      <c r="GY52" s="98"/>
      <c r="GZ52" s="98"/>
      <c r="HA52" s="98"/>
      <c r="HB52" s="98"/>
      <c r="HC52" s="98"/>
      <c r="HD52" s="98"/>
      <c r="HE52" s="98"/>
      <c r="HF52" s="98"/>
      <c r="HG52" s="98"/>
      <c r="HH52" s="98"/>
      <c r="HI52" s="98"/>
      <c r="HJ52" s="98">
        <f>データ!BJ7</f>
        <v>38</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4546</v>
      </c>
      <c r="JD52" s="97"/>
      <c r="JE52" s="97"/>
      <c r="JF52" s="97"/>
      <c r="JG52" s="97"/>
      <c r="JH52" s="97"/>
      <c r="JI52" s="97"/>
      <c r="JJ52" s="97"/>
      <c r="JK52" s="97"/>
      <c r="JL52" s="97"/>
      <c r="JM52" s="97"/>
      <c r="JN52" s="97"/>
      <c r="JO52" s="97"/>
      <c r="JP52" s="97"/>
      <c r="JQ52" s="97"/>
      <c r="JR52" s="97"/>
      <c r="JS52" s="97"/>
      <c r="JT52" s="97"/>
      <c r="JU52" s="97"/>
      <c r="JV52" s="97">
        <f>データ!BR7</f>
        <v>21037</v>
      </c>
      <c r="JW52" s="97"/>
      <c r="JX52" s="97"/>
      <c r="JY52" s="97"/>
      <c r="JZ52" s="97"/>
      <c r="KA52" s="97"/>
      <c r="KB52" s="97"/>
      <c r="KC52" s="97"/>
      <c r="KD52" s="97"/>
      <c r="KE52" s="97"/>
      <c r="KF52" s="97"/>
      <c r="KG52" s="97"/>
      <c r="KH52" s="97"/>
      <c r="KI52" s="97"/>
      <c r="KJ52" s="97"/>
      <c r="KK52" s="97"/>
      <c r="KL52" s="97"/>
      <c r="KM52" s="97"/>
      <c r="KN52" s="97"/>
      <c r="KO52" s="97">
        <f>データ!BS7</f>
        <v>48499</v>
      </c>
      <c r="KP52" s="97"/>
      <c r="KQ52" s="97"/>
      <c r="KR52" s="97"/>
      <c r="KS52" s="97"/>
      <c r="KT52" s="97"/>
      <c r="KU52" s="97"/>
      <c r="KV52" s="97"/>
      <c r="KW52" s="97"/>
      <c r="KX52" s="97"/>
      <c r="KY52" s="97"/>
      <c r="KZ52" s="97"/>
      <c r="LA52" s="97"/>
      <c r="LB52" s="97"/>
      <c r="LC52" s="97"/>
      <c r="LD52" s="97"/>
      <c r="LE52" s="97"/>
      <c r="LF52" s="97"/>
      <c r="LG52" s="97"/>
      <c r="LH52" s="97">
        <f>データ!BT7</f>
        <v>54716</v>
      </c>
      <c r="LI52" s="97"/>
      <c r="LJ52" s="97"/>
      <c r="LK52" s="97"/>
      <c r="LL52" s="97"/>
      <c r="LM52" s="97"/>
      <c r="LN52" s="97"/>
      <c r="LO52" s="97"/>
      <c r="LP52" s="97"/>
      <c r="LQ52" s="97"/>
      <c r="LR52" s="97"/>
      <c r="LS52" s="97"/>
      <c r="LT52" s="97"/>
      <c r="LU52" s="97"/>
      <c r="LV52" s="97"/>
      <c r="LW52" s="97"/>
      <c r="LX52" s="97"/>
      <c r="LY52" s="97"/>
      <c r="LZ52" s="97"/>
      <c r="MA52" s="97">
        <f>データ!BU7</f>
        <v>30030</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67</v>
      </c>
      <c r="V53" s="97"/>
      <c r="W53" s="97"/>
      <c r="X53" s="97"/>
      <c r="Y53" s="97"/>
      <c r="Z53" s="97"/>
      <c r="AA53" s="97"/>
      <c r="AB53" s="97"/>
      <c r="AC53" s="97"/>
      <c r="AD53" s="97"/>
      <c r="AE53" s="97"/>
      <c r="AF53" s="97"/>
      <c r="AG53" s="97"/>
      <c r="AH53" s="97"/>
      <c r="AI53" s="97"/>
      <c r="AJ53" s="97"/>
      <c r="AK53" s="97"/>
      <c r="AL53" s="97"/>
      <c r="AM53" s="97"/>
      <c r="AN53" s="97">
        <f>データ!BA7</f>
        <v>56</v>
      </c>
      <c r="AO53" s="97"/>
      <c r="AP53" s="97"/>
      <c r="AQ53" s="97"/>
      <c r="AR53" s="97"/>
      <c r="AS53" s="97"/>
      <c r="AT53" s="97"/>
      <c r="AU53" s="97"/>
      <c r="AV53" s="97"/>
      <c r="AW53" s="97"/>
      <c r="AX53" s="97"/>
      <c r="AY53" s="97"/>
      <c r="AZ53" s="97"/>
      <c r="BA53" s="97"/>
      <c r="BB53" s="97"/>
      <c r="BC53" s="97"/>
      <c r="BD53" s="97"/>
      <c r="BE53" s="97"/>
      <c r="BF53" s="97"/>
      <c r="BG53" s="97">
        <f>データ!BB7</f>
        <v>65</v>
      </c>
      <c r="BH53" s="97"/>
      <c r="BI53" s="97"/>
      <c r="BJ53" s="97"/>
      <c r="BK53" s="97"/>
      <c r="BL53" s="97"/>
      <c r="BM53" s="97"/>
      <c r="BN53" s="97"/>
      <c r="BO53" s="97"/>
      <c r="BP53" s="97"/>
      <c r="BQ53" s="97"/>
      <c r="BR53" s="97"/>
      <c r="BS53" s="97"/>
      <c r="BT53" s="97"/>
      <c r="BU53" s="97"/>
      <c r="BV53" s="97"/>
      <c r="BW53" s="97"/>
      <c r="BX53" s="97"/>
      <c r="BY53" s="97"/>
      <c r="BZ53" s="97">
        <f>データ!BC7</f>
        <v>81</v>
      </c>
      <c r="CA53" s="97"/>
      <c r="CB53" s="97"/>
      <c r="CC53" s="97"/>
      <c r="CD53" s="97"/>
      <c r="CE53" s="97"/>
      <c r="CF53" s="97"/>
      <c r="CG53" s="97"/>
      <c r="CH53" s="97"/>
      <c r="CI53" s="97"/>
      <c r="CJ53" s="97"/>
      <c r="CK53" s="97"/>
      <c r="CL53" s="97"/>
      <c r="CM53" s="97"/>
      <c r="CN53" s="97"/>
      <c r="CO53" s="97"/>
      <c r="CP53" s="97"/>
      <c r="CQ53" s="97"/>
      <c r="CR53" s="97"/>
      <c r="CS53" s="97">
        <f>データ!BD7</f>
        <v>7</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-25.9</v>
      </c>
      <c r="EM53" s="98"/>
      <c r="EN53" s="98"/>
      <c r="EO53" s="98"/>
      <c r="EP53" s="98"/>
      <c r="EQ53" s="98"/>
      <c r="ER53" s="98"/>
      <c r="ES53" s="98"/>
      <c r="ET53" s="98"/>
      <c r="EU53" s="98"/>
      <c r="EV53" s="98"/>
      <c r="EW53" s="98"/>
      <c r="EX53" s="98"/>
      <c r="EY53" s="98"/>
      <c r="EZ53" s="98"/>
      <c r="FA53" s="98"/>
      <c r="FB53" s="98"/>
      <c r="FC53" s="98"/>
      <c r="FD53" s="98"/>
      <c r="FE53" s="98">
        <f>データ!BL7</f>
        <v>-24.6</v>
      </c>
      <c r="FF53" s="98"/>
      <c r="FG53" s="98"/>
      <c r="FH53" s="98"/>
      <c r="FI53" s="98"/>
      <c r="FJ53" s="98"/>
      <c r="FK53" s="98"/>
      <c r="FL53" s="98"/>
      <c r="FM53" s="98"/>
      <c r="FN53" s="98"/>
      <c r="FO53" s="98"/>
      <c r="FP53" s="98"/>
      <c r="FQ53" s="98"/>
      <c r="FR53" s="98"/>
      <c r="FS53" s="98"/>
      <c r="FT53" s="98"/>
      <c r="FU53" s="98"/>
      <c r="FV53" s="98"/>
      <c r="FW53" s="98"/>
      <c r="FX53" s="98">
        <f>データ!BM7</f>
        <v>-29.2</v>
      </c>
      <c r="FY53" s="98"/>
      <c r="FZ53" s="98"/>
      <c r="GA53" s="98"/>
      <c r="GB53" s="98"/>
      <c r="GC53" s="98"/>
      <c r="GD53" s="98"/>
      <c r="GE53" s="98"/>
      <c r="GF53" s="98"/>
      <c r="GG53" s="98"/>
      <c r="GH53" s="98"/>
      <c r="GI53" s="98"/>
      <c r="GJ53" s="98"/>
      <c r="GK53" s="98"/>
      <c r="GL53" s="98"/>
      <c r="GM53" s="98"/>
      <c r="GN53" s="98"/>
      <c r="GO53" s="98"/>
      <c r="GP53" s="98"/>
      <c r="GQ53" s="98">
        <f>データ!BN7</f>
        <v>-810.7</v>
      </c>
      <c r="GR53" s="98"/>
      <c r="GS53" s="98"/>
      <c r="GT53" s="98"/>
      <c r="GU53" s="98"/>
      <c r="GV53" s="98"/>
      <c r="GW53" s="98"/>
      <c r="GX53" s="98"/>
      <c r="GY53" s="98"/>
      <c r="GZ53" s="98"/>
      <c r="HA53" s="98"/>
      <c r="HB53" s="98"/>
      <c r="HC53" s="98"/>
      <c r="HD53" s="98"/>
      <c r="HE53" s="98"/>
      <c r="HF53" s="98"/>
      <c r="HG53" s="98"/>
      <c r="HH53" s="98"/>
      <c r="HI53" s="98"/>
      <c r="HJ53" s="98">
        <f>データ!BO7</f>
        <v>-15.1</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2220</v>
      </c>
      <c r="JD53" s="97"/>
      <c r="JE53" s="97"/>
      <c r="JF53" s="97"/>
      <c r="JG53" s="97"/>
      <c r="JH53" s="97"/>
      <c r="JI53" s="97"/>
      <c r="JJ53" s="97"/>
      <c r="JK53" s="97"/>
      <c r="JL53" s="97"/>
      <c r="JM53" s="97"/>
      <c r="JN53" s="97"/>
      <c r="JO53" s="97"/>
      <c r="JP53" s="97"/>
      <c r="JQ53" s="97"/>
      <c r="JR53" s="97"/>
      <c r="JS53" s="97"/>
      <c r="JT53" s="97"/>
      <c r="JU53" s="97"/>
      <c r="JV53" s="97">
        <f>データ!BW7</f>
        <v>3097</v>
      </c>
      <c r="JW53" s="97"/>
      <c r="JX53" s="97"/>
      <c r="JY53" s="97"/>
      <c r="JZ53" s="97"/>
      <c r="KA53" s="97"/>
      <c r="KB53" s="97"/>
      <c r="KC53" s="97"/>
      <c r="KD53" s="97"/>
      <c r="KE53" s="97"/>
      <c r="KF53" s="97"/>
      <c r="KG53" s="97"/>
      <c r="KH53" s="97"/>
      <c r="KI53" s="97"/>
      <c r="KJ53" s="97"/>
      <c r="KK53" s="97"/>
      <c r="KL53" s="97"/>
      <c r="KM53" s="97"/>
      <c r="KN53" s="97"/>
      <c r="KO53" s="97">
        <f>データ!BX7</f>
        <v>6051</v>
      </c>
      <c r="KP53" s="97"/>
      <c r="KQ53" s="97"/>
      <c r="KR53" s="97"/>
      <c r="KS53" s="97"/>
      <c r="KT53" s="97"/>
      <c r="KU53" s="97"/>
      <c r="KV53" s="97"/>
      <c r="KW53" s="97"/>
      <c r="KX53" s="97"/>
      <c r="KY53" s="97"/>
      <c r="KZ53" s="97"/>
      <c r="LA53" s="97"/>
      <c r="LB53" s="97"/>
      <c r="LC53" s="97"/>
      <c r="LD53" s="97"/>
      <c r="LE53" s="97"/>
      <c r="LF53" s="97"/>
      <c r="LG53" s="97"/>
      <c r="LH53" s="97">
        <f>データ!BY7</f>
        <v>9971</v>
      </c>
      <c r="LI53" s="97"/>
      <c r="LJ53" s="97"/>
      <c r="LK53" s="97"/>
      <c r="LL53" s="97"/>
      <c r="LM53" s="97"/>
      <c r="LN53" s="97"/>
      <c r="LO53" s="97"/>
      <c r="LP53" s="97"/>
      <c r="LQ53" s="97"/>
      <c r="LR53" s="97"/>
      <c r="LS53" s="97"/>
      <c r="LT53" s="97"/>
      <c r="LU53" s="97"/>
      <c r="LV53" s="97"/>
      <c r="LW53" s="97"/>
      <c r="LX53" s="97"/>
      <c r="LY53" s="97"/>
      <c r="LZ53" s="97"/>
      <c r="MA53" s="97">
        <f>データ!BZ7</f>
        <v>10272</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127</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120933</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145.19999999999999</v>
      </c>
      <c r="KB78" s="67"/>
      <c r="KC78" s="67"/>
      <c r="KD78" s="67"/>
      <c r="KE78" s="67"/>
      <c r="KF78" s="67"/>
      <c r="KG78" s="67"/>
      <c r="KH78" s="67"/>
      <c r="KI78" s="67"/>
      <c r="KJ78" s="67"/>
      <c r="KK78" s="67"/>
      <c r="KL78" s="67"/>
      <c r="KM78" s="67"/>
      <c r="KN78" s="67"/>
      <c r="KO78" s="68"/>
      <c r="KP78" s="66">
        <f>データ!DF7</f>
        <v>219.9</v>
      </c>
      <c r="KQ78" s="67"/>
      <c r="KR78" s="67"/>
      <c r="KS78" s="67"/>
      <c r="KT78" s="67"/>
      <c r="KU78" s="67"/>
      <c r="KV78" s="67"/>
      <c r="KW78" s="67"/>
      <c r="KX78" s="67"/>
      <c r="KY78" s="67"/>
      <c r="KZ78" s="67"/>
      <c r="LA78" s="67"/>
      <c r="LB78" s="67"/>
      <c r="LC78" s="67"/>
      <c r="LD78" s="68"/>
      <c r="LE78" s="66">
        <f>データ!DG7</f>
        <v>107.1</v>
      </c>
      <c r="LF78" s="67"/>
      <c r="LG78" s="67"/>
      <c r="LH78" s="67"/>
      <c r="LI78" s="67"/>
      <c r="LJ78" s="67"/>
      <c r="LK78" s="67"/>
      <c r="LL78" s="67"/>
      <c r="LM78" s="67"/>
      <c r="LN78" s="67"/>
      <c r="LO78" s="67"/>
      <c r="LP78" s="67"/>
      <c r="LQ78" s="67"/>
      <c r="LR78" s="67"/>
      <c r="LS78" s="68"/>
      <c r="LT78" s="66">
        <f>データ!DH7</f>
        <v>143.6</v>
      </c>
      <c r="LU78" s="67"/>
      <c r="LV78" s="67"/>
      <c r="LW78" s="67"/>
      <c r="LX78" s="67"/>
      <c r="LY78" s="67"/>
      <c r="LZ78" s="67"/>
      <c r="MA78" s="67"/>
      <c r="MB78" s="67"/>
      <c r="MC78" s="67"/>
      <c r="MD78" s="67"/>
      <c r="ME78" s="67"/>
      <c r="MF78" s="67"/>
      <c r="MG78" s="67"/>
      <c r="MH78" s="68"/>
      <c r="MI78" s="66">
        <f>データ!DI7</f>
        <v>114.8</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9t3+Q6+hLw4kcAsEN1YA+E5PMPPevMuimv1iAgVSCz44CDUv+ll2+t2pnkmzR+/QMgTaaaQz2+Xt9bNEcD3z/A==" saltValue="P8uwqAZ8qo9fVuB9LPTfvw=="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41" t="s">
        <v>58</v>
      </c>
      <c r="I3" s="142"/>
      <c r="J3" s="142"/>
      <c r="K3" s="142"/>
      <c r="L3" s="142"/>
      <c r="M3" s="142"/>
      <c r="N3" s="142"/>
      <c r="O3" s="142"/>
      <c r="P3" s="142"/>
      <c r="Q3" s="142"/>
      <c r="R3" s="142"/>
      <c r="S3" s="142"/>
      <c r="T3" s="142"/>
      <c r="U3" s="142"/>
      <c r="V3" s="142"/>
      <c r="W3" s="142"/>
      <c r="X3" s="142"/>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3"/>
      <c r="I4" s="144"/>
      <c r="J4" s="144"/>
      <c r="K4" s="144"/>
      <c r="L4" s="144"/>
      <c r="M4" s="144"/>
      <c r="N4" s="144"/>
      <c r="O4" s="144"/>
      <c r="P4" s="144"/>
      <c r="Q4" s="144"/>
      <c r="R4" s="144"/>
      <c r="S4" s="144"/>
      <c r="T4" s="144"/>
      <c r="U4" s="144"/>
      <c r="V4" s="144"/>
      <c r="W4" s="144"/>
      <c r="X4" s="144"/>
      <c r="Y4" s="138" t="s">
        <v>63</v>
      </c>
      <c r="Z4" s="139"/>
      <c r="AA4" s="139"/>
      <c r="AB4" s="139"/>
      <c r="AC4" s="139"/>
      <c r="AD4" s="139"/>
      <c r="AE4" s="139"/>
      <c r="AF4" s="139"/>
      <c r="AG4" s="139"/>
      <c r="AH4" s="139"/>
      <c r="AI4" s="140"/>
      <c r="AJ4" s="145" t="s">
        <v>64</v>
      </c>
      <c r="AK4" s="145"/>
      <c r="AL4" s="145"/>
      <c r="AM4" s="145"/>
      <c r="AN4" s="145"/>
      <c r="AO4" s="145"/>
      <c r="AP4" s="145"/>
      <c r="AQ4" s="145"/>
      <c r="AR4" s="145"/>
      <c r="AS4" s="145"/>
      <c r="AT4" s="145"/>
      <c r="AU4" s="146" t="s">
        <v>65</v>
      </c>
      <c r="AV4" s="145"/>
      <c r="AW4" s="145"/>
      <c r="AX4" s="145"/>
      <c r="AY4" s="145"/>
      <c r="AZ4" s="145"/>
      <c r="BA4" s="145"/>
      <c r="BB4" s="145"/>
      <c r="BC4" s="145"/>
      <c r="BD4" s="145"/>
      <c r="BE4" s="145"/>
      <c r="BF4" s="145" t="s">
        <v>66</v>
      </c>
      <c r="BG4" s="145"/>
      <c r="BH4" s="145"/>
      <c r="BI4" s="145"/>
      <c r="BJ4" s="145"/>
      <c r="BK4" s="145"/>
      <c r="BL4" s="145"/>
      <c r="BM4" s="145"/>
      <c r="BN4" s="145"/>
      <c r="BO4" s="145"/>
      <c r="BP4" s="145"/>
      <c r="BQ4" s="146" t="s">
        <v>67</v>
      </c>
      <c r="BR4" s="145"/>
      <c r="BS4" s="145"/>
      <c r="BT4" s="145"/>
      <c r="BU4" s="145"/>
      <c r="BV4" s="145"/>
      <c r="BW4" s="145"/>
      <c r="BX4" s="145"/>
      <c r="BY4" s="145"/>
      <c r="BZ4" s="145"/>
      <c r="CA4" s="145"/>
      <c r="CB4" s="145" t="s">
        <v>68</v>
      </c>
      <c r="CC4" s="145"/>
      <c r="CD4" s="145"/>
      <c r="CE4" s="145"/>
      <c r="CF4" s="145"/>
      <c r="CG4" s="145"/>
      <c r="CH4" s="145"/>
      <c r="CI4" s="145"/>
      <c r="CJ4" s="145"/>
      <c r="CK4" s="145"/>
      <c r="CL4" s="145"/>
      <c r="CM4" s="147" t="s">
        <v>69</v>
      </c>
      <c r="CN4" s="147" t="s">
        <v>70</v>
      </c>
      <c r="CO4" s="138" t="s">
        <v>71</v>
      </c>
      <c r="CP4" s="139"/>
      <c r="CQ4" s="139"/>
      <c r="CR4" s="139"/>
      <c r="CS4" s="139"/>
      <c r="CT4" s="139"/>
      <c r="CU4" s="139"/>
      <c r="CV4" s="139"/>
      <c r="CW4" s="139"/>
      <c r="CX4" s="139"/>
      <c r="CY4" s="140"/>
      <c r="CZ4" s="145" t="s">
        <v>72</v>
      </c>
      <c r="DA4" s="145"/>
      <c r="DB4" s="145"/>
      <c r="DC4" s="145"/>
      <c r="DD4" s="145"/>
      <c r="DE4" s="145"/>
      <c r="DF4" s="145"/>
      <c r="DG4" s="145"/>
      <c r="DH4" s="145"/>
      <c r="DI4" s="145"/>
      <c r="DJ4" s="145"/>
      <c r="DK4" s="138" t="s">
        <v>73</v>
      </c>
      <c r="DL4" s="139"/>
      <c r="DM4" s="139"/>
      <c r="DN4" s="139"/>
      <c r="DO4" s="139"/>
      <c r="DP4" s="139"/>
      <c r="DQ4" s="139"/>
      <c r="DR4" s="139"/>
      <c r="DS4" s="139"/>
      <c r="DT4" s="139"/>
      <c r="DU4" s="140"/>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100</v>
      </c>
      <c r="AN5" s="47" t="s">
        <v>93</v>
      </c>
      <c r="AO5" s="47" t="s">
        <v>94</v>
      </c>
      <c r="AP5" s="47" t="s">
        <v>95</v>
      </c>
      <c r="AQ5" s="47" t="s">
        <v>96</v>
      </c>
      <c r="AR5" s="47" t="s">
        <v>97</v>
      </c>
      <c r="AS5" s="47" t="s">
        <v>98</v>
      </c>
      <c r="AT5" s="47" t="s">
        <v>99</v>
      </c>
      <c r="AU5" s="47" t="s">
        <v>101</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102</v>
      </c>
      <c r="BS5" s="47" t="s">
        <v>91</v>
      </c>
      <c r="BT5" s="47" t="s">
        <v>100</v>
      </c>
      <c r="BU5" s="47" t="s">
        <v>93</v>
      </c>
      <c r="BV5" s="47" t="s">
        <v>94</v>
      </c>
      <c r="BW5" s="47" t="s">
        <v>95</v>
      </c>
      <c r="BX5" s="47" t="s">
        <v>96</v>
      </c>
      <c r="BY5" s="47" t="s">
        <v>97</v>
      </c>
      <c r="BZ5" s="47" t="s">
        <v>98</v>
      </c>
      <c r="CA5" s="47" t="s">
        <v>99</v>
      </c>
      <c r="CB5" s="47" t="s">
        <v>89</v>
      </c>
      <c r="CC5" s="47" t="s">
        <v>90</v>
      </c>
      <c r="CD5" s="47" t="s">
        <v>103</v>
      </c>
      <c r="CE5" s="47" t="s">
        <v>92</v>
      </c>
      <c r="CF5" s="47" t="s">
        <v>93</v>
      </c>
      <c r="CG5" s="47" t="s">
        <v>94</v>
      </c>
      <c r="CH5" s="47" t="s">
        <v>95</v>
      </c>
      <c r="CI5" s="47" t="s">
        <v>96</v>
      </c>
      <c r="CJ5" s="47" t="s">
        <v>97</v>
      </c>
      <c r="CK5" s="47" t="s">
        <v>98</v>
      </c>
      <c r="CL5" s="47" t="s">
        <v>99</v>
      </c>
      <c r="CM5" s="148"/>
      <c r="CN5" s="148"/>
      <c r="CO5" s="47" t="s">
        <v>101</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104</v>
      </c>
      <c r="DP5" s="47" t="s">
        <v>94</v>
      </c>
      <c r="DQ5" s="47" t="s">
        <v>95</v>
      </c>
      <c r="DR5" s="47" t="s">
        <v>96</v>
      </c>
      <c r="DS5" s="47" t="s">
        <v>97</v>
      </c>
      <c r="DT5" s="47" t="s">
        <v>98</v>
      </c>
      <c r="DU5" s="47" t="s">
        <v>99</v>
      </c>
    </row>
    <row r="6" spans="1:125" s="54" customFormat="1" x14ac:dyDescent="0.15">
      <c r="A6" s="37" t="s">
        <v>105</v>
      </c>
      <c r="B6" s="48">
        <f>B8</f>
        <v>2024</v>
      </c>
      <c r="C6" s="48">
        <f t="shared" ref="C6:X6" si="1">C8</f>
        <v>271004</v>
      </c>
      <c r="D6" s="48">
        <f t="shared" si="1"/>
        <v>47</v>
      </c>
      <c r="E6" s="48">
        <f t="shared" si="1"/>
        <v>14</v>
      </c>
      <c r="F6" s="48">
        <f t="shared" si="1"/>
        <v>0</v>
      </c>
      <c r="G6" s="48">
        <f t="shared" si="1"/>
        <v>28</v>
      </c>
      <c r="H6" s="48" t="str">
        <f>SUBSTITUTE(H8,"　","")</f>
        <v>大阪府大阪市</v>
      </c>
      <c r="I6" s="48" t="str">
        <f t="shared" si="1"/>
        <v>長居公園地下駐車場</v>
      </c>
      <c r="J6" s="48" t="str">
        <f t="shared" si="1"/>
        <v>法非適用</v>
      </c>
      <c r="K6" s="48" t="str">
        <f t="shared" si="1"/>
        <v>駐車場整備事業</v>
      </c>
      <c r="L6" s="48" t="str">
        <f t="shared" si="1"/>
        <v>-</v>
      </c>
      <c r="M6" s="48" t="str">
        <f t="shared" si="1"/>
        <v>Ａ２Ｂ２</v>
      </c>
      <c r="N6" s="48" t="str">
        <f t="shared" si="1"/>
        <v>非設置</v>
      </c>
      <c r="O6" s="49" t="str">
        <f t="shared" si="1"/>
        <v>該当数値なし</v>
      </c>
      <c r="P6" s="50" t="str">
        <f t="shared" si="1"/>
        <v>届出駐車場</v>
      </c>
      <c r="Q6" s="50" t="str">
        <f t="shared" si="1"/>
        <v>地下式</v>
      </c>
      <c r="R6" s="51">
        <f t="shared" si="1"/>
        <v>23</v>
      </c>
      <c r="S6" s="50" t="str">
        <f t="shared" si="1"/>
        <v>公共施設</v>
      </c>
      <c r="T6" s="50" t="str">
        <f t="shared" si="1"/>
        <v>有</v>
      </c>
      <c r="U6" s="51">
        <f t="shared" si="1"/>
        <v>11100</v>
      </c>
      <c r="V6" s="51">
        <f t="shared" si="1"/>
        <v>255</v>
      </c>
      <c r="W6" s="51">
        <f t="shared" si="1"/>
        <v>350</v>
      </c>
      <c r="X6" s="50" t="str">
        <f t="shared" si="1"/>
        <v>利用料金制</v>
      </c>
      <c r="Y6" s="52">
        <f>IF(Y8="-",NA(),Y8)</f>
        <v>114.7</v>
      </c>
      <c r="Z6" s="52">
        <f t="shared" ref="Z6:AH6" si="2">IF(Z8="-",NA(),Z8)</f>
        <v>168.8</v>
      </c>
      <c r="AA6" s="52">
        <f t="shared" si="2"/>
        <v>225.5</v>
      </c>
      <c r="AB6" s="52">
        <f t="shared" si="2"/>
        <v>243.1</v>
      </c>
      <c r="AC6" s="52">
        <f t="shared" si="2"/>
        <v>161.19999999999999</v>
      </c>
      <c r="AD6" s="52">
        <f t="shared" si="2"/>
        <v>127.8</v>
      </c>
      <c r="AE6" s="52">
        <f t="shared" si="2"/>
        <v>146.5</v>
      </c>
      <c r="AF6" s="52">
        <f t="shared" si="2"/>
        <v>142.69999999999999</v>
      </c>
      <c r="AG6" s="52">
        <f t="shared" si="2"/>
        <v>156.80000000000001</v>
      </c>
      <c r="AH6" s="52">
        <f t="shared" si="2"/>
        <v>166.4</v>
      </c>
      <c r="AI6" s="49" t="str">
        <f>IF(AI8="-","",IF(AI8="-","【-】","【"&amp;SUBSTITUTE(TEXT(AI8,"#,##0.0"),"-","△")&amp;"】"))</f>
        <v>【1,604.7】</v>
      </c>
      <c r="AJ6" s="52">
        <f>IF(AJ8="-",NA(),AJ8)</f>
        <v>0</v>
      </c>
      <c r="AK6" s="52">
        <f t="shared" ref="AK6:AS6" si="3">IF(AK8="-",NA(),AK8)</f>
        <v>0</v>
      </c>
      <c r="AL6" s="52">
        <f t="shared" si="3"/>
        <v>0</v>
      </c>
      <c r="AM6" s="52">
        <f t="shared" si="3"/>
        <v>0</v>
      </c>
      <c r="AN6" s="52">
        <f t="shared" si="3"/>
        <v>0</v>
      </c>
      <c r="AO6" s="52">
        <f t="shared" si="3"/>
        <v>6.6</v>
      </c>
      <c r="AP6" s="52">
        <f t="shared" si="3"/>
        <v>5.5</v>
      </c>
      <c r="AQ6" s="52">
        <f t="shared" si="3"/>
        <v>4.0999999999999996</v>
      </c>
      <c r="AR6" s="52">
        <f t="shared" si="3"/>
        <v>3.7</v>
      </c>
      <c r="AS6" s="52">
        <f t="shared" si="3"/>
        <v>3.2</v>
      </c>
      <c r="AT6" s="49" t="str">
        <f>IF(AT8="-","",IF(AT8="-","【-】","【"&amp;SUBSTITUTE(TEXT(AT8,"#,##0.0"),"-","△")&amp;"】"))</f>
        <v>【3.8】</v>
      </c>
      <c r="AU6" s="53">
        <f>IF(AU8="-",NA(),AU8)</f>
        <v>0</v>
      </c>
      <c r="AV6" s="53">
        <f t="shared" ref="AV6:BD6" si="4">IF(AV8="-",NA(),AV8)</f>
        <v>0</v>
      </c>
      <c r="AW6" s="53">
        <f t="shared" si="4"/>
        <v>0</v>
      </c>
      <c r="AX6" s="53">
        <f t="shared" si="4"/>
        <v>0</v>
      </c>
      <c r="AY6" s="53">
        <f t="shared" si="4"/>
        <v>0</v>
      </c>
      <c r="AZ6" s="53">
        <f t="shared" si="4"/>
        <v>67</v>
      </c>
      <c r="BA6" s="53">
        <f t="shared" si="4"/>
        <v>56</v>
      </c>
      <c r="BB6" s="53">
        <f t="shared" si="4"/>
        <v>65</v>
      </c>
      <c r="BC6" s="53">
        <f t="shared" si="4"/>
        <v>81</v>
      </c>
      <c r="BD6" s="53">
        <f t="shared" si="4"/>
        <v>7</v>
      </c>
      <c r="BE6" s="51" t="str">
        <f>IF(BE8="-","",IF(BE8="-","【-】","【"&amp;SUBSTITUTE(TEXT(BE8,"#,##0"),"-","△")&amp;"】"))</f>
        <v>【39】</v>
      </c>
      <c r="BF6" s="52">
        <f>IF(BF8="-",NA(),BF8)</f>
        <v>12.8</v>
      </c>
      <c r="BG6" s="52">
        <f t="shared" ref="BG6:BO6" si="5">IF(BG8="-",NA(),BG8)</f>
        <v>40.799999999999997</v>
      </c>
      <c r="BH6" s="52">
        <f t="shared" si="5"/>
        <v>55.6</v>
      </c>
      <c r="BI6" s="52">
        <f t="shared" si="5"/>
        <v>58.9</v>
      </c>
      <c r="BJ6" s="52">
        <f t="shared" si="5"/>
        <v>38</v>
      </c>
      <c r="BK6" s="52">
        <f t="shared" si="5"/>
        <v>-25.9</v>
      </c>
      <c r="BL6" s="52">
        <f t="shared" si="5"/>
        <v>-24.6</v>
      </c>
      <c r="BM6" s="52">
        <f t="shared" si="5"/>
        <v>-29.2</v>
      </c>
      <c r="BN6" s="52">
        <f t="shared" si="5"/>
        <v>-810.7</v>
      </c>
      <c r="BO6" s="52">
        <f t="shared" si="5"/>
        <v>-15.1</v>
      </c>
      <c r="BP6" s="49" t="str">
        <f>IF(BP8="-","",IF(BP8="-","【-】","【"&amp;SUBSTITUTE(TEXT(BP8,"#,##0.0"),"-","△")&amp;"】"))</f>
        <v>【2.0】</v>
      </c>
      <c r="BQ6" s="53">
        <f>IF(BQ8="-",NA(),BQ8)</f>
        <v>4546</v>
      </c>
      <c r="BR6" s="53">
        <f t="shared" ref="BR6:BZ6" si="6">IF(BR8="-",NA(),BR8)</f>
        <v>21037</v>
      </c>
      <c r="BS6" s="53">
        <f t="shared" si="6"/>
        <v>48499</v>
      </c>
      <c r="BT6" s="53">
        <f t="shared" si="6"/>
        <v>54716</v>
      </c>
      <c r="BU6" s="53">
        <f t="shared" si="6"/>
        <v>30030</v>
      </c>
      <c r="BV6" s="53">
        <f t="shared" si="6"/>
        <v>2220</v>
      </c>
      <c r="BW6" s="53">
        <f t="shared" si="6"/>
        <v>3097</v>
      </c>
      <c r="BX6" s="53">
        <f t="shared" si="6"/>
        <v>6051</v>
      </c>
      <c r="BY6" s="53">
        <f t="shared" si="6"/>
        <v>9971</v>
      </c>
      <c r="BZ6" s="53">
        <f t="shared" si="6"/>
        <v>10272</v>
      </c>
      <c r="CA6" s="51" t="str">
        <f>IF(CA8="-","",IF(CA8="-","【-】","【"&amp;SUBSTITUTE(TEXT(CA8,"#,##0"),"-","△")&amp;"】"))</f>
        <v>【10,905】</v>
      </c>
      <c r="CB6" s="52"/>
      <c r="CC6" s="52"/>
      <c r="CD6" s="52"/>
      <c r="CE6" s="52"/>
      <c r="CF6" s="52"/>
      <c r="CG6" s="52"/>
      <c r="CH6" s="52"/>
      <c r="CI6" s="52"/>
      <c r="CJ6" s="52"/>
      <c r="CK6" s="52"/>
      <c r="CL6" s="49" t="s">
        <v>106</v>
      </c>
      <c r="CM6" s="51">
        <f t="shared" ref="CM6:CN6" si="7">CM8</f>
        <v>0</v>
      </c>
      <c r="CN6" s="51">
        <f t="shared" si="7"/>
        <v>120933</v>
      </c>
      <c r="CO6" s="52"/>
      <c r="CP6" s="52"/>
      <c r="CQ6" s="52"/>
      <c r="CR6" s="52"/>
      <c r="CS6" s="52"/>
      <c r="CT6" s="52"/>
      <c r="CU6" s="52"/>
      <c r="CV6" s="52"/>
      <c r="CW6" s="52"/>
      <c r="CX6" s="52"/>
      <c r="CY6" s="49" t="s">
        <v>106</v>
      </c>
      <c r="CZ6" s="52">
        <f>IF(CZ8="-",NA(),CZ8)</f>
        <v>0</v>
      </c>
      <c r="DA6" s="52">
        <f t="shared" ref="DA6:DI6" si="8">IF(DA8="-",NA(),DA8)</f>
        <v>0</v>
      </c>
      <c r="DB6" s="52">
        <f t="shared" si="8"/>
        <v>0</v>
      </c>
      <c r="DC6" s="52">
        <f t="shared" si="8"/>
        <v>0</v>
      </c>
      <c r="DD6" s="52">
        <f t="shared" si="8"/>
        <v>0</v>
      </c>
      <c r="DE6" s="52">
        <f t="shared" si="8"/>
        <v>145.19999999999999</v>
      </c>
      <c r="DF6" s="52">
        <f t="shared" si="8"/>
        <v>219.9</v>
      </c>
      <c r="DG6" s="52">
        <f t="shared" si="8"/>
        <v>107.1</v>
      </c>
      <c r="DH6" s="52">
        <f t="shared" si="8"/>
        <v>143.6</v>
      </c>
      <c r="DI6" s="52">
        <f t="shared" si="8"/>
        <v>114.8</v>
      </c>
      <c r="DJ6" s="49" t="str">
        <f>IF(DJ8="-","",IF(DJ8="-","【-】","【"&amp;SUBSTITUTE(TEXT(DJ8,"#,##0.0"),"-","△")&amp;"】"))</f>
        <v>【73.4】</v>
      </c>
      <c r="DK6" s="52">
        <f>IF(DK8="-",NA(),DK8)</f>
        <v>55.7</v>
      </c>
      <c r="DL6" s="52">
        <f t="shared" ref="DL6:DT6" si="9">IF(DL8="-",NA(),DL8)</f>
        <v>69</v>
      </c>
      <c r="DM6" s="52">
        <f t="shared" si="9"/>
        <v>87.5</v>
      </c>
      <c r="DN6" s="52">
        <f t="shared" si="9"/>
        <v>87.1</v>
      </c>
      <c r="DO6" s="52">
        <f t="shared" si="9"/>
        <v>75.7</v>
      </c>
      <c r="DP6" s="52">
        <f t="shared" si="9"/>
        <v>131</v>
      </c>
      <c r="DQ6" s="52">
        <f t="shared" si="9"/>
        <v>136.80000000000001</v>
      </c>
      <c r="DR6" s="52">
        <f t="shared" si="9"/>
        <v>145.1</v>
      </c>
      <c r="DS6" s="52">
        <f t="shared" si="9"/>
        <v>149.80000000000001</v>
      </c>
      <c r="DT6" s="52">
        <f t="shared" si="9"/>
        <v>156.1</v>
      </c>
      <c r="DU6" s="49" t="str">
        <f>IF(DU8="-","",IF(DU8="-","【-】","【"&amp;SUBSTITUTE(TEXT(DU8,"#,##0.0"),"-","△")&amp;"】"))</f>
        <v>【218.2】</v>
      </c>
    </row>
    <row r="7" spans="1:125" s="54" customFormat="1" x14ac:dyDescent="0.15">
      <c r="A7" s="37" t="s">
        <v>107</v>
      </c>
      <c r="B7" s="48">
        <f t="shared" ref="B7:X7" si="10">B8</f>
        <v>2024</v>
      </c>
      <c r="C7" s="48">
        <f t="shared" si="10"/>
        <v>271004</v>
      </c>
      <c r="D7" s="48">
        <f t="shared" si="10"/>
        <v>47</v>
      </c>
      <c r="E7" s="48">
        <f t="shared" si="10"/>
        <v>14</v>
      </c>
      <c r="F7" s="48">
        <f t="shared" si="10"/>
        <v>0</v>
      </c>
      <c r="G7" s="48">
        <f t="shared" si="10"/>
        <v>28</v>
      </c>
      <c r="H7" s="48" t="str">
        <f t="shared" si="10"/>
        <v>大阪府　大阪市</v>
      </c>
      <c r="I7" s="48" t="str">
        <f t="shared" si="10"/>
        <v>長居公園地下駐車場</v>
      </c>
      <c r="J7" s="48" t="str">
        <f t="shared" si="10"/>
        <v>法非適用</v>
      </c>
      <c r="K7" s="48" t="str">
        <f t="shared" si="10"/>
        <v>駐車場整備事業</v>
      </c>
      <c r="L7" s="48" t="str">
        <f t="shared" si="10"/>
        <v>-</v>
      </c>
      <c r="M7" s="48" t="str">
        <f t="shared" si="10"/>
        <v>Ａ２Ｂ２</v>
      </c>
      <c r="N7" s="48" t="str">
        <f t="shared" si="10"/>
        <v>非設置</v>
      </c>
      <c r="O7" s="49" t="str">
        <f t="shared" si="10"/>
        <v>該当数値なし</v>
      </c>
      <c r="P7" s="50" t="str">
        <f t="shared" si="10"/>
        <v>届出駐車場</v>
      </c>
      <c r="Q7" s="50" t="str">
        <f t="shared" si="10"/>
        <v>地下式</v>
      </c>
      <c r="R7" s="51">
        <f t="shared" si="10"/>
        <v>23</v>
      </c>
      <c r="S7" s="50" t="str">
        <f t="shared" si="10"/>
        <v>公共施設</v>
      </c>
      <c r="T7" s="50" t="str">
        <f t="shared" si="10"/>
        <v>有</v>
      </c>
      <c r="U7" s="51">
        <f t="shared" si="10"/>
        <v>11100</v>
      </c>
      <c r="V7" s="51">
        <f t="shared" si="10"/>
        <v>255</v>
      </c>
      <c r="W7" s="51">
        <f t="shared" si="10"/>
        <v>350</v>
      </c>
      <c r="X7" s="50" t="str">
        <f t="shared" si="10"/>
        <v>利用料金制</v>
      </c>
      <c r="Y7" s="52">
        <f>Y8</f>
        <v>114.7</v>
      </c>
      <c r="Z7" s="52">
        <f t="shared" ref="Z7:AH7" si="11">Z8</f>
        <v>168.8</v>
      </c>
      <c r="AA7" s="52">
        <f t="shared" si="11"/>
        <v>225.5</v>
      </c>
      <c r="AB7" s="52">
        <f t="shared" si="11"/>
        <v>243.1</v>
      </c>
      <c r="AC7" s="52">
        <f t="shared" si="11"/>
        <v>161.19999999999999</v>
      </c>
      <c r="AD7" s="52">
        <f t="shared" si="11"/>
        <v>127.8</v>
      </c>
      <c r="AE7" s="52">
        <f t="shared" si="11"/>
        <v>146.5</v>
      </c>
      <c r="AF7" s="52">
        <f t="shared" si="11"/>
        <v>142.69999999999999</v>
      </c>
      <c r="AG7" s="52">
        <f t="shared" si="11"/>
        <v>156.80000000000001</v>
      </c>
      <c r="AH7" s="52">
        <f t="shared" si="11"/>
        <v>166.4</v>
      </c>
      <c r="AI7" s="49"/>
      <c r="AJ7" s="52">
        <f>AJ8</f>
        <v>0</v>
      </c>
      <c r="AK7" s="52">
        <f t="shared" ref="AK7:AS7" si="12">AK8</f>
        <v>0</v>
      </c>
      <c r="AL7" s="52">
        <f t="shared" si="12"/>
        <v>0</v>
      </c>
      <c r="AM7" s="52">
        <f t="shared" si="12"/>
        <v>0</v>
      </c>
      <c r="AN7" s="52">
        <f t="shared" si="12"/>
        <v>0</v>
      </c>
      <c r="AO7" s="52">
        <f t="shared" si="12"/>
        <v>6.6</v>
      </c>
      <c r="AP7" s="52">
        <f t="shared" si="12"/>
        <v>5.5</v>
      </c>
      <c r="AQ7" s="52">
        <f t="shared" si="12"/>
        <v>4.0999999999999996</v>
      </c>
      <c r="AR7" s="52">
        <f t="shared" si="12"/>
        <v>3.7</v>
      </c>
      <c r="AS7" s="52">
        <f t="shared" si="12"/>
        <v>3.2</v>
      </c>
      <c r="AT7" s="49"/>
      <c r="AU7" s="53">
        <f>AU8</f>
        <v>0</v>
      </c>
      <c r="AV7" s="53">
        <f t="shared" ref="AV7:BD7" si="13">AV8</f>
        <v>0</v>
      </c>
      <c r="AW7" s="53">
        <f t="shared" si="13"/>
        <v>0</v>
      </c>
      <c r="AX7" s="53">
        <f t="shared" si="13"/>
        <v>0</v>
      </c>
      <c r="AY7" s="53">
        <f t="shared" si="13"/>
        <v>0</v>
      </c>
      <c r="AZ7" s="53">
        <f t="shared" si="13"/>
        <v>67</v>
      </c>
      <c r="BA7" s="53">
        <f t="shared" si="13"/>
        <v>56</v>
      </c>
      <c r="BB7" s="53">
        <f t="shared" si="13"/>
        <v>65</v>
      </c>
      <c r="BC7" s="53">
        <f t="shared" si="13"/>
        <v>81</v>
      </c>
      <c r="BD7" s="53">
        <f t="shared" si="13"/>
        <v>7</v>
      </c>
      <c r="BE7" s="51"/>
      <c r="BF7" s="52">
        <f>BF8</f>
        <v>12.8</v>
      </c>
      <c r="BG7" s="52">
        <f t="shared" ref="BG7:BO7" si="14">BG8</f>
        <v>40.799999999999997</v>
      </c>
      <c r="BH7" s="52">
        <f t="shared" si="14"/>
        <v>55.6</v>
      </c>
      <c r="BI7" s="52">
        <f t="shared" si="14"/>
        <v>58.9</v>
      </c>
      <c r="BJ7" s="52">
        <f t="shared" si="14"/>
        <v>38</v>
      </c>
      <c r="BK7" s="52">
        <f t="shared" si="14"/>
        <v>-25.9</v>
      </c>
      <c r="BL7" s="52">
        <f t="shared" si="14"/>
        <v>-24.6</v>
      </c>
      <c r="BM7" s="52">
        <f t="shared" si="14"/>
        <v>-29.2</v>
      </c>
      <c r="BN7" s="52">
        <f t="shared" si="14"/>
        <v>-810.7</v>
      </c>
      <c r="BO7" s="52">
        <f t="shared" si="14"/>
        <v>-15.1</v>
      </c>
      <c r="BP7" s="49"/>
      <c r="BQ7" s="53">
        <f>BQ8</f>
        <v>4546</v>
      </c>
      <c r="BR7" s="53">
        <f t="shared" ref="BR7:BZ7" si="15">BR8</f>
        <v>21037</v>
      </c>
      <c r="BS7" s="53">
        <f t="shared" si="15"/>
        <v>48499</v>
      </c>
      <c r="BT7" s="53">
        <f t="shared" si="15"/>
        <v>54716</v>
      </c>
      <c r="BU7" s="53">
        <f t="shared" si="15"/>
        <v>30030</v>
      </c>
      <c r="BV7" s="53">
        <f t="shared" si="15"/>
        <v>2220</v>
      </c>
      <c r="BW7" s="53">
        <f t="shared" si="15"/>
        <v>3097</v>
      </c>
      <c r="BX7" s="53">
        <f t="shared" si="15"/>
        <v>6051</v>
      </c>
      <c r="BY7" s="53">
        <f t="shared" si="15"/>
        <v>9971</v>
      </c>
      <c r="BZ7" s="53">
        <f t="shared" si="15"/>
        <v>10272</v>
      </c>
      <c r="CA7" s="51"/>
      <c r="CB7" s="52" t="s">
        <v>108</v>
      </c>
      <c r="CC7" s="52" t="s">
        <v>108</v>
      </c>
      <c r="CD7" s="52" t="s">
        <v>108</v>
      </c>
      <c r="CE7" s="52" t="s">
        <v>108</v>
      </c>
      <c r="CF7" s="52" t="s">
        <v>108</v>
      </c>
      <c r="CG7" s="52" t="s">
        <v>108</v>
      </c>
      <c r="CH7" s="52" t="s">
        <v>108</v>
      </c>
      <c r="CI7" s="52" t="s">
        <v>108</v>
      </c>
      <c r="CJ7" s="52" t="s">
        <v>108</v>
      </c>
      <c r="CK7" s="52" t="s">
        <v>106</v>
      </c>
      <c r="CL7" s="49"/>
      <c r="CM7" s="51">
        <f>CM8</f>
        <v>0</v>
      </c>
      <c r="CN7" s="51">
        <f>CN8</f>
        <v>120933</v>
      </c>
      <c r="CO7" s="52" t="s">
        <v>108</v>
      </c>
      <c r="CP7" s="52" t="s">
        <v>108</v>
      </c>
      <c r="CQ7" s="52" t="s">
        <v>108</v>
      </c>
      <c r="CR7" s="52" t="s">
        <v>108</v>
      </c>
      <c r="CS7" s="52" t="s">
        <v>108</v>
      </c>
      <c r="CT7" s="52" t="s">
        <v>108</v>
      </c>
      <c r="CU7" s="52" t="s">
        <v>108</v>
      </c>
      <c r="CV7" s="52" t="s">
        <v>108</v>
      </c>
      <c r="CW7" s="52" t="s">
        <v>108</v>
      </c>
      <c r="CX7" s="52" t="s">
        <v>106</v>
      </c>
      <c r="CY7" s="49"/>
      <c r="CZ7" s="52">
        <f>CZ8</f>
        <v>0</v>
      </c>
      <c r="DA7" s="52">
        <f t="shared" ref="DA7:DI7" si="16">DA8</f>
        <v>0</v>
      </c>
      <c r="DB7" s="52">
        <f t="shared" si="16"/>
        <v>0</v>
      </c>
      <c r="DC7" s="52">
        <f t="shared" si="16"/>
        <v>0</v>
      </c>
      <c r="DD7" s="52">
        <f t="shared" si="16"/>
        <v>0</v>
      </c>
      <c r="DE7" s="52">
        <f t="shared" si="16"/>
        <v>145.19999999999999</v>
      </c>
      <c r="DF7" s="52">
        <f t="shared" si="16"/>
        <v>219.9</v>
      </c>
      <c r="DG7" s="52">
        <f t="shared" si="16"/>
        <v>107.1</v>
      </c>
      <c r="DH7" s="52">
        <f t="shared" si="16"/>
        <v>143.6</v>
      </c>
      <c r="DI7" s="52">
        <f t="shared" si="16"/>
        <v>114.8</v>
      </c>
      <c r="DJ7" s="49"/>
      <c r="DK7" s="52">
        <f>DK8</f>
        <v>55.7</v>
      </c>
      <c r="DL7" s="52">
        <f t="shared" ref="DL7:DT7" si="17">DL8</f>
        <v>69</v>
      </c>
      <c r="DM7" s="52">
        <f t="shared" si="17"/>
        <v>87.5</v>
      </c>
      <c r="DN7" s="52">
        <f t="shared" si="17"/>
        <v>87.1</v>
      </c>
      <c r="DO7" s="52">
        <f t="shared" si="17"/>
        <v>75.7</v>
      </c>
      <c r="DP7" s="52">
        <f t="shared" si="17"/>
        <v>131</v>
      </c>
      <c r="DQ7" s="52">
        <f t="shared" si="17"/>
        <v>136.80000000000001</v>
      </c>
      <c r="DR7" s="52">
        <f t="shared" si="17"/>
        <v>145.1</v>
      </c>
      <c r="DS7" s="52">
        <f t="shared" si="17"/>
        <v>149.80000000000001</v>
      </c>
      <c r="DT7" s="52">
        <f t="shared" si="17"/>
        <v>156.1</v>
      </c>
      <c r="DU7" s="49"/>
    </row>
    <row r="8" spans="1:125" s="54" customFormat="1" x14ac:dyDescent="0.15">
      <c r="A8" s="37"/>
      <c r="B8" s="55">
        <v>2024</v>
      </c>
      <c r="C8" s="55">
        <v>271004</v>
      </c>
      <c r="D8" s="55">
        <v>47</v>
      </c>
      <c r="E8" s="55">
        <v>14</v>
      </c>
      <c r="F8" s="55">
        <v>0</v>
      </c>
      <c r="G8" s="55">
        <v>28</v>
      </c>
      <c r="H8" s="55" t="s">
        <v>109</v>
      </c>
      <c r="I8" s="55" t="s">
        <v>110</v>
      </c>
      <c r="J8" s="55" t="s">
        <v>111</v>
      </c>
      <c r="K8" s="55" t="s">
        <v>112</v>
      </c>
      <c r="L8" s="55" t="s">
        <v>113</v>
      </c>
      <c r="M8" s="55" t="s">
        <v>114</v>
      </c>
      <c r="N8" s="55" t="s">
        <v>115</v>
      </c>
      <c r="O8" s="56" t="s">
        <v>116</v>
      </c>
      <c r="P8" s="57" t="s">
        <v>117</v>
      </c>
      <c r="Q8" s="57" t="s">
        <v>118</v>
      </c>
      <c r="R8" s="58">
        <v>23</v>
      </c>
      <c r="S8" s="57" t="s">
        <v>119</v>
      </c>
      <c r="T8" s="57" t="s">
        <v>120</v>
      </c>
      <c r="U8" s="58">
        <v>11100</v>
      </c>
      <c r="V8" s="58">
        <v>255</v>
      </c>
      <c r="W8" s="58">
        <v>350</v>
      </c>
      <c r="X8" s="57" t="s">
        <v>121</v>
      </c>
      <c r="Y8" s="59">
        <v>114.7</v>
      </c>
      <c r="Z8" s="59">
        <v>168.8</v>
      </c>
      <c r="AA8" s="59">
        <v>225.5</v>
      </c>
      <c r="AB8" s="59">
        <v>243.1</v>
      </c>
      <c r="AC8" s="59">
        <v>161.19999999999999</v>
      </c>
      <c r="AD8" s="59">
        <v>127.8</v>
      </c>
      <c r="AE8" s="59">
        <v>146.5</v>
      </c>
      <c r="AF8" s="59">
        <v>142.69999999999999</v>
      </c>
      <c r="AG8" s="59">
        <v>156.80000000000001</v>
      </c>
      <c r="AH8" s="59">
        <v>166.4</v>
      </c>
      <c r="AI8" s="56">
        <v>1604.7</v>
      </c>
      <c r="AJ8" s="59">
        <v>0</v>
      </c>
      <c r="AK8" s="59">
        <v>0</v>
      </c>
      <c r="AL8" s="59">
        <v>0</v>
      </c>
      <c r="AM8" s="59">
        <v>0</v>
      </c>
      <c r="AN8" s="59">
        <v>0</v>
      </c>
      <c r="AO8" s="59">
        <v>6.6</v>
      </c>
      <c r="AP8" s="59">
        <v>5.5</v>
      </c>
      <c r="AQ8" s="59">
        <v>4.0999999999999996</v>
      </c>
      <c r="AR8" s="59">
        <v>3.7</v>
      </c>
      <c r="AS8" s="59">
        <v>3.2</v>
      </c>
      <c r="AT8" s="56">
        <v>3.8</v>
      </c>
      <c r="AU8" s="60">
        <v>0</v>
      </c>
      <c r="AV8" s="60">
        <v>0</v>
      </c>
      <c r="AW8" s="60">
        <v>0</v>
      </c>
      <c r="AX8" s="60">
        <v>0</v>
      </c>
      <c r="AY8" s="60">
        <v>0</v>
      </c>
      <c r="AZ8" s="60">
        <v>67</v>
      </c>
      <c r="BA8" s="60">
        <v>56</v>
      </c>
      <c r="BB8" s="60">
        <v>65</v>
      </c>
      <c r="BC8" s="60">
        <v>81</v>
      </c>
      <c r="BD8" s="60">
        <v>7</v>
      </c>
      <c r="BE8" s="60">
        <v>39</v>
      </c>
      <c r="BF8" s="59">
        <v>12.8</v>
      </c>
      <c r="BG8" s="59">
        <v>40.799999999999997</v>
      </c>
      <c r="BH8" s="59">
        <v>55.6</v>
      </c>
      <c r="BI8" s="59">
        <v>58.9</v>
      </c>
      <c r="BJ8" s="59">
        <v>38</v>
      </c>
      <c r="BK8" s="59">
        <v>-25.9</v>
      </c>
      <c r="BL8" s="59">
        <v>-24.6</v>
      </c>
      <c r="BM8" s="59">
        <v>-29.2</v>
      </c>
      <c r="BN8" s="59">
        <v>-810.7</v>
      </c>
      <c r="BO8" s="59">
        <v>-15.1</v>
      </c>
      <c r="BP8" s="56">
        <v>2</v>
      </c>
      <c r="BQ8" s="60">
        <v>4546</v>
      </c>
      <c r="BR8" s="60">
        <v>21037</v>
      </c>
      <c r="BS8" s="60">
        <v>48499</v>
      </c>
      <c r="BT8" s="61">
        <v>54716</v>
      </c>
      <c r="BU8" s="61">
        <v>30030</v>
      </c>
      <c r="BV8" s="60">
        <v>2220</v>
      </c>
      <c r="BW8" s="60">
        <v>3097</v>
      </c>
      <c r="BX8" s="60">
        <v>6051</v>
      </c>
      <c r="BY8" s="60">
        <v>9971</v>
      </c>
      <c r="BZ8" s="60">
        <v>10272</v>
      </c>
      <c r="CA8" s="58">
        <v>10905</v>
      </c>
      <c r="CB8" s="59" t="s">
        <v>113</v>
      </c>
      <c r="CC8" s="59" t="s">
        <v>113</v>
      </c>
      <c r="CD8" s="59" t="s">
        <v>113</v>
      </c>
      <c r="CE8" s="59" t="s">
        <v>113</v>
      </c>
      <c r="CF8" s="59" t="s">
        <v>113</v>
      </c>
      <c r="CG8" s="59" t="s">
        <v>113</v>
      </c>
      <c r="CH8" s="59" t="s">
        <v>113</v>
      </c>
      <c r="CI8" s="59" t="s">
        <v>113</v>
      </c>
      <c r="CJ8" s="59" t="s">
        <v>113</v>
      </c>
      <c r="CK8" s="59" t="s">
        <v>113</v>
      </c>
      <c r="CL8" s="56" t="s">
        <v>113</v>
      </c>
      <c r="CM8" s="58">
        <v>0</v>
      </c>
      <c r="CN8" s="58">
        <v>120933</v>
      </c>
      <c r="CO8" s="59" t="s">
        <v>113</v>
      </c>
      <c r="CP8" s="59" t="s">
        <v>113</v>
      </c>
      <c r="CQ8" s="59" t="s">
        <v>113</v>
      </c>
      <c r="CR8" s="59" t="s">
        <v>113</v>
      </c>
      <c r="CS8" s="59" t="s">
        <v>113</v>
      </c>
      <c r="CT8" s="59" t="s">
        <v>113</v>
      </c>
      <c r="CU8" s="59" t="s">
        <v>113</v>
      </c>
      <c r="CV8" s="59" t="s">
        <v>113</v>
      </c>
      <c r="CW8" s="59" t="s">
        <v>113</v>
      </c>
      <c r="CX8" s="59" t="s">
        <v>113</v>
      </c>
      <c r="CY8" s="56" t="s">
        <v>113</v>
      </c>
      <c r="CZ8" s="59">
        <v>0</v>
      </c>
      <c r="DA8" s="59">
        <v>0</v>
      </c>
      <c r="DB8" s="59">
        <v>0</v>
      </c>
      <c r="DC8" s="59">
        <v>0</v>
      </c>
      <c r="DD8" s="59">
        <v>0</v>
      </c>
      <c r="DE8" s="59">
        <v>145.19999999999999</v>
      </c>
      <c r="DF8" s="59">
        <v>219.9</v>
      </c>
      <c r="DG8" s="59">
        <v>107.1</v>
      </c>
      <c r="DH8" s="59">
        <v>143.6</v>
      </c>
      <c r="DI8" s="59">
        <v>114.8</v>
      </c>
      <c r="DJ8" s="56">
        <v>73.400000000000006</v>
      </c>
      <c r="DK8" s="59">
        <v>55.7</v>
      </c>
      <c r="DL8" s="59">
        <v>69</v>
      </c>
      <c r="DM8" s="59">
        <v>87.5</v>
      </c>
      <c r="DN8" s="59">
        <v>87.1</v>
      </c>
      <c r="DO8" s="59">
        <v>75.7</v>
      </c>
      <c r="DP8" s="59">
        <v>131</v>
      </c>
      <c r="DQ8" s="59">
        <v>136.80000000000001</v>
      </c>
      <c r="DR8" s="59">
        <v>145.1</v>
      </c>
      <c r="DS8" s="59">
        <v>149.80000000000001</v>
      </c>
      <c r="DT8" s="59">
        <v>156.1</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122</v>
      </c>
      <c r="C10" s="64" t="s">
        <v>123</v>
      </c>
      <c r="D10" s="64" t="s">
        <v>124</v>
      </c>
      <c r="E10" s="64" t="s">
        <v>125</v>
      </c>
      <c r="F10" s="64" t="s">
        <v>126</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392F15B7-FD8B-4BE3-B257-FEE4E4EF4522}"/>
</file>

<file path=customXml/itemProps2.xml><?xml version="1.0" encoding="utf-8"?>
<ds:datastoreItem xmlns:ds="http://schemas.openxmlformats.org/officeDocument/2006/customXml" ds:itemID="{91DA98A9-78E4-4F20-8D68-018E2E1BEB0C}"/>
</file>

<file path=customXml/itemProps3.xml><?xml version="1.0" encoding="utf-8"?>
<ds:datastoreItem xmlns:ds="http://schemas.openxmlformats.org/officeDocument/2006/customXml" ds:itemID="{C56ADCDF-9D9C-4D0F-B18F-28668D9D0E3E}"/>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2026-01-30T07:14:08Z</cp:lastPrinted>
  <dcterms:created xsi:type="dcterms:W3CDTF">2025-12-12T09:30:59Z</dcterms:created>
  <dcterms:modified xsi:type="dcterms:W3CDTF">2026-02-03T00:35:09Z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