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9_駅前魅力創造課\02_自転車ライン\01_駐車場\01_令和７年度\03_予算・決算\公営企業に係る経営比較分析表（令和6年度決算）の分析等について（依頼）\02_回答\"/>
    </mc:Choice>
  </mc:AlternateContent>
  <workbookProtection workbookAlgorithmName="SHA-512" workbookHashValue="0j9p0dEm7QxTBSG3HNBDGEvc11Ai6pRTT9thkWZP3yMqVfk0nGh7f2mIty/zVSh9jdtZARAax5OR+aRfPp33uw==" workbookSaltValue="vL6bCgovj1zgT/IQmu0WRA==" workbookSpinCount="100000" lockStructure="1"/>
  <bookViews>
    <workbookView xWindow="0" yWindow="0" windowWidth="19160" windowHeight="927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BW7" i="5"/>
  <c r="BV7" i="5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O7" i="5"/>
  <c r="N7" i="5"/>
  <c r="M7" i="5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JV53" i="4"/>
  <c r="JC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LH32" i="4"/>
  <c r="KO32" i="4"/>
  <c r="JV32" i="4"/>
  <c r="HJ32" i="4"/>
  <c r="GQ32" i="4"/>
  <c r="FX32" i="4"/>
  <c r="FE32" i="4"/>
  <c r="EL32" i="4"/>
  <c r="CS32" i="4"/>
  <c r="BZ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JQ10" i="4"/>
  <c r="HX10" i="4"/>
  <c r="DU10" i="4"/>
  <c r="CF10" i="4"/>
  <c r="B10" i="4"/>
  <c r="LJ8" i="4"/>
  <c r="HX8" i="4"/>
  <c r="FJ8" i="4"/>
  <c r="DU8" i="4"/>
  <c r="AQ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N30" i="4"/>
  <c r="AG76" i="4"/>
  <c r="JV51" i="4"/>
  <c r="KP76" i="4"/>
  <c r="FE51" i="4"/>
  <c r="JV30" i="4"/>
  <c r="HA76" i="4"/>
  <c r="AN51" i="4"/>
  <c r="FE30" i="4"/>
</calcChain>
</file>

<file path=xl/sharedStrings.xml><?xml version="1.0" encoding="utf-8"?>
<sst xmlns="http://schemas.openxmlformats.org/spreadsheetml/2006/main" count="278" uniqueCount="134">
  <si>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</si>
  <si>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</si>
  <si>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</si>
  <si>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</si>
  <si>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</si>
  <si>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</si>
  <si>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</si>
  <si>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</si>
  <si>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</si>
  <si>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</si>
  <si>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</si>
  <si>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</si>
  <si>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</si>
  <si>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</si>
  <si>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</si>
  <si>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</si>
  <si>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</si>
  <si>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</si>
  <si>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</si>
  <si>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</si>
  <si>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</si>
  <si>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</si>
  <si>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</si>
  <si>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</si>
  <si>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</si>
  <si>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</si>
  <si>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</si>
  <si>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</si>
  <si>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</si>
  <si>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</si>
  <si>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</si>
  <si>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</si>
  <si>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</si>
  <si>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</si>
  <si>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</si>
  <si>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</si>
  <si>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</si>
  <si>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</si>
  <si>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</si>
  <si>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</si>
  <si>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</si>
  <si>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</si>
  <si>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</si>
  <si>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</si>
  <si>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</si>
  <si>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</si>
  <si>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</si>
  <si>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</si>
  <si>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</si>
  <si>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</si>
  <si>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</si>
  <si>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</si>
  <si>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</si>
  <si>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</si>
  <si>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</si>
  <si>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</si>
  <si>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</si>
  <si>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</si>
  <si>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</si>
  <si>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</si>
  <si>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</si>
  <si>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</si>
  <si>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</si>
  <si>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</si>
  <si>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</si>
  <si>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</si>
  <si>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</si>
  <si>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</si>
  <si>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</si>
  <si>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</si>
  <si>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</si>
  <si>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</si>
  <si>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</si>
  <si>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</si>
  <si>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</si>
  <si>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</si>
  <si>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</si>
  <si>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</si>
  <si>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</si>
  <si>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</si>
  <si>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</si>
  <si>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</si>
  <si>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</si>
  <si>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</si>
  <si>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</si>
  <si>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</si>
  <si>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</si>
  <si>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</si>
  <si>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</si>
  <si>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</si>
  <si>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</si>
  <si>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</si>
  <si>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</si>
  <si>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</si>
  <si>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</si>
  <si>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</si>
  <si>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</si>
  <si>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</si>
  <si>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</si>
  <si>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</si>
  <si>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</si>
  <si>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当該値(N)</t>
    <phoneticPr fontId="5"/>
  </si>
  <si>
    <t>当該値(N-3)</t>
    <phoneticPr fontId="5"/>
  </si>
  <si>
    <t>当該値(N-3)</t>
    <phoneticPr fontId="5"/>
  </si>
  <si>
    <t>当該値(N-2)</t>
    <phoneticPr fontId="5"/>
  </si>
  <si>
    <t>当該値(N-4)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</si>
  <si>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</si>
  <si>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</si>
  <si>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</si>
  <si>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</si>
  <si>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</si>
  <si>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</si>
  <si>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兵庫県　神戸市</t>
  </si>
  <si>
    <t>三宮駐車場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</si>
  <si>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</si>
  <si>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</si>
  <si>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</si>
  <si>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</si>
  <si>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</si>
  <si>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</si>
  <si>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</t>
  </si>
  <si>
    <t>地下式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</si>
  <si>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</si>
  <si>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</si>
  <si>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</si>
  <si>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</si>
  <si>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</si>
  <si>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</si>
  <si>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</si>
  <si>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</si>
  <si>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①収益的収支比率について、前年度より使用料収入が増加し100％を上回った。
②他会計補助金比率については、R6年度はR5年度に引き続き増加した。
③駐車台数一台当たりの他会計補助金額は3年連続0となり一般会計から繰入はない。
④売上高GOP比率、⑤EBITDAは前年度よりも増加し、類似施設の平均値を上回った。</t>
    <rPh sb="60" eb="62">
      <t>ネンド</t>
    </rPh>
    <rPh sb="63" eb="64">
      <t>ヒ</t>
    </rPh>
    <rPh sb="65" eb="66">
      <t>ツヅ</t>
    </rPh>
    <phoneticPr fontId="5"/>
  </si>
  <si>
    <t>⑧設備投資見込額について、駐車場の規模が大きいこと、供用開始から50年以上経過している。引き続き必要な設備更新に対する投資を計画的に実施していく。
⑩企業債残高対料金収入比率は、平成27年度より0である。</t>
    <phoneticPr fontId="5"/>
  </si>
  <si>
    <t>⑪稼働率は前年度よりも増加したが、平均を下回った。</t>
    <phoneticPr fontId="5"/>
  </si>
  <si>
    <t>都心部の駐車場であり、市営駐車場事業全体に与える影響は大きい。事業収益は回復傾向が見られる。ただし、設備の老朽化が進んでいることから、引き続き設備投資の見込み額は増加する予定である。都心三宮再整備に伴う周辺土地利用環境の変化も踏まえ、収益の増加及び安定化を目指し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</si>
</sst>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77.5</c:v>
                </c:pt>
                <c:pt idx="1">
                  <c:v>71.599999999999994</c:v>
                </c:pt>
                <c:pt idx="2">
                  <c:v>83.2</c:v>
                </c:pt>
                <c:pt idx="3">
                  <c:v>118.9</c:v>
                </c:pt>
                <c:pt idx="4">
                  <c:v>125.8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A-4A59-A529-280241802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A-4A59-A529-280241802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6-4E66-84BF-BAA52DCD3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6-4E66-84BF-BAA52DCD3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743-4443-94D1-0B6714755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3-4443-94D1-0B6714755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B58-4718-9314-53C62382B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8-4718-9314-53C62382B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8.8000000000000007</c:v>
                </c:pt>
                <c:pt idx="1">
                  <c:v>8.1</c:v>
                </c:pt>
                <c:pt idx="2">
                  <c:v>6.1</c:v>
                </c:pt>
                <c:pt idx="3">
                  <c:v>11</c:v>
                </c:pt>
                <c:pt idx="4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B-4608-B4A3-C1372E071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B-4608-B4A3-C1372E071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120</c:v>
                </c:pt>
                <c:pt idx="1">
                  <c:v>115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9-4B95-9C6C-21470259F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9-4B95-9C6C-21470259F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123.6</c:v>
                </c:pt>
                <c:pt idx="1">
                  <c:v>135.19999999999999</c:v>
                </c:pt>
                <c:pt idx="2">
                  <c:v>137</c:v>
                </c:pt>
                <c:pt idx="3">
                  <c:v>140.80000000000001</c:v>
                </c:pt>
                <c:pt idx="4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A-4B97-AA58-BA397DCF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A-4B97-AA58-BA397DCF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-49</c:v>
                </c:pt>
                <c:pt idx="1">
                  <c:v>-78.099999999999994</c:v>
                </c:pt>
                <c:pt idx="2">
                  <c:v>-130.6</c:v>
                </c:pt>
                <c:pt idx="3">
                  <c:v>-15.8</c:v>
                </c:pt>
                <c:pt idx="4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C-428D-8F23-31D87819B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C-428D-8F23-31D87819B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-102896</c:v>
                </c:pt>
                <c:pt idx="1">
                  <c:v>-134177</c:v>
                </c:pt>
                <c:pt idx="2">
                  <c:v>-113261</c:v>
                </c:pt>
                <c:pt idx="3">
                  <c:v>22120</c:v>
                </c:pt>
                <c:pt idx="4">
                  <c:v>30173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A-4548-82FE-C823C086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A-4548-82FE-C823C086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NS60" sqref="NS60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兵庫県神戸市　三宮駐車場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25110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120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57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525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77.5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71.599999999999994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83.2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118.9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125.8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8.8000000000000007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8.1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6.1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11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13.2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123.6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135.19999999999999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137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140.80000000000001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148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127.8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146.5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142.69999999999999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156.80000000000001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166.4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6.6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5.5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3.7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3.2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131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136.80000000000001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145.1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149.80000000000001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156.1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120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115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-49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-78.099999999999994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-130.6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-15.8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9.3000000000000007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-102896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-134177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-113261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22120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30173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56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65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81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7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-25.9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-24.6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-29.2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-810.7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-15.1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2220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3097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6051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9971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10272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1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543854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145.19999999999999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219.9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107.1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143.6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114.8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Xn5EE+iRlKmGoRIT4iGUapfda/agr/lPCcjcr//3XV3j/uQE06aQlBEGUJqs051ySrqHzar7PweeF3GQb5tSmQ==" saltValue="mLF9+X7h9cD4psv2in0rP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100</v>
      </c>
      <c r="AM5" s="47" t="s">
        <v>92</v>
      </c>
      <c r="AN5" s="47" t="s">
        <v>101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102</v>
      </c>
      <c r="AW5" s="47" t="s">
        <v>100</v>
      </c>
      <c r="AX5" s="47" t="s">
        <v>92</v>
      </c>
      <c r="AY5" s="47" t="s">
        <v>101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103</v>
      </c>
      <c r="BH5" s="47" t="s">
        <v>104</v>
      </c>
      <c r="BI5" s="47" t="s">
        <v>92</v>
      </c>
      <c r="BJ5" s="47" t="s">
        <v>101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105</v>
      </c>
      <c r="BR5" s="47" t="s">
        <v>90</v>
      </c>
      <c r="BS5" s="47" t="s">
        <v>100</v>
      </c>
      <c r="BT5" s="47" t="s">
        <v>92</v>
      </c>
      <c r="BU5" s="47" t="s">
        <v>101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100</v>
      </c>
      <c r="CE5" s="47" t="s">
        <v>106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100</v>
      </c>
      <c r="CR5" s="47" t="s">
        <v>92</v>
      </c>
      <c r="CS5" s="47" t="s">
        <v>101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107</v>
      </c>
      <c r="DA5" s="47" t="s">
        <v>90</v>
      </c>
      <c r="DB5" s="47" t="s">
        <v>100</v>
      </c>
      <c r="DC5" s="47" t="s">
        <v>92</v>
      </c>
      <c r="DD5" s="47" t="s">
        <v>101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105</v>
      </c>
      <c r="DL5" s="47" t="s">
        <v>90</v>
      </c>
      <c r="DM5" s="47" t="s">
        <v>100</v>
      </c>
      <c r="DN5" s="47" t="s">
        <v>92</v>
      </c>
      <c r="DO5" s="47" t="s">
        <v>101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108</v>
      </c>
      <c r="B6" s="48">
        <f>B8</f>
        <v>2024</v>
      </c>
      <c r="C6" s="48">
        <f t="shared" ref="C6:X6" si="1">C8</f>
        <v>281000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兵庫県神戸市</v>
      </c>
      <c r="I6" s="48" t="str">
        <f t="shared" si="1"/>
        <v>三宮駐車場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57</v>
      </c>
      <c r="S6" s="50" t="str">
        <f t="shared" si="1"/>
        <v>公共施設</v>
      </c>
      <c r="T6" s="50" t="str">
        <f t="shared" si="1"/>
        <v>無</v>
      </c>
      <c r="U6" s="51">
        <f t="shared" si="1"/>
        <v>25110</v>
      </c>
      <c r="V6" s="51">
        <f t="shared" si="1"/>
        <v>525</v>
      </c>
      <c r="W6" s="51">
        <f t="shared" si="1"/>
        <v>400</v>
      </c>
      <c r="X6" s="50" t="str">
        <f t="shared" si="1"/>
        <v>代行制</v>
      </c>
      <c r="Y6" s="52">
        <f>IF(Y8="-",NA(),Y8)</f>
        <v>77.5</v>
      </c>
      <c r="Z6" s="52">
        <f t="shared" ref="Z6:AH6" si="2">IF(Z8="-",NA(),Z8)</f>
        <v>71.599999999999994</v>
      </c>
      <c r="AA6" s="52">
        <f t="shared" si="2"/>
        <v>83.2</v>
      </c>
      <c r="AB6" s="52">
        <f t="shared" si="2"/>
        <v>118.9</v>
      </c>
      <c r="AC6" s="52">
        <f t="shared" si="2"/>
        <v>125.8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8.8000000000000007</v>
      </c>
      <c r="AK6" s="52">
        <f t="shared" ref="AK6:AS6" si="3">IF(AK8="-",NA(),AK8)</f>
        <v>8.1</v>
      </c>
      <c r="AL6" s="52">
        <f t="shared" si="3"/>
        <v>6.1</v>
      </c>
      <c r="AM6" s="52">
        <f t="shared" si="3"/>
        <v>11</v>
      </c>
      <c r="AN6" s="52">
        <f t="shared" si="3"/>
        <v>13.2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120</v>
      </c>
      <c r="AV6" s="53">
        <f t="shared" ref="AV6:BD6" si="4">IF(AV8="-",NA(),AV8)</f>
        <v>115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-49</v>
      </c>
      <c r="BG6" s="52">
        <f t="shared" ref="BG6:BO6" si="5">IF(BG8="-",NA(),BG8)</f>
        <v>-78.099999999999994</v>
      </c>
      <c r="BH6" s="52">
        <f t="shared" si="5"/>
        <v>-130.6</v>
      </c>
      <c r="BI6" s="52">
        <f t="shared" si="5"/>
        <v>-15.8</v>
      </c>
      <c r="BJ6" s="52">
        <f t="shared" si="5"/>
        <v>9.3000000000000007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-102896</v>
      </c>
      <c r="BR6" s="53">
        <f t="shared" ref="BR6:BZ6" si="6">IF(BR8="-",NA(),BR8)</f>
        <v>-134177</v>
      </c>
      <c r="BS6" s="53">
        <f t="shared" si="6"/>
        <v>-113261</v>
      </c>
      <c r="BT6" s="53">
        <f t="shared" si="6"/>
        <v>22120</v>
      </c>
      <c r="BU6" s="53">
        <f t="shared" si="6"/>
        <v>30173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1</v>
      </c>
      <c r="CN6" s="51">
        <f t="shared" si="7"/>
        <v>543854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123.6</v>
      </c>
      <c r="DL6" s="52">
        <f t="shared" ref="DL6:DT6" si="9">IF(DL8="-",NA(),DL8)</f>
        <v>135.19999999999999</v>
      </c>
      <c r="DM6" s="52">
        <f t="shared" si="9"/>
        <v>137</v>
      </c>
      <c r="DN6" s="52">
        <f t="shared" si="9"/>
        <v>140.80000000000001</v>
      </c>
      <c r="DO6" s="52">
        <f t="shared" si="9"/>
        <v>148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110</v>
      </c>
      <c r="B7" s="48">
        <f t="shared" ref="B7:X7" si="10">B8</f>
        <v>2024</v>
      </c>
      <c r="C7" s="48">
        <f t="shared" si="10"/>
        <v>281000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兵庫県　神戸市</v>
      </c>
      <c r="I7" s="48" t="str">
        <f t="shared" si="10"/>
        <v>三宮駐車場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57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25110</v>
      </c>
      <c r="V7" s="51">
        <f t="shared" si="10"/>
        <v>525</v>
      </c>
      <c r="W7" s="51">
        <f t="shared" si="10"/>
        <v>400</v>
      </c>
      <c r="X7" s="50" t="str">
        <f t="shared" si="10"/>
        <v>代行制</v>
      </c>
      <c r="Y7" s="52">
        <f>Y8</f>
        <v>77.5</v>
      </c>
      <c r="Z7" s="52">
        <f t="shared" ref="Z7:AH7" si="11">Z8</f>
        <v>71.599999999999994</v>
      </c>
      <c r="AA7" s="52">
        <f t="shared" si="11"/>
        <v>83.2</v>
      </c>
      <c r="AB7" s="52">
        <f t="shared" si="11"/>
        <v>118.9</v>
      </c>
      <c r="AC7" s="52">
        <f t="shared" si="11"/>
        <v>125.8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8.8000000000000007</v>
      </c>
      <c r="AK7" s="52">
        <f t="shared" ref="AK7:AS7" si="12">AK8</f>
        <v>8.1</v>
      </c>
      <c r="AL7" s="52">
        <f t="shared" si="12"/>
        <v>6.1</v>
      </c>
      <c r="AM7" s="52">
        <f t="shared" si="12"/>
        <v>11</v>
      </c>
      <c r="AN7" s="52">
        <f t="shared" si="12"/>
        <v>13.2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120</v>
      </c>
      <c r="AV7" s="53">
        <f t="shared" ref="AV7:BD7" si="13">AV8</f>
        <v>115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-49</v>
      </c>
      <c r="BG7" s="52">
        <f t="shared" ref="BG7:BO7" si="14">BG8</f>
        <v>-78.099999999999994</v>
      </c>
      <c r="BH7" s="52">
        <f t="shared" si="14"/>
        <v>-130.6</v>
      </c>
      <c r="BI7" s="52">
        <f t="shared" si="14"/>
        <v>-15.8</v>
      </c>
      <c r="BJ7" s="52">
        <f t="shared" si="14"/>
        <v>9.3000000000000007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-102896</v>
      </c>
      <c r="BR7" s="53">
        <f t="shared" ref="BR7:BZ7" si="15">BR8</f>
        <v>-134177</v>
      </c>
      <c r="BS7" s="53">
        <f t="shared" si="15"/>
        <v>-113261</v>
      </c>
      <c r="BT7" s="53">
        <f t="shared" si="15"/>
        <v>22120</v>
      </c>
      <c r="BU7" s="53">
        <f t="shared" si="15"/>
        <v>30173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109</v>
      </c>
      <c r="CL7" s="49"/>
      <c r="CM7" s="51">
        <f>CM8</f>
        <v>1</v>
      </c>
      <c r="CN7" s="51">
        <f>CN8</f>
        <v>543854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123.6</v>
      </c>
      <c r="DL7" s="52">
        <f t="shared" ref="DL7:DT7" si="17">DL8</f>
        <v>135.19999999999999</v>
      </c>
      <c r="DM7" s="52">
        <f t="shared" si="17"/>
        <v>137</v>
      </c>
      <c r="DN7" s="52">
        <f t="shared" si="17"/>
        <v>140.80000000000001</v>
      </c>
      <c r="DO7" s="52">
        <f t="shared" si="17"/>
        <v>148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2">
      <c r="A8" s="37"/>
      <c r="B8" s="55">
        <v>2024</v>
      </c>
      <c r="C8" s="55">
        <v>281000</v>
      </c>
      <c r="D8" s="55">
        <v>47</v>
      </c>
      <c r="E8" s="55">
        <v>14</v>
      </c>
      <c r="F8" s="55">
        <v>0</v>
      </c>
      <c r="G8" s="55">
        <v>1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57</v>
      </c>
      <c r="S8" s="57" t="s">
        <v>122</v>
      </c>
      <c r="T8" s="57" t="s">
        <v>123</v>
      </c>
      <c r="U8" s="58">
        <v>25110</v>
      </c>
      <c r="V8" s="58">
        <v>525</v>
      </c>
      <c r="W8" s="58">
        <v>400</v>
      </c>
      <c r="X8" s="57" t="s">
        <v>124</v>
      </c>
      <c r="Y8" s="59">
        <v>77.5</v>
      </c>
      <c r="Z8" s="59">
        <v>71.599999999999994</v>
      </c>
      <c r="AA8" s="59">
        <v>83.2</v>
      </c>
      <c r="AB8" s="59">
        <v>118.9</v>
      </c>
      <c r="AC8" s="59">
        <v>125.8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8.8000000000000007</v>
      </c>
      <c r="AK8" s="59">
        <v>8.1</v>
      </c>
      <c r="AL8" s="59">
        <v>6.1</v>
      </c>
      <c r="AM8" s="59">
        <v>11</v>
      </c>
      <c r="AN8" s="59">
        <v>13.2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120</v>
      </c>
      <c r="AV8" s="60">
        <v>115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-49</v>
      </c>
      <c r="BG8" s="59">
        <v>-78.099999999999994</v>
      </c>
      <c r="BH8" s="59">
        <v>-130.6</v>
      </c>
      <c r="BI8" s="59">
        <v>-15.8</v>
      </c>
      <c r="BJ8" s="59">
        <v>9.3000000000000007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-102896</v>
      </c>
      <c r="BR8" s="60">
        <v>-134177</v>
      </c>
      <c r="BS8" s="60">
        <v>-113261</v>
      </c>
      <c r="BT8" s="61">
        <v>22120</v>
      </c>
      <c r="BU8" s="61">
        <v>30173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1</v>
      </c>
      <c r="CN8" s="58">
        <v>543854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123.6</v>
      </c>
      <c r="DL8" s="59">
        <v>135.19999999999999</v>
      </c>
      <c r="DM8" s="59">
        <v>137</v>
      </c>
      <c r="DN8" s="59">
        <v>140.80000000000001</v>
      </c>
      <c r="DO8" s="59">
        <v>148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BECC1A83-F9A4-40A0-B490-3FEE8E00245B}"/>
</file>

<file path=customXml/itemProps2.xml><?xml version="1.0" encoding="utf-8"?>
<ds:datastoreItem xmlns:ds="http://schemas.openxmlformats.org/officeDocument/2006/customXml" ds:itemID="{6D98D95B-6728-49A2-A692-76BFCD76FC8A}"/>
</file>

<file path=customXml/itemProps3.xml><?xml version="1.0" encoding="utf-8"?>
<ds:datastoreItem xmlns:ds="http://schemas.openxmlformats.org/officeDocument/2006/customXml" ds:itemID="{5A3C4EE4-9FEA-463B-AF46-7FE470FC482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2025-12-12T09:31:15Z</dcterms:created>
  <dcterms:modified xsi:type="dcterms:W3CDTF">2026-01-28T08:48:29Z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