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GFQRTbabwm398ptEGQRZtDIKHxGzkZUWImNOaQ3gxMQgb3yDj2NSwbDCUC2msQgOmIzu2f9RIYUtTRGmjdJ5Bg==" workbookSaltValue="u+FYYgJ4D1ys/XcZ04qRvw==" workbookSpinCount="100000" lockStructure="1"/>
  <bookViews>
    <workbookView xWindow="0" yWindow="0" windowWidth="28800" windowHeight="135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30" i="4" l="1"/>
  <c r="IT76" i="4"/>
  <c r="CS51" i="4"/>
  <c r="HJ30" i="4"/>
  <c r="CS30" i="4"/>
  <c r="BZ76" i="4"/>
  <c r="MA51" i="4"/>
  <c r="MI76" i="4"/>
  <c r="HJ51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<sst xmlns="http://schemas.openxmlformats.org/spreadsheetml/2006/main" count="278" uniqueCount="131">
  <si>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</si>
  <si>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</si>
  <si>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</si>
  <si>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</si>
  <si>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</si>
  <si>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</si>
  <si>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</si>
  <si>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</si>
  <si>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</si>
  <si>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</si>
  <si>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</si>
  <si>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</si>
  <si>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</si>
  <si>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</si>
  <si>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</si>
  <si>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</si>
  <si>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</si>
  <si>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</si>
  <si>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</si>
  <si>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</si>
  <si>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</si>
  <si>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</si>
  <si>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</si>
  <si>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</si>
  <si>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</si>
  <si>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</si>
  <si>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</si>
  <si>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</si>
  <si>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</si>
  <si>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</si>
  <si>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</si>
  <si>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</si>
  <si>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</si>
  <si>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</si>
  <si>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</si>
  <si>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</si>
  <si>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</si>
  <si>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</si>
  <si>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</si>
  <si>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</si>
  <si>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</si>
  <si>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</si>
  <si>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</si>
  <si>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</si>
  <si>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</si>
  <si>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</si>
  <si>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</si>
  <si>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</si>
  <si>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</si>
  <si>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</si>
  <si>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</si>
  <si>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</si>
  <si>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</si>
  <si>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</si>
  <si>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</si>
  <si>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</si>
  <si>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</si>
  <si>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</si>
  <si>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</si>
  <si>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</si>
  <si>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</si>
  <si>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</si>
  <si>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</si>
  <si>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</si>
  <si>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</si>
  <si>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</si>
  <si>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</si>
  <si>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</si>
  <si>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</si>
  <si>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</si>
  <si>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</si>
  <si>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</si>
  <si>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</si>
  <si>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</si>
  <si>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</si>
  <si>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</si>
  <si>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</si>
  <si>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</si>
  <si>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</si>
  <si>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</si>
  <si>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</si>
  <si>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</si>
  <si>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</si>
  <si>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</si>
  <si>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</si>
  <si>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</si>
  <si>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</si>
  <si>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</si>
  <si>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</si>
  <si>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</si>
  <si>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</si>
  <si>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</si>
  <si>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</si>
  <si>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</si>
  <si>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</si>
  <si>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</si>
  <si>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</si>
  <si>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</si>
  <si>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</si>
  <si>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</si>
  <si>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</si>
  <si>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</si>
  <si>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</si>
  <si>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</si>
  <si>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</si>
  <si>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</si>
  <si>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</si>
  <si>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</si>
  <si>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</si>
  <si>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兵庫県　神戸市</t>
  </si>
  <si>
    <t>湊川駐車場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</si>
  <si>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</si>
  <si>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</si>
  <si>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</si>
  <si>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</si>
  <si>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</si>
  <si>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</si>
  <si>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</si>
  <si>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</si>
  <si>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</si>
  <si>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</si>
  <si>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</si>
  <si>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</si>
  <si>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</si>
  <si>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</si>
  <si>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</si>
  <si>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</si>
  <si>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①収益的収支比率はR2年度から減少傾向であったが、R6年度は99.7％になり、平均値を下回るものの、大きく回復した。今後、料金収入の動向を注視していく。</t>
    <rPh sb="43" eb="44">
      <t>シタ</t>
    </rPh>
    <rPh sb="50" eb="51">
      <t>オオ</t>
    </rPh>
    <rPh sb="53" eb="55">
      <t>カイフク</t>
    </rPh>
    <phoneticPr fontId="5"/>
  </si>
  <si>
    <t>⑧設備投資見込額は前年度よりも増加したが、引き続き必要な設備更新に対する投資を計画的に実施していく。
⑩企業債残高対料金収入比率は、平成28年度より0である。</t>
    <rPh sb="15" eb="17">
      <t>ゾウカ</t>
    </rPh>
    <phoneticPr fontId="5"/>
  </si>
  <si>
    <t>⑪稼働率は前年度から微増したが、類似施設の平均値を下回った。</t>
    <phoneticPr fontId="5"/>
  </si>
  <si>
    <t>稼働率は増加等、回復傾向にあるが、今後も収益の増加及び安定化を目指していく。</t>
    <rPh sb="6" eb="7">
      <t>トウ</t>
    </rPh>
    <rPh sb="8" eb="12">
      <t>カイフクケイコウ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</si>
</sst>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143.9</c:v>
                </c:pt>
                <c:pt idx="1">
                  <c:v>131.69999999999999</c:v>
                </c:pt>
                <c:pt idx="2">
                  <c:v>97</c:v>
                </c:pt>
                <c:pt idx="3">
                  <c:v>33</c:v>
                </c:pt>
                <c:pt idx="4">
                  <c:v>99.7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A-47EC-9FC2-E4BA2E433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A-47EC-9FC2-E4BA2E433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0-415C-9C78-2C6AFEEB2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0-415C-9C78-2C6AFEEB2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783-4805-B760-A2BCB3DDD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3-4805-B760-A2BCB3DDD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4DD-4ABC-9D84-18287B6E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D-4ABC-9D84-18287B6E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2-467D-A507-7D7D35C7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2-467D-A507-7D7D35C7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0-45EB-B5F0-673EFF183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0-45EB-B5F0-673EFF183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79.3</c:v>
                </c:pt>
                <c:pt idx="1">
                  <c:v>86.5</c:v>
                </c:pt>
                <c:pt idx="2">
                  <c:v>89</c:v>
                </c:pt>
                <c:pt idx="3">
                  <c:v>97</c:v>
                </c:pt>
                <c:pt idx="4">
                  <c:v>103.5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7-4E6C-9A7F-9C3F19B9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7-4E6C-9A7F-9C3F19B9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29.3</c:v>
                </c:pt>
                <c:pt idx="1">
                  <c:v>23.5</c:v>
                </c:pt>
                <c:pt idx="2">
                  <c:v>-3.1</c:v>
                </c:pt>
                <c:pt idx="3">
                  <c:v>-205.2</c:v>
                </c:pt>
                <c:pt idx="4">
                  <c:v>-80.8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4-4A1F-B1AF-1D4088692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4-4A1F-B1AF-1D4088692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18581</c:v>
                </c:pt>
                <c:pt idx="1">
                  <c:v>15468</c:v>
                </c:pt>
                <c:pt idx="2">
                  <c:v>-2114</c:v>
                </c:pt>
                <c:pt idx="3">
                  <c:v>-152463</c:v>
                </c:pt>
                <c:pt idx="4">
                  <c:v>-384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E-43CC-953F-D57F4F28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E-43CC-953F-D57F4F28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28" zoomScale="70" zoomScaleNormal="70" zoomScaleSheetLayoutView="70" workbookViewId="0">
      <selection activeCell="ND49" sqref="ND49:NR64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湊川駐車場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11469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54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282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143.9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131.69999999999999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97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33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99.7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79.3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86.5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89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97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103.5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29.3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23.5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-3.1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-205.2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-80.8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18581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15468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-2114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-152463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-384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292127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MMj/pbottkBunMB84z6YSOBXMrXqBDY8XsFwvjUe1SJFKGrDjE9ddTzVzyeD2cchz0OrIV8gbrTvZxkTS2lu2g==" saltValue="8fnyLSHvlUhGTzQR8Hyok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100</v>
      </c>
      <c r="AM5" s="47" t="s">
        <v>91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89</v>
      </c>
      <c r="AW5" s="47" t="s">
        <v>100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102</v>
      </c>
      <c r="BH5" s="47" t="s">
        <v>100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99</v>
      </c>
      <c r="BR5" s="47" t="s">
        <v>89</v>
      </c>
      <c r="BS5" s="47" t="s">
        <v>100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99</v>
      </c>
      <c r="CC5" s="47" t="s">
        <v>89</v>
      </c>
      <c r="CD5" s="47" t="s">
        <v>100</v>
      </c>
      <c r="CE5" s="47" t="s">
        <v>91</v>
      </c>
      <c r="CF5" s="47" t="s">
        <v>101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89</v>
      </c>
      <c r="CQ5" s="47" t="s">
        <v>100</v>
      </c>
      <c r="CR5" s="47" t="s">
        <v>103</v>
      </c>
      <c r="CS5" s="47" t="s">
        <v>101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89</v>
      </c>
      <c r="DB5" s="47" t="s">
        <v>100</v>
      </c>
      <c r="DC5" s="47" t="s">
        <v>103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102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104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兵庫県神戸市</v>
      </c>
      <c r="I6" s="48" t="str">
        <f t="shared" si="1"/>
        <v>湊川駐車場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54</v>
      </c>
      <c r="S6" s="50" t="str">
        <f t="shared" si="1"/>
        <v>駅</v>
      </c>
      <c r="T6" s="50" t="str">
        <f t="shared" si="1"/>
        <v>無</v>
      </c>
      <c r="U6" s="51">
        <f t="shared" si="1"/>
        <v>11469</v>
      </c>
      <c r="V6" s="51">
        <f t="shared" si="1"/>
        <v>282</v>
      </c>
      <c r="W6" s="51">
        <f t="shared" si="1"/>
        <v>400</v>
      </c>
      <c r="X6" s="50" t="str">
        <f t="shared" si="1"/>
        <v>代行制</v>
      </c>
      <c r="Y6" s="52">
        <f>IF(Y8="-",NA(),Y8)</f>
        <v>143.9</v>
      </c>
      <c r="Z6" s="52">
        <f t="shared" ref="Z6:AH6" si="2">IF(Z8="-",NA(),Z8)</f>
        <v>131.69999999999999</v>
      </c>
      <c r="AA6" s="52">
        <f t="shared" si="2"/>
        <v>97</v>
      </c>
      <c r="AB6" s="52">
        <f t="shared" si="2"/>
        <v>33</v>
      </c>
      <c r="AC6" s="52">
        <f t="shared" si="2"/>
        <v>99.7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29.3</v>
      </c>
      <c r="BG6" s="52">
        <f t="shared" ref="BG6:BO6" si="5">IF(BG8="-",NA(),BG8)</f>
        <v>23.5</v>
      </c>
      <c r="BH6" s="52">
        <f t="shared" si="5"/>
        <v>-3.1</v>
      </c>
      <c r="BI6" s="52">
        <f t="shared" si="5"/>
        <v>-205.2</v>
      </c>
      <c r="BJ6" s="52">
        <f t="shared" si="5"/>
        <v>-80.8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18581</v>
      </c>
      <c r="BR6" s="53">
        <f t="shared" ref="BR6:BZ6" si="6">IF(BR8="-",NA(),BR8)</f>
        <v>15468</v>
      </c>
      <c r="BS6" s="53">
        <f t="shared" si="6"/>
        <v>-2114</v>
      </c>
      <c r="BT6" s="53">
        <f t="shared" si="6"/>
        <v>-152463</v>
      </c>
      <c r="BU6" s="53">
        <f t="shared" si="6"/>
        <v>-384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0</v>
      </c>
      <c r="CN6" s="51">
        <f t="shared" si="7"/>
        <v>292127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79.3</v>
      </c>
      <c r="DL6" s="52">
        <f t="shared" ref="DL6:DT6" si="9">IF(DL8="-",NA(),DL8)</f>
        <v>86.5</v>
      </c>
      <c r="DM6" s="52">
        <f t="shared" si="9"/>
        <v>89</v>
      </c>
      <c r="DN6" s="52">
        <f t="shared" si="9"/>
        <v>97</v>
      </c>
      <c r="DO6" s="52">
        <f t="shared" si="9"/>
        <v>103.5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106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兵庫県　神戸市</v>
      </c>
      <c r="I7" s="48" t="str">
        <f t="shared" si="10"/>
        <v>湊川駐車場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54</v>
      </c>
      <c r="S7" s="50" t="str">
        <f t="shared" si="10"/>
        <v>駅</v>
      </c>
      <c r="T7" s="50" t="str">
        <f t="shared" si="10"/>
        <v>無</v>
      </c>
      <c r="U7" s="51">
        <f t="shared" si="10"/>
        <v>11469</v>
      </c>
      <c r="V7" s="51">
        <f t="shared" si="10"/>
        <v>282</v>
      </c>
      <c r="W7" s="51">
        <f t="shared" si="10"/>
        <v>400</v>
      </c>
      <c r="X7" s="50" t="str">
        <f t="shared" si="10"/>
        <v>代行制</v>
      </c>
      <c r="Y7" s="52">
        <f>Y8</f>
        <v>143.9</v>
      </c>
      <c r="Z7" s="52">
        <f t="shared" ref="Z7:AH7" si="11">Z8</f>
        <v>131.69999999999999</v>
      </c>
      <c r="AA7" s="52">
        <f t="shared" si="11"/>
        <v>97</v>
      </c>
      <c r="AB7" s="52">
        <f t="shared" si="11"/>
        <v>33</v>
      </c>
      <c r="AC7" s="52">
        <f t="shared" si="11"/>
        <v>99.7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29.3</v>
      </c>
      <c r="BG7" s="52">
        <f t="shared" ref="BG7:BO7" si="14">BG8</f>
        <v>23.5</v>
      </c>
      <c r="BH7" s="52">
        <f t="shared" si="14"/>
        <v>-3.1</v>
      </c>
      <c r="BI7" s="52">
        <f t="shared" si="14"/>
        <v>-205.2</v>
      </c>
      <c r="BJ7" s="52">
        <f t="shared" si="14"/>
        <v>-80.8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18581</v>
      </c>
      <c r="BR7" s="53">
        <f t="shared" ref="BR7:BZ7" si="15">BR8</f>
        <v>15468</v>
      </c>
      <c r="BS7" s="53">
        <f t="shared" si="15"/>
        <v>-2114</v>
      </c>
      <c r="BT7" s="53">
        <f t="shared" si="15"/>
        <v>-152463</v>
      </c>
      <c r="BU7" s="53">
        <f t="shared" si="15"/>
        <v>-384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108</v>
      </c>
      <c r="CL7" s="49"/>
      <c r="CM7" s="51">
        <f>CM8</f>
        <v>0</v>
      </c>
      <c r="CN7" s="51">
        <f>CN8</f>
        <v>292127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108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79.3</v>
      </c>
      <c r="DL7" s="52">
        <f t="shared" ref="DL7:DT7" si="17">DL8</f>
        <v>86.5</v>
      </c>
      <c r="DM7" s="52">
        <f t="shared" si="17"/>
        <v>89</v>
      </c>
      <c r="DN7" s="52">
        <f t="shared" si="17"/>
        <v>97</v>
      </c>
      <c r="DO7" s="52">
        <f t="shared" si="17"/>
        <v>103.5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3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54</v>
      </c>
      <c r="S8" s="57" t="s">
        <v>119</v>
      </c>
      <c r="T8" s="57" t="s">
        <v>120</v>
      </c>
      <c r="U8" s="58">
        <v>11469</v>
      </c>
      <c r="V8" s="58">
        <v>282</v>
      </c>
      <c r="W8" s="58">
        <v>400</v>
      </c>
      <c r="X8" s="57" t="s">
        <v>121</v>
      </c>
      <c r="Y8" s="59">
        <v>143.9</v>
      </c>
      <c r="Z8" s="59">
        <v>131.69999999999999</v>
      </c>
      <c r="AA8" s="59">
        <v>97</v>
      </c>
      <c r="AB8" s="59">
        <v>33</v>
      </c>
      <c r="AC8" s="59">
        <v>99.7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29.3</v>
      </c>
      <c r="BG8" s="59">
        <v>23.5</v>
      </c>
      <c r="BH8" s="59">
        <v>-3.1</v>
      </c>
      <c r="BI8" s="59">
        <v>-205.2</v>
      </c>
      <c r="BJ8" s="59">
        <v>-80.8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18581</v>
      </c>
      <c r="BR8" s="60">
        <v>15468</v>
      </c>
      <c r="BS8" s="60">
        <v>-2114</v>
      </c>
      <c r="BT8" s="61">
        <v>-152463</v>
      </c>
      <c r="BU8" s="61">
        <v>-384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0</v>
      </c>
      <c r="CN8" s="58">
        <v>292127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79.3</v>
      </c>
      <c r="DL8" s="59">
        <v>86.5</v>
      </c>
      <c r="DM8" s="59">
        <v>89</v>
      </c>
      <c r="DN8" s="59">
        <v>97</v>
      </c>
      <c r="DO8" s="59">
        <v>103.5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D0DE5DC-AC06-43D5-A5E9-D4FEE1C7D33E}"/>
</file>

<file path=customXml/itemProps2.xml><?xml version="1.0" encoding="utf-8"?>
<ds:datastoreItem xmlns:ds="http://schemas.openxmlformats.org/officeDocument/2006/customXml" ds:itemID="{A012EF80-CA6E-442D-98DE-0186271C6F30}"/>
</file>

<file path=customXml/itemProps3.xml><?xml version="1.0" encoding="utf-8"?>
<ds:datastoreItem xmlns:ds="http://schemas.openxmlformats.org/officeDocument/2006/customXml" ds:itemID="{F2E62331-A437-48E1-B127-E8796B3CA6B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2025-12-12T09:31:17Z</dcterms:created>
  <dcterms:modified xsi:type="dcterms:W3CDTF">2026-01-28T09:18:57Z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