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KJJ4r0quT5Y8pfnp6Gd66HbkBhuH2FbXV5HPkp9rSgjgJjvvslPOtmxN5P7tzDkufsiIoKnk4SkaH1zfiTG2UA==" workbookSaltValue="WcpV0PRmg4HO2/bM99MRvQ==" workbookSpinCount="100000" lockStructure="1"/>
  <bookViews>
    <workbookView xWindow="0" yWindow="0" windowWidth="28800" windowHeight="135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HJ32" i="4" s="1"/>
  <c r="AR7" i="5"/>
  <c r="AQ7" i="5"/>
  <c r="AP7" i="5"/>
  <c r="AO7" i="5"/>
  <c r="EL32" i="4" s="1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GQ32" i="4"/>
  <c r="FX32" i="4"/>
  <c r="FE32" i="4"/>
  <c r="CS32" i="4"/>
  <c r="BZ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JQ10" i="4"/>
  <c r="HX10" i="4"/>
  <c r="DU10" i="4"/>
  <c r="CF10" i="4"/>
  <c r="B10" i="4"/>
  <c r="LJ8" i="4"/>
  <c r="HX8" i="4"/>
  <c r="FJ8" i="4"/>
  <c r="DU8" i="4"/>
  <c r="AQ8" i="4"/>
  <c r="B8" i="4"/>
  <c r="B6" i="4"/>
  <c r="BZ76" i="4" l="1"/>
  <c r="MA51" i="4"/>
  <c r="IT76" i="4"/>
  <c r="CS51" i="4"/>
  <c r="HJ30" i="4"/>
  <c r="MI76" i="4"/>
  <c r="HJ51" i="4"/>
  <c r="CS30" i="4"/>
  <c r="MA30" i="4"/>
  <c r="C11" i="5"/>
  <c r="E11" i="5"/>
  <c r="D11" i="5"/>
  <c r="B11" i="5"/>
  <c r="R76" i="4" l="1"/>
  <c r="EL51" i="4"/>
  <c r="JC30" i="4"/>
  <c r="GL76" i="4"/>
  <c r="U51" i="4"/>
  <c r="EL30" i="4"/>
  <c r="U30" i="4"/>
  <c r="KA76" i="4"/>
  <c r="JC51" i="4"/>
  <c r="HP76" i="4"/>
  <c r="AV76" i="4"/>
  <c r="KO51" i="4"/>
  <c r="LE76" i="4"/>
  <c r="KO30" i="4"/>
  <c r="BG51" i="4"/>
  <c r="FX51" i="4"/>
  <c r="FX30" i="4"/>
  <c r="BG30" i="4"/>
  <c r="LT76" i="4"/>
  <c r="GQ51" i="4"/>
  <c r="LH30" i="4"/>
  <c r="IE76" i="4"/>
  <c r="BZ51" i="4"/>
  <c r="GQ30" i="4"/>
  <c r="BZ30" i="4"/>
  <c r="BK76" i="4"/>
  <c r="LH51" i="4"/>
  <c r="KP76" i="4"/>
  <c r="FE51" i="4"/>
  <c r="JV30" i="4"/>
  <c r="HA76" i="4"/>
  <c r="AN51" i="4"/>
  <c r="FE30" i="4"/>
  <c r="AN30" i="4"/>
  <c r="AG76" i="4"/>
  <c r="JV51" i="4"/>
</calcChain>
</file>

<file path=xl/sharedStrings.xml><?xml version="1.0" encoding="utf-8"?>
<sst xmlns="http://schemas.openxmlformats.org/spreadsheetml/2006/main" count="278" uniqueCount="126">
  <si>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</si>
  <si>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</si>
  <si>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</si>
  <si>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</si>
  <si>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</si>
  <si>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</si>
  <si>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</si>
  <si>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</si>
  <si>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</si>
  <si>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</si>
  <si>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</si>
  <si>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</si>
  <si>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</si>
  <si>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</si>
  <si>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</si>
  <si>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</si>
  <si>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</si>
  <si>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</si>
  <si>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</si>
  <si>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</si>
  <si>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</si>
  <si>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</si>
  <si>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</si>
  <si>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</si>
  <si>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</si>
  <si>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</si>
  <si>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</si>
  <si>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</si>
  <si>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</si>
  <si>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</si>
  <si>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</si>
  <si>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</si>
  <si>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</si>
  <si>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</si>
  <si>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</si>
  <si>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</si>
  <si>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</si>
  <si>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</si>
  <si>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</si>
  <si>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</si>
  <si>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</si>
  <si>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</si>
  <si>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</si>
  <si>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</si>
  <si>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</si>
  <si>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</si>
  <si>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</si>
  <si>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</si>
  <si>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</si>
  <si>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</si>
  <si>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</si>
  <si>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</si>
  <si>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</si>
  <si>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</si>
  <si>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</si>
  <si>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</si>
  <si>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</si>
  <si>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</si>
  <si>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</si>
  <si>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</si>
  <si>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</si>
  <si>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</si>
  <si>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</si>
  <si>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</si>
  <si>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</si>
  <si>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</si>
  <si>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</si>
  <si>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</si>
  <si>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</si>
  <si>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</si>
  <si>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</si>
  <si>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</si>
  <si>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</si>
  <si>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</si>
  <si>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</si>
  <si>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</si>
  <si>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</si>
  <si>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</si>
  <si>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</si>
  <si>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</si>
  <si>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</si>
  <si>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</si>
  <si>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</si>
  <si>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</si>
  <si>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</si>
  <si>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</si>
  <si>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</si>
  <si>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</si>
  <si>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</si>
  <si>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</si>
  <si>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</si>
  <si>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</si>
  <si>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</si>
  <si>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</si>
  <si>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</si>
  <si>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</si>
  <si>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</si>
  <si>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</si>
  <si>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</si>
  <si>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</si>
  <si>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</si>
  <si>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</si>
  <si>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</si>
  <si>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</si>
  <si>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兵庫県　神戸市</t>
  </si>
  <si>
    <t>新長田駐車場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</si>
  <si>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</si>
  <si>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</si>
  <si>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</si>
  <si>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</si>
  <si>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</si>
  <si>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</si>
  <si>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</si>
  <si>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</si>
  <si>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</si>
  <si>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</si>
  <si>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</si>
  <si>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</si>
  <si>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</si>
  <si>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</si>
  <si>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</si>
  <si>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</si>
  <si>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①収益的収支比率は前年度比微減で、100%を下回る赤字である。
④売上高GOP比率は昨年度より減少し、類似施設の平均値を大きく下回った。
⑤EBITDAは前年度より減少し、平均値を大きく下回った。
今後、駐車需要の増加は見込めない。</t>
    <rPh sb="12" eb="13">
      <t>ヒ</t>
    </rPh>
    <rPh sb="13" eb="15">
      <t>ビゲン</t>
    </rPh>
    <phoneticPr fontId="5"/>
  </si>
  <si>
    <t>⑧設備投資見込額は昨年度より増加した。
⑩企業債残高対料金収入比率は平成29年度より0である。</t>
    <rPh sb="14" eb="16">
      <t>ゾウカ</t>
    </rPh>
    <phoneticPr fontId="5"/>
  </si>
  <si>
    <t>⑪稼働率は減少し、類似施設の平均値を下回った。供用開始時と比べ、近隣に駐車場が増えたことが原因と考えられる。</t>
    <rPh sb="5" eb="7">
      <t>ゲンショウ</t>
    </rPh>
    <phoneticPr fontId="5"/>
  </si>
  <si>
    <t>令和８年度に新長田周辺駐車場は閉鎖し、近接する新長田駅前駐車場の経営改善を図る。</t>
    <rPh sb="0" eb="2">
      <t>レイワ</t>
    </rPh>
    <rPh sb="3" eb="5">
      <t>ネンド</t>
    </rPh>
    <rPh sb="15" eb="17">
      <t>ヘイサ</t>
    </rPh>
    <rPh sb="19" eb="21">
      <t>キンセツ</t>
    </rPh>
    <rPh sb="23" eb="26">
      <t>シンナガタ</t>
    </rPh>
    <rPh sb="26" eb="28">
      <t>エキマエ</t>
    </rPh>
    <rPh sb="28" eb="31">
      <t>チュウシャジョウ</t>
    </rPh>
    <rPh sb="32" eb="34">
      <t>ケイエイ</t>
    </rPh>
    <rPh sb="34" eb="36">
      <t>カイゼン</t>
    </rPh>
    <rPh sb="37" eb="38">
      <t>ハカ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</si>
</sst>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61.2</c:v>
                </c:pt>
                <c:pt idx="1">
                  <c:v>65.2</c:v>
                </c:pt>
                <c:pt idx="2">
                  <c:v>56.4</c:v>
                </c:pt>
                <c:pt idx="3">
                  <c:v>57.8</c:v>
                </c:pt>
                <c:pt idx="4">
                  <c:v>53.7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5-4D8C-9509-B6F242268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5-4D8C-9509-B6F242268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4-404B-A078-CCCF769E8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4-404B-A078-CCCF769E8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B72-49B4-AE95-A78EF4E70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2-49B4-AE95-A78EF4E70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83-4469-8735-8FC09E69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3-4469-8735-8FC09E69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8-4626-945B-4A7AF6083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8-4626-945B-4A7AF6083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A-4E31-8B04-67EBB2583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A-4E31-8B04-67EBB2583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104.1</c:v>
                </c:pt>
                <c:pt idx="1">
                  <c:v>109.5</c:v>
                </c:pt>
                <c:pt idx="2">
                  <c:v>113.6</c:v>
                </c:pt>
                <c:pt idx="3">
                  <c:v>122.7</c:v>
                </c:pt>
                <c:pt idx="4">
                  <c:v>104.1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6-42C3-A143-2D214F4F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6-42C3-A143-2D214F4F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-66.900000000000006</c:v>
                </c:pt>
                <c:pt idx="1">
                  <c:v>-58.3</c:v>
                </c:pt>
                <c:pt idx="2">
                  <c:v>-54.6</c:v>
                </c:pt>
                <c:pt idx="3">
                  <c:v>-73</c:v>
                </c:pt>
                <c:pt idx="4">
                  <c:v>-86.2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4-4CB4-B3E9-D5D83600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4-4CB4-B3E9-D5D83600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-20843</c:v>
                </c:pt>
                <c:pt idx="1">
                  <c:v>-19112</c:v>
                </c:pt>
                <c:pt idx="2">
                  <c:v>-20382</c:v>
                </c:pt>
                <c:pt idx="3">
                  <c:v>-25077</c:v>
                </c:pt>
                <c:pt idx="4">
                  <c:v>-28339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7-4C81-961F-228EA44E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7-4C81-961F-228EA44E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T7" zoomScale="70" zoomScaleNormal="70" zoomScaleSheetLayoutView="70" workbookViewId="0">
      <selection activeCell="NT71" sqref="NT71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新長田駐車場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9414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50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220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61.2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65.2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56.4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57.8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53.7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104.1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109.5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113.6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122.7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104.1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-66.900000000000006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-58.3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-54.6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-73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-86.2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-20843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-19112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-20382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-25077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-28339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227901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1quz6n6aGDT3ureYxz54KAULc+zeEmRHcJ/13lFAR+C0aXASMhzyZIgROT1oHjgOqzwc/MPlzuc5DHLpR6Q8CQ==" saltValue="BSQuK7NuVl0SS/8+cLFbr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兵庫県神戸市</v>
      </c>
      <c r="I6" s="48" t="str">
        <f t="shared" si="1"/>
        <v>新長田駐車場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50</v>
      </c>
      <c r="S6" s="50" t="str">
        <f t="shared" si="1"/>
        <v>駅</v>
      </c>
      <c r="T6" s="50" t="str">
        <f t="shared" si="1"/>
        <v>無</v>
      </c>
      <c r="U6" s="51">
        <f t="shared" si="1"/>
        <v>9414</v>
      </c>
      <c r="V6" s="51">
        <f t="shared" si="1"/>
        <v>220</v>
      </c>
      <c r="W6" s="51">
        <f t="shared" si="1"/>
        <v>200</v>
      </c>
      <c r="X6" s="50" t="str">
        <f t="shared" si="1"/>
        <v>代行制</v>
      </c>
      <c r="Y6" s="52">
        <f>IF(Y8="-",NA(),Y8)</f>
        <v>61.2</v>
      </c>
      <c r="Z6" s="52">
        <f t="shared" ref="Z6:AH6" si="2">IF(Z8="-",NA(),Z8)</f>
        <v>65.2</v>
      </c>
      <c r="AA6" s="52">
        <f t="shared" si="2"/>
        <v>56.4</v>
      </c>
      <c r="AB6" s="52">
        <f t="shared" si="2"/>
        <v>57.8</v>
      </c>
      <c r="AC6" s="52">
        <f t="shared" si="2"/>
        <v>53.7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-66.900000000000006</v>
      </c>
      <c r="BG6" s="52">
        <f t="shared" ref="BG6:BO6" si="5">IF(BG8="-",NA(),BG8)</f>
        <v>-58.3</v>
      </c>
      <c r="BH6" s="52">
        <f t="shared" si="5"/>
        <v>-54.6</v>
      </c>
      <c r="BI6" s="52">
        <f t="shared" si="5"/>
        <v>-73</v>
      </c>
      <c r="BJ6" s="52">
        <f t="shared" si="5"/>
        <v>-86.2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-20843</v>
      </c>
      <c r="BR6" s="53">
        <f t="shared" ref="BR6:BZ6" si="6">IF(BR8="-",NA(),BR8)</f>
        <v>-19112</v>
      </c>
      <c r="BS6" s="53">
        <f t="shared" si="6"/>
        <v>-20382</v>
      </c>
      <c r="BT6" s="53">
        <f t="shared" si="6"/>
        <v>-25077</v>
      </c>
      <c r="BU6" s="53">
        <f t="shared" si="6"/>
        <v>-28339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227901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104.1</v>
      </c>
      <c r="DL6" s="52">
        <f t="shared" ref="DL6:DT6" si="9">IF(DL8="-",NA(),DL8)</f>
        <v>109.5</v>
      </c>
      <c r="DM6" s="52">
        <f t="shared" si="9"/>
        <v>113.6</v>
      </c>
      <c r="DN6" s="52">
        <f t="shared" si="9"/>
        <v>122.7</v>
      </c>
      <c r="DO6" s="52">
        <f t="shared" si="9"/>
        <v>104.1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102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兵庫県　神戸市</v>
      </c>
      <c r="I7" s="48" t="str">
        <f t="shared" si="10"/>
        <v>新長田駐車場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50</v>
      </c>
      <c r="S7" s="50" t="str">
        <f t="shared" si="10"/>
        <v>駅</v>
      </c>
      <c r="T7" s="50" t="str">
        <f t="shared" si="10"/>
        <v>無</v>
      </c>
      <c r="U7" s="51">
        <f t="shared" si="10"/>
        <v>9414</v>
      </c>
      <c r="V7" s="51">
        <f t="shared" si="10"/>
        <v>220</v>
      </c>
      <c r="W7" s="51">
        <f t="shared" si="10"/>
        <v>200</v>
      </c>
      <c r="X7" s="50" t="str">
        <f t="shared" si="10"/>
        <v>代行制</v>
      </c>
      <c r="Y7" s="52">
        <f>Y8</f>
        <v>61.2</v>
      </c>
      <c r="Z7" s="52">
        <f t="shared" ref="Z7:AH7" si="11">Z8</f>
        <v>65.2</v>
      </c>
      <c r="AA7" s="52">
        <f t="shared" si="11"/>
        <v>56.4</v>
      </c>
      <c r="AB7" s="52">
        <f t="shared" si="11"/>
        <v>57.8</v>
      </c>
      <c r="AC7" s="52">
        <f t="shared" si="11"/>
        <v>53.7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-66.900000000000006</v>
      </c>
      <c r="BG7" s="52">
        <f t="shared" ref="BG7:BO7" si="14">BG8</f>
        <v>-58.3</v>
      </c>
      <c r="BH7" s="52">
        <f t="shared" si="14"/>
        <v>-54.6</v>
      </c>
      <c r="BI7" s="52">
        <f t="shared" si="14"/>
        <v>-73</v>
      </c>
      <c r="BJ7" s="52">
        <f t="shared" si="14"/>
        <v>-86.2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-20843</v>
      </c>
      <c r="BR7" s="53">
        <f t="shared" ref="BR7:BZ7" si="15">BR8</f>
        <v>-19112</v>
      </c>
      <c r="BS7" s="53">
        <f t="shared" si="15"/>
        <v>-20382</v>
      </c>
      <c r="BT7" s="53">
        <f t="shared" si="15"/>
        <v>-25077</v>
      </c>
      <c r="BU7" s="53">
        <f t="shared" si="15"/>
        <v>-28339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227901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104.1</v>
      </c>
      <c r="DL7" s="52">
        <f t="shared" ref="DL7:DT7" si="17">DL8</f>
        <v>109.5</v>
      </c>
      <c r="DM7" s="52">
        <f t="shared" si="17"/>
        <v>113.6</v>
      </c>
      <c r="DN7" s="52">
        <f t="shared" si="17"/>
        <v>122.7</v>
      </c>
      <c r="DO7" s="52">
        <f t="shared" si="17"/>
        <v>104.1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6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50</v>
      </c>
      <c r="S8" s="57" t="s">
        <v>114</v>
      </c>
      <c r="T8" s="57" t="s">
        <v>115</v>
      </c>
      <c r="U8" s="58">
        <v>9414</v>
      </c>
      <c r="V8" s="58">
        <v>220</v>
      </c>
      <c r="W8" s="58">
        <v>200</v>
      </c>
      <c r="X8" s="57" t="s">
        <v>116</v>
      </c>
      <c r="Y8" s="59">
        <v>61.2</v>
      </c>
      <c r="Z8" s="59">
        <v>65.2</v>
      </c>
      <c r="AA8" s="59">
        <v>56.4</v>
      </c>
      <c r="AB8" s="59">
        <v>57.8</v>
      </c>
      <c r="AC8" s="59">
        <v>53.7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-66.900000000000006</v>
      </c>
      <c r="BG8" s="59">
        <v>-58.3</v>
      </c>
      <c r="BH8" s="59">
        <v>-54.6</v>
      </c>
      <c r="BI8" s="59">
        <v>-73</v>
      </c>
      <c r="BJ8" s="59">
        <v>-86.2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-20843</v>
      </c>
      <c r="BR8" s="60">
        <v>-19112</v>
      </c>
      <c r="BS8" s="60">
        <v>-20382</v>
      </c>
      <c r="BT8" s="61">
        <v>-25077</v>
      </c>
      <c r="BU8" s="61">
        <v>-28339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0</v>
      </c>
      <c r="CN8" s="58">
        <v>227901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104.1</v>
      </c>
      <c r="DL8" s="59">
        <v>109.5</v>
      </c>
      <c r="DM8" s="59">
        <v>113.6</v>
      </c>
      <c r="DN8" s="59">
        <v>122.7</v>
      </c>
      <c r="DO8" s="59">
        <v>104.1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3807FB4-B1F6-4159-8FD1-ADF0DE1752F2}"/>
</file>

<file path=customXml/itemProps2.xml><?xml version="1.0" encoding="utf-8"?>
<ds:datastoreItem xmlns:ds="http://schemas.openxmlformats.org/officeDocument/2006/customXml" ds:itemID="{DE0F11E4-281C-4A98-B3BB-80320FEECFE9}"/>
</file>

<file path=customXml/itemProps3.xml><?xml version="1.0" encoding="utf-8"?>
<ds:datastoreItem xmlns:ds="http://schemas.openxmlformats.org/officeDocument/2006/customXml" ds:itemID="{E1BD1197-CB18-4007-A528-21ECEEA94B6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2025-12-12T09:31:18Z</dcterms:created>
  <dcterms:modified xsi:type="dcterms:W3CDTF">2026-01-28T08:58:04Z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