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QUL0+H4OG8aizT7JZO+PBOoQSuRgvvBkyd/dBNUkV395Cg3SL+w9nQxGVF/89LyUa9FELNuFiL9YAqyFzrOupg==" workbookSaltValue="x0gMVD9dBVghR0pUJYobXw==" workbookSpinCount="100000" lockStructure="1"/>
  <bookViews>
    <workbookView xWindow="0" yWindow="0" windowWidth="23040" windowHeight="92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DU8" i="4"/>
  <c r="CF8" i="4"/>
  <c r="AQ8" i="4"/>
  <c r="B6" i="4"/>
  <c r="MI76" i="4" l="1"/>
  <c r="IT76" i="4"/>
  <c r="CS51" i="4"/>
  <c r="HJ30" i="4"/>
  <c r="CS30" i="4"/>
  <c r="BZ76" i="4"/>
  <c r="MA51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KA76" i="4"/>
  <c r="EL51" i="4"/>
  <c r="GL76" i="4"/>
  <c r="U51" i="4"/>
  <c r="EL30" i="4"/>
  <c r="U30" i="4"/>
  <c r="R76" i="4"/>
  <c r="JC51" i="4"/>
  <c r="JC30" i="4"/>
  <c r="BK76" i="4"/>
  <c r="LH51" i="4"/>
  <c r="LT76" i="4"/>
  <c r="GQ51" i="4"/>
  <c r="LH30" i="4"/>
  <c r="IE76" i="4"/>
  <c r="BZ51" i="4"/>
  <c r="GQ30" i="4"/>
  <c r="BZ30" i="4"/>
  <c r="HA76" i="4"/>
  <c r="AN30" i="4"/>
  <c r="AG76" i="4"/>
  <c r="JV51" i="4"/>
  <c r="KP76" i="4"/>
  <c r="FE51" i="4"/>
  <c r="JV30" i="4"/>
  <c r="AN51" i="4"/>
  <c r="FE30" i="4"/>
</calcChain>
</file>

<file path=xl/sharedStrings.xml><?xml version="1.0" encoding="utf-8"?>
<sst xmlns="http://schemas.openxmlformats.org/spreadsheetml/2006/main" count="278" uniqueCount="127">
  <si>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</si>
  <si>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</si>
  <si>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</si>
  <si>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</si>
  <si>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</si>
  <si>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</si>
  <si>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</si>
  <si>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</si>
  <si>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</si>
  <si>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</si>
  <si>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</si>
  <si>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</si>
  <si>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</si>
  <si>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</si>
  <si>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</si>
  <si>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</si>
  <si>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</si>
  <si>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</si>
  <si>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</si>
  <si>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</si>
  <si>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</si>
  <si>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</si>
  <si>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</si>
  <si>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</si>
  <si>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</si>
  <si>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</si>
  <si>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</si>
  <si>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</si>
  <si>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</si>
  <si>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</si>
  <si>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</si>
  <si>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</si>
  <si>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</si>
  <si>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</si>
  <si>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</si>
  <si>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</si>
  <si>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</si>
  <si>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</si>
  <si>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</si>
  <si>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</si>
  <si>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</si>
  <si>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</si>
  <si>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</si>
  <si>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</si>
  <si>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</si>
  <si>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</si>
  <si>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</si>
  <si>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</si>
  <si>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</si>
  <si>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</si>
  <si>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</si>
  <si>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</si>
  <si>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</si>
  <si>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</si>
  <si>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</si>
  <si>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</si>
  <si>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</si>
  <si>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</si>
  <si>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</si>
  <si>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</si>
  <si>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</si>
  <si>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</si>
  <si>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</si>
  <si>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</si>
  <si>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</si>
  <si>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</si>
  <si>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</si>
  <si>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</si>
  <si>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</si>
  <si>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</si>
  <si>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</si>
  <si>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</si>
  <si>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</si>
  <si>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</si>
  <si>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</si>
  <si>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</si>
  <si>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</si>
  <si>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</si>
  <si>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</si>
  <si>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</si>
  <si>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</si>
  <si>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</si>
  <si>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</si>
  <si>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</si>
  <si>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</si>
  <si>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</si>
  <si>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</si>
  <si>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</si>
  <si>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</si>
  <si>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</si>
  <si>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</si>
  <si>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</si>
  <si>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</si>
  <si>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</si>
  <si>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</si>
  <si>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</si>
  <si>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</si>
  <si>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</si>
  <si>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</si>
  <si>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</si>
  <si>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</si>
  <si>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</si>
  <si>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</si>
  <si>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</si>
  <si>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</si>
  <si>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兵庫県　神戸市</t>
  </si>
  <si>
    <t>鈴蘭台駐車場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</si>
  <si>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</si>
  <si>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</si>
  <si>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</si>
  <si>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</si>
  <si>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</si>
  <si>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</si>
  <si>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</si>
  <si>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</si>
  <si>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</si>
  <si>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</si>
  <si>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</si>
  <si>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</si>
  <si>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</si>
  <si>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</si>
  <si>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</si>
  <si>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</si>
  <si>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①収益的収支比率は微減し、赤字となった。
④売上高GOP、⑤EBITDAは前年度より微減した。双方ともに類似施設の平均値を大きく下回った。
併設する区民ホール利用者の影響が大きい。</t>
    <rPh sb="9" eb="11">
      <t>ビゲン</t>
    </rPh>
    <rPh sb="13" eb="14">
      <t>アカ</t>
    </rPh>
    <rPh sb="42" eb="44">
      <t>ビゲン</t>
    </rPh>
    <phoneticPr fontId="5"/>
  </si>
  <si>
    <t>⑧設備投資見込額は昨年度と比べ増加した。引き続き必要な設備更新に対する投資を計画的に実施していく。
⑩企業債残高対料金収入比率は0である。</t>
    <rPh sb="15" eb="17">
      <t>ゾウカ</t>
    </rPh>
    <phoneticPr fontId="5"/>
  </si>
  <si>
    <t>⑪稼働率は前年度より微減し、平均値を下回っている。</t>
    <phoneticPr fontId="5"/>
  </si>
  <si>
    <t>北区役所の移転による需要減に伴い、経営状況は悪化している。
今後、隣接する新北区民センターの建設に併せて、鈴蘭台駐車場の管理手法のあり方を検討していく。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</si>
</sst>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103.7</c:v>
                </c:pt>
                <c:pt idx="1">
                  <c:v>100.1</c:v>
                </c:pt>
                <c:pt idx="2">
                  <c:v>67.7</c:v>
                </c:pt>
                <c:pt idx="3">
                  <c:v>100.4</c:v>
                </c:pt>
                <c:pt idx="4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A-44D0-8D28-07477437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A-44D0-8D28-07477437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4-4802-9340-A60354CC4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4-4802-9340-A60354CC4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76-456C-8246-664B6851A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6-456C-8246-664B6851A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9BD-4932-B5F2-ADDAC01A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D-4932-B5F2-ADDAC01A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C-4AC9-AF21-9DD096CEC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C-4AC9-AF21-9DD096CEC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2-4384-A267-F87850FF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384-A267-F87850FF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89</c:v>
                </c:pt>
                <c:pt idx="1">
                  <c:v>122</c:v>
                </c:pt>
                <c:pt idx="2">
                  <c:v>107.7</c:v>
                </c:pt>
                <c:pt idx="3">
                  <c:v>104.4</c:v>
                </c:pt>
                <c:pt idx="4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3-4C67-87F7-19D26BD6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C67-87F7-19D26BD6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-450.1</c:v>
                </c:pt>
                <c:pt idx="1">
                  <c:v>-375.1</c:v>
                </c:pt>
                <c:pt idx="2">
                  <c:v>-617</c:v>
                </c:pt>
                <c:pt idx="3">
                  <c:v>-341.4</c:v>
                </c:pt>
                <c:pt idx="4">
                  <c:v>-335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7-44FF-9D11-DE2A14869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7-44FF-9D11-DE2A14869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1566</c:v>
                </c:pt>
                <c:pt idx="1">
                  <c:v>59</c:v>
                </c:pt>
                <c:pt idx="2">
                  <c:v>-22603</c:v>
                </c:pt>
                <c:pt idx="3">
                  <c:v>158</c:v>
                </c:pt>
                <c:pt idx="4">
                  <c:v>-209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D-4CA0-838A-E3A58F58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D-4CA0-838A-E3A58F58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HC34" zoomScale="80" zoomScaleNormal="8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兵庫県神戸市　鈴蘭台駐車場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3939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91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250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123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103.7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100.1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67.7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100.4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99.5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89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122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107.7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104.4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97.8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127.8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146.5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142.69999999999999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156.80000000000001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166.4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3.7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124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125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-450.1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-375.1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-617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-341.4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-335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1566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59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-22603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158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-209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-25.9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-24.6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-29.2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2220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3097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6051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9971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10272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2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126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94268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143.6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114.8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my/OcVwejS5B/vcXoD5qdHEhryRg1h1n22nU/VtobBQ3hK17CWVXkfg51uIBi/plKyGsGzwB9FjRbNJQUBZAw==" saltValue="L6PregUWtloTF5VA/6PsB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66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69</v>
      </c>
      <c r="CN4" s="136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72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7"/>
      <c r="CN5" s="137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兵庫県神戸市</v>
      </c>
      <c r="I6" s="48" t="str">
        <f t="shared" si="1"/>
        <v>鈴蘭台駐車場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30</v>
      </c>
      <c r="S6" s="50" t="str">
        <f t="shared" si="1"/>
        <v>公共施設</v>
      </c>
      <c r="T6" s="50" t="str">
        <f t="shared" si="1"/>
        <v>無</v>
      </c>
      <c r="U6" s="51">
        <f t="shared" si="1"/>
        <v>3939</v>
      </c>
      <c r="V6" s="51">
        <f t="shared" si="1"/>
        <v>91</v>
      </c>
      <c r="W6" s="51">
        <f t="shared" si="1"/>
        <v>250</v>
      </c>
      <c r="X6" s="50" t="str">
        <f t="shared" si="1"/>
        <v>代行制</v>
      </c>
      <c r="Y6" s="52">
        <f>IF(Y8="-",NA(),Y8)</f>
        <v>103.7</v>
      </c>
      <c r="Z6" s="52">
        <f t="shared" ref="Z6:AH6" si="2">IF(Z8="-",NA(),Z8)</f>
        <v>100.1</v>
      </c>
      <c r="AA6" s="52">
        <f t="shared" si="2"/>
        <v>67.7</v>
      </c>
      <c r="AB6" s="52">
        <f t="shared" si="2"/>
        <v>100.4</v>
      </c>
      <c r="AC6" s="52">
        <f t="shared" si="2"/>
        <v>99.5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-450.1</v>
      </c>
      <c r="BG6" s="52">
        <f t="shared" ref="BG6:BO6" si="5">IF(BG8="-",NA(),BG8)</f>
        <v>-375.1</v>
      </c>
      <c r="BH6" s="52">
        <f t="shared" si="5"/>
        <v>-617</v>
      </c>
      <c r="BI6" s="52">
        <f t="shared" si="5"/>
        <v>-341.4</v>
      </c>
      <c r="BJ6" s="52">
        <f t="shared" si="5"/>
        <v>-335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1566</v>
      </c>
      <c r="BR6" s="53">
        <f t="shared" ref="BR6:BZ6" si="6">IF(BR8="-",NA(),BR8)</f>
        <v>59</v>
      </c>
      <c r="BS6" s="53">
        <f t="shared" si="6"/>
        <v>-22603</v>
      </c>
      <c r="BT6" s="53">
        <f t="shared" si="6"/>
        <v>158</v>
      </c>
      <c r="BU6" s="53">
        <f t="shared" si="6"/>
        <v>-209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94268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89</v>
      </c>
      <c r="DL6" s="52">
        <f t="shared" ref="DL6:DT6" si="9">IF(DL8="-",NA(),DL8)</f>
        <v>122</v>
      </c>
      <c r="DM6" s="52">
        <f t="shared" si="9"/>
        <v>107.7</v>
      </c>
      <c r="DN6" s="52">
        <f t="shared" si="9"/>
        <v>104.4</v>
      </c>
      <c r="DO6" s="52">
        <f t="shared" si="9"/>
        <v>97.8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兵庫県　神戸市</v>
      </c>
      <c r="I7" s="48" t="str">
        <f t="shared" si="10"/>
        <v>鈴蘭台駐車場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30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3939</v>
      </c>
      <c r="V7" s="51">
        <f t="shared" si="10"/>
        <v>91</v>
      </c>
      <c r="W7" s="51">
        <f t="shared" si="10"/>
        <v>250</v>
      </c>
      <c r="X7" s="50" t="str">
        <f t="shared" si="10"/>
        <v>代行制</v>
      </c>
      <c r="Y7" s="52">
        <f>Y8</f>
        <v>103.7</v>
      </c>
      <c r="Z7" s="52">
        <f t="shared" ref="Z7:AH7" si="11">Z8</f>
        <v>100.1</v>
      </c>
      <c r="AA7" s="52">
        <f t="shared" si="11"/>
        <v>67.7</v>
      </c>
      <c r="AB7" s="52">
        <f t="shared" si="11"/>
        <v>100.4</v>
      </c>
      <c r="AC7" s="52">
        <f t="shared" si="11"/>
        <v>99.5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-450.1</v>
      </c>
      <c r="BG7" s="52">
        <f t="shared" ref="BG7:BO7" si="14">BG8</f>
        <v>-375.1</v>
      </c>
      <c r="BH7" s="52">
        <f t="shared" si="14"/>
        <v>-617</v>
      </c>
      <c r="BI7" s="52">
        <f t="shared" si="14"/>
        <v>-341.4</v>
      </c>
      <c r="BJ7" s="52">
        <f t="shared" si="14"/>
        <v>-335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1566</v>
      </c>
      <c r="BR7" s="53">
        <f t="shared" ref="BR7:BZ7" si="15">BR8</f>
        <v>59</v>
      </c>
      <c r="BS7" s="53">
        <f t="shared" si="15"/>
        <v>-22603</v>
      </c>
      <c r="BT7" s="53">
        <f t="shared" si="15"/>
        <v>158</v>
      </c>
      <c r="BU7" s="53">
        <f t="shared" si="15"/>
        <v>-209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104</v>
      </c>
      <c r="CL7" s="49"/>
      <c r="CM7" s="51">
        <f>CM8</f>
        <v>0</v>
      </c>
      <c r="CN7" s="51">
        <f>CN8</f>
        <v>94268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89</v>
      </c>
      <c r="DL7" s="52">
        <f t="shared" ref="DL7:DT7" si="17">DL8</f>
        <v>122</v>
      </c>
      <c r="DM7" s="52">
        <f t="shared" si="17"/>
        <v>107.7</v>
      </c>
      <c r="DN7" s="52">
        <f t="shared" si="17"/>
        <v>104.4</v>
      </c>
      <c r="DO7" s="52">
        <f t="shared" si="17"/>
        <v>97.8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8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30</v>
      </c>
      <c r="S8" s="57" t="s">
        <v>115</v>
      </c>
      <c r="T8" s="57" t="s">
        <v>116</v>
      </c>
      <c r="U8" s="58">
        <v>3939</v>
      </c>
      <c r="V8" s="58">
        <v>91</v>
      </c>
      <c r="W8" s="58">
        <v>250</v>
      </c>
      <c r="X8" s="57" t="s">
        <v>117</v>
      </c>
      <c r="Y8" s="59">
        <v>103.7</v>
      </c>
      <c r="Z8" s="59">
        <v>100.1</v>
      </c>
      <c r="AA8" s="59">
        <v>67.7</v>
      </c>
      <c r="AB8" s="59">
        <v>100.4</v>
      </c>
      <c r="AC8" s="59">
        <v>99.5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-450.1</v>
      </c>
      <c r="BG8" s="59">
        <v>-375.1</v>
      </c>
      <c r="BH8" s="59">
        <v>-617</v>
      </c>
      <c r="BI8" s="59">
        <v>-341.4</v>
      </c>
      <c r="BJ8" s="59">
        <v>-335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1566</v>
      </c>
      <c r="BR8" s="60">
        <v>59</v>
      </c>
      <c r="BS8" s="60">
        <v>-22603</v>
      </c>
      <c r="BT8" s="61">
        <v>158</v>
      </c>
      <c r="BU8" s="61">
        <v>-209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94268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89</v>
      </c>
      <c r="DL8" s="59">
        <v>122</v>
      </c>
      <c r="DM8" s="59">
        <v>107.7</v>
      </c>
      <c r="DN8" s="59">
        <v>104.4</v>
      </c>
      <c r="DO8" s="59">
        <v>97.8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118</v>
      </c>
      <c r="C10" s="64" t="s">
        <v>119</v>
      </c>
      <c r="D10" s="64" t="s">
        <v>120</v>
      </c>
      <c r="E10" s="64" t="s">
        <v>121</v>
      </c>
      <c r="F10" s="64" t="s">
        <v>122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DEBCB66-9C84-4285-A7F0-32BE8CF09748}"/>
</file>

<file path=customXml/itemProps2.xml><?xml version="1.0" encoding="utf-8"?>
<ds:datastoreItem xmlns:ds="http://schemas.openxmlformats.org/officeDocument/2006/customXml" ds:itemID="{4042190D-67E6-4A8B-B705-B0D04BB8761D}"/>
</file>

<file path=customXml/itemProps3.xml><?xml version="1.0" encoding="utf-8"?>
<ds:datastoreItem xmlns:ds="http://schemas.openxmlformats.org/officeDocument/2006/customXml" ds:itemID="{D3933E98-0641-4149-9D3D-BE7C5B13FA6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2025-12-12T09:31:20Z</dcterms:created>
  <dcterms:modified xsi:type="dcterms:W3CDTF">2026-01-28T06:44:49Z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