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4/Lib0003/03-1_（検討中）準公営企業室/03_地域開発事業係/15_【大】地方財政/【中】地方財政状況調査（決算統計）/【小】R6年度地方財政状況調査（決算統計）R7作業/099_経営比較分析表/06_団体提出/47_110_観光施設事業（非適）/64_広島市　★/"/>
    </mc:Choice>
  </mc:AlternateContent>
  <xr:revisionPtr revIDLastSave="0" documentId="13_ncr:1_{E6E52B5A-3C73-4459-A6D4-98AD074E8914}" xr6:coauthVersionLast="47" xr6:coauthVersionMax="47" xr10:uidLastSave="{00000000-0000-0000-0000-000000000000}"/>
  <workbookProtection workbookAlgorithmName="SHA-512" workbookHashValue="PJaFdesZhqtBvGLCD+g19+WJCJcZq6NJ2U3w/DVv7kWIcnRSK4IAGDYBnroW9uym/WWlwVdYwFB95iGXmk7WqQ==" workbookSaltValue="QuvIGqkWUS+6tE1UqAN7Jw==" workbookSpinCount="100000" lockStructure="1"/>
  <bookViews>
    <workbookView xWindow="28680" yWindow="-120" windowWidth="29040" windowHeight="1572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KV78" i="4" s="1"/>
  <c r="EA7" i="5"/>
  <c r="DZ7" i="5"/>
  <c r="DY7" i="5"/>
  <c r="LX77" i="4" s="1"/>
  <c r="DX7" i="5"/>
  <c r="DW7" i="5"/>
  <c r="DV7" i="5"/>
  <c r="DJ7" i="5"/>
  <c r="DI7" i="5"/>
  <c r="CV7" i="5"/>
  <c r="CU7" i="5"/>
  <c r="CT7" i="5"/>
  <c r="LJ54" i="4" s="1"/>
  <c r="CS7" i="5"/>
  <c r="CR7" i="5"/>
  <c r="CQ7" i="5"/>
  <c r="CP7" i="5"/>
  <c r="LX53" i="4" s="1"/>
  <c r="CO7" i="5"/>
  <c r="CN7" i="5"/>
  <c r="CM7" i="5"/>
  <c r="CK7" i="5"/>
  <c r="CJ7" i="5"/>
  <c r="CI7" i="5"/>
  <c r="CH7" i="5"/>
  <c r="CG7" i="5"/>
  <c r="CF7" i="5"/>
  <c r="CE7" i="5"/>
  <c r="CD7" i="5"/>
  <c r="CC7" i="5"/>
  <c r="HH53" i="4" s="1"/>
  <c r="CB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AF53" i="4" s="1"/>
  <c r="BF7" i="5"/>
  <c r="BD7" i="5"/>
  <c r="BC7" i="5"/>
  <c r="BB7" i="5"/>
  <c r="HV32" i="4" s="1"/>
  <c r="BA7" i="5"/>
  <c r="AZ7" i="5"/>
  <c r="AY7" i="5"/>
  <c r="AX7" i="5"/>
  <c r="AW7" i="5"/>
  <c r="AV7" i="5"/>
  <c r="AU7" i="5"/>
  <c r="AS7" i="5"/>
  <c r="AR7" i="5"/>
  <c r="AQ7" i="5"/>
  <c r="AP7" i="5"/>
  <c r="AO7" i="5"/>
  <c r="DF32" i="4" s="1"/>
  <c r="AN7" i="5"/>
  <c r="AM7" i="5"/>
  <c r="EV31" i="4" s="1"/>
  <c r="AL7" i="5"/>
  <c r="AK7" i="5"/>
  <c r="AJ7" i="5"/>
  <c r="AH7" i="5"/>
  <c r="BV32" i="4" s="1"/>
  <c r="AG7" i="5"/>
  <c r="BH32" i="4" s="1"/>
  <c r="AF7" i="5"/>
  <c r="AE7" i="5"/>
  <c r="AD7" i="5"/>
  <c r="R32" i="4" s="1"/>
  <c r="AC7" i="5"/>
  <c r="AB7" i="5"/>
  <c r="BH31" i="4" s="1"/>
  <c r="AA7" i="5"/>
  <c r="Z7" i="5"/>
  <c r="Y7" i="5"/>
  <c r="X7" i="5"/>
  <c r="W7" i="5"/>
  <c r="V7" i="5"/>
  <c r="U7" i="5"/>
  <c r="LO8" i="4" s="1"/>
  <c r="T7" i="5"/>
  <c r="S7" i="5"/>
  <c r="R7" i="5"/>
  <c r="Q7" i="5"/>
  <c r="P7" i="5"/>
  <c r="AQ10" i="4" s="1"/>
  <c r="O7" i="5"/>
  <c r="N7" i="5"/>
  <c r="M7" i="5"/>
  <c r="L7" i="5"/>
  <c r="K7" i="5"/>
  <c r="AQ8" i="4" s="1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CU76" i="4" s="1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F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E88" i="4"/>
  <c r="ML78" i="4"/>
  <c r="LX78" i="4"/>
  <c r="LJ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J77" i="4"/>
  <c r="KV77" i="4"/>
  <c r="KH77" i="4"/>
  <c r="IX77" i="4"/>
  <c r="IJ77" i="4"/>
  <c r="HV77" i="4"/>
  <c r="HH77" i="4"/>
  <c r="GT77" i="4"/>
  <c r="BV77" i="4"/>
  <c r="BH77" i="4"/>
  <c r="AT77" i="4"/>
  <c r="AF77" i="4"/>
  <c r="R77" i="4"/>
  <c r="ML54" i="4"/>
  <c r="LX54" i="4"/>
  <c r="KV54" i="4"/>
  <c r="KH54" i="4"/>
  <c r="IX54" i="4"/>
  <c r="IJ54" i="4"/>
  <c r="HV54" i="4"/>
  <c r="HH54" i="4"/>
  <c r="GT54" i="4"/>
  <c r="FJ54" i="4"/>
  <c r="EV54" i="4"/>
  <c r="EH54" i="4"/>
  <c r="DT54" i="4"/>
  <c r="DF54" i="4"/>
  <c r="BV54" i="4"/>
  <c r="BH54" i="4"/>
  <c r="AT54" i="4"/>
  <c r="AF54" i="4"/>
  <c r="R54" i="4"/>
  <c r="ML53" i="4"/>
  <c r="LJ53" i="4"/>
  <c r="KV53" i="4"/>
  <c r="KH53" i="4"/>
  <c r="IX53" i="4"/>
  <c r="IJ53" i="4"/>
  <c r="HV53" i="4"/>
  <c r="GT53" i="4"/>
  <c r="FJ53" i="4"/>
  <c r="EV53" i="4"/>
  <c r="EH53" i="4"/>
  <c r="DT53" i="4"/>
  <c r="DF53" i="4"/>
  <c r="BV53" i="4"/>
  <c r="BH53" i="4"/>
  <c r="AT53" i="4"/>
  <c r="R53" i="4"/>
  <c r="IX32" i="4"/>
  <c r="IJ32" i="4"/>
  <c r="HH32" i="4"/>
  <c r="GT32" i="4"/>
  <c r="FJ32" i="4"/>
  <c r="EV32" i="4"/>
  <c r="EH32" i="4"/>
  <c r="DT32" i="4"/>
  <c r="AT32" i="4"/>
  <c r="AF32" i="4"/>
  <c r="IX31" i="4"/>
  <c r="IJ31" i="4"/>
  <c r="HV31" i="4"/>
  <c r="HH31" i="4"/>
  <c r="GT31" i="4"/>
  <c r="FJ31" i="4"/>
  <c r="EH31" i="4"/>
  <c r="DT31" i="4"/>
  <c r="DF31" i="4"/>
  <c r="BV31" i="4"/>
  <c r="AT31" i="4"/>
  <c r="AF31" i="4"/>
  <c r="R31" i="4"/>
  <c r="LO10" i="4"/>
  <c r="JV10" i="4"/>
  <c r="IC10" i="4"/>
  <c r="DU10" i="4"/>
  <c r="CF10" i="4"/>
  <c r="B10" i="4"/>
  <c r="JV8" i="4"/>
  <c r="IC8" i="4"/>
  <c r="FJ8" i="4"/>
  <c r="DU8" i="4"/>
  <c r="CF8" i="4"/>
  <c r="B8" i="4"/>
  <c r="BV76" i="4" l="1"/>
  <c r="FJ52" i="4"/>
  <c r="IX30" i="4"/>
  <c r="ML76" i="4"/>
  <c r="BV52" i="4"/>
  <c r="FJ30" i="4"/>
  <c r="IX76" i="4"/>
  <c r="ML52" i="4"/>
  <c r="BV30" i="4"/>
  <c r="IX52" i="4"/>
  <c r="M88" i="4"/>
  <c r="C11" i="5"/>
  <c r="D11" i="5"/>
  <c r="E11" i="5"/>
  <c r="B11" i="5"/>
  <c r="KV76" i="4" l="1"/>
  <c r="AF52" i="4"/>
  <c r="DT30" i="4"/>
  <c r="HH76" i="4"/>
  <c r="KV52" i="4"/>
  <c r="AF30" i="4"/>
  <c r="HH52" i="4"/>
  <c r="AF76" i="4"/>
  <c r="DT52" i="4"/>
  <c r="HH30" i="4"/>
  <c r="R76" i="4"/>
  <c r="DF52" i="4"/>
  <c r="GT30" i="4"/>
  <c r="KH76" i="4"/>
  <c r="R52" i="4"/>
  <c r="DF30" i="4"/>
  <c r="GT76" i="4"/>
  <c r="KH52" i="4"/>
  <c r="R30" i="4"/>
  <c r="GT52" i="4"/>
  <c r="IJ76" i="4"/>
  <c r="IJ52" i="4"/>
  <c r="BH76" i="4"/>
  <c r="EV52" i="4"/>
  <c r="IJ30" i="4"/>
  <c r="LX76" i="4"/>
  <c r="BH52" i="4"/>
  <c r="EV30" i="4"/>
  <c r="LX52" i="4"/>
  <c r="BH30" i="4"/>
  <c r="HV76" i="4"/>
  <c r="LJ52" i="4"/>
  <c r="AT30" i="4"/>
  <c r="HV52" i="4"/>
  <c r="AT76" i="4"/>
  <c r="EH52" i="4"/>
  <c r="HV30" i="4"/>
  <c r="LJ76" i="4"/>
  <c r="AT52" i="4"/>
  <c r="EH30" i="4"/>
</calcChain>
</file>

<file path=xl/sharedStrings.xml><?xml version="1.0" encoding="utf-8"?>
<sst xmlns="http://schemas.openxmlformats.org/spreadsheetml/2006/main" count="332" uniqueCount="142">
  <si>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</si>
  <si>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</si>
  <si>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</si>
  <si>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</si>
  <si>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</si>
  <si>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</si>
  <si>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</si>
  <si>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</si>
  <si>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</si>
  <si>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</si>
  <si>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</si>
  <si>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</si>
  <si>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</si>
  <si>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</si>
  <si>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</si>
  <si>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</si>
  <si>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</si>
  <si>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</si>
  <si>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</si>
  <si>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</si>
  <si>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</si>
  <si>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</si>
  <si>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</si>
  <si>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</si>
  <si>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</si>
  <si>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</si>
  <si>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</si>
  <si>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</si>
  <si>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</si>
  <si>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</si>
  <si>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</si>
  <si>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</si>
  <si>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</si>
  <si>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</si>
  <si>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</si>
  <si>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</si>
  <si>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</si>
  <si>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</si>
  <si>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</si>
  <si>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</si>
  <si>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</si>
  <si>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</si>
  <si>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</si>
  <si>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</si>
  <si>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</si>
  <si>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</si>
  <si>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</si>
  <si>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</si>
  <si>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</si>
  <si>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</si>
  <si>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</si>
  <si>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</si>
  <si>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</si>
  <si>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</si>
  <si>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</si>
  <si>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</si>
  <si>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</si>
  <si>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</si>
  <si>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</si>
  <si>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</si>
  <si>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</si>
  <si>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</si>
  <si>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</si>
  <si>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</si>
  <si>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</si>
  <si>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</si>
  <si>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</si>
  <si>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</si>
  <si>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</si>
  <si>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</si>
  <si>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</si>
  <si>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</si>
  <si>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</si>
  <si>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</si>
  <si>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</si>
  <si>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</si>
  <si>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</si>
  <si>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</si>
  <si>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</si>
  <si>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</si>
  <si>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</si>
  <si>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</si>
  <si>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</si>
  <si>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</si>
  <si>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</si>
  <si>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</si>
  <si>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</si>
  <si>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</si>
  <si>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</si>
  <si>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</si>
  <si>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</si>
  <si>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</si>
  <si>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</si>
  <si>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</si>
  <si>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</si>
  <si>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</si>
  <si>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</si>
  <si>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</si>
  <si>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</si>
  <si>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</si>
  <si>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</si>
  <si>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</si>
  <si>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当該値(N)</t>
    <phoneticPr fontId="5"/>
  </si>
  <si>
    <t>当該値(N-3)</t>
    <phoneticPr fontId="5"/>
  </si>
  <si>
    <t>当該値(N-2)</t>
    <phoneticPr fontId="5"/>
  </si>
  <si>
    <t>当該値(N-2)</t>
    <phoneticPr fontId="5"/>
  </si>
  <si>
    <t>当該値(N-1)</t>
    <phoneticPr fontId="5"/>
  </si>
  <si>
    <t>当該値(N)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</si>
  <si>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</si>
  <si>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</si>
  <si>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</si>
  <si>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</si>
  <si>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</si>
  <si>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</si>
  <si>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</si>
  <si>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</si>
  <si>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</si>
  <si>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</si>
  <si>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</si>
  <si>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</si>
  <si>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</si>
  <si>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</si>
  <si>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広島県　広島市</t>
  </si>
  <si>
    <t>湯の山温泉館</t>
  </si>
  <si>
    <t>法非適用</t>
  </si>
  <si>
    <t>観光施設事業</t>
  </si>
  <si>
    <t>休養宿泊施設</t>
  </si>
  <si>
    <t>Ｃ</t>
  </si>
  <si>
    <t>非設置</t>
  </si>
  <si>
    <t>該当数値なし</t>
  </si>
  <si>
    <t>利用料金制</t>
  </si>
  <si>
    <t>-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</si>
  <si>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</si>
  <si>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</si>
  <si>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</si>
  <si>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</si>
  <si>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</si>
  <si>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</si>
  <si>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⑬施設と周辺地域の宿泊客数動向
　宿泊施設ではないため、該当数値はありません。</t>
    <phoneticPr fontId="5"/>
  </si>
  <si>
    <t>　今後は、施設老朽化に伴う設備投資も必要と考えられるため、引き続き、経営改善や利用促進に向けた取組を行い、施設の収益性を継続して確保する必要があります。</t>
    <phoneticPr fontId="5"/>
  </si>
  <si>
    <t>⑧有形固定資産減価償却率
　該当数値はありません。
⑨施設の資産価値
　昭和49年開業であることから、現在では施設の老朽化も進んでおり、民有地に設置している施設でもあります。
⑩設備投資見込額
　老朽化した設備については、適宜、改修等を行う見込みです。
⑪累積欠損金比率
　該当数値はありません。
⑫企業債残高対料金収入比率
　類似施設平均値より大幅に数値は高くなっており、今後も確実な償還財源の確保に努めていきます。</t>
    <phoneticPr fontId="5"/>
  </si>
  <si>
    <t>①収益的収支比率
　類似施設平均値を下回っており、収益改善に向けた取組を行う必要があります。
②他会計補助金比率
　令和５年度まで光熱費高騰等の影響により、他会計補助金が発生していましたが、令和６年度以降は、今後の物価上昇を見込んだ上で、指定管理替えに係る指定管理者の公募を行ったことから、他会計からの補助金はありません。
③宿泊者１人あたりの他会計補助金額
　宿泊施設ではないため、該当数値はありません。
④定員稼働率
　該当数値はありません。
⑤売上高人件費比率
　委託料として計上しているため、人件費はありません。
⑥売上高ＧＯＰ比率
　類似施設平均値を下回っているため、経営改善に向けた取組を行う必要があります。
⑦ＥＢＩＴＤＡ
　昨年度の数値から概ね横ばいで推移していますが、数値が低いため、経営改善に向けた取組を行う必要があります。</t>
    <rPh sb="328" eb="329">
      <t>オオム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</si>
</sst>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13" fillId="0" borderId="9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left" vertical="top" wrapText="1"/>
      <protection locked="0"/>
    </xf>
    <xf numFmtId="0" fontId="13" fillId="0" borderId="1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13" fillId="0" borderId="12" xfId="0" applyFont="1" applyBorder="1" applyAlignment="1" applyProtection="1">
      <alignment horizontal="left" vertical="top" wrapText="1"/>
      <protection locked="0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6-42A4-A7C4-78A1B6C92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6-42A4-A7C4-78A1B6C92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  <c:max val="10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3F5-4CD0-BAFE-39938737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5-4CD0-BAFE-39938737F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6-4127-A7A3-9F3B359C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6-4127-A7A3-9F3B359C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11.6</c:v>
                </c:pt>
                <c:pt idx="1">
                  <c:v>30.9</c:v>
                </c:pt>
                <c:pt idx="2">
                  <c:v>15.2</c:v>
                </c:pt>
                <c:pt idx="3">
                  <c:v>13.7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97-4724-A7D6-549B962D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26</c:v>
                </c:pt>
                <c:pt idx="1">
                  <c:v>40.799999999999997</c:v>
                </c:pt>
                <c:pt idx="2">
                  <c:v>22.8</c:v>
                </c:pt>
                <c:pt idx="3">
                  <c:v>17.7</c:v>
                </c:pt>
                <c:pt idx="4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97-4724-A7D6-549B962D5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87.5</c:v>
                </c:pt>
                <c:pt idx="1">
                  <c:v>77.900000000000006</c:v>
                </c:pt>
                <c:pt idx="2">
                  <c:v>92.8</c:v>
                </c:pt>
                <c:pt idx="3">
                  <c:v>91.6</c:v>
                </c:pt>
                <c:pt idx="4">
                  <c:v>74.599999999999994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B-4301-B245-77834140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99.8</c:v>
                </c:pt>
                <c:pt idx="1">
                  <c:v>97.4</c:v>
                </c:pt>
                <c:pt idx="2">
                  <c:v>107.4</c:v>
                </c:pt>
                <c:pt idx="3">
                  <c:v>98.1</c:v>
                </c:pt>
                <c:pt idx="4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B-4301-B245-778341401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-3575</c:v>
                </c:pt>
                <c:pt idx="1">
                  <c:v>-9420</c:v>
                </c:pt>
                <c:pt idx="2">
                  <c:v>-4039</c:v>
                </c:pt>
                <c:pt idx="3">
                  <c:v>-3921</c:v>
                </c:pt>
                <c:pt idx="4">
                  <c:v>-3601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F7-46FF-BEA9-A423BF44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-5315</c:v>
                </c:pt>
                <c:pt idx="1">
                  <c:v>-9041</c:v>
                </c:pt>
                <c:pt idx="2">
                  <c:v>-4016</c:v>
                </c:pt>
                <c:pt idx="3">
                  <c:v>-6188</c:v>
                </c:pt>
                <c:pt idx="4">
                  <c:v>-6901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7-46FF-BEA9-A423BF449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-31.6</c:v>
                </c:pt>
                <c:pt idx="1">
                  <c:v>-112.6</c:v>
                </c:pt>
                <c:pt idx="2">
                  <c:v>-28.9</c:v>
                </c:pt>
                <c:pt idx="3">
                  <c:v>-28.3</c:v>
                </c:pt>
                <c:pt idx="4">
                  <c:v>-34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55-484F-A13F-C17079CF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60.6</c:v>
                </c:pt>
                <c:pt idx="1">
                  <c:v>-56.8</c:v>
                </c:pt>
                <c:pt idx="2">
                  <c:v>108.9</c:v>
                </c:pt>
                <c:pt idx="3">
                  <c:v>101.6</c:v>
                </c:pt>
                <c:pt idx="4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5-484F-A13F-C17079CF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B-40AA-B71A-6EBA5710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10.8</c:v>
                </c:pt>
                <c:pt idx="1">
                  <c:v>10.199999999999999</c:v>
                </c:pt>
                <c:pt idx="2">
                  <c:v>9.1999999999999993</c:v>
                </c:pt>
                <c:pt idx="3">
                  <c:v>11.8</c:v>
                </c:pt>
                <c:pt idx="4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B-40AA-B71A-6EBA5710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7-4CC1-83F2-6F3A548C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7-4CC1-83F2-6F3A548C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11.3</c:v>
                </c:pt>
                <c:pt idx="4">
                  <c:v>128.1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51-429E-B160-2B45DF73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3.8</c:v>
                </c:pt>
                <c:pt idx="4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51-429E-B160-2B45DF736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05D2-4C85-AB15-53ABFCE6D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D2-4C85-AB15-53ABFCE6D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【39,956】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【142.4】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【△15,622】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【△78.9】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zoomScale="115" zoomScaleNormal="115" zoomScaleSheetLayoutView="70" workbookViewId="0">
      <selection activeCell="NI15" sqref="NI15:NW30"/>
    </sheetView>
  </sheetViews>
  <sheetFormatPr defaultColWidth="2.6328125" defaultRowHeight="13" x14ac:dyDescent="0.2"/>
  <cols>
    <col min="1" max="1" width="2.6328125" customWidth="1"/>
    <col min="2" max="2" width="0.90625" customWidth="1"/>
    <col min="3" max="371" width="0.6328125" customWidth="1"/>
    <col min="373" max="387" width="3.08984375" customWidth="1"/>
  </cols>
  <sheetData>
    <row r="1" spans="1:387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2">
      <c r="A2" s="2"/>
      <c r="B2" s="128" t="s">
        <v>0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  <c r="DO2" s="128"/>
      <c r="DP2" s="128"/>
      <c r="DQ2" s="128"/>
      <c r="DR2" s="128"/>
      <c r="DS2" s="128"/>
      <c r="DT2" s="128"/>
      <c r="DU2" s="128"/>
      <c r="DV2" s="128"/>
      <c r="DW2" s="128"/>
      <c r="DX2" s="128"/>
      <c r="DY2" s="128"/>
      <c r="DZ2" s="128"/>
      <c r="EA2" s="128"/>
      <c r="EB2" s="128"/>
      <c r="EC2" s="128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28"/>
      <c r="GR2" s="128"/>
      <c r="GS2" s="128"/>
      <c r="GT2" s="128"/>
      <c r="GU2" s="128"/>
      <c r="GV2" s="128"/>
      <c r="GW2" s="128"/>
      <c r="GX2" s="128"/>
      <c r="GY2" s="128"/>
      <c r="GZ2" s="128"/>
      <c r="HA2" s="128"/>
      <c r="HB2" s="128"/>
      <c r="HC2" s="128"/>
      <c r="HD2" s="128"/>
      <c r="HE2" s="128"/>
      <c r="HF2" s="128"/>
      <c r="HG2" s="128"/>
      <c r="HH2" s="128"/>
      <c r="HI2" s="128"/>
      <c r="HJ2" s="128"/>
      <c r="HK2" s="128"/>
      <c r="HL2" s="128"/>
      <c r="HM2" s="128"/>
      <c r="HN2" s="128"/>
      <c r="HO2" s="128"/>
      <c r="HP2" s="128"/>
      <c r="HQ2" s="128"/>
      <c r="HR2" s="128"/>
      <c r="HS2" s="128"/>
      <c r="HT2" s="128"/>
      <c r="HU2" s="128"/>
      <c r="HV2" s="128"/>
      <c r="HW2" s="128"/>
      <c r="HX2" s="128"/>
      <c r="HY2" s="128"/>
      <c r="HZ2" s="128"/>
      <c r="IA2" s="128"/>
      <c r="IB2" s="128"/>
      <c r="IC2" s="128"/>
      <c r="ID2" s="128"/>
      <c r="IE2" s="128"/>
      <c r="IF2" s="128"/>
      <c r="IG2" s="128"/>
      <c r="IH2" s="128"/>
      <c r="II2" s="128"/>
      <c r="IJ2" s="128"/>
      <c r="IK2" s="128"/>
      <c r="IL2" s="128"/>
      <c r="IM2" s="128"/>
      <c r="IN2" s="128"/>
      <c r="IO2" s="128"/>
      <c r="IP2" s="128"/>
      <c r="IQ2" s="128"/>
      <c r="IR2" s="128"/>
      <c r="IS2" s="128"/>
      <c r="IT2" s="128"/>
      <c r="IU2" s="128"/>
      <c r="IV2" s="128"/>
      <c r="IW2" s="128"/>
      <c r="IX2" s="128"/>
      <c r="IY2" s="128"/>
      <c r="IZ2" s="128"/>
      <c r="JA2" s="128"/>
      <c r="JB2" s="128"/>
      <c r="JC2" s="128"/>
      <c r="JD2" s="128"/>
      <c r="JE2" s="128"/>
      <c r="JF2" s="128"/>
      <c r="JG2" s="128"/>
      <c r="JH2" s="128"/>
      <c r="JI2" s="128"/>
      <c r="JJ2" s="128"/>
      <c r="JK2" s="128"/>
      <c r="JL2" s="128"/>
      <c r="JM2" s="128"/>
      <c r="JN2" s="128"/>
      <c r="JO2" s="128"/>
      <c r="JP2" s="128"/>
      <c r="JQ2" s="128"/>
      <c r="JR2" s="128"/>
      <c r="JS2" s="128"/>
      <c r="JT2" s="128"/>
      <c r="JU2" s="128"/>
      <c r="JV2" s="128"/>
      <c r="JW2" s="128"/>
      <c r="JX2" s="128"/>
      <c r="JY2" s="128"/>
      <c r="JZ2" s="128"/>
      <c r="KA2" s="128"/>
      <c r="KB2" s="128"/>
      <c r="KC2" s="128"/>
      <c r="KD2" s="128"/>
      <c r="KE2" s="128"/>
      <c r="KF2" s="128"/>
      <c r="KG2" s="128"/>
      <c r="KH2" s="128"/>
      <c r="KI2" s="128"/>
      <c r="KJ2" s="128"/>
      <c r="KK2" s="128"/>
      <c r="KL2" s="128"/>
      <c r="KM2" s="128"/>
      <c r="KN2" s="128"/>
      <c r="KO2" s="128"/>
      <c r="KP2" s="128"/>
      <c r="KQ2" s="128"/>
      <c r="KR2" s="128"/>
      <c r="KS2" s="128"/>
      <c r="KT2" s="128"/>
      <c r="KU2" s="128"/>
      <c r="KV2" s="128"/>
      <c r="KW2" s="128"/>
      <c r="KX2" s="128"/>
      <c r="KY2" s="128"/>
      <c r="KZ2" s="128"/>
      <c r="LA2" s="128"/>
      <c r="LB2" s="128"/>
      <c r="LC2" s="128"/>
      <c r="LD2" s="128"/>
      <c r="LE2" s="128"/>
      <c r="LF2" s="128"/>
      <c r="LG2" s="128"/>
      <c r="LH2" s="128"/>
      <c r="LI2" s="128"/>
      <c r="LJ2" s="128"/>
      <c r="LK2" s="128"/>
      <c r="LL2" s="128"/>
      <c r="LM2" s="128"/>
      <c r="LN2" s="128"/>
      <c r="LO2" s="128"/>
      <c r="LP2" s="128"/>
      <c r="LQ2" s="128"/>
      <c r="LR2" s="128"/>
      <c r="LS2" s="128"/>
      <c r="LT2" s="128"/>
      <c r="LU2" s="128"/>
      <c r="LV2" s="128"/>
      <c r="LW2" s="128"/>
      <c r="LX2" s="128"/>
      <c r="LY2" s="128"/>
      <c r="LZ2" s="128"/>
      <c r="MA2" s="128"/>
      <c r="MB2" s="128"/>
      <c r="MC2" s="128"/>
      <c r="MD2" s="128"/>
      <c r="ME2" s="128"/>
      <c r="MF2" s="128"/>
      <c r="MG2" s="128"/>
      <c r="MH2" s="128"/>
      <c r="MI2" s="128"/>
      <c r="MJ2" s="128"/>
      <c r="MK2" s="128"/>
      <c r="ML2" s="128"/>
      <c r="MM2" s="128"/>
      <c r="MN2" s="128"/>
      <c r="MO2" s="128"/>
      <c r="MP2" s="128"/>
      <c r="MQ2" s="128"/>
      <c r="MR2" s="128"/>
      <c r="MS2" s="128"/>
      <c r="MT2" s="128"/>
      <c r="MU2" s="128"/>
      <c r="MV2" s="128"/>
      <c r="MW2" s="128"/>
      <c r="MX2" s="128"/>
      <c r="MY2" s="128"/>
      <c r="MZ2" s="128"/>
      <c r="NA2" s="128"/>
      <c r="NB2" s="128"/>
      <c r="NC2" s="128"/>
      <c r="ND2" s="128"/>
      <c r="NE2" s="128"/>
      <c r="NF2" s="128"/>
      <c r="NG2" s="128"/>
      <c r="NH2" s="128"/>
      <c r="NI2" s="128"/>
      <c r="NJ2" s="128"/>
      <c r="NK2" s="128"/>
      <c r="NL2" s="128"/>
      <c r="NM2" s="128"/>
      <c r="NN2" s="128"/>
      <c r="NO2" s="128"/>
      <c r="NP2" s="128"/>
      <c r="NQ2" s="128"/>
      <c r="NR2" s="128"/>
      <c r="NS2" s="128"/>
      <c r="NT2" s="128"/>
      <c r="NU2" s="128"/>
      <c r="NV2" s="128"/>
      <c r="NW2" s="128"/>
    </row>
    <row r="3" spans="1:387" ht="9.75" customHeight="1" x14ac:dyDescent="0.2">
      <c r="A3" s="2"/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  <c r="AH3" s="128"/>
      <c r="AI3" s="128"/>
      <c r="AJ3" s="128"/>
      <c r="AK3" s="128"/>
      <c r="AL3" s="128"/>
      <c r="AM3" s="128"/>
      <c r="AN3" s="128"/>
      <c r="AO3" s="128"/>
      <c r="AP3" s="128"/>
      <c r="AQ3" s="128"/>
      <c r="AR3" s="128"/>
      <c r="AS3" s="128"/>
      <c r="AT3" s="128"/>
      <c r="AU3" s="128"/>
      <c r="AV3" s="128"/>
      <c r="AW3" s="128"/>
      <c r="AX3" s="128"/>
      <c r="AY3" s="128"/>
      <c r="AZ3" s="128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  <c r="BL3" s="128"/>
      <c r="BM3" s="128"/>
      <c r="BN3" s="128"/>
      <c r="BO3" s="128"/>
      <c r="BP3" s="128"/>
      <c r="BQ3" s="128"/>
      <c r="BR3" s="128"/>
      <c r="BS3" s="128"/>
      <c r="BT3" s="128"/>
      <c r="BU3" s="128"/>
      <c r="BV3" s="128"/>
      <c r="BW3" s="128"/>
      <c r="BX3" s="128"/>
      <c r="BY3" s="128"/>
      <c r="BZ3" s="128"/>
      <c r="CA3" s="128"/>
      <c r="CB3" s="128"/>
      <c r="CC3" s="128"/>
      <c r="CD3" s="128"/>
      <c r="CE3" s="128"/>
      <c r="CF3" s="128"/>
      <c r="CG3" s="128"/>
      <c r="CH3" s="128"/>
      <c r="CI3" s="128"/>
      <c r="CJ3" s="128"/>
      <c r="CK3" s="128"/>
      <c r="CL3" s="128"/>
      <c r="CM3" s="128"/>
      <c r="CN3" s="128"/>
      <c r="CO3" s="128"/>
      <c r="CP3" s="128"/>
      <c r="CQ3" s="128"/>
      <c r="CR3" s="128"/>
      <c r="CS3" s="128"/>
      <c r="CT3" s="128"/>
      <c r="CU3" s="128"/>
      <c r="CV3" s="128"/>
      <c r="CW3" s="128"/>
      <c r="CX3" s="128"/>
      <c r="CY3" s="128"/>
      <c r="CZ3" s="128"/>
      <c r="DA3" s="128"/>
      <c r="DB3" s="128"/>
      <c r="DC3" s="128"/>
      <c r="DD3" s="128"/>
      <c r="DE3" s="128"/>
      <c r="DF3" s="128"/>
      <c r="DG3" s="128"/>
      <c r="DH3" s="128"/>
      <c r="DI3" s="128"/>
      <c r="DJ3" s="128"/>
      <c r="DK3" s="128"/>
      <c r="DL3" s="128"/>
      <c r="DM3" s="128"/>
      <c r="DN3" s="128"/>
      <c r="DO3" s="128"/>
      <c r="DP3" s="128"/>
      <c r="DQ3" s="128"/>
      <c r="DR3" s="128"/>
      <c r="DS3" s="128"/>
      <c r="DT3" s="128"/>
      <c r="DU3" s="128"/>
      <c r="DV3" s="128"/>
      <c r="DW3" s="128"/>
      <c r="DX3" s="128"/>
      <c r="DY3" s="128"/>
      <c r="DZ3" s="128"/>
      <c r="EA3" s="128"/>
      <c r="EB3" s="128"/>
      <c r="EC3" s="128"/>
      <c r="ED3" s="128"/>
      <c r="EE3" s="128"/>
      <c r="EF3" s="128"/>
      <c r="EG3" s="128"/>
      <c r="EH3" s="128"/>
      <c r="EI3" s="128"/>
      <c r="EJ3" s="128"/>
      <c r="EK3" s="128"/>
      <c r="EL3" s="128"/>
      <c r="EM3" s="128"/>
      <c r="EN3" s="128"/>
      <c r="EO3" s="128"/>
      <c r="EP3" s="128"/>
      <c r="EQ3" s="128"/>
      <c r="ER3" s="128"/>
      <c r="ES3" s="128"/>
      <c r="ET3" s="128"/>
      <c r="EU3" s="128"/>
      <c r="EV3" s="128"/>
      <c r="EW3" s="128"/>
      <c r="EX3" s="128"/>
      <c r="EY3" s="128"/>
      <c r="EZ3" s="128"/>
      <c r="FA3" s="128"/>
      <c r="FB3" s="128"/>
      <c r="FC3" s="128"/>
      <c r="FD3" s="128"/>
      <c r="FE3" s="128"/>
      <c r="FF3" s="128"/>
      <c r="FG3" s="128"/>
      <c r="FH3" s="128"/>
      <c r="FI3" s="128"/>
      <c r="FJ3" s="128"/>
      <c r="FK3" s="128"/>
      <c r="FL3" s="128"/>
      <c r="FM3" s="128"/>
      <c r="FN3" s="128"/>
      <c r="FO3" s="128"/>
      <c r="FP3" s="128"/>
      <c r="FQ3" s="128"/>
      <c r="FR3" s="128"/>
      <c r="FS3" s="128"/>
      <c r="FT3" s="128"/>
      <c r="FU3" s="128"/>
      <c r="FV3" s="128"/>
      <c r="FW3" s="128"/>
      <c r="FX3" s="128"/>
      <c r="FY3" s="128"/>
      <c r="FZ3" s="128"/>
      <c r="GA3" s="128"/>
      <c r="GB3" s="128"/>
      <c r="GC3" s="128"/>
      <c r="GD3" s="128"/>
      <c r="GE3" s="128"/>
      <c r="GF3" s="128"/>
      <c r="GG3" s="128"/>
      <c r="GH3" s="128"/>
      <c r="GI3" s="128"/>
      <c r="GJ3" s="128"/>
      <c r="GK3" s="128"/>
      <c r="GL3" s="128"/>
      <c r="GM3" s="128"/>
      <c r="GN3" s="128"/>
      <c r="GO3" s="128"/>
      <c r="GP3" s="128"/>
      <c r="GQ3" s="128"/>
      <c r="GR3" s="128"/>
      <c r="GS3" s="128"/>
      <c r="GT3" s="128"/>
      <c r="GU3" s="128"/>
      <c r="GV3" s="128"/>
      <c r="GW3" s="128"/>
      <c r="GX3" s="128"/>
      <c r="GY3" s="128"/>
      <c r="GZ3" s="128"/>
      <c r="HA3" s="128"/>
      <c r="HB3" s="128"/>
      <c r="HC3" s="128"/>
      <c r="HD3" s="128"/>
      <c r="HE3" s="128"/>
      <c r="HF3" s="128"/>
      <c r="HG3" s="128"/>
      <c r="HH3" s="128"/>
      <c r="HI3" s="128"/>
      <c r="HJ3" s="128"/>
      <c r="HK3" s="128"/>
      <c r="HL3" s="128"/>
      <c r="HM3" s="128"/>
      <c r="HN3" s="128"/>
      <c r="HO3" s="128"/>
      <c r="HP3" s="128"/>
      <c r="HQ3" s="128"/>
      <c r="HR3" s="128"/>
      <c r="HS3" s="128"/>
      <c r="HT3" s="128"/>
      <c r="HU3" s="128"/>
      <c r="HV3" s="128"/>
      <c r="HW3" s="128"/>
      <c r="HX3" s="128"/>
      <c r="HY3" s="128"/>
      <c r="HZ3" s="128"/>
      <c r="IA3" s="128"/>
      <c r="IB3" s="128"/>
      <c r="IC3" s="128"/>
      <c r="ID3" s="128"/>
      <c r="IE3" s="128"/>
      <c r="IF3" s="128"/>
      <c r="IG3" s="128"/>
      <c r="IH3" s="128"/>
      <c r="II3" s="128"/>
      <c r="IJ3" s="128"/>
      <c r="IK3" s="128"/>
      <c r="IL3" s="128"/>
      <c r="IM3" s="128"/>
      <c r="IN3" s="128"/>
      <c r="IO3" s="128"/>
      <c r="IP3" s="128"/>
      <c r="IQ3" s="128"/>
      <c r="IR3" s="128"/>
      <c r="IS3" s="128"/>
      <c r="IT3" s="128"/>
      <c r="IU3" s="128"/>
      <c r="IV3" s="128"/>
      <c r="IW3" s="128"/>
      <c r="IX3" s="128"/>
      <c r="IY3" s="128"/>
      <c r="IZ3" s="128"/>
      <c r="JA3" s="128"/>
      <c r="JB3" s="128"/>
      <c r="JC3" s="128"/>
      <c r="JD3" s="128"/>
      <c r="JE3" s="128"/>
      <c r="JF3" s="128"/>
      <c r="JG3" s="128"/>
      <c r="JH3" s="128"/>
      <c r="JI3" s="128"/>
      <c r="JJ3" s="128"/>
      <c r="JK3" s="128"/>
      <c r="JL3" s="128"/>
      <c r="JM3" s="128"/>
      <c r="JN3" s="128"/>
      <c r="JO3" s="128"/>
      <c r="JP3" s="128"/>
      <c r="JQ3" s="128"/>
      <c r="JR3" s="128"/>
      <c r="JS3" s="128"/>
      <c r="JT3" s="128"/>
      <c r="JU3" s="128"/>
      <c r="JV3" s="128"/>
      <c r="JW3" s="128"/>
      <c r="JX3" s="128"/>
      <c r="JY3" s="128"/>
      <c r="JZ3" s="128"/>
      <c r="KA3" s="128"/>
      <c r="KB3" s="128"/>
      <c r="KC3" s="128"/>
      <c r="KD3" s="128"/>
      <c r="KE3" s="128"/>
      <c r="KF3" s="128"/>
      <c r="KG3" s="128"/>
      <c r="KH3" s="128"/>
      <c r="KI3" s="128"/>
      <c r="KJ3" s="128"/>
      <c r="KK3" s="128"/>
      <c r="KL3" s="128"/>
      <c r="KM3" s="128"/>
      <c r="KN3" s="128"/>
      <c r="KO3" s="128"/>
      <c r="KP3" s="128"/>
      <c r="KQ3" s="128"/>
      <c r="KR3" s="128"/>
      <c r="KS3" s="128"/>
      <c r="KT3" s="128"/>
      <c r="KU3" s="128"/>
      <c r="KV3" s="128"/>
      <c r="KW3" s="128"/>
      <c r="KX3" s="128"/>
      <c r="KY3" s="128"/>
      <c r="KZ3" s="128"/>
      <c r="LA3" s="128"/>
      <c r="LB3" s="128"/>
      <c r="LC3" s="128"/>
      <c r="LD3" s="128"/>
      <c r="LE3" s="128"/>
      <c r="LF3" s="128"/>
      <c r="LG3" s="128"/>
      <c r="LH3" s="128"/>
      <c r="LI3" s="128"/>
      <c r="LJ3" s="128"/>
      <c r="LK3" s="128"/>
      <c r="LL3" s="128"/>
      <c r="LM3" s="128"/>
      <c r="LN3" s="128"/>
      <c r="LO3" s="128"/>
      <c r="LP3" s="128"/>
      <c r="LQ3" s="128"/>
      <c r="LR3" s="128"/>
      <c r="LS3" s="128"/>
      <c r="LT3" s="128"/>
      <c r="LU3" s="128"/>
      <c r="LV3" s="128"/>
      <c r="LW3" s="128"/>
      <c r="LX3" s="128"/>
      <c r="LY3" s="128"/>
      <c r="LZ3" s="128"/>
      <c r="MA3" s="128"/>
      <c r="MB3" s="128"/>
      <c r="MC3" s="128"/>
      <c r="MD3" s="128"/>
      <c r="ME3" s="128"/>
      <c r="MF3" s="128"/>
      <c r="MG3" s="128"/>
      <c r="MH3" s="128"/>
      <c r="MI3" s="128"/>
      <c r="MJ3" s="128"/>
      <c r="MK3" s="128"/>
      <c r="ML3" s="128"/>
      <c r="MM3" s="128"/>
      <c r="MN3" s="128"/>
      <c r="MO3" s="128"/>
      <c r="MP3" s="128"/>
      <c r="MQ3" s="128"/>
      <c r="MR3" s="128"/>
      <c r="MS3" s="128"/>
      <c r="MT3" s="128"/>
      <c r="MU3" s="128"/>
      <c r="MV3" s="128"/>
      <c r="MW3" s="128"/>
      <c r="MX3" s="128"/>
      <c r="MY3" s="128"/>
      <c r="MZ3" s="128"/>
      <c r="NA3" s="128"/>
      <c r="NB3" s="128"/>
      <c r="NC3" s="128"/>
      <c r="ND3" s="128"/>
      <c r="NE3" s="128"/>
      <c r="NF3" s="128"/>
      <c r="NG3" s="128"/>
      <c r="NH3" s="128"/>
      <c r="NI3" s="128"/>
      <c r="NJ3" s="128"/>
      <c r="NK3" s="128"/>
      <c r="NL3" s="128"/>
      <c r="NM3" s="128"/>
      <c r="NN3" s="128"/>
      <c r="NO3" s="128"/>
      <c r="NP3" s="128"/>
      <c r="NQ3" s="128"/>
      <c r="NR3" s="128"/>
      <c r="NS3" s="128"/>
      <c r="NT3" s="128"/>
      <c r="NU3" s="128"/>
      <c r="NV3" s="128"/>
      <c r="NW3" s="128"/>
    </row>
    <row r="4" spans="1:387" ht="9.75" customHeight="1" x14ac:dyDescent="0.2">
      <c r="A4" s="2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128"/>
      <c r="AM4" s="128"/>
      <c r="AN4" s="128"/>
      <c r="AO4" s="128"/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28"/>
      <c r="CA4" s="128"/>
      <c r="CB4" s="128"/>
      <c r="CC4" s="128"/>
      <c r="CD4" s="128"/>
      <c r="CE4" s="128"/>
      <c r="CF4" s="128"/>
      <c r="CG4" s="128"/>
      <c r="CH4" s="128"/>
      <c r="CI4" s="128"/>
      <c r="CJ4" s="128"/>
      <c r="CK4" s="128"/>
      <c r="CL4" s="128"/>
      <c r="CM4" s="128"/>
      <c r="CN4" s="128"/>
      <c r="CO4" s="128"/>
      <c r="CP4" s="128"/>
      <c r="CQ4" s="128"/>
      <c r="CR4" s="128"/>
      <c r="CS4" s="128"/>
      <c r="CT4" s="128"/>
      <c r="CU4" s="128"/>
      <c r="CV4" s="128"/>
      <c r="CW4" s="128"/>
      <c r="CX4" s="128"/>
      <c r="CY4" s="128"/>
      <c r="CZ4" s="128"/>
      <c r="DA4" s="128"/>
      <c r="DB4" s="128"/>
      <c r="DC4" s="128"/>
      <c r="DD4" s="128"/>
      <c r="DE4" s="128"/>
      <c r="DF4" s="128"/>
      <c r="DG4" s="128"/>
      <c r="DH4" s="128"/>
      <c r="DI4" s="128"/>
      <c r="DJ4" s="128"/>
      <c r="DK4" s="128"/>
      <c r="DL4" s="128"/>
      <c r="DM4" s="128"/>
      <c r="DN4" s="128"/>
      <c r="DO4" s="128"/>
      <c r="DP4" s="128"/>
      <c r="DQ4" s="128"/>
      <c r="DR4" s="128"/>
      <c r="DS4" s="128"/>
      <c r="DT4" s="128"/>
      <c r="DU4" s="128"/>
      <c r="DV4" s="128"/>
      <c r="DW4" s="128"/>
      <c r="DX4" s="128"/>
      <c r="DY4" s="128"/>
      <c r="DZ4" s="128"/>
      <c r="EA4" s="128"/>
      <c r="EB4" s="128"/>
      <c r="EC4" s="128"/>
      <c r="ED4" s="128"/>
      <c r="EE4" s="128"/>
      <c r="EF4" s="128"/>
      <c r="EG4" s="128"/>
      <c r="EH4" s="128"/>
      <c r="EI4" s="128"/>
      <c r="EJ4" s="128"/>
      <c r="EK4" s="128"/>
      <c r="EL4" s="128"/>
      <c r="EM4" s="128"/>
      <c r="EN4" s="128"/>
      <c r="EO4" s="128"/>
      <c r="EP4" s="128"/>
      <c r="EQ4" s="128"/>
      <c r="ER4" s="128"/>
      <c r="ES4" s="128"/>
      <c r="ET4" s="128"/>
      <c r="EU4" s="128"/>
      <c r="EV4" s="128"/>
      <c r="EW4" s="128"/>
      <c r="EX4" s="128"/>
      <c r="EY4" s="128"/>
      <c r="EZ4" s="128"/>
      <c r="FA4" s="128"/>
      <c r="FB4" s="128"/>
      <c r="FC4" s="128"/>
      <c r="FD4" s="128"/>
      <c r="FE4" s="128"/>
      <c r="FF4" s="128"/>
      <c r="FG4" s="128"/>
      <c r="FH4" s="128"/>
      <c r="FI4" s="128"/>
      <c r="FJ4" s="128"/>
      <c r="FK4" s="128"/>
      <c r="FL4" s="128"/>
      <c r="FM4" s="128"/>
      <c r="FN4" s="128"/>
      <c r="FO4" s="128"/>
      <c r="FP4" s="128"/>
      <c r="FQ4" s="128"/>
      <c r="FR4" s="128"/>
      <c r="FS4" s="128"/>
      <c r="FT4" s="128"/>
      <c r="FU4" s="128"/>
      <c r="FV4" s="128"/>
      <c r="FW4" s="128"/>
      <c r="FX4" s="128"/>
      <c r="FY4" s="128"/>
      <c r="FZ4" s="128"/>
      <c r="GA4" s="128"/>
      <c r="GB4" s="128"/>
      <c r="GC4" s="128"/>
      <c r="GD4" s="128"/>
      <c r="GE4" s="128"/>
      <c r="GF4" s="128"/>
      <c r="GG4" s="128"/>
      <c r="GH4" s="128"/>
      <c r="GI4" s="128"/>
      <c r="GJ4" s="128"/>
      <c r="GK4" s="128"/>
      <c r="GL4" s="128"/>
      <c r="GM4" s="128"/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28"/>
      <c r="HU4" s="128"/>
      <c r="HV4" s="128"/>
      <c r="HW4" s="128"/>
      <c r="HX4" s="128"/>
      <c r="HY4" s="128"/>
      <c r="HZ4" s="128"/>
      <c r="IA4" s="128"/>
      <c r="IB4" s="128"/>
      <c r="IC4" s="128"/>
      <c r="ID4" s="128"/>
      <c r="IE4" s="128"/>
      <c r="IF4" s="128"/>
      <c r="IG4" s="128"/>
      <c r="IH4" s="128"/>
      <c r="II4" s="128"/>
      <c r="IJ4" s="128"/>
      <c r="IK4" s="128"/>
      <c r="IL4" s="128"/>
      <c r="IM4" s="128"/>
      <c r="IN4" s="128"/>
      <c r="IO4" s="128"/>
      <c r="IP4" s="128"/>
      <c r="IQ4" s="128"/>
      <c r="IR4" s="128"/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128"/>
      <c r="JQ4" s="128"/>
      <c r="JR4" s="128"/>
      <c r="JS4" s="128"/>
      <c r="JT4" s="128"/>
      <c r="JU4" s="128"/>
      <c r="JV4" s="128"/>
      <c r="JW4" s="128"/>
      <c r="JX4" s="128"/>
      <c r="JY4" s="128"/>
      <c r="JZ4" s="128"/>
      <c r="KA4" s="128"/>
      <c r="KB4" s="128"/>
      <c r="KC4" s="128"/>
      <c r="KD4" s="128"/>
      <c r="KE4" s="128"/>
      <c r="KF4" s="128"/>
      <c r="KG4" s="128"/>
      <c r="KH4" s="128"/>
      <c r="KI4" s="128"/>
      <c r="KJ4" s="128"/>
      <c r="KK4" s="128"/>
      <c r="KL4" s="128"/>
      <c r="KM4" s="128"/>
      <c r="KN4" s="128"/>
      <c r="KO4" s="128"/>
      <c r="KP4" s="128"/>
      <c r="KQ4" s="128"/>
      <c r="KR4" s="128"/>
      <c r="KS4" s="128"/>
      <c r="KT4" s="128"/>
      <c r="KU4" s="128"/>
      <c r="KV4" s="128"/>
      <c r="KW4" s="128"/>
      <c r="KX4" s="128"/>
      <c r="KY4" s="128"/>
      <c r="KZ4" s="128"/>
      <c r="LA4" s="128"/>
      <c r="LB4" s="128"/>
      <c r="LC4" s="128"/>
      <c r="LD4" s="128"/>
      <c r="LE4" s="128"/>
      <c r="LF4" s="128"/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28"/>
      <c r="MN4" s="128"/>
      <c r="MO4" s="128"/>
      <c r="MP4" s="128"/>
      <c r="MQ4" s="128"/>
      <c r="MR4" s="128"/>
      <c r="MS4" s="128"/>
      <c r="MT4" s="128"/>
      <c r="MU4" s="128"/>
      <c r="MV4" s="128"/>
      <c r="MW4" s="128"/>
      <c r="MX4" s="128"/>
      <c r="MY4" s="128"/>
      <c r="MZ4" s="128"/>
      <c r="NA4" s="128"/>
      <c r="NB4" s="128"/>
      <c r="NC4" s="128"/>
      <c r="ND4" s="128"/>
      <c r="NE4" s="128"/>
      <c r="NF4" s="128"/>
      <c r="NG4" s="128"/>
      <c r="NH4" s="128"/>
      <c r="NI4" s="128"/>
      <c r="NJ4" s="128"/>
      <c r="NK4" s="128"/>
      <c r="NL4" s="128"/>
      <c r="NM4" s="128"/>
      <c r="NN4" s="128"/>
      <c r="NO4" s="128"/>
      <c r="NP4" s="128"/>
      <c r="NQ4" s="128"/>
      <c r="NR4" s="128"/>
      <c r="NS4" s="128"/>
      <c r="NT4" s="128"/>
      <c r="NU4" s="128"/>
      <c r="NV4" s="128"/>
      <c r="NW4" s="128"/>
    </row>
    <row r="5" spans="1:387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2">
      <c r="A6" s="2"/>
      <c r="B6" s="129" t="str">
        <f>データ!H6&amp;"　"&amp;データ!I6</f>
        <v>広島県広島市　湯の山温泉館</v>
      </c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  <c r="ES6" s="129"/>
      <c r="ET6" s="129"/>
      <c r="EU6" s="129"/>
      <c r="EV6" s="129"/>
      <c r="EW6" s="129"/>
      <c r="EX6" s="129"/>
      <c r="EY6" s="129"/>
      <c r="EZ6" s="129"/>
      <c r="FA6" s="129"/>
      <c r="FB6" s="129"/>
      <c r="FC6" s="129"/>
      <c r="FD6" s="129"/>
      <c r="FE6" s="129"/>
      <c r="FF6" s="129"/>
      <c r="FG6" s="129"/>
      <c r="FH6" s="129"/>
      <c r="FI6" s="129"/>
      <c r="FJ6" s="129"/>
      <c r="FK6" s="129"/>
      <c r="FL6" s="129"/>
      <c r="FM6" s="129"/>
      <c r="FN6" s="129"/>
      <c r="FO6" s="129"/>
      <c r="FP6" s="129"/>
      <c r="FQ6" s="129"/>
      <c r="FR6" s="129"/>
      <c r="FS6" s="129"/>
      <c r="FT6" s="129"/>
      <c r="FU6" s="129"/>
      <c r="FV6" s="129"/>
      <c r="FW6" s="129"/>
      <c r="FX6" s="129"/>
      <c r="FY6" s="129"/>
      <c r="FZ6" s="129"/>
      <c r="GA6" s="129"/>
      <c r="GB6" s="129"/>
      <c r="GC6" s="129"/>
      <c r="GD6" s="129"/>
      <c r="GE6" s="129"/>
      <c r="GF6" s="129"/>
      <c r="GG6" s="129"/>
      <c r="GH6" s="129"/>
      <c r="GI6" s="129"/>
      <c r="GJ6" s="129"/>
      <c r="GK6" s="129"/>
      <c r="GL6" s="129"/>
      <c r="GM6" s="129"/>
      <c r="GN6" s="129"/>
      <c r="GO6" s="129"/>
      <c r="GP6" s="129"/>
      <c r="GQ6" s="129"/>
      <c r="GR6" s="129"/>
      <c r="GS6" s="129"/>
      <c r="GT6" s="129"/>
      <c r="GU6" s="129"/>
      <c r="GV6" s="129"/>
      <c r="GW6" s="129"/>
      <c r="GX6" s="129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2">
      <c r="A7" s="2"/>
      <c r="B7" s="115" t="s">
        <v>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7"/>
      <c r="AQ7" s="115" t="s">
        <v>2</v>
      </c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7"/>
      <c r="CF7" s="115" t="s">
        <v>3</v>
      </c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7"/>
      <c r="DU7" s="118" t="s">
        <v>4</v>
      </c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 t="s">
        <v>5</v>
      </c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118" t="s">
        <v>6</v>
      </c>
      <c r="ID7" s="118"/>
      <c r="IE7" s="118"/>
      <c r="IF7" s="118"/>
      <c r="IG7" s="118"/>
      <c r="IH7" s="118"/>
      <c r="II7" s="118"/>
      <c r="IJ7" s="118"/>
      <c r="IK7" s="118"/>
      <c r="IL7" s="118"/>
      <c r="IM7" s="118"/>
      <c r="IN7" s="118"/>
      <c r="IO7" s="118"/>
      <c r="IP7" s="118"/>
      <c r="IQ7" s="118"/>
      <c r="IR7" s="118"/>
      <c r="IS7" s="118"/>
      <c r="IT7" s="118"/>
      <c r="IU7" s="118"/>
      <c r="IV7" s="118"/>
      <c r="IW7" s="118"/>
      <c r="IX7" s="118"/>
      <c r="IY7" s="118"/>
      <c r="IZ7" s="118"/>
      <c r="JA7" s="118"/>
      <c r="JB7" s="118"/>
      <c r="JC7" s="118"/>
      <c r="JD7" s="118"/>
      <c r="JE7" s="118"/>
      <c r="JF7" s="118"/>
      <c r="JG7" s="118"/>
      <c r="JH7" s="118"/>
      <c r="JI7" s="118"/>
      <c r="JJ7" s="118"/>
      <c r="JK7" s="118"/>
      <c r="JL7" s="118"/>
      <c r="JM7" s="118"/>
      <c r="JN7" s="118"/>
      <c r="JO7" s="118"/>
      <c r="JP7" s="118"/>
      <c r="JQ7" s="118"/>
      <c r="JR7" s="118"/>
      <c r="JS7" s="118"/>
      <c r="JT7" s="118"/>
      <c r="JU7" s="118"/>
      <c r="JV7" s="118" t="s">
        <v>7</v>
      </c>
      <c r="JW7" s="118"/>
      <c r="JX7" s="118"/>
      <c r="JY7" s="118"/>
      <c r="JZ7" s="118"/>
      <c r="KA7" s="118"/>
      <c r="KB7" s="118"/>
      <c r="KC7" s="118"/>
      <c r="KD7" s="118"/>
      <c r="KE7" s="118"/>
      <c r="KF7" s="118"/>
      <c r="KG7" s="118"/>
      <c r="KH7" s="118"/>
      <c r="KI7" s="118"/>
      <c r="KJ7" s="118"/>
      <c r="KK7" s="118"/>
      <c r="KL7" s="118"/>
      <c r="KM7" s="118"/>
      <c r="KN7" s="118"/>
      <c r="KO7" s="118"/>
      <c r="KP7" s="118"/>
      <c r="KQ7" s="118"/>
      <c r="KR7" s="118"/>
      <c r="KS7" s="118"/>
      <c r="KT7" s="118"/>
      <c r="KU7" s="118"/>
      <c r="KV7" s="118"/>
      <c r="KW7" s="118"/>
      <c r="KX7" s="118"/>
      <c r="KY7" s="118"/>
      <c r="KZ7" s="118"/>
      <c r="LA7" s="118"/>
      <c r="LB7" s="118"/>
      <c r="LC7" s="118"/>
      <c r="LD7" s="118"/>
      <c r="LE7" s="118"/>
      <c r="LF7" s="118"/>
      <c r="LG7" s="118"/>
      <c r="LH7" s="118"/>
      <c r="LI7" s="118"/>
      <c r="LJ7" s="118"/>
      <c r="LK7" s="118"/>
      <c r="LL7" s="118"/>
      <c r="LM7" s="118"/>
      <c r="LN7" s="118"/>
      <c r="LO7" s="118" t="s">
        <v>8</v>
      </c>
      <c r="LP7" s="118"/>
      <c r="LQ7" s="118"/>
      <c r="LR7" s="118"/>
      <c r="LS7" s="118"/>
      <c r="LT7" s="118"/>
      <c r="LU7" s="118"/>
      <c r="LV7" s="118"/>
      <c r="LW7" s="118"/>
      <c r="LX7" s="118"/>
      <c r="LY7" s="118"/>
      <c r="LZ7" s="118"/>
      <c r="MA7" s="118"/>
      <c r="MB7" s="118"/>
      <c r="MC7" s="118"/>
      <c r="MD7" s="118"/>
      <c r="ME7" s="118"/>
      <c r="MF7" s="118"/>
      <c r="MG7" s="118"/>
      <c r="MH7" s="118"/>
      <c r="MI7" s="118"/>
      <c r="MJ7" s="118"/>
      <c r="MK7" s="118"/>
      <c r="ML7" s="118"/>
      <c r="MM7" s="118"/>
      <c r="MN7" s="118"/>
      <c r="MO7" s="118"/>
      <c r="MP7" s="118"/>
      <c r="MQ7" s="118"/>
      <c r="MR7" s="118"/>
      <c r="MS7" s="118"/>
      <c r="MT7" s="118"/>
      <c r="MU7" s="118"/>
      <c r="MV7" s="118"/>
      <c r="MW7" s="118"/>
      <c r="MX7" s="118"/>
      <c r="MY7" s="118"/>
      <c r="MZ7" s="118"/>
      <c r="NA7" s="118"/>
      <c r="NB7" s="118"/>
      <c r="NC7" s="118"/>
      <c r="ND7" s="118"/>
      <c r="NE7" s="118"/>
      <c r="NF7" s="118"/>
      <c r="NG7" s="118"/>
      <c r="NH7" s="3"/>
      <c r="NI7" s="130" t="s">
        <v>9</v>
      </c>
      <c r="NJ7" s="131"/>
      <c r="NK7" s="131"/>
      <c r="NL7" s="131"/>
      <c r="NM7" s="131"/>
      <c r="NN7" s="131"/>
      <c r="NO7" s="131"/>
      <c r="NP7" s="131"/>
      <c r="NQ7" s="131"/>
      <c r="NR7" s="131"/>
      <c r="NS7" s="131"/>
      <c r="NT7" s="131"/>
      <c r="NU7" s="131"/>
      <c r="NV7" s="132"/>
    </row>
    <row r="8" spans="1:387" ht="18.75" customHeight="1" x14ac:dyDescent="0.2">
      <c r="A8" s="2"/>
      <c r="B8" s="123" t="str">
        <f>データ!J7</f>
        <v>法非適用</v>
      </c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5"/>
      <c r="AQ8" s="123" t="str">
        <f>データ!K7</f>
        <v>観光施設事業</v>
      </c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4"/>
      <c r="BY8" s="124"/>
      <c r="BZ8" s="124"/>
      <c r="CA8" s="124"/>
      <c r="CB8" s="124"/>
      <c r="CC8" s="124"/>
      <c r="CD8" s="124"/>
      <c r="CE8" s="125"/>
      <c r="CF8" s="123" t="str">
        <f>データ!L7</f>
        <v>休養宿泊施設</v>
      </c>
      <c r="CG8" s="124"/>
      <c r="CH8" s="124"/>
      <c r="CI8" s="124"/>
      <c r="CJ8" s="124"/>
      <c r="CK8" s="124"/>
      <c r="CL8" s="124"/>
      <c r="CM8" s="124"/>
      <c r="CN8" s="124"/>
      <c r="CO8" s="124"/>
      <c r="CP8" s="124"/>
      <c r="CQ8" s="124"/>
      <c r="CR8" s="124"/>
      <c r="CS8" s="124"/>
      <c r="CT8" s="124"/>
      <c r="CU8" s="124"/>
      <c r="CV8" s="124"/>
      <c r="CW8" s="124"/>
      <c r="CX8" s="124"/>
      <c r="CY8" s="124"/>
      <c r="CZ8" s="124"/>
      <c r="DA8" s="124"/>
      <c r="DB8" s="124"/>
      <c r="DC8" s="124"/>
      <c r="DD8" s="124"/>
      <c r="DE8" s="124"/>
      <c r="DF8" s="124"/>
      <c r="DG8" s="124"/>
      <c r="DH8" s="124"/>
      <c r="DI8" s="124"/>
      <c r="DJ8" s="124"/>
      <c r="DK8" s="124"/>
      <c r="DL8" s="124"/>
      <c r="DM8" s="124"/>
      <c r="DN8" s="124"/>
      <c r="DO8" s="124"/>
      <c r="DP8" s="124"/>
      <c r="DQ8" s="124"/>
      <c r="DR8" s="124"/>
      <c r="DS8" s="124"/>
      <c r="DT8" s="125"/>
      <c r="DU8" s="88" t="str">
        <f>データ!M7</f>
        <v>Ｃ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 t="str">
        <f>データ!N7</f>
        <v>非設置</v>
      </c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  <c r="GT8" s="88"/>
      <c r="GU8" s="88"/>
      <c r="GV8" s="88"/>
      <c r="GW8" s="88"/>
      <c r="GX8" s="88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111">
        <f>データ!S7</f>
        <v>365</v>
      </c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  <c r="IV8" s="111"/>
      <c r="IW8" s="111"/>
      <c r="IX8" s="111"/>
      <c r="IY8" s="111"/>
      <c r="IZ8" s="111"/>
      <c r="JA8" s="111"/>
      <c r="JB8" s="111"/>
      <c r="JC8" s="111"/>
      <c r="JD8" s="111"/>
      <c r="JE8" s="111"/>
      <c r="JF8" s="111"/>
      <c r="JG8" s="111"/>
      <c r="JH8" s="111"/>
      <c r="JI8" s="111"/>
      <c r="JJ8" s="111"/>
      <c r="JK8" s="111"/>
      <c r="JL8" s="111"/>
      <c r="JM8" s="111"/>
      <c r="JN8" s="111"/>
      <c r="JO8" s="111"/>
      <c r="JP8" s="111"/>
      <c r="JQ8" s="111"/>
      <c r="JR8" s="111"/>
      <c r="JS8" s="111"/>
      <c r="JT8" s="111"/>
      <c r="JU8" s="111"/>
      <c r="JV8" s="88" t="str">
        <f>データ!T7</f>
        <v>利用料金制</v>
      </c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8"/>
      <c r="LK8" s="88"/>
      <c r="LL8" s="88"/>
      <c r="LM8" s="88"/>
      <c r="LN8" s="88"/>
      <c r="LO8" s="112" t="str">
        <f>データ!U7</f>
        <v>-</v>
      </c>
      <c r="LP8" s="112"/>
      <c r="LQ8" s="112"/>
      <c r="LR8" s="112"/>
      <c r="LS8" s="112"/>
      <c r="LT8" s="112"/>
      <c r="LU8" s="112"/>
      <c r="LV8" s="112"/>
      <c r="LW8" s="112"/>
      <c r="LX8" s="112"/>
      <c r="LY8" s="112"/>
      <c r="LZ8" s="112"/>
      <c r="MA8" s="112"/>
      <c r="MB8" s="112"/>
      <c r="MC8" s="112"/>
      <c r="MD8" s="112"/>
      <c r="ME8" s="112"/>
      <c r="MF8" s="112"/>
      <c r="MG8" s="112"/>
      <c r="MH8" s="112"/>
      <c r="MI8" s="112"/>
      <c r="MJ8" s="112"/>
      <c r="MK8" s="112"/>
      <c r="ML8" s="112"/>
      <c r="MM8" s="112"/>
      <c r="MN8" s="112"/>
      <c r="MO8" s="112"/>
      <c r="MP8" s="112"/>
      <c r="MQ8" s="112"/>
      <c r="MR8" s="112"/>
      <c r="MS8" s="112"/>
      <c r="MT8" s="112"/>
      <c r="MU8" s="112"/>
      <c r="MV8" s="112"/>
      <c r="MW8" s="112"/>
      <c r="MX8" s="112"/>
      <c r="MY8" s="112"/>
      <c r="MZ8" s="112"/>
      <c r="NA8" s="112"/>
      <c r="NB8" s="112"/>
      <c r="NC8" s="112"/>
      <c r="ND8" s="112"/>
      <c r="NE8" s="112"/>
      <c r="NF8" s="112"/>
      <c r="NG8" s="112"/>
      <c r="NH8" s="3"/>
      <c r="NI8" s="126" t="s">
        <v>10</v>
      </c>
      <c r="NJ8" s="127"/>
      <c r="NK8" s="113" t="s">
        <v>11</v>
      </c>
      <c r="NL8" s="113"/>
      <c r="NM8" s="113"/>
      <c r="NN8" s="113"/>
      <c r="NO8" s="113"/>
      <c r="NP8" s="113"/>
      <c r="NQ8" s="113"/>
      <c r="NR8" s="113"/>
      <c r="NS8" s="113"/>
      <c r="NT8" s="113"/>
      <c r="NU8" s="113"/>
      <c r="NV8" s="114"/>
    </row>
    <row r="9" spans="1:387" ht="18.75" customHeight="1" x14ac:dyDescent="0.2">
      <c r="A9" s="2"/>
      <c r="B9" s="115" t="s">
        <v>12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7"/>
      <c r="AQ9" s="115" t="s">
        <v>13</v>
      </c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  <c r="CC9" s="116"/>
      <c r="CD9" s="116"/>
      <c r="CE9" s="117"/>
      <c r="CF9" s="115" t="s">
        <v>14</v>
      </c>
      <c r="CG9" s="116"/>
      <c r="CH9" s="116"/>
      <c r="CI9" s="116"/>
      <c r="CJ9" s="116"/>
      <c r="CK9" s="116"/>
      <c r="CL9" s="116"/>
      <c r="CM9" s="116"/>
      <c r="CN9" s="116"/>
      <c r="CO9" s="116"/>
      <c r="CP9" s="116"/>
      <c r="CQ9" s="116"/>
      <c r="CR9" s="116"/>
      <c r="CS9" s="116"/>
      <c r="CT9" s="116"/>
      <c r="CU9" s="116"/>
      <c r="CV9" s="116"/>
      <c r="CW9" s="116"/>
      <c r="CX9" s="116"/>
      <c r="CY9" s="116"/>
      <c r="CZ9" s="116"/>
      <c r="DA9" s="116"/>
      <c r="DB9" s="116"/>
      <c r="DC9" s="116"/>
      <c r="DD9" s="116"/>
      <c r="DE9" s="116"/>
      <c r="DF9" s="116"/>
      <c r="DG9" s="116"/>
      <c r="DH9" s="116"/>
      <c r="DI9" s="116"/>
      <c r="DJ9" s="116"/>
      <c r="DK9" s="116"/>
      <c r="DL9" s="116"/>
      <c r="DM9" s="116"/>
      <c r="DN9" s="116"/>
      <c r="DO9" s="116"/>
      <c r="DP9" s="116"/>
      <c r="DQ9" s="116"/>
      <c r="DR9" s="116"/>
      <c r="DS9" s="116"/>
      <c r="DT9" s="117"/>
      <c r="DU9" s="118" t="s">
        <v>15</v>
      </c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118" t="s">
        <v>16</v>
      </c>
      <c r="ID9" s="118"/>
      <c r="IE9" s="118"/>
      <c r="IF9" s="118"/>
      <c r="IG9" s="118"/>
      <c r="IH9" s="118"/>
      <c r="II9" s="118"/>
      <c r="IJ9" s="118"/>
      <c r="IK9" s="118"/>
      <c r="IL9" s="118"/>
      <c r="IM9" s="118"/>
      <c r="IN9" s="118"/>
      <c r="IO9" s="118"/>
      <c r="IP9" s="118"/>
      <c r="IQ9" s="118"/>
      <c r="IR9" s="118"/>
      <c r="IS9" s="118"/>
      <c r="IT9" s="118"/>
      <c r="IU9" s="118"/>
      <c r="IV9" s="118"/>
      <c r="IW9" s="118"/>
      <c r="IX9" s="118"/>
      <c r="IY9" s="118"/>
      <c r="IZ9" s="118"/>
      <c r="JA9" s="118"/>
      <c r="JB9" s="118"/>
      <c r="JC9" s="118"/>
      <c r="JD9" s="118"/>
      <c r="JE9" s="118"/>
      <c r="JF9" s="118"/>
      <c r="JG9" s="118"/>
      <c r="JH9" s="118"/>
      <c r="JI9" s="118"/>
      <c r="JJ9" s="118"/>
      <c r="JK9" s="118"/>
      <c r="JL9" s="118"/>
      <c r="JM9" s="118"/>
      <c r="JN9" s="118"/>
      <c r="JO9" s="118"/>
      <c r="JP9" s="118"/>
      <c r="JQ9" s="118"/>
      <c r="JR9" s="118"/>
      <c r="JS9" s="118"/>
      <c r="JT9" s="118"/>
      <c r="JU9" s="118"/>
      <c r="JV9" s="118" t="s">
        <v>17</v>
      </c>
      <c r="JW9" s="118"/>
      <c r="JX9" s="118"/>
      <c r="JY9" s="118"/>
      <c r="JZ9" s="118"/>
      <c r="KA9" s="118"/>
      <c r="KB9" s="118"/>
      <c r="KC9" s="118"/>
      <c r="KD9" s="118"/>
      <c r="KE9" s="118"/>
      <c r="KF9" s="118"/>
      <c r="KG9" s="118"/>
      <c r="KH9" s="118"/>
      <c r="KI9" s="118"/>
      <c r="KJ9" s="118"/>
      <c r="KK9" s="118"/>
      <c r="KL9" s="118"/>
      <c r="KM9" s="118"/>
      <c r="KN9" s="118"/>
      <c r="KO9" s="118"/>
      <c r="KP9" s="118"/>
      <c r="KQ9" s="118"/>
      <c r="KR9" s="118"/>
      <c r="KS9" s="118"/>
      <c r="KT9" s="118"/>
      <c r="KU9" s="118"/>
      <c r="KV9" s="118"/>
      <c r="KW9" s="118"/>
      <c r="KX9" s="118"/>
      <c r="KY9" s="118"/>
      <c r="KZ9" s="118"/>
      <c r="LA9" s="118"/>
      <c r="LB9" s="118"/>
      <c r="LC9" s="118"/>
      <c r="LD9" s="118"/>
      <c r="LE9" s="118"/>
      <c r="LF9" s="118"/>
      <c r="LG9" s="118"/>
      <c r="LH9" s="118"/>
      <c r="LI9" s="118"/>
      <c r="LJ9" s="118"/>
      <c r="LK9" s="118"/>
      <c r="LL9" s="118"/>
      <c r="LM9" s="118"/>
      <c r="LN9" s="118"/>
      <c r="LO9" s="118" t="s">
        <v>18</v>
      </c>
      <c r="LP9" s="118"/>
      <c r="LQ9" s="118"/>
      <c r="LR9" s="118"/>
      <c r="LS9" s="118"/>
      <c r="LT9" s="118"/>
      <c r="LU9" s="118"/>
      <c r="LV9" s="118"/>
      <c r="LW9" s="118"/>
      <c r="LX9" s="118"/>
      <c r="LY9" s="118"/>
      <c r="LZ9" s="118"/>
      <c r="MA9" s="118"/>
      <c r="MB9" s="118"/>
      <c r="MC9" s="118"/>
      <c r="MD9" s="118"/>
      <c r="ME9" s="118"/>
      <c r="MF9" s="118"/>
      <c r="MG9" s="118"/>
      <c r="MH9" s="118"/>
      <c r="MI9" s="118"/>
      <c r="MJ9" s="118"/>
      <c r="MK9" s="118"/>
      <c r="ML9" s="118"/>
      <c r="MM9" s="118"/>
      <c r="MN9" s="118"/>
      <c r="MO9" s="118"/>
      <c r="MP9" s="118"/>
      <c r="MQ9" s="118"/>
      <c r="MR9" s="118"/>
      <c r="MS9" s="118"/>
      <c r="MT9" s="118"/>
      <c r="MU9" s="118"/>
      <c r="MV9" s="118"/>
      <c r="MW9" s="118"/>
      <c r="MX9" s="118"/>
      <c r="MY9" s="118"/>
      <c r="MZ9" s="118"/>
      <c r="NA9" s="118"/>
      <c r="NB9" s="118"/>
      <c r="NC9" s="118"/>
      <c r="ND9" s="118"/>
      <c r="NE9" s="118"/>
      <c r="NF9" s="118"/>
      <c r="NG9" s="118"/>
      <c r="NH9" s="3"/>
      <c r="NI9" s="119" t="s">
        <v>19</v>
      </c>
      <c r="NJ9" s="120"/>
      <c r="NK9" s="121" t="s">
        <v>20</v>
      </c>
      <c r="NL9" s="121"/>
      <c r="NM9" s="121"/>
      <c r="NN9" s="121"/>
      <c r="NO9" s="121"/>
      <c r="NP9" s="121"/>
      <c r="NQ9" s="121"/>
      <c r="NR9" s="121"/>
      <c r="NS9" s="121"/>
      <c r="NT9" s="121"/>
      <c r="NU9" s="121"/>
      <c r="NV9" s="122"/>
    </row>
    <row r="10" spans="1:387" ht="18.75" customHeight="1" x14ac:dyDescent="0.2">
      <c r="A10" s="2"/>
      <c r="B10" s="105" t="str">
        <f>データ!O7</f>
        <v>該当数値なし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7"/>
      <c r="AQ10" s="105" t="str">
        <f>データ!P7</f>
        <v>該当数値なし</v>
      </c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7"/>
      <c r="CF10" s="108">
        <f>データ!Q7</f>
        <v>327</v>
      </c>
      <c r="CG10" s="109"/>
      <c r="CH10" s="109"/>
      <c r="CI10" s="109"/>
      <c r="CJ10" s="109"/>
      <c r="CK10" s="109"/>
      <c r="CL10" s="109"/>
      <c r="CM10" s="109"/>
      <c r="CN10" s="109"/>
      <c r="CO10" s="109"/>
      <c r="CP10" s="109"/>
      <c r="CQ10" s="109"/>
      <c r="CR10" s="109"/>
      <c r="CS10" s="109"/>
      <c r="CT10" s="109"/>
      <c r="CU10" s="109"/>
      <c r="CV10" s="109"/>
      <c r="CW10" s="109"/>
      <c r="CX10" s="109"/>
      <c r="CY10" s="109"/>
      <c r="CZ10" s="109"/>
      <c r="DA10" s="109"/>
      <c r="DB10" s="109"/>
      <c r="DC10" s="109"/>
      <c r="DD10" s="109"/>
      <c r="DE10" s="109"/>
      <c r="DF10" s="109"/>
      <c r="DG10" s="109"/>
      <c r="DH10" s="109"/>
      <c r="DI10" s="109"/>
      <c r="DJ10" s="109"/>
      <c r="DK10" s="109"/>
      <c r="DL10" s="109"/>
      <c r="DM10" s="109"/>
      <c r="DN10" s="109"/>
      <c r="DO10" s="109"/>
      <c r="DP10" s="109"/>
      <c r="DQ10" s="109"/>
      <c r="DR10" s="109"/>
      <c r="DS10" s="109"/>
      <c r="DT10" s="110"/>
      <c r="DU10" s="111">
        <f>データ!R7</f>
        <v>0</v>
      </c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88" t="str">
        <f>データ!V7</f>
        <v>無</v>
      </c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/>
      <c r="JR10" s="88"/>
      <c r="JS10" s="88"/>
      <c r="JT10" s="88"/>
      <c r="JU10" s="88"/>
      <c r="JV10" s="112">
        <f>データ!W7</f>
        <v>100</v>
      </c>
      <c r="JW10" s="112"/>
      <c r="JX10" s="112"/>
      <c r="JY10" s="112"/>
      <c r="JZ10" s="112"/>
      <c r="KA10" s="112"/>
      <c r="KB10" s="112"/>
      <c r="KC10" s="112"/>
      <c r="KD10" s="112"/>
      <c r="KE10" s="112"/>
      <c r="KF10" s="112"/>
      <c r="KG10" s="112"/>
      <c r="KH10" s="112"/>
      <c r="KI10" s="112"/>
      <c r="KJ10" s="112"/>
      <c r="KK10" s="112"/>
      <c r="KL10" s="112"/>
      <c r="KM10" s="112"/>
      <c r="KN10" s="112"/>
      <c r="KO10" s="112"/>
      <c r="KP10" s="112"/>
      <c r="KQ10" s="112"/>
      <c r="KR10" s="112"/>
      <c r="KS10" s="112"/>
      <c r="KT10" s="112"/>
      <c r="KU10" s="112"/>
      <c r="KV10" s="112"/>
      <c r="KW10" s="112"/>
      <c r="KX10" s="112"/>
      <c r="KY10" s="112"/>
      <c r="KZ10" s="112"/>
      <c r="LA10" s="112"/>
      <c r="LB10" s="112"/>
      <c r="LC10" s="112"/>
      <c r="LD10" s="112"/>
      <c r="LE10" s="112"/>
      <c r="LF10" s="112"/>
      <c r="LG10" s="112"/>
      <c r="LH10" s="112"/>
      <c r="LI10" s="112"/>
      <c r="LJ10" s="112"/>
      <c r="LK10" s="112"/>
      <c r="LL10" s="112"/>
      <c r="LM10" s="112"/>
      <c r="LN10" s="112"/>
      <c r="LO10" s="88" t="str">
        <f>データ!X7</f>
        <v>無</v>
      </c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88"/>
      <c r="ND10" s="88"/>
      <c r="NE10" s="88"/>
      <c r="NF10" s="88"/>
      <c r="NG10" s="88"/>
      <c r="NH10" s="2"/>
      <c r="NI10" s="89" t="s">
        <v>21</v>
      </c>
      <c r="NJ10" s="90"/>
      <c r="NK10" s="91" t="s">
        <v>22</v>
      </c>
      <c r="NL10" s="91"/>
      <c r="NM10" s="91"/>
      <c r="NN10" s="91"/>
      <c r="NO10" s="91"/>
      <c r="NP10" s="91"/>
      <c r="NQ10" s="91"/>
      <c r="NR10" s="91"/>
      <c r="NS10" s="91"/>
      <c r="NT10" s="91"/>
      <c r="NU10" s="91"/>
      <c r="NV10" s="92"/>
    </row>
    <row r="11" spans="1:387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3" t="s">
        <v>23</v>
      </c>
      <c r="NJ11" s="93"/>
      <c r="NK11" s="93"/>
      <c r="NL11" s="93"/>
      <c r="NM11" s="93"/>
      <c r="NN11" s="93"/>
      <c r="NO11" s="93"/>
      <c r="NP11" s="93"/>
      <c r="NQ11" s="93"/>
      <c r="NR11" s="93"/>
      <c r="NS11" s="93"/>
      <c r="NT11" s="93"/>
      <c r="NU11" s="93"/>
      <c r="NV11" s="93"/>
      <c r="NW11" s="93"/>
    </row>
    <row r="12" spans="1:387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3"/>
      <c r="NJ12" s="93"/>
      <c r="NK12" s="93"/>
      <c r="NL12" s="93"/>
      <c r="NM12" s="93"/>
      <c r="NN12" s="93"/>
      <c r="NO12" s="93"/>
      <c r="NP12" s="93"/>
      <c r="NQ12" s="93"/>
      <c r="NR12" s="93"/>
      <c r="NS12" s="93"/>
      <c r="NT12" s="93"/>
      <c r="NU12" s="93"/>
      <c r="NV12" s="93"/>
      <c r="NW12" s="93"/>
    </row>
    <row r="13" spans="1:387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4"/>
      <c r="NJ13" s="94"/>
      <c r="NK13" s="94"/>
      <c r="NL13" s="94"/>
      <c r="NM13" s="94"/>
      <c r="NN13" s="94"/>
      <c r="NO13" s="94"/>
      <c r="NP13" s="94"/>
      <c r="NQ13" s="94"/>
      <c r="NR13" s="94"/>
      <c r="NS13" s="94"/>
      <c r="NT13" s="94"/>
      <c r="NU13" s="94"/>
      <c r="NV13" s="94"/>
      <c r="NW13" s="94"/>
    </row>
    <row r="14" spans="1:387" ht="13.5" customHeight="1" x14ac:dyDescent="0.2">
      <c r="A14" s="4"/>
      <c r="B14" s="5"/>
      <c r="C14" s="6"/>
      <c r="D14" s="6"/>
      <c r="E14" s="6"/>
      <c r="F14" s="6"/>
      <c r="G14" s="6"/>
      <c r="H14" s="85" t="s">
        <v>24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85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85"/>
      <c r="JK14" s="85"/>
      <c r="JL14" s="85"/>
      <c r="JM14" s="85"/>
      <c r="JN14" s="6"/>
      <c r="JO14" s="6"/>
      <c r="JP14" s="6"/>
      <c r="JQ14" s="6"/>
      <c r="JR14" s="6"/>
      <c r="JS14" s="6"/>
      <c r="JT14" s="95" t="s">
        <v>25</v>
      </c>
      <c r="JU14" s="85"/>
      <c r="JV14" s="85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85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85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85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85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85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85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85"/>
      <c r="NC14" s="85"/>
      <c r="ND14" s="85"/>
      <c r="NE14" s="85"/>
      <c r="NF14" s="85"/>
      <c r="NG14" s="96"/>
      <c r="NH14" s="2"/>
      <c r="NI14" s="73" t="s">
        <v>26</v>
      </c>
      <c r="NJ14" s="74"/>
      <c r="NK14" s="74"/>
      <c r="NL14" s="74"/>
      <c r="NM14" s="74"/>
      <c r="NN14" s="74"/>
      <c r="NO14" s="74"/>
      <c r="NP14" s="74"/>
      <c r="NQ14" s="74"/>
      <c r="NR14" s="74"/>
      <c r="NS14" s="74"/>
      <c r="NT14" s="74"/>
      <c r="NU14" s="74"/>
      <c r="NV14" s="74"/>
      <c r="NW14" s="75"/>
    </row>
    <row r="15" spans="1:387" ht="13.5" customHeight="1" x14ac:dyDescent="0.2">
      <c r="A15" s="2"/>
      <c r="B15" s="7"/>
      <c r="C15" s="8"/>
      <c r="D15" s="8"/>
      <c r="E15" s="8"/>
      <c r="F15" s="8"/>
      <c r="G15" s="8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  <c r="IY15" s="86"/>
      <c r="IZ15" s="86"/>
      <c r="JA15" s="86"/>
      <c r="JB15" s="86"/>
      <c r="JC15" s="86"/>
      <c r="JD15" s="86"/>
      <c r="JE15" s="86"/>
      <c r="JF15" s="86"/>
      <c r="JG15" s="86"/>
      <c r="JH15" s="86"/>
      <c r="JI15" s="86"/>
      <c r="JJ15" s="86"/>
      <c r="JK15" s="86"/>
      <c r="JL15" s="86"/>
      <c r="JM15" s="86"/>
      <c r="JN15" s="8"/>
      <c r="JO15" s="8"/>
      <c r="JP15" s="8"/>
      <c r="JQ15" s="8"/>
      <c r="JR15" s="8"/>
      <c r="JS15" s="8"/>
      <c r="JT15" s="97"/>
      <c r="JU15" s="86"/>
      <c r="JV15" s="86"/>
      <c r="JW15" s="86"/>
      <c r="JX15" s="86"/>
      <c r="JY15" s="86"/>
      <c r="JZ15" s="86"/>
      <c r="KA15" s="86"/>
      <c r="KB15" s="86"/>
      <c r="KC15" s="86"/>
      <c r="KD15" s="86"/>
      <c r="KE15" s="86"/>
      <c r="KF15" s="86"/>
      <c r="KG15" s="86"/>
      <c r="KH15" s="86"/>
      <c r="KI15" s="86"/>
      <c r="KJ15" s="86"/>
      <c r="KK15" s="86"/>
      <c r="KL15" s="86"/>
      <c r="KM15" s="86"/>
      <c r="KN15" s="86"/>
      <c r="KO15" s="86"/>
      <c r="KP15" s="86"/>
      <c r="KQ15" s="86"/>
      <c r="KR15" s="86"/>
      <c r="KS15" s="86"/>
      <c r="KT15" s="86"/>
      <c r="KU15" s="86"/>
      <c r="KV15" s="86"/>
      <c r="KW15" s="86"/>
      <c r="KX15" s="86"/>
      <c r="KY15" s="86"/>
      <c r="KZ15" s="86"/>
      <c r="LA15" s="86"/>
      <c r="LB15" s="86"/>
      <c r="LC15" s="86"/>
      <c r="LD15" s="86"/>
      <c r="LE15" s="86"/>
      <c r="LF15" s="86"/>
      <c r="LG15" s="86"/>
      <c r="LH15" s="86"/>
      <c r="LI15" s="86"/>
      <c r="LJ15" s="86"/>
      <c r="LK15" s="86"/>
      <c r="LL15" s="86"/>
      <c r="LM15" s="86"/>
      <c r="LN15" s="86"/>
      <c r="LO15" s="86"/>
      <c r="LP15" s="86"/>
      <c r="LQ15" s="86"/>
      <c r="LR15" s="86"/>
      <c r="LS15" s="86"/>
      <c r="LT15" s="86"/>
      <c r="LU15" s="86"/>
      <c r="LV15" s="86"/>
      <c r="LW15" s="86"/>
      <c r="LX15" s="86"/>
      <c r="LY15" s="86"/>
      <c r="LZ15" s="86"/>
      <c r="MA15" s="86"/>
      <c r="MB15" s="86"/>
      <c r="MC15" s="86"/>
      <c r="MD15" s="86"/>
      <c r="ME15" s="86"/>
      <c r="MF15" s="86"/>
      <c r="MG15" s="86"/>
      <c r="MH15" s="86"/>
      <c r="MI15" s="86"/>
      <c r="MJ15" s="86"/>
      <c r="MK15" s="86"/>
      <c r="ML15" s="86"/>
      <c r="MM15" s="86"/>
      <c r="MN15" s="86"/>
      <c r="MO15" s="86"/>
      <c r="MP15" s="86"/>
      <c r="MQ15" s="86"/>
      <c r="MR15" s="86"/>
      <c r="MS15" s="86"/>
      <c r="MT15" s="86"/>
      <c r="MU15" s="86"/>
      <c r="MV15" s="86"/>
      <c r="MW15" s="86"/>
      <c r="MX15" s="86"/>
      <c r="MY15" s="86"/>
      <c r="MZ15" s="86"/>
      <c r="NA15" s="86"/>
      <c r="NB15" s="86"/>
      <c r="NC15" s="86"/>
      <c r="ND15" s="86"/>
      <c r="NE15" s="86"/>
      <c r="NF15" s="86"/>
      <c r="NG15" s="98"/>
      <c r="NH15" s="2"/>
      <c r="NI15" s="99" t="s">
        <v>141</v>
      </c>
      <c r="NJ15" s="100"/>
      <c r="NK15" s="100"/>
      <c r="NL15" s="100"/>
      <c r="NM15" s="100"/>
      <c r="NN15" s="100"/>
      <c r="NO15" s="100"/>
      <c r="NP15" s="100"/>
      <c r="NQ15" s="100"/>
      <c r="NR15" s="100"/>
      <c r="NS15" s="100"/>
      <c r="NT15" s="100"/>
      <c r="NU15" s="100"/>
      <c r="NV15" s="100"/>
      <c r="NW15" s="101"/>
    </row>
    <row r="16" spans="1:387" ht="13.5" customHeight="1" x14ac:dyDescent="0.2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99"/>
      <c r="NJ16" s="100"/>
      <c r="NK16" s="100"/>
      <c r="NL16" s="100"/>
      <c r="NM16" s="100"/>
      <c r="NN16" s="100"/>
      <c r="NO16" s="100"/>
      <c r="NP16" s="100"/>
      <c r="NQ16" s="100"/>
      <c r="NR16" s="100"/>
      <c r="NS16" s="100"/>
      <c r="NT16" s="100"/>
      <c r="NU16" s="100"/>
      <c r="NV16" s="100"/>
      <c r="NW16" s="101"/>
    </row>
    <row r="17" spans="1:387" ht="13.5" customHeight="1" x14ac:dyDescent="0.2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99"/>
      <c r="NJ17" s="100"/>
      <c r="NK17" s="100"/>
      <c r="NL17" s="100"/>
      <c r="NM17" s="100"/>
      <c r="NN17" s="100"/>
      <c r="NO17" s="100"/>
      <c r="NP17" s="100"/>
      <c r="NQ17" s="100"/>
      <c r="NR17" s="100"/>
      <c r="NS17" s="100"/>
      <c r="NT17" s="100"/>
      <c r="NU17" s="100"/>
      <c r="NV17" s="100"/>
      <c r="NW17" s="101"/>
    </row>
    <row r="18" spans="1:387" ht="13.5" customHeight="1" x14ac:dyDescent="0.2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99"/>
      <c r="NJ18" s="100"/>
      <c r="NK18" s="100"/>
      <c r="NL18" s="100"/>
      <c r="NM18" s="100"/>
      <c r="NN18" s="100"/>
      <c r="NO18" s="100"/>
      <c r="NP18" s="100"/>
      <c r="NQ18" s="100"/>
      <c r="NR18" s="100"/>
      <c r="NS18" s="100"/>
      <c r="NT18" s="100"/>
      <c r="NU18" s="100"/>
      <c r="NV18" s="100"/>
      <c r="NW18" s="101"/>
    </row>
    <row r="19" spans="1:387" ht="13.5" customHeight="1" x14ac:dyDescent="0.2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99"/>
      <c r="NJ19" s="100"/>
      <c r="NK19" s="100"/>
      <c r="NL19" s="100"/>
      <c r="NM19" s="100"/>
      <c r="NN19" s="100"/>
      <c r="NO19" s="100"/>
      <c r="NP19" s="100"/>
      <c r="NQ19" s="100"/>
      <c r="NR19" s="100"/>
      <c r="NS19" s="100"/>
      <c r="NT19" s="100"/>
      <c r="NU19" s="100"/>
      <c r="NV19" s="100"/>
      <c r="NW19" s="101"/>
    </row>
    <row r="20" spans="1:387" ht="13.5" customHeight="1" x14ac:dyDescent="0.2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99"/>
      <c r="NJ20" s="100"/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1"/>
    </row>
    <row r="21" spans="1:387" ht="13.5" customHeight="1" x14ac:dyDescent="0.2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99"/>
      <c r="NJ21" s="100"/>
      <c r="NK21" s="100"/>
      <c r="NL21" s="100"/>
      <c r="NM21" s="100"/>
      <c r="NN21" s="100"/>
      <c r="NO21" s="100"/>
      <c r="NP21" s="100"/>
      <c r="NQ21" s="100"/>
      <c r="NR21" s="100"/>
      <c r="NS21" s="100"/>
      <c r="NT21" s="100"/>
      <c r="NU21" s="100"/>
      <c r="NV21" s="100"/>
      <c r="NW21" s="101"/>
    </row>
    <row r="22" spans="1:387" ht="13.5" customHeight="1" x14ac:dyDescent="0.2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99"/>
      <c r="NJ22" s="100"/>
      <c r="NK22" s="100"/>
      <c r="NL22" s="100"/>
      <c r="NM22" s="100"/>
      <c r="NN22" s="100"/>
      <c r="NO22" s="100"/>
      <c r="NP22" s="100"/>
      <c r="NQ22" s="100"/>
      <c r="NR22" s="100"/>
      <c r="NS22" s="100"/>
      <c r="NT22" s="100"/>
      <c r="NU22" s="100"/>
      <c r="NV22" s="100"/>
      <c r="NW22" s="101"/>
    </row>
    <row r="23" spans="1:387" ht="13.5" customHeight="1" x14ac:dyDescent="0.2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99"/>
      <c r="NJ23" s="100"/>
      <c r="NK23" s="100"/>
      <c r="NL23" s="100"/>
      <c r="NM23" s="100"/>
      <c r="NN23" s="100"/>
      <c r="NO23" s="100"/>
      <c r="NP23" s="100"/>
      <c r="NQ23" s="100"/>
      <c r="NR23" s="100"/>
      <c r="NS23" s="100"/>
      <c r="NT23" s="100"/>
      <c r="NU23" s="100"/>
      <c r="NV23" s="100"/>
      <c r="NW23" s="101"/>
    </row>
    <row r="24" spans="1:387" ht="13.5" customHeight="1" x14ac:dyDescent="0.2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99"/>
      <c r="NJ24" s="100"/>
      <c r="NK24" s="100"/>
      <c r="NL24" s="100"/>
      <c r="NM24" s="100"/>
      <c r="NN24" s="100"/>
      <c r="NO24" s="100"/>
      <c r="NP24" s="100"/>
      <c r="NQ24" s="100"/>
      <c r="NR24" s="100"/>
      <c r="NS24" s="100"/>
      <c r="NT24" s="100"/>
      <c r="NU24" s="100"/>
      <c r="NV24" s="100"/>
      <c r="NW24" s="101"/>
    </row>
    <row r="25" spans="1:387" ht="13.5" customHeight="1" x14ac:dyDescent="0.2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99"/>
      <c r="NJ25" s="100"/>
      <c r="NK25" s="100"/>
      <c r="NL25" s="100"/>
      <c r="NM25" s="100"/>
      <c r="NN25" s="100"/>
      <c r="NO25" s="100"/>
      <c r="NP25" s="100"/>
      <c r="NQ25" s="100"/>
      <c r="NR25" s="100"/>
      <c r="NS25" s="100"/>
      <c r="NT25" s="100"/>
      <c r="NU25" s="100"/>
      <c r="NV25" s="100"/>
      <c r="NW25" s="101"/>
    </row>
    <row r="26" spans="1:387" ht="13.5" customHeight="1" x14ac:dyDescent="0.2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99"/>
      <c r="NJ26" s="100"/>
      <c r="NK26" s="100"/>
      <c r="NL26" s="100"/>
      <c r="NM26" s="100"/>
      <c r="NN26" s="100"/>
      <c r="NO26" s="100"/>
      <c r="NP26" s="100"/>
      <c r="NQ26" s="100"/>
      <c r="NR26" s="100"/>
      <c r="NS26" s="100"/>
      <c r="NT26" s="100"/>
      <c r="NU26" s="100"/>
      <c r="NV26" s="100"/>
      <c r="NW26" s="101"/>
    </row>
    <row r="27" spans="1:387" ht="13.5" customHeight="1" x14ac:dyDescent="0.2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99"/>
      <c r="NJ27" s="100"/>
      <c r="NK27" s="100"/>
      <c r="NL27" s="100"/>
      <c r="NM27" s="100"/>
      <c r="NN27" s="100"/>
      <c r="NO27" s="100"/>
      <c r="NP27" s="100"/>
      <c r="NQ27" s="100"/>
      <c r="NR27" s="100"/>
      <c r="NS27" s="100"/>
      <c r="NT27" s="100"/>
      <c r="NU27" s="100"/>
      <c r="NV27" s="100"/>
      <c r="NW27" s="101"/>
    </row>
    <row r="28" spans="1:387" ht="13.5" customHeight="1" x14ac:dyDescent="0.2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99"/>
      <c r="NJ28" s="100"/>
      <c r="NK28" s="100"/>
      <c r="NL28" s="100"/>
      <c r="NM28" s="100"/>
      <c r="NN28" s="100"/>
      <c r="NO28" s="100"/>
      <c r="NP28" s="100"/>
      <c r="NQ28" s="100"/>
      <c r="NR28" s="100"/>
      <c r="NS28" s="100"/>
      <c r="NT28" s="100"/>
      <c r="NU28" s="100"/>
      <c r="NV28" s="100"/>
      <c r="NW28" s="101"/>
    </row>
    <row r="29" spans="1:387" ht="13.5" customHeight="1" x14ac:dyDescent="0.2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99"/>
      <c r="NJ29" s="100"/>
      <c r="NK29" s="100"/>
      <c r="NL29" s="100"/>
      <c r="NM29" s="100"/>
      <c r="NN29" s="100"/>
      <c r="NO29" s="100"/>
      <c r="NP29" s="100"/>
      <c r="NQ29" s="100"/>
      <c r="NR29" s="100"/>
      <c r="NS29" s="100"/>
      <c r="NT29" s="100"/>
      <c r="NU29" s="100"/>
      <c r="NV29" s="100"/>
      <c r="NW29" s="101"/>
    </row>
    <row r="30" spans="1:387" ht="13.5" customHeight="1" x14ac:dyDescent="0.2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71" t="str">
        <f>データ!$B$11</f>
        <v>R02</v>
      </c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 t="str">
        <f>データ!$C$11</f>
        <v>R03</v>
      </c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 t="str">
        <f>データ!$D$11</f>
        <v>R04</v>
      </c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 t="str">
        <f>データ!$E$11</f>
        <v>R05</v>
      </c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1"/>
      <c r="BV30" s="71" t="str">
        <f>データ!$F$11</f>
        <v>R06</v>
      </c>
      <c r="BW30" s="71"/>
      <c r="BX30" s="71"/>
      <c r="BY30" s="71"/>
      <c r="BZ30" s="71"/>
      <c r="CA30" s="71"/>
      <c r="CB30" s="71"/>
      <c r="CC30" s="71"/>
      <c r="CD30" s="71"/>
      <c r="CE30" s="71"/>
      <c r="CF30" s="71"/>
      <c r="CG30" s="71"/>
      <c r="CH30" s="71"/>
      <c r="CI30" s="7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71" t="str">
        <f>データ!$B$11</f>
        <v>R02</v>
      </c>
      <c r="DG30" s="71"/>
      <c r="DH30" s="71"/>
      <c r="DI30" s="71"/>
      <c r="DJ30" s="71"/>
      <c r="DK30" s="71"/>
      <c r="DL30" s="71"/>
      <c r="DM30" s="71"/>
      <c r="DN30" s="71"/>
      <c r="DO30" s="71"/>
      <c r="DP30" s="71"/>
      <c r="DQ30" s="71"/>
      <c r="DR30" s="71"/>
      <c r="DS30" s="71"/>
      <c r="DT30" s="71" t="str">
        <f>データ!$C$11</f>
        <v>R03</v>
      </c>
      <c r="DU30" s="71"/>
      <c r="DV30" s="71"/>
      <c r="DW30" s="71"/>
      <c r="DX30" s="71"/>
      <c r="DY30" s="71"/>
      <c r="DZ30" s="71"/>
      <c r="EA30" s="71"/>
      <c r="EB30" s="71"/>
      <c r="EC30" s="71"/>
      <c r="ED30" s="71"/>
      <c r="EE30" s="71"/>
      <c r="EF30" s="71"/>
      <c r="EG30" s="71"/>
      <c r="EH30" s="71" t="str">
        <f>データ!$D$11</f>
        <v>R04</v>
      </c>
      <c r="EI30" s="71"/>
      <c r="EJ30" s="71"/>
      <c r="EK30" s="71"/>
      <c r="EL30" s="71"/>
      <c r="EM30" s="71"/>
      <c r="EN30" s="71"/>
      <c r="EO30" s="71"/>
      <c r="EP30" s="71"/>
      <c r="EQ30" s="71"/>
      <c r="ER30" s="71"/>
      <c r="ES30" s="71"/>
      <c r="ET30" s="71"/>
      <c r="EU30" s="71"/>
      <c r="EV30" s="71" t="str">
        <f>データ!$E$11</f>
        <v>R05</v>
      </c>
      <c r="EW30" s="71"/>
      <c r="EX30" s="71"/>
      <c r="EY30" s="71"/>
      <c r="EZ30" s="71"/>
      <c r="FA30" s="71"/>
      <c r="FB30" s="71"/>
      <c r="FC30" s="71"/>
      <c r="FD30" s="71"/>
      <c r="FE30" s="71"/>
      <c r="FF30" s="71"/>
      <c r="FG30" s="71"/>
      <c r="FH30" s="71"/>
      <c r="FI30" s="71"/>
      <c r="FJ30" s="71" t="str">
        <f>データ!$F$11</f>
        <v>R06</v>
      </c>
      <c r="FK30" s="71"/>
      <c r="FL30" s="71"/>
      <c r="FM30" s="71"/>
      <c r="FN30" s="71"/>
      <c r="FO30" s="71"/>
      <c r="FP30" s="71"/>
      <c r="FQ30" s="71"/>
      <c r="FR30" s="71"/>
      <c r="FS30" s="71"/>
      <c r="FT30" s="71"/>
      <c r="FU30" s="71"/>
      <c r="FV30" s="71"/>
      <c r="FW30" s="7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71" t="str">
        <f>データ!$B$11</f>
        <v>R02</v>
      </c>
      <c r="GU30" s="71"/>
      <c r="GV30" s="71"/>
      <c r="GW30" s="71"/>
      <c r="GX30" s="71"/>
      <c r="GY30" s="71"/>
      <c r="GZ30" s="71"/>
      <c r="HA30" s="71"/>
      <c r="HB30" s="71"/>
      <c r="HC30" s="71"/>
      <c r="HD30" s="71"/>
      <c r="HE30" s="71"/>
      <c r="HF30" s="71"/>
      <c r="HG30" s="71"/>
      <c r="HH30" s="71" t="str">
        <f>データ!$C$11</f>
        <v>R03</v>
      </c>
      <c r="HI30" s="71"/>
      <c r="HJ30" s="71"/>
      <c r="HK30" s="71"/>
      <c r="HL30" s="71"/>
      <c r="HM30" s="71"/>
      <c r="HN30" s="71"/>
      <c r="HO30" s="71"/>
      <c r="HP30" s="71"/>
      <c r="HQ30" s="71"/>
      <c r="HR30" s="71"/>
      <c r="HS30" s="71"/>
      <c r="HT30" s="71"/>
      <c r="HU30" s="71"/>
      <c r="HV30" s="71" t="str">
        <f>データ!$D$11</f>
        <v>R04</v>
      </c>
      <c r="HW30" s="71"/>
      <c r="HX30" s="71"/>
      <c r="HY30" s="71"/>
      <c r="HZ30" s="71"/>
      <c r="IA30" s="71"/>
      <c r="IB30" s="71"/>
      <c r="IC30" s="71"/>
      <c r="ID30" s="71"/>
      <c r="IE30" s="71"/>
      <c r="IF30" s="71"/>
      <c r="IG30" s="71"/>
      <c r="IH30" s="71"/>
      <c r="II30" s="71"/>
      <c r="IJ30" s="71" t="str">
        <f>データ!$E$11</f>
        <v>R05</v>
      </c>
      <c r="IK30" s="71"/>
      <c r="IL30" s="71"/>
      <c r="IM30" s="71"/>
      <c r="IN30" s="71"/>
      <c r="IO30" s="71"/>
      <c r="IP30" s="71"/>
      <c r="IQ30" s="71"/>
      <c r="IR30" s="71"/>
      <c r="IS30" s="71"/>
      <c r="IT30" s="71"/>
      <c r="IU30" s="71"/>
      <c r="IV30" s="71"/>
      <c r="IW30" s="71"/>
      <c r="IX30" s="71" t="str">
        <f>データ!$F$11</f>
        <v>R06</v>
      </c>
      <c r="IY30" s="71"/>
      <c r="IZ30" s="71"/>
      <c r="JA30" s="71"/>
      <c r="JB30" s="71"/>
      <c r="JC30" s="71"/>
      <c r="JD30" s="71"/>
      <c r="JE30" s="71"/>
      <c r="JF30" s="71"/>
      <c r="JG30" s="71"/>
      <c r="JH30" s="71"/>
      <c r="JI30" s="71"/>
      <c r="JJ30" s="71"/>
      <c r="JK30" s="7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2"/>
      <c r="NJ30" s="103"/>
      <c r="NK30" s="103"/>
      <c r="NL30" s="103"/>
      <c r="NM30" s="103"/>
      <c r="NN30" s="103"/>
      <c r="NO30" s="103"/>
      <c r="NP30" s="103"/>
      <c r="NQ30" s="103"/>
      <c r="NR30" s="103"/>
      <c r="NS30" s="103"/>
      <c r="NT30" s="103"/>
      <c r="NU30" s="103"/>
      <c r="NV30" s="103"/>
      <c r="NW30" s="104"/>
    </row>
    <row r="31" spans="1:387" ht="13.5" customHeight="1" x14ac:dyDescent="0.2">
      <c r="A31" s="2"/>
      <c r="B31" s="9"/>
      <c r="C31" s="2"/>
      <c r="D31" s="2"/>
      <c r="E31" s="2"/>
      <c r="F31" s="2"/>
      <c r="I31" s="69" t="s">
        <v>27</v>
      </c>
      <c r="J31" s="69"/>
      <c r="K31" s="69"/>
      <c r="L31" s="69"/>
      <c r="M31" s="69"/>
      <c r="N31" s="69"/>
      <c r="O31" s="69"/>
      <c r="P31" s="69"/>
      <c r="Q31" s="69"/>
      <c r="R31" s="67">
        <f>データ!Y7</f>
        <v>87.5</v>
      </c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>
        <f>データ!Z7</f>
        <v>77.900000000000006</v>
      </c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>
        <f>データ!AA7</f>
        <v>92.8</v>
      </c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>
        <f>データ!AB7</f>
        <v>91.6</v>
      </c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>
        <f>データ!AC7</f>
        <v>74.599999999999994</v>
      </c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69" t="s">
        <v>27</v>
      </c>
      <c r="CX31" s="69"/>
      <c r="CY31" s="69"/>
      <c r="CZ31" s="69"/>
      <c r="DA31" s="69"/>
      <c r="DB31" s="69"/>
      <c r="DC31" s="69"/>
      <c r="DD31" s="69"/>
      <c r="DE31" s="69"/>
      <c r="DF31" s="67">
        <f>データ!AJ7</f>
        <v>11.6</v>
      </c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>
        <f>データ!AK7</f>
        <v>30.9</v>
      </c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>
        <f>データ!AL7</f>
        <v>15.2</v>
      </c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>
        <f>データ!AM7</f>
        <v>13.7</v>
      </c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>
        <f>データ!AN7</f>
        <v>0</v>
      </c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69" t="s">
        <v>27</v>
      </c>
      <c r="GL31" s="69"/>
      <c r="GM31" s="69"/>
      <c r="GN31" s="69"/>
      <c r="GO31" s="69"/>
      <c r="GP31" s="69"/>
      <c r="GQ31" s="69"/>
      <c r="GR31" s="69"/>
      <c r="GS31" s="69"/>
      <c r="GT31" s="87" t="str">
        <f>データ!AU7</f>
        <v>-</v>
      </c>
      <c r="GU31" s="87"/>
      <c r="GV31" s="87"/>
      <c r="GW31" s="87"/>
      <c r="GX31" s="87"/>
      <c r="GY31" s="87"/>
      <c r="GZ31" s="87"/>
      <c r="HA31" s="87"/>
      <c r="HB31" s="87"/>
      <c r="HC31" s="87"/>
      <c r="HD31" s="87"/>
      <c r="HE31" s="87"/>
      <c r="HF31" s="87"/>
      <c r="HG31" s="87"/>
      <c r="HH31" s="87" t="str">
        <f>データ!AV7</f>
        <v>-</v>
      </c>
      <c r="HI31" s="87"/>
      <c r="HJ31" s="87"/>
      <c r="HK31" s="87"/>
      <c r="HL31" s="87"/>
      <c r="HM31" s="87"/>
      <c r="HN31" s="87"/>
      <c r="HO31" s="87"/>
      <c r="HP31" s="87"/>
      <c r="HQ31" s="87"/>
      <c r="HR31" s="87"/>
      <c r="HS31" s="87"/>
      <c r="HT31" s="87"/>
      <c r="HU31" s="87"/>
      <c r="HV31" s="87" t="str">
        <f>データ!AW7</f>
        <v>-</v>
      </c>
      <c r="HW31" s="87"/>
      <c r="HX31" s="87"/>
      <c r="HY31" s="87"/>
      <c r="HZ31" s="87"/>
      <c r="IA31" s="87"/>
      <c r="IB31" s="87"/>
      <c r="IC31" s="87"/>
      <c r="ID31" s="87"/>
      <c r="IE31" s="87"/>
      <c r="IF31" s="87"/>
      <c r="IG31" s="87"/>
      <c r="IH31" s="87"/>
      <c r="II31" s="87"/>
      <c r="IJ31" s="87" t="str">
        <f>データ!AX7</f>
        <v>-</v>
      </c>
      <c r="IK31" s="87"/>
      <c r="IL31" s="87"/>
      <c r="IM31" s="87"/>
      <c r="IN31" s="87"/>
      <c r="IO31" s="87"/>
      <c r="IP31" s="87"/>
      <c r="IQ31" s="87"/>
      <c r="IR31" s="87"/>
      <c r="IS31" s="87"/>
      <c r="IT31" s="87"/>
      <c r="IU31" s="87"/>
      <c r="IV31" s="87"/>
      <c r="IW31" s="87"/>
      <c r="IX31" s="87" t="str">
        <f>データ!AY7</f>
        <v>-</v>
      </c>
      <c r="IY31" s="87"/>
      <c r="IZ31" s="87"/>
      <c r="JA31" s="87"/>
      <c r="JB31" s="87"/>
      <c r="JC31" s="87"/>
      <c r="JD31" s="87"/>
      <c r="JE31" s="87"/>
      <c r="JF31" s="87"/>
      <c r="JG31" s="87"/>
      <c r="JH31" s="87"/>
      <c r="JI31" s="87"/>
      <c r="JJ31" s="87"/>
      <c r="JK31" s="87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73" t="s">
        <v>28</v>
      </c>
      <c r="NJ31" s="74"/>
      <c r="NK31" s="74"/>
      <c r="NL31" s="74"/>
      <c r="NM31" s="74"/>
      <c r="NN31" s="74"/>
      <c r="NO31" s="74"/>
      <c r="NP31" s="74"/>
      <c r="NQ31" s="74"/>
      <c r="NR31" s="74"/>
      <c r="NS31" s="74"/>
      <c r="NT31" s="74"/>
      <c r="NU31" s="74"/>
      <c r="NV31" s="74"/>
      <c r="NW31" s="75"/>
    </row>
    <row r="32" spans="1:387" ht="13.5" customHeight="1" x14ac:dyDescent="0.2">
      <c r="A32" s="2"/>
      <c r="B32" s="9"/>
      <c r="C32" s="2"/>
      <c r="D32" s="2"/>
      <c r="E32" s="2"/>
      <c r="F32" s="2"/>
      <c r="G32" s="2"/>
      <c r="H32" s="2"/>
      <c r="I32" s="69" t="s">
        <v>29</v>
      </c>
      <c r="J32" s="69"/>
      <c r="K32" s="69"/>
      <c r="L32" s="69"/>
      <c r="M32" s="69"/>
      <c r="N32" s="69"/>
      <c r="O32" s="69"/>
      <c r="P32" s="69"/>
      <c r="Q32" s="69"/>
      <c r="R32" s="67">
        <f>データ!AD7</f>
        <v>99.8</v>
      </c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>
        <f>データ!AE7</f>
        <v>97.4</v>
      </c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>
        <f>データ!AF7</f>
        <v>107.4</v>
      </c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>
        <f>データ!AG7</f>
        <v>98.1</v>
      </c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>
        <f>データ!AH7</f>
        <v>92.8</v>
      </c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69" t="s">
        <v>29</v>
      </c>
      <c r="CX32" s="69"/>
      <c r="CY32" s="69"/>
      <c r="CZ32" s="69"/>
      <c r="DA32" s="69"/>
      <c r="DB32" s="69"/>
      <c r="DC32" s="69"/>
      <c r="DD32" s="69"/>
      <c r="DE32" s="69"/>
      <c r="DF32" s="67">
        <f>データ!AO7</f>
        <v>26</v>
      </c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>
        <f>データ!AP7</f>
        <v>40.799999999999997</v>
      </c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>
        <f>データ!AQ7</f>
        <v>22.8</v>
      </c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>
        <f>データ!AR7</f>
        <v>17.7</v>
      </c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>
        <f>データ!AS7</f>
        <v>13.7</v>
      </c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69" t="s">
        <v>29</v>
      </c>
      <c r="GL32" s="69"/>
      <c r="GM32" s="69"/>
      <c r="GN32" s="69"/>
      <c r="GO32" s="69"/>
      <c r="GP32" s="69"/>
      <c r="GQ32" s="69"/>
      <c r="GR32" s="69"/>
      <c r="GS32" s="69"/>
      <c r="GT32" s="87" t="str">
        <f>データ!AZ7</f>
        <v>-</v>
      </c>
      <c r="GU32" s="87"/>
      <c r="GV32" s="87"/>
      <c r="GW32" s="87"/>
      <c r="GX32" s="87"/>
      <c r="GY32" s="87"/>
      <c r="GZ32" s="87"/>
      <c r="HA32" s="87"/>
      <c r="HB32" s="87"/>
      <c r="HC32" s="87"/>
      <c r="HD32" s="87"/>
      <c r="HE32" s="87"/>
      <c r="HF32" s="87"/>
      <c r="HG32" s="87"/>
      <c r="HH32" s="87" t="str">
        <f>データ!BA7</f>
        <v>-</v>
      </c>
      <c r="HI32" s="87"/>
      <c r="HJ32" s="87"/>
      <c r="HK32" s="87"/>
      <c r="HL32" s="87"/>
      <c r="HM32" s="87"/>
      <c r="HN32" s="87"/>
      <c r="HO32" s="87"/>
      <c r="HP32" s="87"/>
      <c r="HQ32" s="87"/>
      <c r="HR32" s="87"/>
      <c r="HS32" s="87"/>
      <c r="HT32" s="87"/>
      <c r="HU32" s="87"/>
      <c r="HV32" s="87" t="str">
        <f>データ!BB7</f>
        <v>-</v>
      </c>
      <c r="HW32" s="87"/>
      <c r="HX32" s="87"/>
      <c r="HY32" s="87"/>
      <c r="HZ32" s="87"/>
      <c r="IA32" s="87"/>
      <c r="IB32" s="87"/>
      <c r="IC32" s="87"/>
      <c r="ID32" s="87"/>
      <c r="IE32" s="87"/>
      <c r="IF32" s="87"/>
      <c r="IG32" s="87"/>
      <c r="IH32" s="87"/>
      <c r="II32" s="87"/>
      <c r="IJ32" s="87" t="str">
        <f>データ!BC7</f>
        <v>-</v>
      </c>
      <c r="IK32" s="87"/>
      <c r="IL32" s="87"/>
      <c r="IM32" s="87"/>
      <c r="IN32" s="87"/>
      <c r="IO32" s="87"/>
      <c r="IP32" s="87"/>
      <c r="IQ32" s="87"/>
      <c r="IR32" s="87"/>
      <c r="IS32" s="87"/>
      <c r="IT32" s="87"/>
      <c r="IU32" s="87"/>
      <c r="IV32" s="87"/>
      <c r="IW32" s="87"/>
      <c r="IX32" s="87" t="str">
        <f>データ!BD7</f>
        <v>-</v>
      </c>
      <c r="IY32" s="87"/>
      <c r="IZ32" s="87"/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7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76" t="s">
        <v>140</v>
      </c>
      <c r="NJ32" s="77"/>
      <c r="NK32" s="77"/>
      <c r="NL32" s="77"/>
      <c r="NM32" s="77"/>
      <c r="NN32" s="77"/>
      <c r="NO32" s="77"/>
      <c r="NP32" s="77"/>
      <c r="NQ32" s="77"/>
      <c r="NR32" s="77"/>
      <c r="NS32" s="77"/>
      <c r="NT32" s="77"/>
      <c r="NU32" s="77"/>
      <c r="NV32" s="77"/>
      <c r="NW32" s="78"/>
    </row>
    <row r="33" spans="1:387" ht="13.5" customHeight="1" x14ac:dyDescent="0.2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76"/>
      <c r="NJ33" s="77"/>
      <c r="NK33" s="77"/>
      <c r="NL33" s="77"/>
      <c r="NM33" s="77"/>
      <c r="NN33" s="77"/>
      <c r="NO33" s="77"/>
      <c r="NP33" s="77"/>
      <c r="NQ33" s="77"/>
      <c r="NR33" s="77"/>
      <c r="NS33" s="77"/>
      <c r="NT33" s="77"/>
      <c r="NU33" s="77"/>
      <c r="NV33" s="77"/>
      <c r="NW33" s="78"/>
    </row>
    <row r="34" spans="1:387" ht="13.5" customHeight="1" x14ac:dyDescent="0.2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76"/>
      <c r="NJ34" s="77"/>
      <c r="NK34" s="77"/>
      <c r="NL34" s="77"/>
      <c r="NM34" s="77"/>
      <c r="NN34" s="77"/>
      <c r="NO34" s="77"/>
      <c r="NP34" s="77"/>
      <c r="NQ34" s="77"/>
      <c r="NR34" s="77"/>
      <c r="NS34" s="77"/>
      <c r="NT34" s="77"/>
      <c r="NU34" s="77"/>
      <c r="NV34" s="77"/>
      <c r="NW34" s="78"/>
    </row>
    <row r="35" spans="1:387" ht="13.5" customHeight="1" x14ac:dyDescent="0.2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76"/>
      <c r="NJ35" s="77"/>
      <c r="NK35" s="77"/>
      <c r="NL35" s="77"/>
      <c r="NM35" s="77"/>
      <c r="NN35" s="77"/>
      <c r="NO35" s="77"/>
      <c r="NP35" s="77"/>
      <c r="NQ35" s="77"/>
      <c r="NR35" s="77"/>
      <c r="NS35" s="77"/>
      <c r="NT35" s="77"/>
      <c r="NU35" s="77"/>
      <c r="NV35" s="77"/>
      <c r="NW35" s="78"/>
    </row>
    <row r="36" spans="1:387" ht="13.5" customHeight="1" x14ac:dyDescent="0.2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76"/>
      <c r="NJ36" s="77"/>
      <c r="NK36" s="77"/>
      <c r="NL36" s="77"/>
      <c r="NM36" s="77"/>
      <c r="NN36" s="77"/>
      <c r="NO36" s="77"/>
      <c r="NP36" s="77"/>
      <c r="NQ36" s="77"/>
      <c r="NR36" s="77"/>
      <c r="NS36" s="77"/>
      <c r="NT36" s="77"/>
      <c r="NU36" s="77"/>
      <c r="NV36" s="77"/>
      <c r="NW36" s="78"/>
    </row>
    <row r="37" spans="1:387" ht="13.5" customHeight="1" x14ac:dyDescent="0.2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76"/>
      <c r="NJ37" s="77"/>
      <c r="NK37" s="77"/>
      <c r="NL37" s="77"/>
      <c r="NM37" s="77"/>
      <c r="NN37" s="77"/>
      <c r="NO37" s="77"/>
      <c r="NP37" s="77"/>
      <c r="NQ37" s="77"/>
      <c r="NR37" s="77"/>
      <c r="NS37" s="77"/>
      <c r="NT37" s="77"/>
      <c r="NU37" s="77"/>
      <c r="NV37" s="77"/>
      <c r="NW37" s="78"/>
    </row>
    <row r="38" spans="1:387" ht="13.5" customHeight="1" x14ac:dyDescent="0.2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76"/>
      <c r="NJ38" s="77"/>
      <c r="NK38" s="77"/>
      <c r="NL38" s="77"/>
      <c r="NM38" s="77"/>
      <c r="NN38" s="77"/>
      <c r="NO38" s="77"/>
      <c r="NP38" s="77"/>
      <c r="NQ38" s="77"/>
      <c r="NR38" s="77"/>
      <c r="NS38" s="77"/>
      <c r="NT38" s="77"/>
      <c r="NU38" s="77"/>
      <c r="NV38" s="77"/>
      <c r="NW38" s="78"/>
    </row>
    <row r="39" spans="1:387" ht="13.5" customHeight="1" x14ac:dyDescent="0.2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76"/>
      <c r="NJ39" s="77"/>
      <c r="NK39" s="77"/>
      <c r="NL39" s="77"/>
      <c r="NM39" s="77"/>
      <c r="NN39" s="77"/>
      <c r="NO39" s="77"/>
      <c r="NP39" s="77"/>
      <c r="NQ39" s="77"/>
      <c r="NR39" s="77"/>
      <c r="NS39" s="77"/>
      <c r="NT39" s="77"/>
      <c r="NU39" s="77"/>
      <c r="NV39" s="77"/>
      <c r="NW39" s="78"/>
    </row>
    <row r="40" spans="1:387" ht="13.5" customHeight="1" x14ac:dyDescent="0.2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76"/>
      <c r="NJ40" s="77"/>
      <c r="NK40" s="77"/>
      <c r="NL40" s="77"/>
      <c r="NM40" s="77"/>
      <c r="NN40" s="77"/>
      <c r="NO40" s="77"/>
      <c r="NP40" s="77"/>
      <c r="NQ40" s="77"/>
      <c r="NR40" s="77"/>
      <c r="NS40" s="77"/>
      <c r="NT40" s="77"/>
      <c r="NU40" s="77"/>
      <c r="NV40" s="77"/>
      <c r="NW40" s="78"/>
    </row>
    <row r="41" spans="1:387" ht="13.5" customHeight="1" x14ac:dyDescent="0.2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76"/>
      <c r="NJ41" s="77"/>
      <c r="NK41" s="77"/>
      <c r="NL41" s="77"/>
      <c r="NM41" s="77"/>
      <c r="NN41" s="77"/>
      <c r="NO41" s="77"/>
      <c r="NP41" s="77"/>
      <c r="NQ41" s="77"/>
      <c r="NR41" s="77"/>
      <c r="NS41" s="77"/>
      <c r="NT41" s="77"/>
      <c r="NU41" s="77"/>
      <c r="NV41" s="77"/>
      <c r="NW41" s="78"/>
    </row>
    <row r="42" spans="1:387" ht="13.5" customHeight="1" x14ac:dyDescent="0.2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76"/>
      <c r="NJ42" s="77"/>
      <c r="NK42" s="77"/>
      <c r="NL42" s="77"/>
      <c r="NM42" s="77"/>
      <c r="NN42" s="77"/>
      <c r="NO42" s="77"/>
      <c r="NP42" s="77"/>
      <c r="NQ42" s="77"/>
      <c r="NR42" s="77"/>
      <c r="NS42" s="77"/>
      <c r="NT42" s="77"/>
      <c r="NU42" s="77"/>
      <c r="NV42" s="77"/>
      <c r="NW42" s="78"/>
    </row>
    <row r="43" spans="1:387" ht="13.5" customHeight="1" x14ac:dyDescent="0.2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76"/>
      <c r="NJ43" s="77"/>
      <c r="NK43" s="77"/>
      <c r="NL43" s="77"/>
      <c r="NM43" s="77"/>
      <c r="NN43" s="77"/>
      <c r="NO43" s="77"/>
      <c r="NP43" s="77"/>
      <c r="NQ43" s="77"/>
      <c r="NR43" s="77"/>
      <c r="NS43" s="77"/>
      <c r="NT43" s="77"/>
      <c r="NU43" s="77"/>
      <c r="NV43" s="77"/>
      <c r="NW43" s="78"/>
    </row>
    <row r="44" spans="1:387" ht="13.5" customHeight="1" x14ac:dyDescent="0.2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76"/>
      <c r="NJ44" s="77"/>
      <c r="NK44" s="77"/>
      <c r="NL44" s="77"/>
      <c r="NM44" s="77"/>
      <c r="NN44" s="77"/>
      <c r="NO44" s="77"/>
      <c r="NP44" s="77"/>
      <c r="NQ44" s="77"/>
      <c r="NR44" s="77"/>
      <c r="NS44" s="77"/>
      <c r="NT44" s="77"/>
      <c r="NU44" s="77"/>
      <c r="NV44" s="77"/>
      <c r="NW44" s="78"/>
    </row>
    <row r="45" spans="1:387" ht="13.5" customHeight="1" x14ac:dyDescent="0.2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76"/>
      <c r="NJ45" s="77"/>
      <c r="NK45" s="77"/>
      <c r="NL45" s="77"/>
      <c r="NM45" s="77"/>
      <c r="NN45" s="77"/>
      <c r="NO45" s="77"/>
      <c r="NP45" s="77"/>
      <c r="NQ45" s="77"/>
      <c r="NR45" s="77"/>
      <c r="NS45" s="77"/>
      <c r="NT45" s="77"/>
      <c r="NU45" s="77"/>
      <c r="NV45" s="77"/>
      <c r="NW45" s="78"/>
    </row>
    <row r="46" spans="1:387" ht="13.5" customHeight="1" x14ac:dyDescent="0.2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76"/>
      <c r="NJ46" s="77"/>
      <c r="NK46" s="77"/>
      <c r="NL46" s="77"/>
      <c r="NM46" s="77"/>
      <c r="NN46" s="77"/>
      <c r="NO46" s="77"/>
      <c r="NP46" s="77"/>
      <c r="NQ46" s="77"/>
      <c r="NR46" s="77"/>
      <c r="NS46" s="77"/>
      <c r="NT46" s="77"/>
      <c r="NU46" s="77"/>
      <c r="NV46" s="77"/>
      <c r="NW46" s="78"/>
    </row>
    <row r="47" spans="1:387" ht="13.5" customHeight="1" x14ac:dyDescent="0.2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79"/>
      <c r="NJ47" s="80"/>
      <c r="NK47" s="80"/>
      <c r="NL47" s="80"/>
      <c r="NM47" s="80"/>
      <c r="NN47" s="80"/>
      <c r="NO47" s="80"/>
      <c r="NP47" s="80"/>
      <c r="NQ47" s="80"/>
      <c r="NR47" s="80"/>
      <c r="NS47" s="80"/>
      <c r="NT47" s="80"/>
      <c r="NU47" s="80"/>
      <c r="NV47" s="80"/>
      <c r="NW47" s="81"/>
    </row>
    <row r="48" spans="1:387" ht="13.5" customHeight="1" x14ac:dyDescent="0.2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73" t="s">
        <v>30</v>
      </c>
      <c r="NJ48" s="74"/>
      <c r="NK48" s="74"/>
      <c r="NL48" s="74"/>
      <c r="NM48" s="74"/>
      <c r="NN48" s="74"/>
      <c r="NO48" s="74"/>
      <c r="NP48" s="74"/>
      <c r="NQ48" s="74"/>
      <c r="NR48" s="74"/>
      <c r="NS48" s="74"/>
      <c r="NT48" s="74"/>
      <c r="NU48" s="74"/>
      <c r="NV48" s="74"/>
      <c r="NW48" s="75"/>
    </row>
    <row r="49" spans="1:387" ht="13.5" customHeight="1" x14ac:dyDescent="0.2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76" t="s">
        <v>138</v>
      </c>
      <c r="NJ49" s="77"/>
      <c r="NK49" s="77"/>
      <c r="NL49" s="77"/>
      <c r="NM49" s="77"/>
      <c r="NN49" s="77"/>
      <c r="NO49" s="77"/>
      <c r="NP49" s="77"/>
      <c r="NQ49" s="77"/>
      <c r="NR49" s="77"/>
      <c r="NS49" s="77"/>
      <c r="NT49" s="77"/>
      <c r="NU49" s="77"/>
      <c r="NV49" s="77"/>
      <c r="NW49" s="78"/>
    </row>
    <row r="50" spans="1:387" ht="13.5" customHeight="1" x14ac:dyDescent="0.2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76"/>
      <c r="NJ50" s="77"/>
      <c r="NK50" s="77"/>
      <c r="NL50" s="77"/>
      <c r="NM50" s="77"/>
      <c r="NN50" s="77"/>
      <c r="NO50" s="77"/>
      <c r="NP50" s="77"/>
      <c r="NQ50" s="77"/>
      <c r="NR50" s="77"/>
      <c r="NS50" s="77"/>
      <c r="NT50" s="77"/>
      <c r="NU50" s="77"/>
      <c r="NV50" s="77"/>
      <c r="NW50" s="78"/>
    </row>
    <row r="51" spans="1:387" ht="13.5" customHeight="1" x14ac:dyDescent="0.2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76"/>
      <c r="NJ51" s="77"/>
      <c r="NK51" s="77"/>
      <c r="NL51" s="77"/>
      <c r="NM51" s="77"/>
      <c r="NN51" s="77"/>
      <c r="NO51" s="77"/>
      <c r="NP51" s="77"/>
      <c r="NQ51" s="77"/>
      <c r="NR51" s="77"/>
      <c r="NS51" s="77"/>
      <c r="NT51" s="77"/>
      <c r="NU51" s="77"/>
      <c r="NV51" s="77"/>
      <c r="NW51" s="78"/>
    </row>
    <row r="52" spans="1:387" ht="13.5" customHeight="1" x14ac:dyDescent="0.2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71" t="str">
        <f>データ!$B$11</f>
        <v>R02</v>
      </c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 t="str">
        <f>データ!$C$11</f>
        <v>R03</v>
      </c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 t="str">
        <f>データ!$D$11</f>
        <v>R04</v>
      </c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 t="str">
        <f>データ!$E$11</f>
        <v>R05</v>
      </c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 t="str">
        <f>データ!$F$11</f>
        <v>R06</v>
      </c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71" t="str">
        <f>データ!$B$11</f>
        <v>R02</v>
      </c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 t="str">
        <f>データ!$C$11</f>
        <v>R03</v>
      </c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 t="str">
        <f>データ!$D$11</f>
        <v>R04</v>
      </c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 t="str">
        <f>データ!$E$11</f>
        <v>R05</v>
      </c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 t="str">
        <f>データ!$F$11</f>
        <v>R06</v>
      </c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71" t="str">
        <f>データ!$B$11</f>
        <v>R02</v>
      </c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 t="str">
        <f>データ!$C$11</f>
        <v>R03</v>
      </c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 t="str">
        <f>データ!$D$11</f>
        <v>R04</v>
      </c>
      <c r="HW52" s="71"/>
      <c r="HX52" s="71"/>
      <c r="HY52" s="71"/>
      <c r="HZ52" s="71"/>
      <c r="IA52" s="71"/>
      <c r="IB52" s="71"/>
      <c r="IC52" s="71"/>
      <c r="ID52" s="71"/>
      <c r="IE52" s="71"/>
      <c r="IF52" s="71"/>
      <c r="IG52" s="71"/>
      <c r="IH52" s="71"/>
      <c r="II52" s="71"/>
      <c r="IJ52" s="71" t="str">
        <f>データ!$E$11</f>
        <v>R05</v>
      </c>
      <c r="IK52" s="71"/>
      <c r="IL52" s="71"/>
      <c r="IM52" s="71"/>
      <c r="IN52" s="71"/>
      <c r="IO52" s="71"/>
      <c r="IP52" s="71"/>
      <c r="IQ52" s="71"/>
      <c r="IR52" s="71"/>
      <c r="IS52" s="71"/>
      <c r="IT52" s="71"/>
      <c r="IU52" s="71"/>
      <c r="IV52" s="71"/>
      <c r="IW52" s="71"/>
      <c r="IX52" s="71" t="str">
        <f>データ!$F$11</f>
        <v>R06</v>
      </c>
      <c r="IY52" s="71"/>
      <c r="IZ52" s="71"/>
      <c r="JA52" s="71"/>
      <c r="JB52" s="71"/>
      <c r="JC52" s="71"/>
      <c r="JD52" s="71"/>
      <c r="JE52" s="71"/>
      <c r="JF52" s="71"/>
      <c r="JG52" s="71"/>
      <c r="JH52" s="71"/>
      <c r="JI52" s="71"/>
      <c r="JJ52" s="71"/>
      <c r="JK52" s="7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71" t="str">
        <f>データ!$B$11</f>
        <v>R02</v>
      </c>
      <c r="KI52" s="71"/>
      <c r="KJ52" s="71"/>
      <c r="KK52" s="71"/>
      <c r="KL52" s="71"/>
      <c r="KM52" s="71"/>
      <c r="KN52" s="71"/>
      <c r="KO52" s="71"/>
      <c r="KP52" s="71"/>
      <c r="KQ52" s="71"/>
      <c r="KR52" s="71"/>
      <c r="KS52" s="71"/>
      <c r="KT52" s="71"/>
      <c r="KU52" s="71"/>
      <c r="KV52" s="71" t="str">
        <f>データ!$C$11</f>
        <v>R03</v>
      </c>
      <c r="KW52" s="71"/>
      <c r="KX52" s="71"/>
      <c r="KY52" s="71"/>
      <c r="KZ52" s="71"/>
      <c r="LA52" s="71"/>
      <c r="LB52" s="71"/>
      <c r="LC52" s="71"/>
      <c r="LD52" s="71"/>
      <c r="LE52" s="71"/>
      <c r="LF52" s="71"/>
      <c r="LG52" s="71"/>
      <c r="LH52" s="71"/>
      <c r="LI52" s="71"/>
      <c r="LJ52" s="71" t="str">
        <f>データ!$D$11</f>
        <v>R04</v>
      </c>
      <c r="LK52" s="71"/>
      <c r="LL52" s="71"/>
      <c r="LM52" s="71"/>
      <c r="LN52" s="71"/>
      <c r="LO52" s="71"/>
      <c r="LP52" s="71"/>
      <c r="LQ52" s="71"/>
      <c r="LR52" s="71"/>
      <c r="LS52" s="71"/>
      <c r="LT52" s="71"/>
      <c r="LU52" s="71"/>
      <c r="LV52" s="71"/>
      <c r="LW52" s="71"/>
      <c r="LX52" s="71" t="str">
        <f>データ!$E$11</f>
        <v>R05</v>
      </c>
      <c r="LY52" s="71"/>
      <c r="LZ52" s="71"/>
      <c r="MA52" s="71"/>
      <c r="MB52" s="71"/>
      <c r="MC52" s="71"/>
      <c r="MD52" s="71"/>
      <c r="ME52" s="71"/>
      <c r="MF52" s="71"/>
      <c r="MG52" s="71"/>
      <c r="MH52" s="71"/>
      <c r="MI52" s="71"/>
      <c r="MJ52" s="71"/>
      <c r="MK52" s="71"/>
      <c r="ML52" s="71" t="str">
        <f>データ!$F$11</f>
        <v>R06</v>
      </c>
      <c r="MM52" s="71"/>
      <c r="MN52" s="71"/>
      <c r="MO52" s="71"/>
      <c r="MP52" s="71"/>
      <c r="MQ52" s="71"/>
      <c r="MR52" s="71"/>
      <c r="MS52" s="71"/>
      <c r="MT52" s="71"/>
      <c r="MU52" s="71"/>
      <c r="MV52" s="71"/>
      <c r="MW52" s="71"/>
      <c r="MX52" s="71"/>
      <c r="MY52" s="71"/>
      <c r="MZ52" s="2"/>
      <c r="NA52" s="2"/>
      <c r="NB52" s="2"/>
      <c r="NC52" s="2"/>
      <c r="ND52" s="2"/>
      <c r="NE52" s="2"/>
      <c r="NF52" s="2"/>
      <c r="NG52" s="10"/>
      <c r="NH52" s="2"/>
      <c r="NI52" s="76"/>
      <c r="NJ52" s="77"/>
      <c r="NK52" s="77"/>
      <c r="NL52" s="77"/>
      <c r="NM52" s="77"/>
      <c r="NN52" s="77"/>
      <c r="NO52" s="77"/>
      <c r="NP52" s="77"/>
      <c r="NQ52" s="77"/>
      <c r="NR52" s="77"/>
      <c r="NS52" s="77"/>
      <c r="NT52" s="77"/>
      <c r="NU52" s="77"/>
      <c r="NV52" s="77"/>
      <c r="NW52" s="78"/>
    </row>
    <row r="53" spans="1:387" ht="13.5" customHeight="1" x14ac:dyDescent="0.2">
      <c r="A53" s="2"/>
      <c r="B53" s="9"/>
      <c r="C53" s="2"/>
      <c r="D53" s="2"/>
      <c r="E53" s="2"/>
      <c r="F53" s="2"/>
      <c r="I53" s="69" t="s">
        <v>27</v>
      </c>
      <c r="J53" s="69"/>
      <c r="K53" s="69"/>
      <c r="L53" s="69"/>
      <c r="M53" s="69"/>
      <c r="N53" s="69"/>
      <c r="O53" s="69"/>
      <c r="P53" s="69"/>
      <c r="Q53" s="69"/>
      <c r="R53" s="67" t="str">
        <f>データ!BF7</f>
        <v>-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 t="str">
        <f>データ!BG7</f>
        <v>-</v>
      </c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 t="str">
        <f>データ!BH7</f>
        <v>-</v>
      </c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 t="str">
        <f>データ!BI7</f>
        <v>-</v>
      </c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  <c r="BV53" s="67" t="str">
        <f>データ!BJ7</f>
        <v>-</v>
      </c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69" t="s">
        <v>27</v>
      </c>
      <c r="CX53" s="69"/>
      <c r="CY53" s="69"/>
      <c r="CZ53" s="69"/>
      <c r="DA53" s="69"/>
      <c r="DB53" s="69"/>
      <c r="DC53" s="69"/>
      <c r="DD53" s="69"/>
      <c r="DE53" s="69"/>
      <c r="DF53" s="67">
        <f>データ!BQ7</f>
        <v>0</v>
      </c>
      <c r="DG53" s="67"/>
      <c r="DH53" s="67"/>
      <c r="DI53" s="67"/>
      <c r="DJ53" s="67"/>
      <c r="DK53" s="67"/>
      <c r="DL53" s="67"/>
      <c r="DM53" s="67"/>
      <c r="DN53" s="67"/>
      <c r="DO53" s="67"/>
      <c r="DP53" s="67"/>
      <c r="DQ53" s="67"/>
      <c r="DR53" s="67"/>
      <c r="DS53" s="67"/>
      <c r="DT53" s="67">
        <f>データ!BR7</f>
        <v>0</v>
      </c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>
        <f>データ!BS7</f>
        <v>0</v>
      </c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>
        <f>データ!BT7</f>
        <v>0</v>
      </c>
      <c r="EW53" s="67"/>
      <c r="EX53" s="67"/>
      <c r="EY53" s="67"/>
      <c r="EZ53" s="67"/>
      <c r="FA53" s="67"/>
      <c r="FB53" s="67"/>
      <c r="FC53" s="67"/>
      <c r="FD53" s="67"/>
      <c r="FE53" s="67"/>
      <c r="FF53" s="67"/>
      <c r="FG53" s="67"/>
      <c r="FH53" s="67"/>
      <c r="FI53" s="67"/>
      <c r="FJ53" s="67">
        <f>データ!BU7</f>
        <v>0</v>
      </c>
      <c r="FK53" s="67"/>
      <c r="FL53" s="67"/>
      <c r="FM53" s="67"/>
      <c r="FN53" s="67"/>
      <c r="FO53" s="67"/>
      <c r="FP53" s="67"/>
      <c r="FQ53" s="67"/>
      <c r="FR53" s="67"/>
      <c r="FS53" s="67"/>
      <c r="FT53" s="67"/>
      <c r="FU53" s="67"/>
      <c r="FV53" s="67"/>
      <c r="FW53" s="67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69" t="s">
        <v>27</v>
      </c>
      <c r="GL53" s="69"/>
      <c r="GM53" s="69"/>
      <c r="GN53" s="69"/>
      <c r="GO53" s="69"/>
      <c r="GP53" s="69"/>
      <c r="GQ53" s="69"/>
      <c r="GR53" s="69"/>
      <c r="GS53" s="69"/>
      <c r="GT53" s="67">
        <f>データ!CB7</f>
        <v>-31.6</v>
      </c>
      <c r="GU53" s="67"/>
      <c r="GV53" s="67"/>
      <c r="GW53" s="67"/>
      <c r="GX53" s="67"/>
      <c r="GY53" s="67"/>
      <c r="GZ53" s="67"/>
      <c r="HA53" s="67"/>
      <c r="HB53" s="67"/>
      <c r="HC53" s="67"/>
      <c r="HD53" s="67"/>
      <c r="HE53" s="67"/>
      <c r="HF53" s="67"/>
      <c r="HG53" s="67"/>
      <c r="HH53" s="67">
        <f>データ!CC7</f>
        <v>-112.6</v>
      </c>
      <c r="HI53" s="67"/>
      <c r="HJ53" s="67"/>
      <c r="HK53" s="67"/>
      <c r="HL53" s="67"/>
      <c r="HM53" s="67"/>
      <c r="HN53" s="67"/>
      <c r="HO53" s="67"/>
      <c r="HP53" s="67"/>
      <c r="HQ53" s="67"/>
      <c r="HR53" s="67"/>
      <c r="HS53" s="67"/>
      <c r="HT53" s="67"/>
      <c r="HU53" s="67"/>
      <c r="HV53" s="67">
        <f>データ!CD7</f>
        <v>-28.9</v>
      </c>
      <c r="HW53" s="67"/>
      <c r="HX53" s="67"/>
      <c r="HY53" s="67"/>
      <c r="HZ53" s="67"/>
      <c r="IA53" s="67"/>
      <c r="IB53" s="67"/>
      <c r="IC53" s="67"/>
      <c r="ID53" s="67"/>
      <c r="IE53" s="67"/>
      <c r="IF53" s="67"/>
      <c r="IG53" s="67"/>
      <c r="IH53" s="67"/>
      <c r="II53" s="67"/>
      <c r="IJ53" s="67">
        <f>データ!CE7</f>
        <v>-28.3</v>
      </c>
      <c r="IK53" s="67"/>
      <c r="IL53" s="67"/>
      <c r="IM53" s="67"/>
      <c r="IN53" s="67"/>
      <c r="IO53" s="67"/>
      <c r="IP53" s="67"/>
      <c r="IQ53" s="67"/>
      <c r="IR53" s="67"/>
      <c r="IS53" s="67"/>
      <c r="IT53" s="67"/>
      <c r="IU53" s="67"/>
      <c r="IV53" s="67"/>
      <c r="IW53" s="67"/>
      <c r="IX53" s="67">
        <f>データ!CF7</f>
        <v>-34</v>
      </c>
      <c r="IY53" s="67"/>
      <c r="IZ53" s="67"/>
      <c r="JA53" s="67"/>
      <c r="JB53" s="67"/>
      <c r="JC53" s="67"/>
      <c r="JD53" s="67"/>
      <c r="JE53" s="67"/>
      <c r="JF53" s="67"/>
      <c r="JG53" s="67"/>
      <c r="JH53" s="67"/>
      <c r="JI53" s="67"/>
      <c r="JJ53" s="67"/>
      <c r="JK53" s="67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69" t="s">
        <v>27</v>
      </c>
      <c r="JZ53" s="69"/>
      <c r="KA53" s="69"/>
      <c r="KB53" s="69"/>
      <c r="KC53" s="69"/>
      <c r="KD53" s="69"/>
      <c r="KE53" s="69"/>
      <c r="KF53" s="69"/>
      <c r="KG53" s="69"/>
      <c r="KH53" s="87">
        <f>データ!CM7</f>
        <v>-3575</v>
      </c>
      <c r="KI53" s="87"/>
      <c r="KJ53" s="87"/>
      <c r="KK53" s="87"/>
      <c r="KL53" s="87"/>
      <c r="KM53" s="87"/>
      <c r="KN53" s="87"/>
      <c r="KO53" s="87"/>
      <c r="KP53" s="87"/>
      <c r="KQ53" s="87"/>
      <c r="KR53" s="87"/>
      <c r="KS53" s="87"/>
      <c r="KT53" s="87"/>
      <c r="KU53" s="87"/>
      <c r="KV53" s="87">
        <f>データ!CN7</f>
        <v>-9420</v>
      </c>
      <c r="KW53" s="87"/>
      <c r="KX53" s="87"/>
      <c r="KY53" s="87"/>
      <c r="KZ53" s="87"/>
      <c r="LA53" s="87"/>
      <c r="LB53" s="87"/>
      <c r="LC53" s="87"/>
      <c r="LD53" s="87"/>
      <c r="LE53" s="87"/>
      <c r="LF53" s="87"/>
      <c r="LG53" s="87"/>
      <c r="LH53" s="87"/>
      <c r="LI53" s="87"/>
      <c r="LJ53" s="87">
        <f>データ!CO7</f>
        <v>-4039</v>
      </c>
      <c r="LK53" s="87"/>
      <c r="LL53" s="87"/>
      <c r="LM53" s="87"/>
      <c r="LN53" s="87"/>
      <c r="LO53" s="87"/>
      <c r="LP53" s="87"/>
      <c r="LQ53" s="87"/>
      <c r="LR53" s="87"/>
      <c r="LS53" s="87"/>
      <c r="LT53" s="87"/>
      <c r="LU53" s="87"/>
      <c r="LV53" s="87"/>
      <c r="LW53" s="87"/>
      <c r="LX53" s="87">
        <f>データ!CP7</f>
        <v>-3921</v>
      </c>
      <c r="LY53" s="87"/>
      <c r="LZ53" s="87"/>
      <c r="MA53" s="87"/>
      <c r="MB53" s="87"/>
      <c r="MC53" s="87"/>
      <c r="MD53" s="87"/>
      <c r="ME53" s="87"/>
      <c r="MF53" s="87"/>
      <c r="MG53" s="87"/>
      <c r="MH53" s="87"/>
      <c r="MI53" s="87"/>
      <c r="MJ53" s="87"/>
      <c r="MK53" s="87"/>
      <c r="ML53" s="87">
        <f>データ!CQ7</f>
        <v>-3601</v>
      </c>
      <c r="MM53" s="87"/>
      <c r="MN53" s="87"/>
      <c r="MO53" s="87"/>
      <c r="MP53" s="87"/>
      <c r="MQ53" s="87"/>
      <c r="MR53" s="87"/>
      <c r="MS53" s="87"/>
      <c r="MT53" s="87"/>
      <c r="MU53" s="87"/>
      <c r="MV53" s="87"/>
      <c r="MW53" s="87"/>
      <c r="MX53" s="87"/>
      <c r="MY53" s="87"/>
      <c r="MZ53" s="2"/>
      <c r="NA53" s="2"/>
      <c r="NB53" s="2"/>
      <c r="NC53" s="2"/>
      <c r="ND53" s="2"/>
      <c r="NE53" s="2"/>
      <c r="NF53" s="2"/>
      <c r="NG53" s="10"/>
      <c r="NH53" s="2"/>
      <c r="NI53" s="76"/>
      <c r="NJ53" s="77"/>
      <c r="NK53" s="77"/>
      <c r="NL53" s="77"/>
      <c r="NM53" s="77"/>
      <c r="NN53" s="77"/>
      <c r="NO53" s="77"/>
      <c r="NP53" s="77"/>
      <c r="NQ53" s="77"/>
      <c r="NR53" s="77"/>
      <c r="NS53" s="77"/>
      <c r="NT53" s="77"/>
      <c r="NU53" s="77"/>
      <c r="NV53" s="77"/>
      <c r="NW53" s="78"/>
    </row>
    <row r="54" spans="1:387" ht="13.5" customHeight="1" x14ac:dyDescent="0.2">
      <c r="A54" s="2"/>
      <c r="B54" s="9"/>
      <c r="C54" s="2"/>
      <c r="D54" s="2"/>
      <c r="E54" s="2"/>
      <c r="F54" s="2"/>
      <c r="G54" s="2"/>
      <c r="H54" s="2"/>
      <c r="I54" s="69" t="s">
        <v>29</v>
      </c>
      <c r="J54" s="69"/>
      <c r="K54" s="69"/>
      <c r="L54" s="69"/>
      <c r="M54" s="69"/>
      <c r="N54" s="69"/>
      <c r="O54" s="69"/>
      <c r="P54" s="69"/>
      <c r="Q54" s="69"/>
      <c r="R54" s="67" t="str">
        <f>データ!BK7</f>
        <v>-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 t="str">
        <f>データ!BL7</f>
        <v>-</v>
      </c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 t="str">
        <f>データ!BM7</f>
        <v>-</v>
      </c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 t="str">
        <f>データ!BN7</f>
        <v>-</v>
      </c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  <c r="BV54" s="67" t="str">
        <f>データ!BO7</f>
        <v>-</v>
      </c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69" t="s">
        <v>29</v>
      </c>
      <c r="CX54" s="69"/>
      <c r="CY54" s="69"/>
      <c r="CZ54" s="69"/>
      <c r="DA54" s="69"/>
      <c r="DB54" s="69"/>
      <c r="DC54" s="69"/>
      <c r="DD54" s="69"/>
      <c r="DE54" s="69"/>
      <c r="DF54" s="67">
        <f>データ!BV7</f>
        <v>10.8</v>
      </c>
      <c r="DG54" s="67"/>
      <c r="DH54" s="67"/>
      <c r="DI54" s="67"/>
      <c r="DJ54" s="67"/>
      <c r="DK54" s="67"/>
      <c r="DL54" s="67"/>
      <c r="DM54" s="67"/>
      <c r="DN54" s="67"/>
      <c r="DO54" s="67"/>
      <c r="DP54" s="67"/>
      <c r="DQ54" s="67"/>
      <c r="DR54" s="67"/>
      <c r="DS54" s="67"/>
      <c r="DT54" s="67">
        <f>データ!BW7</f>
        <v>10.199999999999999</v>
      </c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>
        <f>データ!BX7</f>
        <v>9.1999999999999993</v>
      </c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>
        <f>データ!BY7</f>
        <v>11.8</v>
      </c>
      <c r="EW54" s="67"/>
      <c r="EX54" s="67"/>
      <c r="EY54" s="67"/>
      <c r="EZ54" s="67"/>
      <c r="FA54" s="67"/>
      <c r="FB54" s="67"/>
      <c r="FC54" s="67"/>
      <c r="FD54" s="67"/>
      <c r="FE54" s="67"/>
      <c r="FF54" s="67"/>
      <c r="FG54" s="67"/>
      <c r="FH54" s="67"/>
      <c r="FI54" s="67"/>
      <c r="FJ54" s="67">
        <f>データ!BZ7</f>
        <v>12.1</v>
      </c>
      <c r="FK54" s="67"/>
      <c r="FL54" s="67"/>
      <c r="FM54" s="67"/>
      <c r="FN54" s="67"/>
      <c r="FO54" s="67"/>
      <c r="FP54" s="67"/>
      <c r="FQ54" s="67"/>
      <c r="FR54" s="67"/>
      <c r="FS54" s="67"/>
      <c r="FT54" s="67"/>
      <c r="FU54" s="67"/>
      <c r="FV54" s="67"/>
      <c r="FW54" s="67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69" t="s">
        <v>29</v>
      </c>
      <c r="GL54" s="69"/>
      <c r="GM54" s="69"/>
      <c r="GN54" s="69"/>
      <c r="GO54" s="69"/>
      <c r="GP54" s="69"/>
      <c r="GQ54" s="69"/>
      <c r="GR54" s="69"/>
      <c r="GS54" s="69"/>
      <c r="GT54" s="67">
        <f>データ!CG7</f>
        <v>60.6</v>
      </c>
      <c r="GU54" s="67"/>
      <c r="GV54" s="67"/>
      <c r="GW54" s="67"/>
      <c r="GX54" s="67"/>
      <c r="GY54" s="67"/>
      <c r="GZ54" s="67"/>
      <c r="HA54" s="67"/>
      <c r="HB54" s="67"/>
      <c r="HC54" s="67"/>
      <c r="HD54" s="67"/>
      <c r="HE54" s="67"/>
      <c r="HF54" s="67"/>
      <c r="HG54" s="67"/>
      <c r="HH54" s="67">
        <f>データ!CH7</f>
        <v>-56.8</v>
      </c>
      <c r="HI54" s="67"/>
      <c r="HJ54" s="67"/>
      <c r="HK54" s="67"/>
      <c r="HL54" s="67"/>
      <c r="HM54" s="67"/>
      <c r="HN54" s="67"/>
      <c r="HO54" s="67"/>
      <c r="HP54" s="67"/>
      <c r="HQ54" s="67"/>
      <c r="HR54" s="67"/>
      <c r="HS54" s="67"/>
      <c r="HT54" s="67"/>
      <c r="HU54" s="67"/>
      <c r="HV54" s="67">
        <f>データ!CI7</f>
        <v>108.9</v>
      </c>
      <c r="HW54" s="67"/>
      <c r="HX54" s="67"/>
      <c r="HY54" s="67"/>
      <c r="HZ54" s="67"/>
      <c r="IA54" s="67"/>
      <c r="IB54" s="67"/>
      <c r="IC54" s="67"/>
      <c r="ID54" s="67"/>
      <c r="IE54" s="67"/>
      <c r="IF54" s="67"/>
      <c r="IG54" s="67"/>
      <c r="IH54" s="67"/>
      <c r="II54" s="67"/>
      <c r="IJ54" s="67">
        <f>データ!CJ7</f>
        <v>101.6</v>
      </c>
      <c r="IK54" s="67"/>
      <c r="IL54" s="67"/>
      <c r="IM54" s="67"/>
      <c r="IN54" s="67"/>
      <c r="IO54" s="67"/>
      <c r="IP54" s="67"/>
      <c r="IQ54" s="67"/>
      <c r="IR54" s="67"/>
      <c r="IS54" s="67"/>
      <c r="IT54" s="67"/>
      <c r="IU54" s="67"/>
      <c r="IV54" s="67"/>
      <c r="IW54" s="67"/>
      <c r="IX54" s="67">
        <f>データ!CK7</f>
        <v>94.4</v>
      </c>
      <c r="IY54" s="67"/>
      <c r="IZ54" s="67"/>
      <c r="JA54" s="67"/>
      <c r="JB54" s="67"/>
      <c r="JC54" s="67"/>
      <c r="JD54" s="67"/>
      <c r="JE54" s="67"/>
      <c r="JF54" s="67"/>
      <c r="JG54" s="67"/>
      <c r="JH54" s="67"/>
      <c r="JI54" s="67"/>
      <c r="JJ54" s="67"/>
      <c r="JK54" s="67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69" t="s">
        <v>29</v>
      </c>
      <c r="JZ54" s="69"/>
      <c r="KA54" s="69"/>
      <c r="KB54" s="69"/>
      <c r="KC54" s="69"/>
      <c r="KD54" s="69"/>
      <c r="KE54" s="69"/>
      <c r="KF54" s="69"/>
      <c r="KG54" s="69"/>
      <c r="KH54" s="82">
        <f>データ!CR7</f>
        <v>-5315</v>
      </c>
      <c r="KI54" s="83"/>
      <c r="KJ54" s="83"/>
      <c r="KK54" s="83"/>
      <c r="KL54" s="83"/>
      <c r="KM54" s="83"/>
      <c r="KN54" s="83"/>
      <c r="KO54" s="83"/>
      <c r="KP54" s="83"/>
      <c r="KQ54" s="83"/>
      <c r="KR54" s="83"/>
      <c r="KS54" s="83"/>
      <c r="KT54" s="83"/>
      <c r="KU54" s="84"/>
      <c r="KV54" s="82">
        <f>データ!CS7</f>
        <v>-9041</v>
      </c>
      <c r="KW54" s="83"/>
      <c r="KX54" s="83"/>
      <c r="KY54" s="83"/>
      <c r="KZ54" s="83"/>
      <c r="LA54" s="83"/>
      <c r="LB54" s="83"/>
      <c r="LC54" s="83"/>
      <c r="LD54" s="83"/>
      <c r="LE54" s="83"/>
      <c r="LF54" s="83"/>
      <c r="LG54" s="83"/>
      <c r="LH54" s="83"/>
      <c r="LI54" s="84"/>
      <c r="LJ54" s="82">
        <f>データ!CT7</f>
        <v>-4016</v>
      </c>
      <c r="LK54" s="83"/>
      <c r="LL54" s="83"/>
      <c r="LM54" s="83"/>
      <c r="LN54" s="83"/>
      <c r="LO54" s="83"/>
      <c r="LP54" s="83"/>
      <c r="LQ54" s="83"/>
      <c r="LR54" s="83"/>
      <c r="LS54" s="83"/>
      <c r="LT54" s="83"/>
      <c r="LU54" s="83"/>
      <c r="LV54" s="83"/>
      <c r="LW54" s="84"/>
      <c r="LX54" s="82">
        <f>データ!CU7</f>
        <v>-6188</v>
      </c>
      <c r="LY54" s="83"/>
      <c r="LZ54" s="83"/>
      <c r="MA54" s="83"/>
      <c r="MB54" s="83"/>
      <c r="MC54" s="83"/>
      <c r="MD54" s="83"/>
      <c r="ME54" s="83"/>
      <c r="MF54" s="83"/>
      <c r="MG54" s="83"/>
      <c r="MH54" s="83"/>
      <c r="MI54" s="83"/>
      <c r="MJ54" s="83"/>
      <c r="MK54" s="84"/>
      <c r="ML54" s="82">
        <f>データ!CV7</f>
        <v>-6901</v>
      </c>
      <c r="MM54" s="83"/>
      <c r="MN54" s="83"/>
      <c r="MO54" s="83"/>
      <c r="MP54" s="83"/>
      <c r="MQ54" s="83"/>
      <c r="MR54" s="83"/>
      <c r="MS54" s="83"/>
      <c r="MT54" s="83"/>
      <c r="MU54" s="83"/>
      <c r="MV54" s="83"/>
      <c r="MW54" s="83"/>
      <c r="MX54" s="83"/>
      <c r="MY54" s="84"/>
      <c r="MZ54" s="2"/>
      <c r="NA54" s="2"/>
      <c r="NB54" s="2"/>
      <c r="NC54" s="2"/>
      <c r="ND54" s="2"/>
      <c r="NE54" s="2"/>
      <c r="NF54" s="2"/>
      <c r="NG54" s="10"/>
      <c r="NH54" s="2"/>
      <c r="NI54" s="76"/>
      <c r="NJ54" s="77"/>
      <c r="NK54" s="77"/>
      <c r="NL54" s="77"/>
      <c r="NM54" s="77"/>
      <c r="NN54" s="77"/>
      <c r="NO54" s="77"/>
      <c r="NP54" s="77"/>
      <c r="NQ54" s="77"/>
      <c r="NR54" s="77"/>
      <c r="NS54" s="77"/>
      <c r="NT54" s="77"/>
      <c r="NU54" s="77"/>
      <c r="NV54" s="77"/>
      <c r="NW54" s="78"/>
    </row>
    <row r="55" spans="1:387" ht="13.5" customHeight="1" x14ac:dyDescent="0.2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76"/>
      <c r="NJ55" s="77"/>
      <c r="NK55" s="77"/>
      <c r="NL55" s="77"/>
      <c r="NM55" s="77"/>
      <c r="NN55" s="77"/>
      <c r="NO55" s="77"/>
      <c r="NP55" s="77"/>
      <c r="NQ55" s="77"/>
      <c r="NR55" s="77"/>
      <c r="NS55" s="77"/>
      <c r="NT55" s="77"/>
      <c r="NU55" s="77"/>
      <c r="NV55" s="77"/>
      <c r="NW55" s="78"/>
    </row>
    <row r="56" spans="1:387" ht="13.5" customHeight="1" x14ac:dyDescent="0.2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76"/>
      <c r="NJ56" s="77"/>
      <c r="NK56" s="77"/>
      <c r="NL56" s="77"/>
      <c r="NM56" s="77"/>
      <c r="NN56" s="77"/>
      <c r="NO56" s="77"/>
      <c r="NP56" s="77"/>
      <c r="NQ56" s="77"/>
      <c r="NR56" s="77"/>
      <c r="NS56" s="77"/>
      <c r="NT56" s="77"/>
      <c r="NU56" s="77"/>
      <c r="NV56" s="77"/>
      <c r="NW56" s="78"/>
    </row>
    <row r="57" spans="1:387" ht="13.5" customHeight="1" x14ac:dyDescent="0.2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76"/>
      <c r="NJ57" s="77"/>
      <c r="NK57" s="77"/>
      <c r="NL57" s="77"/>
      <c r="NM57" s="77"/>
      <c r="NN57" s="77"/>
      <c r="NO57" s="77"/>
      <c r="NP57" s="77"/>
      <c r="NQ57" s="77"/>
      <c r="NR57" s="77"/>
      <c r="NS57" s="77"/>
      <c r="NT57" s="77"/>
      <c r="NU57" s="77"/>
      <c r="NV57" s="77"/>
      <c r="NW57" s="78"/>
    </row>
    <row r="58" spans="1:387" ht="13.5" customHeight="1" x14ac:dyDescent="0.2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76"/>
      <c r="NJ58" s="77"/>
      <c r="NK58" s="77"/>
      <c r="NL58" s="77"/>
      <c r="NM58" s="77"/>
      <c r="NN58" s="77"/>
      <c r="NO58" s="77"/>
      <c r="NP58" s="77"/>
      <c r="NQ58" s="77"/>
      <c r="NR58" s="77"/>
      <c r="NS58" s="77"/>
      <c r="NT58" s="77"/>
      <c r="NU58" s="77"/>
      <c r="NV58" s="77"/>
      <c r="NW58" s="78"/>
    </row>
    <row r="59" spans="1:387" ht="13.5" customHeight="1" x14ac:dyDescent="0.2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76"/>
      <c r="NJ59" s="77"/>
      <c r="NK59" s="77"/>
      <c r="NL59" s="77"/>
      <c r="NM59" s="77"/>
      <c r="NN59" s="77"/>
      <c r="NO59" s="77"/>
      <c r="NP59" s="77"/>
      <c r="NQ59" s="77"/>
      <c r="NR59" s="77"/>
      <c r="NS59" s="77"/>
      <c r="NT59" s="77"/>
      <c r="NU59" s="77"/>
      <c r="NV59" s="77"/>
      <c r="NW59" s="78"/>
    </row>
    <row r="60" spans="1:387" ht="13.5" customHeight="1" x14ac:dyDescent="0.2">
      <c r="A60" s="10"/>
      <c r="B60" s="7"/>
      <c r="C60" s="8"/>
      <c r="D60" s="8"/>
      <c r="E60" s="8"/>
      <c r="F60" s="8"/>
      <c r="G60" s="8"/>
      <c r="H60" s="85" t="s">
        <v>31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  <c r="IW60" s="85"/>
      <c r="IX60" s="85"/>
      <c r="IY60" s="85"/>
      <c r="IZ60" s="85"/>
      <c r="JA60" s="85"/>
      <c r="JB60" s="85"/>
      <c r="JC60" s="85"/>
      <c r="JD60" s="85"/>
      <c r="JE60" s="85"/>
      <c r="JF60" s="85"/>
      <c r="JG60" s="85"/>
      <c r="JH60" s="85"/>
      <c r="JI60" s="85"/>
      <c r="JJ60" s="85"/>
      <c r="JK60" s="85"/>
      <c r="JL60" s="85"/>
      <c r="JM60" s="85"/>
      <c r="JN60" s="85"/>
      <c r="JO60" s="85"/>
      <c r="JP60" s="85"/>
      <c r="JQ60" s="85"/>
      <c r="JR60" s="85"/>
      <c r="JS60" s="85"/>
      <c r="JT60" s="85"/>
      <c r="JU60" s="85"/>
      <c r="JV60" s="85"/>
      <c r="JW60" s="85"/>
      <c r="JX60" s="85"/>
      <c r="JY60" s="85"/>
      <c r="JZ60" s="85"/>
      <c r="KA60" s="85"/>
      <c r="KB60" s="85"/>
      <c r="KC60" s="85"/>
      <c r="KD60" s="85"/>
      <c r="KE60" s="85"/>
      <c r="KF60" s="85"/>
      <c r="KG60" s="85"/>
      <c r="KH60" s="85"/>
      <c r="KI60" s="85"/>
      <c r="KJ60" s="85"/>
      <c r="KK60" s="85"/>
      <c r="KL60" s="85"/>
      <c r="KM60" s="85"/>
      <c r="KN60" s="85"/>
      <c r="KO60" s="85"/>
      <c r="KP60" s="85"/>
      <c r="KQ60" s="85"/>
      <c r="KR60" s="85"/>
      <c r="KS60" s="85"/>
      <c r="KT60" s="85"/>
      <c r="KU60" s="85"/>
      <c r="KV60" s="85"/>
      <c r="KW60" s="85"/>
      <c r="KX60" s="85"/>
      <c r="KY60" s="85"/>
      <c r="KZ60" s="85"/>
      <c r="LA60" s="85"/>
      <c r="LB60" s="85"/>
      <c r="LC60" s="85"/>
      <c r="LD60" s="85"/>
      <c r="LE60" s="85"/>
      <c r="LF60" s="85"/>
      <c r="LG60" s="85"/>
      <c r="LH60" s="85"/>
      <c r="LI60" s="85"/>
      <c r="LJ60" s="85"/>
      <c r="LK60" s="85"/>
      <c r="LL60" s="85"/>
      <c r="LM60" s="85"/>
      <c r="LN60" s="85"/>
      <c r="LO60" s="85"/>
      <c r="LP60" s="85"/>
      <c r="LQ60" s="85"/>
      <c r="LR60" s="85"/>
      <c r="LS60" s="85"/>
      <c r="LT60" s="85"/>
      <c r="LU60" s="85"/>
      <c r="LV60" s="85"/>
      <c r="LW60" s="85"/>
      <c r="LX60" s="85"/>
      <c r="LY60" s="85"/>
      <c r="LZ60" s="85"/>
      <c r="MA60" s="85"/>
      <c r="MB60" s="85"/>
      <c r="MC60" s="85"/>
      <c r="MD60" s="85"/>
      <c r="ME60" s="85"/>
      <c r="MF60" s="85"/>
      <c r="MG60" s="85"/>
      <c r="MH60" s="85"/>
      <c r="MI60" s="85"/>
      <c r="MJ60" s="85"/>
      <c r="MK60" s="85"/>
      <c r="ML60" s="85"/>
      <c r="MM60" s="85"/>
      <c r="MN60" s="85"/>
      <c r="MO60" s="85"/>
      <c r="MP60" s="85"/>
      <c r="MQ60" s="85"/>
      <c r="MR60" s="85"/>
      <c r="MS60" s="85"/>
      <c r="MT60" s="85"/>
      <c r="MU60" s="85"/>
      <c r="MV60" s="85"/>
      <c r="MW60" s="85"/>
      <c r="MX60" s="85"/>
      <c r="MY60" s="85"/>
      <c r="MZ60" s="85"/>
      <c r="NA60" s="85"/>
      <c r="NB60" s="8"/>
      <c r="NC60" s="8"/>
      <c r="ND60" s="8"/>
      <c r="NE60" s="8"/>
      <c r="NF60" s="8"/>
      <c r="NG60" s="21"/>
      <c r="NH60" s="2"/>
      <c r="NI60" s="76"/>
      <c r="NJ60" s="77"/>
      <c r="NK60" s="77"/>
      <c r="NL60" s="77"/>
      <c r="NM60" s="77"/>
      <c r="NN60" s="77"/>
      <c r="NO60" s="77"/>
      <c r="NP60" s="77"/>
      <c r="NQ60" s="77"/>
      <c r="NR60" s="77"/>
      <c r="NS60" s="77"/>
      <c r="NT60" s="77"/>
      <c r="NU60" s="77"/>
      <c r="NV60" s="77"/>
      <c r="NW60" s="78"/>
    </row>
    <row r="61" spans="1:387" ht="13.5" customHeight="1" x14ac:dyDescent="0.2">
      <c r="A61" s="10"/>
      <c r="B61" s="7"/>
      <c r="C61" s="8"/>
      <c r="D61" s="8"/>
      <c r="E61" s="8"/>
      <c r="F61" s="8"/>
      <c r="G61" s="8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86"/>
      <c r="CA61" s="86"/>
      <c r="CB61" s="86"/>
      <c r="CC61" s="86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86"/>
      <c r="CO61" s="86"/>
      <c r="CP61" s="86"/>
      <c r="CQ61" s="86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86"/>
      <c r="DC61" s="86"/>
      <c r="DD61" s="86"/>
      <c r="DE61" s="86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86"/>
      <c r="DQ61" s="86"/>
      <c r="DR61" s="86"/>
      <c r="DS61" s="86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86"/>
      <c r="EE61" s="86"/>
      <c r="EF61" s="86"/>
      <c r="EG61" s="86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86"/>
      <c r="ES61" s="86"/>
      <c r="ET61" s="86"/>
      <c r="EU61" s="86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86"/>
      <c r="FG61" s="86"/>
      <c r="FH61" s="86"/>
      <c r="FI61" s="86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86"/>
      <c r="FU61" s="86"/>
      <c r="FV61" s="86"/>
      <c r="FW61" s="86"/>
      <c r="FX61" s="86"/>
      <c r="FY61" s="86"/>
      <c r="FZ61" s="86"/>
      <c r="GA61" s="86"/>
      <c r="GB61" s="86"/>
      <c r="GC61" s="86"/>
      <c r="GD61" s="86"/>
      <c r="GE61" s="86"/>
      <c r="GF61" s="86"/>
      <c r="GG61" s="86"/>
      <c r="GH61" s="86"/>
      <c r="GI61" s="86"/>
      <c r="GJ61" s="86"/>
      <c r="GK61" s="86"/>
      <c r="GL61" s="86"/>
      <c r="GM61" s="86"/>
      <c r="GN61" s="86"/>
      <c r="GO61" s="86"/>
      <c r="GP61" s="86"/>
      <c r="GQ61" s="86"/>
      <c r="GR61" s="86"/>
      <c r="GS61" s="86"/>
      <c r="GT61" s="86"/>
      <c r="GU61" s="86"/>
      <c r="GV61" s="86"/>
      <c r="GW61" s="86"/>
      <c r="GX61" s="86"/>
      <c r="GY61" s="86"/>
      <c r="GZ61" s="86"/>
      <c r="HA61" s="86"/>
      <c r="HB61" s="86"/>
      <c r="HC61" s="86"/>
      <c r="HD61" s="86"/>
      <c r="HE61" s="86"/>
      <c r="HF61" s="86"/>
      <c r="HG61" s="86"/>
      <c r="HH61" s="86"/>
      <c r="HI61" s="86"/>
      <c r="HJ61" s="86"/>
      <c r="HK61" s="86"/>
      <c r="HL61" s="86"/>
      <c r="HM61" s="86"/>
      <c r="HN61" s="86"/>
      <c r="HO61" s="86"/>
      <c r="HP61" s="86"/>
      <c r="HQ61" s="86"/>
      <c r="HR61" s="86"/>
      <c r="HS61" s="86"/>
      <c r="HT61" s="86"/>
      <c r="HU61" s="86"/>
      <c r="HV61" s="86"/>
      <c r="HW61" s="86"/>
      <c r="HX61" s="86"/>
      <c r="HY61" s="86"/>
      <c r="HZ61" s="86"/>
      <c r="IA61" s="86"/>
      <c r="IB61" s="86"/>
      <c r="IC61" s="86"/>
      <c r="ID61" s="86"/>
      <c r="IE61" s="86"/>
      <c r="IF61" s="86"/>
      <c r="IG61" s="86"/>
      <c r="IH61" s="86"/>
      <c r="II61" s="86"/>
      <c r="IJ61" s="86"/>
      <c r="IK61" s="86"/>
      <c r="IL61" s="86"/>
      <c r="IM61" s="86"/>
      <c r="IN61" s="86"/>
      <c r="IO61" s="86"/>
      <c r="IP61" s="86"/>
      <c r="IQ61" s="86"/>
      <c r="IR61" s="86"/>
      <c r="IS61" s="86"/>
      <c r="IT61" s="86"/>
      <c r="IU61" s="86"/>
      <c r="IV61" s="86"/>
      <c r="IW61" s="86"/>
      <c r="IX61" s="86"/>
      <c r="IY61" s="86"/>
      <c r="IZ61" s="86"/>
      <c r="JA61" s="86"/>
      <c r="JB61" s="86"/>
      <c r="JC61" s="86"/>
      <c r="JD61" s="86"/>
      <c r="JE61" s="86"/>
      <c r="JF61" s="86"/>
      <c r="JG61" s="86"/>
      <c r="JH61" s="86"/>
      <c r="JI61" s="86"/>
      <c r="JJ61" s="86"/>
      <c r="JK61" s="86"/>
      <c r="JL61" s="86"/>
      <c r="JM61" s="86"/>
      <c r="JN61" s="86"/>
      <c r="JO61" s="86"/>
      <c r="JP61" s="86"/>
      <c r="JQ61" s="86"/>
      <c r="JR61" s="86"/>
      <c r="JS61" s="86"/>
      <c r="JT61" s="86"/>
      <c r="JU61" s="86"/>
      <c r="JV61" s="86"/>
      <c r="JW61" s="86"/>
      <c r="JX61" s="86"/>
      <c r="JY61" s="86"/>
      <c r="JZ61" s="86"/>
      <c r="KA61" s="86"/>
      <c r="KB61" s="86"/>
      <c r="KC61" s="86"/>
      <c r="KD61" s="86"/>
      <c r="KE61" s="86"/>
      <c r="KF61" s="86"/>
      <c r="KG61" s="86"/>
      <c r="KH61" s="86"/>
      <c r="KI61" s="86"/>
      <c r="KJ61" s="86"/>
      <c r="KK61" s="86"/>
      <c r="KL61" s="86"/>
      <c r="KM61" s="86"/>
      <c r="KN61" s="86"/>
      <c r="KO61" s="86"/>
      <c r="KP61" s="86"/>
      <c r="KQ61" s="86"/>
      <c r="KR61" s="86"/>
      <c r="KS61" s="86"/>
      <c r="KT61" s="86"/>
      <c r="KU61" s="86"/>
      <c r="KV61" s="86"/>
      <c r="KW61" s="86"/>
      <c r="KX61" s="86"/>
      <c r="KY61" s="86"/>
      <c r="KZ61" s="86"/>
      <c r="LA61" s="86"/>
      <c r="LB61" s="86"/>
      <c r="LC61" s="86"/>
      <c r="LD61" s="86"/>
      <c r="LE61" s="86"/>
      <c r="LF61" s="86"/>
      <c r="LG61" s="86"/>
      <c r="LH61" s="86"/>
      <c r="LI61" s="86"/>
      <c r="LJ61" s="86"/>
      <c r="LK61" s="86"/>
      <c r="LL61" s="86"/>
      <c r="LM61" s="86"/>
      <c r="LN61" s="86"/>
      <c r="LO61" s="86"/>
      <c r="LP61" s="86"/>
      <c r="LQ61" s="86"/>
      <c r="LR61" s="86"/>
      <c r="LS61" s="86"/>
      <c r="LT61" s="86"/>
      <c r="LU61" s="86"/>
      <c r="LV61" s="86"/>
      <c r="LW61" s="86"/>
      <c r="LX61" s="86"/>
      <c r="LY61" s="86"/>
      <c r="LZ61" s="86"/>
      <c r="MA61" s="86"/>
      <c r="MB61" s="86"/>
      <c r="MC61" s="86"/>
      <c r="MD61" s="86"/>
      <c r="ME61" s="86"/>
      <c r="MF61" s="86"/>
      <c r="MG61" s="86"/>
      <c r="MH61" s="86"/>
      <c r="MI61" s="86"/>
      <c r="MJ61" s="86"/>
      <c r="MK61" s="86"/>
      <c r="ML61" s="86"/>
      <c r="MM61" s="86"/>
      <c r="MN61" s="86"/>
      <c r="MO61" s="86"/>
      <c r="MP61" s="86"/>
      <c r="MQ61" s="86"/>
      <c r="MR61" s="86"/>
      <c r="MS61" s="86"/>
      <c r="MT61" s="86"/>
      <c r="MU61" s="86"/>
      <c r="MV61" s="86"/>
      <c r="MW61" s="86"/>
      <c r="MX61" s="86"/>
      <c r="MY61" s="86"/>
      <c r="MZ61" s="86"/>
      <c r="NA61" s="86"/>
      <c r="NB61" s="8"/>
      <c r="NC61" s="8"/>
      <c r="ND61" s="8"/>
      <c r="NE61" s="8"/>
      <c r="NF61" s="8"/>
      <c r="NG61" s="21"/>
      <c r="NH61" s="2"/>
      <c r="NI61" s="76"/>
      <c r="NJ61" s="77"/>
      <c r="NK61" s="77"/>
      <c r="NL61" s="77"/>
      <c r="NM61" s="77"/>
      <c r="NN61" s="77"/>
      <c r="NO61" s="77"/>
      <c r="NP61" s="77"/>
      <c r="NQ61" s="77"/>
      <c r="NR61" s="77"/>
      <c r="NS61" s="77"/>
      <c r="NT61" s="77"/>
      <c r="NU61" s="77"/>
      <c r="NV61" s="77"/>
      <c r="NW61" s="78"/>
    </row>
    <row r="62" spans="1:387" ht="13.5" customHeight="1" x14ac:dyDescent="0.2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76"/>
      <c r="NJ62" s="77"/>
      <c r="NK62" s="77"/>
      <c r="NL62" s="77"/>
      <c r="NM62" s="77"/>
      <c r="NN62" s="77"/>
      <c r="NO62" s="77"/>
      <c r="NP62" s="77"/>
      <c r="NQ62" s="77"/>
      <c r="NR62" s="77"/>
      <c r="NS62" s="77"/>
      <c r="NT62" s="77"/>
      <c r="NU62" s="77"/>
      <c r="NV62" s="77"/>
      <c r="NW62" s="78"/>
    </row>
    <row r="63" spans="1:387" ht="13.5" customHeight="1" x14ac:dyDescent="0.2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72" t="s">
        <v>32</v>
      </c>
      <c r="CV63" s="72"/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X63" s="72"/>
      <c r="FY63" s="72"/>
      <c r="FZ63" s="72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76"/>
      <c r="NJ63" s="77"/>
      <c r="NK63" s="77"/>
      <c r="NL63" s="77"/>
      <c r="NM63" s="77"/>
      <c r="NN63" s="77"/>
      <c r="NO63" s="77"/>
      <c r="NP63" s="77"/>
      <c r="NQ63" s="77"/>
      <c r="NR63" s="77"/>
      <c r="NS63" s="77"/>
      <c r="NT63" s="77"/>
      <c r="NU63" s="77"/>
      <c r="NV63" s="77"/>
      <c r="NW63" s="78"/>
    </row>
    <row r="64" spans="1:387" ht="13.5" customHeight="1" x14ac:dyDescent="0.2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7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X64" s="72"/>
      <c r="FY64" s="72"/>
      <c r="FZ64" s="72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79"/>
      <c r="NJ64" s="80"/>
      <c r="NK64" s="80"/>
      <c r="NL64" s="80"/>
      <c r="NM64" s="80"/>
      <c r="NN64" s="80"/>
      <c r="NO64" s="80"/>
      <c r="NP64" s="80"/>
      <c r="NQ64" s="80"/>
      <c r="NR64" s="80"/>
      <c r="NS64" s="80"/>
      <c r="NT64" s="80"/>
      <c r="NU64" s="80"/>
      <c r="NV64" s="80"/>
      <c r="NW64" s="81"/>
    </row>
    <row r="65" spans="1:387" ht="13.5" customHeight="1" x14ac:dyDescent="0.2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7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X65" s="72"/>
      <c r="FY65" s="72"/>
      <c r="FZ65" s="7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73" t="s">
        <v>33</v>
      </c>
      <c r="NJ65" s="74"/>
      <c r="NK65" s="74"/>
      <c r="NL65" s="74"/>
      <c r="NM65" s="74"/>
      <c r="NN65" s="74"/>
      <c r="NO65" s="74"/>
      <c r="NP65" s="74"/>
      <c r="NQ65" s="74"/>
      <c r="NR65" s="74"/>
      <c r="NS65" s="74"/>
      <c r="NT65" s="74"/>
      <c r="NU65" s="74"/>
      <c r="NV65" s="74"/>
      <c r="NW65" s="75"/>
    </row>
    <row r="66" spans="1:387" ht="13.5" customHeight="1" x14ac:dyDescent="0.2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7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X66" s="72"/>
      <c r="FY66" s="72"/>
      <c r="FZ66" s="7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76" t="s">
        <v>139</v>
      </c>
      <c r="NJ66" s="77"/>
      <c r="NK66" s="77"/>
      <c r="NL66" s="77"/>
      <c r="NM66" s="77"/>
      <c r="NN66" s="77"/>
      <c r="NO66" s="77"/>
      <c r="NP66" s="77"/>
      <c r="NQ66" s="77"/>
      <c r="NR66" s="77"/>
      <c r="NS66" s="77"/>
      <c r="NT66" s="77"/>
      <c r="NU66" s="77"/>
      <c r="NV66" s="77"/>
      <c r="NW66" s="78"/>
    </row>
    <row r="67" spans="1:387" ht="13.5" customHeight="1" x14ac:dyDescent="0.2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70">
        <f>データ!DI6</f>
        <v>9322</v>
      </c>
      <c r="CV67" s="70"/>
      <c r="CW67" s="70"/>
      <c r="CX67" s="70"/>
      <c r="CY67" s="70"/>
      <c r="CZ67" s="70"/>
      <c r="DA67" s="70"/>
      <c r="DB67" s="70"/>
      <c r="DC67" s="70"/>
      <c r="DD67" s="70"/>
      <c r="DE67" s="70"/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70"/>
      <c r="DS67" s="70"/>
      <c r="DT67" s="70"/>
      <c r="DU67" s="70"/>
      <c r="DV67" s="70"/>
      <c r="DW67" s="70"/>
      <c r="DX67" s="70"/>
      <c r="DY67" s="70"/>
      <c r="DZ67" s="70"/>
      <c r="EA67" s="70"/>
      <c r="EB67" s="70"/>
      <c r="EC67" s="70"/>
      <c r="ED67" s="70"/>
      <c r="EE67" s="70"/>
      <c r="EF67" s="70"/>
      <c r="EG67" s="70"/>
      <c r="EH67" s="70"/>
      <c r="EI67" s="70"/>
      <c r="EJ67" s="70"/>
      <c r="EK67" s="70"/>
      <c r="EL67" s="70"/>
      <c r="EM67" s="70"/>
      <c r="EN67" s="70"/>
      <c r="EO67" s="70"/>
      <c r="EP67" s="70"/>
      <c r="EQ67" s="70"/>
      <c r="ER67" s="70"/>
      <c r="ES67" s="70"/>
      <c r="ET67" s="70"/>
      <c r="EU67" s="70"/>
      <c r="EV67" s="70"/>
      <c r="EW67" s="70"/>
      <c r="EX67" s="70"/>
      <c r="EY67" s="70"/>
      <c r="EZ67" s="70"/>
      <c r="FA67" s="70"/>
      <c r="FB67" s="70"/>
      <c r="FC67" s="70"/>
      <c r="FD67" s="70"/>
      <c r="FE67" s="70"/>
      <c r="FF67" s="70"/>
      <c r="FG67" s="70"/>
      <c r="FH67" s="70"/>
      <c r="FI67" s="70"/>
      <c r="FJ67" s="70"/>
      <c r="FK67" s="70"/>
      <c r="FL67" s="70"/>
      <c r="FM67" s="70"/>
      <c r="FN67" s="70"/>
      <c r="FO67" s="70"/>
      <c r="FP67" s="70"/>
      <c r="FQ67" s="70"/>
      <c r="FR67" s="70"/>
      <c r="FS67" s="70"/>
      <c r="FT67" s="70"/>
      <c r="FU67" s="70"/>
      <c r="FV67" s="70"/>
      <c r="FW67" s="70"/>
      <c r="FX67" s="70"/>
      <c r="FY67" s="70"/>
      <c r="FZ67" s="70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76"/>
      <c r="NJ67" s="77"/>
      <c r="NK67" s="77"/>
      <c r="NL67" s="77"/>
      <c r="NM67" s="77"/>
      <c r="NN67" s="77"/>
      <c r="NO67" s="77"/>
      <c r="NP67" s="77"/>
      <c r="NQ67" s="77"/>
      <c r="NR67" s="77"/>
      <c r="NS67" s="77"/>
      <c r="NT67" s="77"/>
      <c r="NU67" s="77"/>
      <c r="NV67" s="77"/>
      <c r="NW67" s="78"/>
    </row>
    <row r="68" spans="1:387" ht="13.5" customHeight="1" x14ac:dyDescent="0.2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70"/>
      <c r="CV68" s="70"/>
      <c r="CW68" s="70"/>
      <c r="CX68" s="70"/>
      <c r="CY68" s="70"/>
      <c r="CZ68" s="70"/>
      <c r="DA68" s="70"/>
      <c r="DB68" s="70"/>
      <c r="DC68" s="70"/>
      <c r="DD68" s="70"/>
      <c r="DE68" s="70"/>
      <c r="DF68" s="70"/>
      <c r="DG68" s="70"/>
      <c r="DH68" s="70"/>
      <c r="DI68" s="70"/>
      <c r="DJ68" s="70"/>
      <c r="DK68" s="70"/>
      <c r="DL68" s="70"/>
      <c r="DM68" s="70"/>
      <c r="DN68" s="70"/>
      <c r="DO68" s="70"/>
      <c r="DP68" s="70"/>
      <c r="DQ68" s="70"/>
      <c r="DR68" s="70"/>
      <c r="DS68" s="70"/>
      <c r="DT68" s="70"/>
      <c r="DU68" s="70"/>
      <c r="DV68" s="70"/>
      <c r="DW68" s="70"/>
      <c r="DX68" s="70"/>
      <c r="DY68" s="70"/>
      <c r="DZ68" s="70"/>
      <c r="EA68" s="70"/>
      <c r="EB68" s="70"/>
      <c r="EC68" s="70"/>
      <c r="ED68" s="70"/>
      <c r="EE68" s="70"/>
      <c r="EF68" s="70"/>
      <c r="EG68" s="70"/>
      <c r="EH68" s="70"/>
      <c r="EI68" s="70"/>
      <c r="EJ68" s="70"/>
      <c r="EK68" s="70"/>
      <c r="EL68" s="70"/>
      <c r="EM68" s="70"/>
      <c r="EN68" s="70"/>
      <c r="EO68" s="70"/>
      <c r="EP68" s="70"/>
      <c r="EQ68" s="70"/>
      <c r="ER68" s="70"/>
      <c r="ES68" s="70"/>
      <c r="ET68" s="70"/>
      <c r="EU68" s="70"/>
      <c r="EV68" s="70"/>
      <c r="EW68" s="70"/>
      <c r="EX68" s="70"/>
      <c r="EY68" s="70"/>
      <c r="EZ68" s="70"/>
      <c r="FA68" s="70"/>
      <c r="FB68" s="70"/>
      <c r="FC68" s="70"/>
      <c r="FD68" s="70"/>
      <c r="FE68" s="70"/>
      <c r="FF68" s="70"/>
      <c r="FG68" s="70"/>
      <c r="FH68" s="70"/>
      <c r="FI68" s="70"/>
      <c r="FJ68" s="70"/>
      <c r="FK68" s="70"/>
      <c r="FL68" s="70"/>
      <c r="FM68" s="70"/>
      <c r="FN68" s="70"/>
      <c r="FO68" s="70"/>
      <c r="FP68" s="70"/>
      <c r="FQ68" s="70"/>
      <c r="FR68" s="70"/>
      <c r="FS68" s="70"/>
      <c r="FT68" s="70"/>
      <c r="FU68" s="70"/>
      <c r="FV68" s="70"/>
      <c r="FW68" s="70"/>
      <c r="FX68" s="70"/>
      <c r="FY68" s="70"/>
      <c r="FZ68" s="70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76"/>
      <c r="NJ68" s="77"/>
      <c r="NK68" s="77"/>
      <c r="NL68" s="77"/>
      <c r="NM68" s="77"/>
      <c r="NN68" s="77"/>
      <c r="NO68" s="77"/>
      <c r="NP68" s="77"/>
      <c r="NQ68" s="77"/>
      <c r="NR68" s="77"/>
      <c r="NS68" s="77"/>
      <c r="NT68" s="77"/>
      <c r="NU68" s="77"/>
      <c r="NV68" s="77"/>
      <c r="NW68" s="78"/>
    </row>
    <row r="69" spans="1:387" ht="13.5" customHeight="1" x14ac:dyDescent="0.2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70"/>
      <c r="CV69" s="70"/>
      <c r="CW69" s="70"/>
      <c r="CX69" s="70"/>
      <c r="CY69" s="70"/>
      <c r="CZ69" s="70"/>
      <c r="DA69" s="70"/>
      <c r="DB69" s="70"/>
      <c r="DC69" s="70"/>
      <c r="DD69" s="70"/>
      <c r="DE69" s="70"/>
      <c r="DF69" s="70"/>
      <c r="DG69" s="70"/>
      <c r="DH69" s="70"/>
      <c r="DI69" s="70"/>
      <c r="DJ69" s="70"/>
      <c r="DK69" s="70"/>
      <c r="DL69" s="70"/>
      <c r="DM69" s="70"/>
      <c r="DN69" s="70"/>
      <c r="DO69" s="70"/>
      <c r="DP69" s="70"/>
      <c r="DQ69" s="70"/>
      <c r="DR69" s="70"/>
      <c r="DS69" s="70"/>
      <c r="DT69" s="70"/>
      <c r="DU69" s="70"/>
      <c r="DV69" s="70"/>
      <c r="DW69" s="70"/>
      <c r="DX69" s="70"/>
      <c r="DY69" s="70"/>
      <c r="DZ69" s="70"/>
      <c r="EA69" s="70"/>
      <c r="EB69" s="70"/>
      <c r="EC69" s="70"/>
      <c r="ED69" s="70"/>
      <c r="EE69" s="70"/>
      <c r="EF69" s="70"/>
      <c r="EG69" s="70"/>
      <c r="EH69" s="70"/>
      <c r="EI69" s="70"/>
      <c r="EJ69" s="70"/>
      <c r="EK69" s="70"/>
      <c r="EL69" s="70"/>
      <c r="EM69" s="70"/>
      <c r="EN69" s="70"/>
      <c r="EO69" s="70"/>
      <c r="EP69" s="70"/>
      <c r="EQ69" s="70"/>
      <c r="ER69" s="70"/>
      <c r="ES69" s="70"/>
      <c r="ET69" s="70"/>
      <c r="EU69" s="70"/>
      <c r="EV69" s="70"/>
      <c r="EW69" s="70"/>
      <c r="EX69" s="70"/>
      <c r="EY69" s="70"/>
      <c r="EZ69" s="70"/>
      <c r="FA69" s="70"/>
      <c r="FB69" s="70"/>
      <c r="FC69" s="70"/>
      <c r="FD69" s="70"/>
      <c r="FE69" s="70"/>
      <c r="FF69" s="70"/>
      <c r="FG69" s="70"/>
      <c r="FH69" s="70"/>
      <c r="FI69" s="70"/>
      <c r="FJ69" s="70"/>
      <c r="FK69" s="70"/>
      <c r="FL69" s="70"/>
      <c r="FM69" s="70"/>
      <c r="FN69" s="70"/>
      <c r="FO69" s="70"/>
      <c r="FP69" s="70"/>
      <c r="FQ69" s="70"/>
      <c r="FR69" s="70"/>
      <c r="FS69" s="70"/>
      <c r="FT69" s="70"/>
      <c r="FU69" s="70"/>
      <c r="FV69" s="70"/>
      <c r="FW69" s="70"/>
      <c r="FX69" s="70"/>
      <c r="FY69" s="70"/>
      <c r="FZ69" s="70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76"/>
      <c r="NJ69" s="77"/>
      <c r="NK69" s="77"/>
      <c r="NL69" s="77"/>
      <c r="NM69" s="77"/>
      <c r="NN69" s="77"/>
      <c r="NO69" s="77"/>
      <c r="NP69" s="77"/>
      <c r="NQ69" s="77"/>
      <c r="NR69" s="77"/>
      <c r="NS69" s="77"/>
      <c r="NT69" s="77"/>
      <c r="NU69" s="77"/>
      <c r="NV69" s="77"/>
      <c r="NW69" s="78"/>
    </row>
    <row r="70" spans="1:387" ht="13.5" customHeight="1" x14ac:dyDescent="0.2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70"/>
      <c r="CV70" s="70"/>
      <c r="CW70" s="70"/>
      <c r="CX70" s="70"/>
      <c r="CY70" s="70"/>
      <c r="CZ70" s="70"/>
      <c r="DA70" s="70"/>
      <c r="DB70" s="70"/>
      <c r="DC70" s="70"/>
      <c r="DD70" s="70"/>
      <c r="DE70" s="70"/>
      <c r="DF70" s="70"/>
      <c r="DG70" s="70"/>
      <c r="DH70" s="70"/>
      <c r="DI70" s="70"/>
      <c r="DJ70" s="70"/>
      <c r="DK70" s="70"/>
      <c r="DL70" s="70"/>
      <c r="DM70" s="70"/>
      <c r="DN70" s="70"/>
      <c r="DO70" s="70"/>
      <c r="DP70" s="70"/>
      <c r="DQ70" s="70"/>
      <c r="DR70" s="70"/>
      <c r="DS70" s="70"/>
      <c r="DT70" s="70"/>
      <c r="DU70" s="70"/>
      <c r="DV70" s="70"/>
      <c r="DW70" s="70"/>
      <c r="DX70" s="70"/>
      <c r="DY70" s="70"/>
      <c r="DZ70" s="70"/>
      <c r="EA70" s="70"/>
      <c r="EB70" s="70"/>
      <c r="EC70" s="70"/>
      <c r="ED70" s="70"/>
      <c r="EE70" s="70"/>
      <c r="EF70" s="70"/>
      <c r="EG70" s="70"/>
      <c r="EH70" s="70"/>
      <c r="EI70" s="70"/>
      <c r="EJ70" s="70"/>
      <c r="EK70" s="70"/>
      <c r="EL70" s="70"/>
      <c r="EM70" s="70"/>
      <c r="EN70" s="70"/>
      <c r="EO70" s="70"/>
      <c r="EP70" s="70"/>
      <c r="EQ70" s="70"/>
      <c r="ER70" s="70"/>
      <c r="ES70" s="70"/>
      <c r="ET70" s="70"/>
      <c r="EU70" s="70"/>
      <c r="EV70" s="70"/>
      <c r="EW70" s="70"/>
      <c r="EX70" s="70"/>
      <c r="EY70" s="70"/>
      <c r="EZ70" s="70"/>
      <c r="FA70" s="70"/>
      <c r="FB70" s="70"/>
      <c r="FC70" s="70"/>
      <c r="FD70" s="70"/>
      <c r="FE70" s="70"/>
      <c r="FF70" s="70"/>
      <c r="FG70" s="70"/>
      <c r="FH70" s="70"/>
      <c r="FI70" s="70"/>
      <c r="FJ70" s="70"/>
      <c r="FK70" s="70"/>
      <c r="FL70" s="70"/>
      <c r="FM70" s="70"/>
      <c r="FN70" s="70"/>
      <c r="FO70" s="70"/>
      <c r="FP70" s="70"/>
      <c r="FQ70" s="70"/>
      <c r="FR70" s="70"/>
      <c r="FS70" s="70"/>
      <c r="FT70" s="70"/>
      <c r="FU70" s="70"/>
      <c r="FV70" s="70"/>
      <c r="FW70" s="70"/>
      <c r="FX70" s="70"/>
      <c r="FY70" s="70"/>
      <c r="FZ70" s="70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76"/>
      <c r="NJ70" s="77"/>
      <c r="NK70" s="77"/>
      <c r="NL70" s="77"/>
      <c r="NM70" s="77"/>
      <c r="NN70" s="77"/>
      <c r="NO70" s="77"/>
      <c r="NP70" s="77"/>
      <c r="NQ70" s="77"/>
      <c r="NR70" s="77"/>
      <c r="NS70" s="77"/>
      <c r="NT70" s="77"/>
      <c r="NU70" s="77"/>
      <c r="NV70" s="77"/>
      <c r="NW70" s="78"/>
    </row>
    <row r="71" spans="1:387" ht="13.5" customHeight="1" x14ac:dyDescent="0.2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76"/>
      <c r="NJ71" s="77"/>
      <c r="NK71" s="77"/>
      <c r="NL71" s="77"/>
      <c r="NM71" s="77"/>
      <c r="NN71" s="77"/>
      <c r="NO71" s="77"/>
      <c r="NP71" s="77"/>
      <c r="NQ71" s="77"/>
      <c r="NR71" s="77"/>
      <c r="NS71" s="77"/>
      <c r="NT71" s="77"/>
      <c r="NU71" s="77"/>
      <c r="NV71" s="77"/>
      <c r="NW71" s="78"/>
    </row>
    <row r="72" spans="1:387" ht="13.5" customHeight="1" x14ac:dyDescent="0.2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72" t="s">
        <v>34</v>
      </c>
      <c r="CV72" s="72"/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X72" s="72"/>
      <c r="FY72" s="72"/>
      <c r="FZ72" s="7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76"/>
      <c r="NJ72" s="77"/>
      <c r="NK72" s="77"/>
      <c r="NL72" s="77"/>
      <c r="NM72" s="77"/>
      <c r="NN72" s="77"/>
      <c r="NO72" s="77"/>
      <c r="NP72" s="77"/>
      <c r="NQ72" s="77"/>
      <c r="NR72" s="77"/>
      <c r="NS72" s="77"/>
      <c r="NT72" s="77"/>
      <c r="NU72" s="77"/>
      <c r="NV72" s="77"/>
      <c r="NW72" s="78"/>
    </row>
    <row r="73" spans="1:387" ht="13.5" customHeight="1" x14ac:dyDescent="0.2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7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X73" s="72"/>
      <c r="FY73" s="72"/>
      <c r="FZ73" s="7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76"/>
      <c r="NJ73" s="77"/>
      <c r="NK73" s="77"/>
      <c r="NL73" s="77"/>
      <c r="NM73" s="77"/>
      <c r="NN73" s="77"/>
      <c r="NO73" s="77"/>
      <c r="NP73" s="77"/>
      <c r="NQ73" s="77"/>
      <c r="NR73" s="77"/>
      <c r="NS73" s="77"/>
      <c r="NT73" s="77"/>
      <c r="NU73" s="77"/>
      <c r="NV73" s="77"/>
      <c r="NW73" s="78"/>
    </row>
    <row r="74" spans="1:387" ht="13.5" customHeight="1" x14ac:dyDescent="0.2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7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X74" s="72"/>
      <c r="FY74" s="72"/>
      <c r="FZ74" s="7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76"/>
      <c r="NJ74" s="77"/>
      <c r="NK74" s="77"/>
      <c r="NL74" s="77"/>
      <c r="NM74" s="77"/>
      <c r="NN74" s="77"/>
      <c r="NO74" s="77"/>
      <c r="NP74" s="77"/>
      <c r="NQ74" s="77"/>
      <c r="NR74" s="77"/>
      <c r="NS74" s="77"/>
      <c r="NT74" s="77"/>
      <c r="NU74" s="77"/>
      <c r="NV74" s="77"/>
      <c r="NW74" s="78"/>
    </row>
    <row r="75" spans="1:387" ht="13.5" customHeight="1" x14ac:dyDescent="0.2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7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X75" s="72"/>
      <c r="FY75" s="72"/>
      <c r="FZ75" s="7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76"/>
      <c r="NJ75" s="77"/>
      <c r="NK75" s="77"/>
      <c r="NL75" s="77"/>
      <c r="NM75" s="77"/>
      <c r="NN75" s="77"/>
      <c r="NO75" s="77"/>
      <c r="NP75" s="77"/>
      <c r="NQ75" s="77"/>
      <c r="NR75" s="77"/>
      <c r="NS75" s="77"/>
      <c r="NT75" s="77"/>
      <c r="NU75" s="77"/>
      <c r="NV75" s="77"/>
      <c r="NW75" s="78"/>
    </row>
    <row r="76" spans="1:387" ht="13.5" customHeight="1" x14ac:dyDescent="0.2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71" t="str">
        <f>データ!$B$11</f>
        <v>R02</v>
      </c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 t="str">
        <f>データ!$C$11</f>
        <v>R03</v>
      </c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 t="str">
        <f>データ!$D$11</f>
        <v>R04</v>
      </c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71" t="str">
        <f>データ!$E$11</f>
        <v>R05</v>
      </c>
      <c r="BI76" s="71"/>
      <c r="BJ76" s="71"/>
      <c r="BK76" s="71"/>
      <c r="BL76" s="71"/>
      <c r="BM76" s="71"/>
      <c r="BN76" s="71"/>
      <c r="BO76" s="71"/>
      <c r="BP76" s="71"/>
      <c r="BQ76" s="71"/>
      <c r="BR76" s="71"/>
      <c r="BS76" s="71"/>
      <c r="BT76" s="71"/>
      <c r="BU76" s="71"/>
      <c r="BV76" s="71" t="str">
        <f>データ!$F$11</f>
        <v>R06</v>
      </c>
      <c r="BW76" s="71"/>
      <c r="BX76" s="71"/>
      <c r="BY76" s="71"/>
      <c r="BZ76" s="71"/>
      <c r="CA76" s="71"/>
      <c r="CB76" s="71"/>
      <c r="CC76" s="71"/>
      <c r="CD76" s="71"/>
      <c r="CE76" s="71"/>
      <c r="CF76" s="71"/>
      <c r="CG76" s="71"/>
      <c r="CH76" s="71"/>
      <c r="CI76" s="7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70">
        <f>データ!DJ6</f>
        <v>12210</v>
      </c>
      <c r="CV76" s="70"/>
      <c r="CW76" s="70"/>
      <c r="CX76" s="70"/>
      <c r="CY76" s="70"/>
      <c r="CZ76" s="70"/>
      <c r="DA76" s="70"/>
      <c r="DB76" s="70"/>
      <c r="DC76" s="70"/>
      <c r="DD76" s="70"/>
      <c r="DE76" s="70"/>
      <c r="DF76" s="70"/>
      <c r="DG76" s="70"/>
      <c r="DH76" s="70"/>
      <c r="DI76" s="70"/>
      <c r="DJ76" s="70"/>
      <c r="DK76" s="70"/>
      <c r="DL76" s="70"/>
      <c r="DM76" s="70"/>
      <c r="DN76" s="70"/>
      <c r="DO76" s="70"/>
      <c r="DP76" s="70"/>
      <c r="DQ76" s="70"/>
      <c r="DR76" s="70"/>
      <c r="DS76" s="70"/>
      <c r="DT76" s="70"/>
      <c r="DU76" s="70"/>
      <c r="DV76" s="70"/>
      <c r="DW76" s="70"/>
      <c r="DX76" s="70"/>
      <c r="DY76" s="70"/>
      <c r="DZ76" s="70"/>
      <c r="EA76" s="70"/>
      <c r="EB76" s="70"/>
      <c r="EC76" s="70"/>
      <c r="ED76" s="70"/>
      <c r="EE76" s="70"/>
      <c r="EF76" s="70"/>
      <c r="EG76" s="70"/>
      <c r="EH76" s="70"/>
      <c r="EI76" s="70"/>
      <c r="EJ76" s="70"/>
      <c r="EK76" s="70"/>
      <c r="EL76" s="70"/>
      <c r="EM76" s="70"/>
      <c r="EN76" s="70"/>
      <c r="EO76" s="70"/>
      <c r="EP76" s="70"/>
      <c r="EQ76" s="70"/>
      <c r="ER76" s="70"/>
      <c r="ES76" s="70"/>
      <c r="ET76" s="70"/>
      <c r="EU76" s="70"/>
      <c r="EV76" s="70"/>
      <c r="EW76" s="70"/>
      <c r="EX76" s="70"/>
      <c r="EY76" s="70"/>
      <c r="EZ76" s="70"/>
      <c r="FA76" s="70"/>
      <c r="FB76" s="70"/>
      <c r="FC76" s="70"/>
      <c r="FD76" s="70"/>
      <c r="FE76" s="70"/>
      <c r="FF76" s="70"/>
      <c r="FG76" s="70"/>
      <c r="FH76" s="70"/>
      <c r="FI76" s="70"/>
      <c r="FJ76" s="70"/>
      <c r="FK76" s="70"/>
      <c r="FL76" s="70"/>
      <c r="FM76" s="70"/>
      <c r="FN76" s="70"/>
      <c r="FO76" s="70"/>
      <c r="FP76" s="70"/>
      <c r="FQ76" s="70"/>
      <c r="FR76" s="70"/>
      <c r="FS76" s="70"/>
      <c r="FT76" s="70"/>
      <c r="FU76" s="70"/>
      <c r="FV76" s="70"/>
      <c r="FW76" s="70"/>
      <c r="FX76" s="70"/>
      <c r="FY76" s="70"/>
      <c r="FZ76" s="70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71" t="str">
        <f>データ!$B$11</f>
        <v>R02</v>
      </c>
      <c r="GU76" s="71"/>
      <c r="GV76" s="71"/>
      <c r="GW76" s="71"/>
      <c r="GX76" s="71"/>
      <c r="GY76" s="71"/>
      <c r="GZ76" s="71"/>
      <c r="HA76" s="71"/>
      <c r="HB76" s="71"/>
      <c r="HC76" s="71"/>
      <c r="HD76" s="71"/>
      <c r="HE76" s="71"/>
      <c r="HF76" s="71"/>
      <c r="HG76" s="71"/>
      <c r="HH76" s="71" t="str">
        <f>データ!$C$11</f>
        <v>R03</v>
      </c>
      <c r="HI76" s="71"/>
      <c r="HJ76" s="71"/>
      <c r="HK76" s="71"/>
      <c r="HL76" s="71"/>
      <c r="HM76" s="71"/>
      <c r="HN76" s="71"/>
      <c r="HO76" s="71"/>
      <c r="HP76" s="71"/>
      <c r="HQ76" s="71"/>
      <c r="HR76" s="71"/>
      <c r="HS76" s="71"/>
      <c r="HT76" s="71"/>
      <c r="HU76" s="71"/>
      <c r="HV76" s="71" t="str">
        <f>データ!$D$11</f>
        <v>R04</v>
      </c>
      <c r="HW76" s="71"/>
      <c r="HX76" s="71"/>
      <c r="HY76" s="71"/>
      <c r="HZ76" s="71"/>
      <c r="IA76" s="71"/>
      <c r="IB76" s="71"/>
      <c r="IC76" s="71"/>
      <c r="ID76" s="71"/>
      <c r="IE76" s="71"/>
      <c r="IF76" s="71"/>
      <c r="IG76" s="71"/>
      <c r="IH76" s="71"/>
      <c r="II76" s="71"/>
      <c r="IJ76" s="71" t="str">
        <f>データ!$E$11</f>
        <v>R05</v>
      </c>
      <c r="IK76" s="71"/>
      <c r="IL76" s="71"/>
      <c r="IM76" s="71"/>
      <c r="IN76" s="71"/>
      <c r="IO76" s="71"/>
      <c r="IP76" s="71"/>
      <c r="IQ76" s="71"/>
      <c r="IR76" s="71"/>
      <c r="IS76" s="71"/>
      <c r="IT76" s="71"/>
      <c r="IU76" s="71"/>
      <c r="IV76" s="71"/>
      <c r="IW76" s="71"/>
      <c r="IX76" s="71" t="str">
        <f>データ!$F$11</f>
        <v>R06</v>
      </c>
      <c r="IY76" s="71"/>
      <c r="IZ76" s="71"/>
      <c r="JA76" s="71"/>
      <c r="JB76" s="71"/>
      <c r="JC76" s="71"/>
      <c r="JD76" s="71"/>
      <c r="JE76" s="71"/>
      <c r="JF76" s="71"/>
      <c r="JG76" s="71"/>
      <c r="JH76" s="71"/>
      <c r="JI76" s="71"/>
      <c r="JJ76" s="71"/>
      <c r="JK76" s="7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71" t="str">
        <f>データ!$B$11</f>
        <v>R02</v>
      </c>
      <c r="KI76" s="71"/>
      <c r="KJ76" s="71"/>
      <c r="KK76" s="71"/>
      <c r="KL76" s="71"/>
      <c r="KM76" s="71"/>
      <c r="KN76" s="71"/>
      <c r="KO76" s="71"/>
      <c r="KP76" s="71"/>
      <c r="KQ76" s="71"/>
      <c r="KR76" s="71"/>
      <c r="KS76" s="71"/>
      <c r="KT76" s="71"/>
      <c r="KU76" s="71"/>
      <c r="KV76" s="71" t="str">
        <f>データ!$C$11</f>
        <v>R03</v>
      </c>
      <c r="KW76" s="71"/>
      <c r="KX76" s="71"/>
      <c r="KY76" s="71"/>
      <c r="KZ76" s="71"/>
      <c r="LA76" s="71"/>
      <c r="LB76" s="71"/>
      <c r="LC76" s="71"/>
      <c r="LD76" s="71"/>
      <c r="LE76" s="71"/>
      <c r="LF76" s="71"/>
      <c r="LG76" s="71"/>
      <c r="LH76" s="71"/>
      <c r="LI76" s="71"/>
      <c r="LJ76" s="71" t="str">
        <f>データ!$D$11</f>
        <v>R04</v>
      </c>
      <c r="LK76" s="71"/>
      <c r="LL76" s="71"/>
      <c r="LM76" s="71"/>
      <c r="LN76" s="71"/>
      <c r="LO76" s="71"/>
      <c r="LP76" s="71"/>
      <c r="LQ76" s="71"/>
      <c r="LR76" s="71"/>
      <c r="LS76" s="71"/>
      <c r="LT76" s="71"/>
      <c r="LU76" s="71"/>
      <c r="LV76" s="71"/>
      <c r="LW76" s="71"/>
      <c r="LX76" s="71" t="str">
        <f>データ!$E$11</f>
        <v>R05</v>
      </c>
      <c r="LY76" s="71"/>
      <c r="LZ76" s="71"/>
      <c r="MA76" s="71"/>
      <c r="MB76" s="71"/>
      <c r="MC76" s="71"/>
      <c r="MD76" s="71"/>
      <c r="ME76" s="71"/>
      <c r="MF76" s="71"/>
      <c r="MG76" s="71"/>
      <c r="MH76" s="71"/>
      <c r="MI76" s="71"/>
      <c r="MJ76" s="71"/>
      <c r="MK76" s="71"/>
      <c r="ML76" s="71" t="str">
        <f>データ!$F$11</f>
        <v>R06</v>
      </c>
      <c r="MM76" s="71"/>
      <c r="MN76" s="71"/>
      <c r="MO76" s="71"/>
      <c r="MP76" s="71"/>
      <c r="MQ76" s="71"/>
      <c r="MR76" s="71"/>
      <c r="MS76" s="71"/>
      <c r="MT76" s="71"/>
      <c r="MU76" s="71"/>
      <c r="MV76" s="71"/>
      <c r="MW76" s="71"/>
      <c r="MX76" s="71"/>
      <c r="MY76" s="71"/>
      <c r="MZ76" s="2"/>
      <c r="NA76" s="2"/>
      <c r="NB76" s="2"/>
      <c r="NC76" s="2"/>
      <c r="ND76" s="2"/>
      <c r="NE76" s="2"/>
      <c r="NF76" s="22"/>
      <c r="NG76" s="10"/>
      <c r="NH76" s="2"/>
      <c r="NI76" s="76"/>
      <c r="NJ76" s="77"/>
      <c r="NK76" s="77"/>
      <c r="NL76" s="77"/>
      <c r="NM76" s="77"/>
      <c r="NN76" s="77"/>
      <c r="NO76" s="77"/>
      <c r="NP76" s="77"/>
      <c r="NQ76" s="77"/>
      <c r="NR76" s="77"/>
      <c r="NS76" s="77"/>
      <c r="NT76" s="77"/>
      <c r="NU76" s="77"/>
      <c r="NV76" s="77"/>
      <c r="NW76" s="78"/>
    </row>
    <row r="77" spans="1:387" ht="13.5" customHeight="1" x14ac:dyDescent="0.2">
      <c r="A77" s="2"/>
      <c r="B77" s="9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8" t="str">
        <f>データ!CX7</f>
        <v xml:space="preserve"> </v>
      </c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 t="str">
        <f>データ!CY7</f>
        <v xml:space="preserve"> </v>
      </c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68"/>
      <c r="AS77" s="68"/>
      <c r="AT77" s="68" t="str">
        <f>データ!CZ7</f>
        <v xml:space="preserve"> </v>
      </c>
      <c r="AU77" s="68"/>
      <c r="AV77" s="68"/>
      <c r="AW77" s="68"/>
      <c r="AX77" s="68"/>
      <c r="AY77" s="68"/>
      <c r="AZ77" s="68"/>
      <c r="BA77" s="68"/>
      <c r="BB77" s="68"/>
      <c r="BC77" s="68"/>
      <c r="BD77" s="68"/>
      <c r="BE77" s="68"/>
      <c r="BF77" s="68"/>
      <c r="BG77" s="68"/>
      <c r="BH77" s="68" t="str">
        <f>データ!DA7</f>
        <v xml:space="preserve"> </v>
      </c>
      <c r="BI77" s="68"/>
      <c r="BJ77" s="68"/>
      <c r="BK77" s="68"/>
      <c r="BL77" s="68"/>
      <c r="BM77" s="68"/>
      <c r="BN77" s="68"/>
      <c r="BO77" s="68"/>
      <c r="BP77" s="68"/>
      <c r="BQ77" s="68"/>
      <c r="BR77" s="68"/>
      <c r="BS77" s="68"/>
      <c r="BT77" s="68"/>
      <c r="BU77" s="68"/>
      <c r="BV77" s="68" t="str">
        <f>データ!DB7</f>
        <v xml:space="preserve"> </v>
      </c>
      <c r="BW77" s="68"/>
      <c r="BX77" s="68"/>
      <c r="BY77" s="68"/>
      <c r="BZ77" s="68"/>
      <c r="CA77" s="68"/>
      <c r="CB77" s="68"/>
      <c r="CC77" s="68"/>
      <c r="CD77" s="68"/>
      <c r="CE77" s="68"/>
      <c r="CF77" s="68"/>
      <c r="CG77" s="68"/>
      <c r="CH77" s="68"/>
      <c r="CI77" s="68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70"/>
      <c r="CV77" s="70"/>
      <c r="CW77" s="70"/>
      <c r="CX77" s="70"/>
      <c r="CY77" s="70"/>
      <c r="CZ77" s="70"/>
      <c r="DA77" s="70"/>
      <c r="DB77" s="70"/>
      <c r="DC77" s="70"/>
      <c r="DD77" s="70"/>
      <c r="DE77" s="70"/>
      <c r="DF77" s="70"/>
      <c r="DG77" s="70"/>
      <c r="DH77" s="70"/>
      <c r="DI77" s="70"/>
      <c r="DJ77" s="70"/>
      <c r="DK77" s="70"/>
      <c r="DL77" s="70"/>
      <c r="DM77" s="70"/>
      <c r="DN77" s="70"/>
      <c r="DO77" s="70"/>
      <c r="DP77" s="70"/>
      <c r="DQ77" s="70"/>
      <c r="DR77" s="70"/>
      <c r="DS77" s="70"/>
      <c r="DT77" s="70"/>
      <c r="DU77" s="70"/>
      <c r="DV77" s="70"/>
      <c r="DW77" s="70"/>
      <c r="DX77" s="70"/>
      <c r="DY77" s="70"/>
      <c r="DZ77" s="70"/>
      <c r="EA77" s="70"/>
      <c r="EB77" s="70"/>
      <c r="EC77" s="70"/>
      <c r="ED77" s="70"/>
      <c r="EE77" s="70"/>
      <c r="EF77" s="70"/>
      <c r="EG77" s="70"/>
      <c r="EH77" s="70"/>
      <c r="EI77" s="70"/>
      <c r="EJ77" s="70"/>
      <c r="EK77" s="70"/>
      <c r="EL77" s="70"/>
      <c r="EM77" s="70"/>
      <c r="EN77" s="70"/>
      <c r="EO77" s="70"/>
      <c r="EP77" s="70"/>
      <c r="EQ77" s="70"/>
      <c r="ER77" s="70"/>
      <c r="ES77" s="70"/>
      <c r="ET77" s="70"/>
      <c r="EU77" s="70"/>
      <c r="EV77" s="70"/>
      <c r="EW77" s="70"/>
      <c r="EX77" s="70"/>
      <c r="EY77" s="70"/>
      <c r="EZ77" s="70"/>
      <c r="FA77" s="70"/>
      <c r="FB77" s="70"/>
      <c r="FC77" s="70"/>
      <c r="FD77" s="70"/>
      <c r="FE77" s="70"/>
      <c r="FF77" s="70"/>
      <c r="FG77" s="70"/>
      <c r="FH77" s="70"/>
      <c r="FI77" s="70"/>
      <c r="FJ77" s="70"/>
      <c r="FK77" s="70"/>
      <c r="FL77" s="70"/>
      <c r="FM77" s="70"/>
      <c r="FN77" s="70"/>
      <c r="FO77" s="70"/>
      <c r="FP77" s="70"/>
      <c r="FQ77" s="70"/>
      <c r="FR77" s="70"/>
      <c r="FS77" s="70"/>
      <c r="FT77" s="70"/>
      <c r="FU77" s="70"/>
      <c r="FV77" s="70"/>
      <c r="FW77" s="70"/>
      <c r="FX77" s="70"/>
      <c r="FY77" s="70"/>
      <c r="FZ77" s="70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69" t="s">
        <v>27</v>
      </c>
      <c r="GL77" s="69"/>
      <c r="GM77" s="69"/>
      <c r="GN77" s="69"/>
      <c r="GO77" s="69"/>
      <c r="GP77" s="69"/>
      <c r="GQ77" s="69"/>
      <c r="GR77" s="69"/>
      <c r="GS77" s="69"/>
      <c r="GT77" s="68" t="str">
        <f>データ!DK7</f>
        <v xml:space="preserve"> </v>
      </c>
      <c r="GU77" s="68"/>
      <c r="GV77" s="68"/>
      <c r="GW77" s="68"/>
      <c r="GX77" s="68"/>
      <c r="GY77" s="68"/>
      <c r="GZ77" s="68"/>
      <c r="HA77" s="68"/>
      <c r="HB77" s="68"/>
      <c r="HC77" s="68"/>
      <c r="HD77" s="68"/>
      <c r="HE77" s="68"/>
      <c r="HF77" s="68"/>
      <c r="HG77" s="68"/>
      <c r="HH77" s="68" t="str">
        <f>データ!DL7</f>
        <v xml:space="preserve"> </v>
      </c>
      <c r="HI77" s="68"/>
      <c r="HJ77" s="68"/>
      <c r="HK77" s="68"/>
      <c r="HL77" s="68"/>
      <c r="HM77" s="68"/>
      <c r="HN77" s="68"/>
      <c r="HO77" s="68"/>
      <c r="HP77" s="68"/>
      <c r="HQ77" s="68"/>
      <c r="HR77" s="68"/>
      <c r="HS77" s="68"/>
      <c r="HT77" s="68"/>
      <c r="HU77" s="68"/>
      <c r="HV77" s="68" t="str">
        <f>データ!DM7</f>
        <v xml:space="preserve"> </v>
      </c>
      <c r="HW77" s="68"/>
      <c r="HX77" s="68"/>
      <c r="HY77" s="68"/>
      <c r="HZ77" s="68"/>
      <c r="IA77" s="68"/>
      <c r="IB77" s="68"/>
      <c r="IC77" s="68"/>
      <c r="ID77" s="68"/>
      <c r="IE77" s="68"/>
      <c r="IF77" s="68"/>
      <c r="IG77" s="68"/>
      <c r="IH77" s="68"/>
      <c r="II77" s="68"/>
      <c r="IJ77" s="68" t="str">
        <f>データ!DN7</f>
        <v xml:space="preserve"> </v>
      </c>
      <c r="IK77" s="68"/>
      <c r="IL77" s="68"/>
      <c r="IM77" s="68"/>
      <c r="IN77" s="68"/>
      <c r="IO77" s="68"/>
      <c r="IP77" s="68"/>
      <c r="IQ77" s="68"/>
      <c r="IR77" s="68"/>
      <c r="IS77" s="68"/>
      <c r="IT77" s="68"/>
      <c r="IU77" s="68"/>
      <c r="IV77" s="68"/>
      <c r="IW77" s="68"/>
      <c r="IX77" s="68" t="str">
        <f>データ!DO7</f>
        <v xml:space="preserve"> </v>
      </c>
      <c r="IY77" s="68"/>
      <c r="IZ77" s="68"/>
      <c r="JA77" s="68"/>
      <c r="JB77" s="68"/>
      <c r="JC77" s="68"/>
      <c r="JD77" s="68"/>
      <c r="JE77" s="68"/>
      <c r="JF77" s="68"/>
      <c r="JG77" s="68"/>
      <c r="JH77" s="68"/>
      <c r="JI77" s="68"/>
      <c r="JJ77" s="68"/>
      <c r="JK77" s="68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69" t="s">
        <v>27</v>
      </c>
      <c r="JZ77" s="69"/>
      <c r="KA77" s="69"/>
      <c r="KB77" s="69"/>
      <c r="KC77" s="69"/>
      <c r="KD77" s="69"/>
      <c r="KE77" s="69"/>
      <c r="KF77" s="69"/>
      <c r="KG77" s="69"/>
      <c r="KH77" s="67">
        <f>データ!DV7</f>
        <v>0</v>
      </c>
      <c r="KI77" s="67"/>
      <c r="KJ77" s="67"/>
      <c r="KK77" s="67"/>
      <c r="KL77" s="67"/>
      <c r="KM77" s="67"/>
      <c r="KN77" s="67"/>
      <c r="KO77" s="67"/>
      <c r="KP77" s="67"/>
      <c r="KQ77" s="67"/>
      <c r="KR77" s="67"/>
      <c r="KS77" s="67"/>
      <c r="KT77" s="67"/>
      <c r="KU77" s="67"/>
      <c r="KV77" s="67">
        <f>データ!DW7</f>
        <v>0</v>
      </c>
      <c r="KW77" s="67"/>
      <c r="KX77" s="67"/>
      <c r="KY77" s="67"/>
      <c r="KZ77" s="67"/>
      <c r="LA77" s="67"/>
      <c r="LB77" s="67"/>
      <c r="LC77" s="67"/>
      <c r="LD77" s="67"/>
      <c r="LE77" s="67"/>
      <c r="LF77" s="67"/>
      <c r="LG77" s="67"/>
      <c r="LH77" s="67"/>
      <c r="LI77" s="67"/>
      <c r="LJ77" s="67">
        <f>データ!DX7</f>
        <v>0</v>
      </c>
      <c r="LK77" s="67"/>
      <c r="LL77" s="67"/>
      <c r="LM77" s="67"/>
      <c r="LN77" s="67"/>
      <c r="LO77" s="67"/>
      <c r="LP77" s="67"/>
      <c r="LQ77" s="67"/>
      <c r="LR77" s="67"/>
      <c r="LS77" s="67"/>
      <c r="LT77" s="67"/>
      <c r="LU77" s="67"/>
      <c r="LV77" s="67"/>
      <c r="LW77" s="67"/>
      <c r="LX77" s="67">
        <f>データ!DY7</f>
        <v>11.3</v>
      </c>
      <c r="LY77" s="67"/>
      <c r="LZ77" s="67"/>
      <c r="MA77" s="67"/>
      <c r="MB77" s="67"/>
      <c r="MC77" s="67"/>
      <c r="MD77" s="67"/>
      <c r="ME77" s="67"/>
      <c r="MF77" s="67"/>
      <c r="MG77" s="67"/>
      <c r="MH77" s="67"/>
      <c r="MI77" s="67"/>
      <c r="MJ77" s="67"/>
      <c r="MK77" s="67"/>
      <c r="ML77" s="67">
        <f>データ!DZ7</f>
        <v>128.1</v>
      </c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7"/>
      <c r="MX77" s="67"/>
      <c r="MY77" s="67"/>
      <c r="MZ77" s="2"/>
      <c r="NA77" s="2"/>
      <c r="NB77" s="2"/>
      <c r="NC77" s="2"/>
      <c r="ND77" s="2"/>
      <c r="NE77" s="2"/>
      <c r="NF77" s="22"/>
      <c r="NG77" s="10"/>
      <c r="NH77" s="2"/>
      <c r="NI77" s="76"/>
      <c r="NJ77" s="77"/>
      <c r="NK77" s="77"/>
      <c r="NL77" s="77"/>
      <c r="NM77" s="77"/>
      <c r="NN77" s="77"/>
      <c r="NO77" s="77"/>
      <c r="NP77" s="77"/>
      <c r="NQ77" s="77"/>
      <c r="NR77" s="77"/>
      <c r="NS77" s="77"/>
      <c r="NT77" s="77"/>
      <c r="NU77" s="77"/>
      <c r="NV77" s="77"/>
      <c r="NW77" s="78"/>
    </row>
    <row r="78" spans="1:387" ht="13.5" customHeight="1" x14ac:dyDescent="0.2">
      <c r="A78" s="2"/>
      <c r="B78" s="9"/>
      <c r="C78" s="2"/>
      <c r="D78" s="2"/>
      <c r="E78" s="2"/>
      <c r="F78" s="2"/>
      <c r="G78" s="2"/>
      <c r="H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8" t="str">
        <f>データ!DC7</f>
        <v xml:space="preserve"> </v>
      </c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 t="str">
        <f>データ!DD7</f>
        <v xml:space="preserve"> </v>
      </c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8"/>
      <c r="AR78" s="68"/>
      <c r="AS78" s="68"/>
      <c r="AT78" s="68" t="str">
        <f>データ!DE7</f>
        <v xml:space="preserve"> </v>
      </c>
      <c r="AU78" s="68"/>
      <c r="AV78" s="68"/>
      <c r="AW78" s="68"/>
      <c r="AX78" s="68"/>
      <c r="AY78" s="68"/>
      <c r="AZ78" s="68"/>
      <c r="BA78" s="68"/>
      <c r="BB78" s="68"/>
      <c r="BC78" s="68"/>
      <c r="BD78" s="68"/>
      <c r="BE78" s="68"/>
      <c r="BF78" s="68"/>
      <c r="BG78" s="68"/>
      <c r="BH78" s="68" t="str">
        <f>データ!DF7</f>
        <v xml:space="preserve"> </v>
      </c>
      <c r="BI78" s="68"/>
      <c r="BJ78" s="68"/>
      <c r="BK78" s="68"/>
      <c r="BL78" s="68"/>
      <c r="BM78" s="68"/>
      <c r="BN78" s="68"/>
      <c r="BO78" s="68"/>
      <c r="BP78" s="68"/>
      <c r="BQ78" s="68"/>
      <c r="BR78" s="68"/>
      <c r="BS78" s="68"/>
      <c r="BT78" s="68"/>
      <c r="BU78" s="68"/>
      <c r="BV78" s="68" t="str">
        <f>データ!DG7</f>
        <v xml:space="preserve"> </v>
      </c>
      <c r="BW78" s="68"/>
      <c r="BX78" s="68"/>
      <c r="BY78" s="68"/>
      <c r="BZ78" s="68"/>
      <c r="CA78" s="68"/>
      <c r="CB78" s="68"/>
      <c r="CC78" s="68"/>
      <c r="CD78" s="68"/>
      <c r="CE78" s="68"/>
      <c r="CF78" s="68"/>
      <c r="CG78" s="68"/>
      <c r="CH78" s="68"/>
      <c r="CI78" s="68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70"/>
      <c r="CV78" s="70"/>
      <c r="CW78" s="70"/>
      <c r="CX78" s="70"/>
      <c r="CY78" s="70"/>
      <c r="CZ78" s="70"/>
      <c r="DA78" s="70"/>
      <c r="DB78" s="70"/>
      <c r="DC78" s="70"/>
      <c r="DD78" s="70"/>
      <c r="DE78" s="70"/>
      <c r="DF78" s="70"/>
      <c r="DG78" s="70"/>
      <c r="DH78" s="70"/>
      <c r="DI78" s="70"/>
      <c r="DJ78" s="70"/>
      <c r="DK78" s="70"/>
      <c r="DL78" s="70"/>
      <c r="DM78" s="70"/>
      <c r="DN78" s="70"/>
      <c r="DO78" s="70"/>
      <c r="DP78" s="70"/>
      <c r="DQ78" s="70"/>
      <c r="DR78" s="70"/>
      <c r="DS78" s="70"/>
      <c r="DT78" s="70"/>
      <c r="DU78" s="70"/>
      <c r="DV78" s="70"/>
      <c r="DW78" s="70"/>
      <c r="DX78" s="70"/>
      <c r="DY78" s="70"/>
      <c r="DZ78" s="70"/>
      <c r="EA78" s="70"/>
      <c r="EB78" s="70"/>
      <c r="EC78" s="70"/>
      <c r="ED78" s="70"/>
      <c r="EE78" s="70"/>
      <c r="EF78" s="70"/>
      <c r="EG78" s="70"/>
      <c r="EH78" s="70"/>
      <c r="EI78" s="70"/>
      <c r="EJ78" s="70"/>
      <c r="EK78" s="70"/>
      <c r="EL78" s="70"/>
      <c r="EM78" s="70"/>
      <c r="EN78" s="70"/>
      <c r="EO78" s="70"/>
      <c r="EP78" s="70"/>
      <c r="EQ78" s="70"/>
      <c r="ER78" s="70"/>
      <c r="ES78" s="70"/>
      <c r="ET78" s="70"/>
      <c r="EU78" s="70"/>
      <c r="EV78" s="70"/>
      <c r="EW78" s="70"/>
      <c r="EX78" s="70"/>
      <c r="EY78" s="70"/>
      <c r="EZ78" s="70"/>
      <c r="FA78" s="70"/>
      <c r="FB78" s="70"/>
      <c r="FC78" s="70"/>
      <c r="FD78" s="70"/>
      <c r="FE78" s="70"/>
      <c r="FF78" s="70"/>
      <c r="FG78" s="70"/>
      <c r="FH78" s="70"/>
      <c r="FI78" s="70"/>
      <c r="FJ78" s="70"/>
      <c r="FK78" s="70"/>
      <c r="FL78" s="70"/>
      <c r="FM78" s="70"/>
      <c r="FN78" s="70"/>
      <c r="FO78" s="70"/>
      <c r="FP78" s="70"/>
      <c r="FQ78" s="70"/>
      <c r="FR78" s="70"/>
      <c r="FS78" s="70"/>
      <c r="FT78" s="70"/>
      <c r="FU78" s="70"/>
      <c r="FV78" s="70"/>
      <c r="FW78" s="70"/>
      <c r="FX78" s="70"/>
      <c r="FY78" s="70"/>
      <c r="FZ78" s="70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69" t="s">
        <v>29</v>
      </c>
      <c r="GL78" s="69"/>
      <c r="GM78" s="69"/>
      <c r="GN78" s="69"/>
      <c r="GO78" s="69"/>
      <c r="GP78" s="69"/>
      <c r="GQ78" s="69"/>
      <c r="GR78" s="69"/>
      <c r="GS78" s="69"/>
      <c r="GT78" s="68" t="str">
        <f>データ!DP7</f>
        <v xml:space="preserve"> </v>
      </c>
      <c r="GU78" s="68"/>
      <c r="GV78" s="68"/>
      <c r="GW78" s="68"/>
      <c r="GX78" s="68"/>
      <c r="GY78" s="68"/>
      <c r="GZ78" s="68"/>
      <c r="HA78" s="68"/>
      <c r="HB78" s="68"/>
      <c r="HC78" s="68"/>
      <c r="HD78" s="68"/>
      <c r="HE78" s="68"/>
      <c r="HF78" s="68"/>
      <c r="HG78" s="68"/>
      <c r="HH78" s="68" t="str">
        <f>データ!DQ7</f>
        <v xml:space="preserve"> </v>
      </c>
      <c r="HI78" s="68"/>
      <c r="HJ78" s="68"/>
      <c r="HK78" s="68"/>
      <c r="HL78" s="68"/>
      <c r="HM78" s="68"/>
      <c r="HN78" s="68"/>
      <c r="HO78" s="68"/>
      <c r="HP78" s="68"/>
      <c r="HQ78" s="68"/>
      <c r="HR78" s="68"/>
      <c r="HS78" s="68"/>
      <c r="HT78" s="68"/>
      <c r="HU78" s="68"/>
      <c r="HV78" s="68" t="str">
        <f>データ!DR7</f>
        <v xml:space="preserve"> </v>
      </c>
      <c r="HW78" s="68"/>
      <c r="HX78" s="68"/>
      <c r="HY78" s="68"/>
      <c r="HZ78" s="68"/>
      <c r="IA78" s="68"/>
      <c r="IB78" s="68"/>
      <c r="IC78" s="68"/>
      <c r="ID78" s="68"/>
      <c r="IE78" s="68"/>
      <c r="IF78" s="68"/>
      <c r="IG78" s="68"/>
      <c r="IH78" s="68"/>
      <c r="II78" s="68"/>
      <c r="IJ78" s="68" t="str">
        <f>データ!DS7</f>
        <v xml:space="preserve"> </v>
      </c>
      <c r="IK78" s="68"/>
      <c r="IL78" s="68"/>
      <c r="IM78" s="68"/>
      <c r="IN78" s="68"/>
      <c r="IO78" s="68"/>
      <c r="IP78" s="68"/>
      <c r="IQ78" s="68"/>
      <c r="IR78" s="68"/>
      <c r="IS78" s="68"/>
      <c r="IT78" s="68"/>
      <c r="IU78" s="68"/>
      <c r="IV78" s="68"/>
      <c r="IW78" s="68"/>
      <c r="IX78" s="68" t="str">
        <f>データ!DT7</f>
        <v xml:space="preserve"> </v>
      </c>
      <c r="IY78" s="68"/>
      <c r="IZ78" s="68"/>
      <c r="JA78" s="68"/>
      <c r="JB78" s="68"/>
      <c r="JC78" s="68"/>
      <c r="JD78" s="68"/>
      <c r="JE78" s="68"/>
      <c r="JF78" s="68"/>
      <c r="JG78" s="68"/>
      <c r="JH78" s="68"/>
      <c r="JI78" s="68"/>
      <c r="JJ78" s="68"/>
      <c r="JK78" s="68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69" t="s">
        <v>29</v>
      </c>
      <c r="JZ78" s="69"/>
      <c r="KA78" s="69"/>
      <c r="KB78" s="69"/>
      <c r="KC78" s="69"/>
      <c r="KD78" s="69"/>
      <c r="KE78" s="69"/>
      <c r="KF78" s="69"/>
      <c r="KG78" s="69"/>
      <c r="KH78" s="67">
        <f>データ!EA7</f>
        <v>0</v>
      </c>
      <c r="KI78" s="67"/>
      <c r="KJ78" s="67"/>
      <c r="KK78" s="67"/>
      <c r="KL78" s="67"/>
      <c r="KM78" s="67"/>
      <c r="KN78" s="67"/>
      <c r="KO78" s="67"/>
      <c r="KP78" s="67"/>
      <c r="KQ78" s="67"/>
      <c r="KR78" s="67"/>
      <c r="KS78" s="67"/>
      <c r="KT78" s="67"/>
      <c r="KU78" s="67"/>
      <c r="KV78" s="67">
        <f>データ!EB7</f>
        <v>0</v>
      </c>
      <c r="KW78" s="67"/>
      <c r="KX78" s="67"/>
      <c r="KY78" s="67"/>
      <c r="KZ78" s="67"/>
      <c r="LA78" s="67"/>
      <c r="LB78" s="67"/>
      <c r="LC78" s="67"/>
      <c r="LD78" s="67"/>
      <c r="LE78" s="67"/>
      <c r="LF78" s="67"/>
      <c r="LG78" s="67"/>
      <c r="LH78" s="67"/>
      <c r="LI78" s="67"/>
      <c r="LJ78" s="67">
        <f>データ!EC7</f>
        <v>0</v>
      </c>
      <c r="LK78" s="67"/>
      <c r="LL78" s="67"/>
      <c r="LM78" s="67"/>
      <c r="LN78" s="67"/>
      <c r="LO78" s="67"/>
      <c r="LP78" s="67"/>
      <c r="LQ78" s="67"/>
      <c r="LR78" s="67"/>
      <c r="LS78" s="67"/>
      <c r="LT78" s="67"/>
      <c r="LU78" s="67"/>
      <c r="LV78" s="67"/>
      <c r="LW78" s="67"/>
      <c r="LX78" s="67">
        <f>データ!ED7</f>
        <v>3.8</v>
      </c>
      <c r="LY78" s="67"/>
      <c r="LZ78" s="67"/>
      <c r="MA78" s="67"/>
      <c r="MB78" s="67"/>
      <c r="MC78" s="67"/>
      <c r="MD78" s="67"/>
      <c r="ME78" s="67"/>
      <c r="MF78" s="67"/>
      <c r="MG78" s="67"/>
      <c r="MH78" s="67"/>
      <c r="MI78" s="67"/>
      <c r="MJ78" s="67"/>
      <c r="MK78" s="67"/>
      <c r="ML78" s="67">
        <f>データ!EE7</f>
        <v>49.4</v>
      </c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7"/>
      <c r="MX78" s="67"/>
      <c r="MY78" s="67"/>
      <c r="MZ78" s="2"/>
      <c r="NA78" s="2"/>
      <c r="NB78" s="2"/>
      <c r="NC78" s="2"/>
      <c r="ND78" s="2"/>
      <c r="NE78" s="2"/>
      <c r="NF78" s="22"/>
      <c r="NG78" s="10"/>
      <c r="NH78" s="2"/>
      <c r="NI78" s="76"/>
      <c r="NJ78" s="77"/>
      <c r="NK78" s="77"/>
      <c r="NL78" s="77"/>
      <c r="NM78" s="77"/>
      <c r="NN78" s="77"/>
      <c r="NO78" s="77"/>
      <c r="NP78" s="77"/>
      <c r="NQ78" s="77"/>
      <c r="NR78" s="77"/>
      <c r="NS78" s="77"/>
      <c r="NT78" s="77"/>
      <c r="NU78" s="77"/>
      <c r="NV78" s="77"/>
      <c r="NW78" s="78"/>
    </row>
    <row r="79" spans="1:387" ht="13.5" customHeight="1" x14ac:dyDescent="0.2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70"/>
      <c r="CV79" s="70"/>
      <c r="CW79" s="70"/>
      <c r="CX79" s="70"/>
      <c r="CY79" s="70"/>
      <c r="CZ79" s="70"/>
      <c r="DA79" s="70"/>
      <c r="DB79" s="70"/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0"/>
      <c r="FO79" s="70"/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76"/>
      <c r="NJ79" s="77"/>
      <c r="NK79" s="77"/>
      <c r="NL79" s="77"/>
      <c r="NM79" s="77"/>
      <c r="NN79" s="77"/>
      <c r="NO79" s="77"/>
      <c r="NP79" s="77"/>
      <c r="NQ79" s="77"/>
      <c r="NR79" s="77"/>
      <c r="NS79" s="77"/>
      <c r="NT79" s="77"/>
      <c r="NU79" s="77"/>
      <c r="NV79" s="77"/>
      <c r="NW79" s="78"/>
    </row>
    <row r="80" spans="1:387" ht="13.5" customHeight="1" x14ac:dyDescent="0.2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76"/>
      <c r="NJ80" s="77"/>
      <c r="NK80" s="77"/>
      <c r="NL80" s="77"/>
      <c r="NM80" s="77"/>
      <c r="NN80" s="77"/>
      <c r="NO80" s="77"/>
      <c r="NP80" s="77"/>
      <c r="NQ80" s="77"/>
      <c r="NR80" s="77"/>
      <c r="NS80" s="77"/>
      <c r="NT80" s="77"/>
      <c r="NU80" s="77"/>
      <c r="NV80" s="77"/>
      <c r="NW80" s="78"/>
    </row>
    <row r="81" spans="1:387" ht="13.5" customHeight="1" x14ac:dyDescent="0.2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76"/>
      <c r="NJ81" s="77"/>
      <c r="NK81" s="77"/>
      <c r="NL81" s="77"/>
      <c r="NM81" s="77"/>
      <c r="NN81" s="77"/>
      <c r="NO81" s="77"/>
      <c r="NP81" s="77"/>
      <c r="NQ81" s="77"/>
      <c r="NR81" s="77"/>
      <c r="NS81" s="77"/>
      <c r="NT81" s="77"/>
      <c r="NU81" s="77"/>
      <c r="NV81" s="77"/>
      <c r="NW81" s="78"/>
    </row>
    <row r="82" spans="1:387" ht="13.5" customHeight="1" x14ac:dyDescent="0.2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79"/>
      <c r="NJ82" s="80"/>
      <c r="NK82" s="80"/>
      <c r="NL82" s="80"/>
      <c r="NM82" s="80"/>
      <c r="NN82" s="80"/>
      <c r="NO82" s="80"/>
      <c r="NP82" s="80"/>
      <c r="NQ82" s="80"/>
      <c r="NR82" s="80"/>
      <c r="NS82" s="80"/>
      <c r="NT82" s="80"/>
      <c r="NU82" s="80"/>
      <c r="NV82" s="80"/>
      <c r="NW82" s="81"/>
    </row>
    <row r="83" spans="1:387" x14ac:dyDescent="0.2">
      <c r="C83" s="2"/>
      <c r="BH83" s="2"/>
      <c r="GR83" s="2"/>
      <c r="IV83" s="2"/>
      <c r="LD83" s="2"/>
    </row>
    <row r="84" spans="1:387" x14ac:dyDescent="0.2">
      <c r="C84" s="2"/>
      <c r="BH84" s="2"/>
      <c r="GR84" s="2"/>
      <c r="IV84" s="2"/>
      <c r="LD84" s="2"/>
    </row>
    <row r="86" spans="1:387" hidden="1" x14ac:dyDescent="0.2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2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2">
      <c r="B88" s="24" t="str">
        <f>データ!AI6</f>
        <v>【142.4】</v>
      </c>
      <c r="C88" s="25" t="str">
        <f>データ!AT6</f>
        <v>【74.3】</v>
      </c>
      <c r="D88" s="25" t="str">
        <f>データ!BE6</f>
        <v>【39,956】</v>
      </c>
      <c r="E88" s="25" t="str">
        <f>データ!BP6</f>
        <v>【17.7】</v>
      </c>
      <c r="F88" s="25" t="str">
        <f>データ!CA6</f>
        <v>【43.6】</v>
      </c>
      <c r="G88" s="25" t="str">
        <f>データ!CL6</f>
        <v>【△78.9】</v>
      </c>
      <c r="H88" s="25" t="str">
        <f>データ!CW6</f>
        <v>【△15,622】</v>
      </c>
      <c r="I88" s="25" t="str">
        <f>データ!DH6</f>
        <v xml:space="preserve"> </v>
      </c>
      <c r="J88" s="25" t="s">
        <v>48</v>
      </c>
      <c r="K88" s="25" t="s">
        <v>48</v>
      </c>
      <c r="L88" s="25" t="str">
        <f>データ!DU6</f>
        <v xml:space="preserve"> </v>
      </c>
      <c r="M88" s="25" t="str">
        <f>データ!EF6</f>
        <v>【22.3】</v>
      </c>
      <c r="N88" s="25" t="str">
        <f>データ!EF6</f>
        <v>【22.3】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HNLH2I6S0DhCCFtvLhq8Kjj7zcNTjhSB6ohbCnV4kXwZrVPjWi69bmpBt97lkLBcuvFKjJFGy6w5Z3bsUF7prA==" saltValue="qgF4RlQLn+GuvyUnpDvHrg==" spinCount="100000" sheet="1" objects="1" scenarios="1" formatCells="0" formatColumns="0" formatRows="0"/>
  <mergeCells count="225"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BH31:BU31"/>
    <mergeCell ref="BV31:CI31"/>
    <mergeCell ref="CW31:DE31"/>
    <mergeCell ref="DF31:DS31"/>
    <mergeCell ref="DT31:EG31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I31:Q31"/>
    <mergeCell ref="R31:AE31"/>
    <mergeCell ref="AF31:AS31"/>
    <mergeCell ref="AT31:BG31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>
      <selection activeCell="B13" sqref="B13"/>
    </sheetView>
  </sheetViews>
  <sheetFormatPr defaultRowHeight="13" x14ac:dyDescent="0.2"/>
  <cols>
    <col min="1" max="1" width="14.6328125" customWidth="1"/>
    <col min="2" max="112" width="11.90625" customWidth="1"/>
    <col min="113" max="114" width="15.453125" customWidth="1"/>
    <col min="115" max="135" width="11.90625" customWidth="1"/>
    <col min="136" max="136" width="10.90625" customWidth="1"/>
    <col min="137" max="146" width="11.90625" customWidth="1"/>
  </cols>
  <sheetData>
    <row r="1" spans="1:146" x14ac:dyDescent="0.2">
      <c r="A1" t="s">
        <v>49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2">
      <c r="A2" s="28" t="s">
        <v>50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4" customHeight="1" x14ac:dyDescent="0.2">
      <c r="A3" s="28" t="s">
        <v>51</v>
      </c>
      <c r="B3" s="29" t="s">
        <v>52</v>
      </c>
      <c r="C3" s="29" t="s">
        <v>53</v>
      </c>
      <c r="D3" s="29" t="s">
        <v>54</v>
      </c>
      <c r="E3" s="29" t="s">
        <v>55</v>
      </c>
      <c r="F3" s="29" t="s">
        <v>56</v>
      </c>
      <c r="G3" s="29" t="s">
        <v>57</v>
      </c>
      <c r="H3" s="140" t="s">
        <v>58</v>
      </c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30" t="s">
        <v>59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60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61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2">
      <c r="A4" s="28" t="s">
        <v>62</v>
      </c>
      <c r="B4" s="37"/>
      <c r="C4" s="37"/>
      <c r="D4" s="37"/>
      <c r="E4" s="37"/>
      <c r="F4" s="37"/>
      <c r="G4" s="37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33" t="s">
        <v>64</v>
      </c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4" t="s">
        <v>65</v>
      </c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5" t="s">
        <v>66</v>
      </c>
      <c r="BG4" s="136"/>
      <c r="BH4" s="136"/>
      <c r="BI4" s="136"/>
      <c r="BJ4" s="136"/>
      <c r="BK4" s="136"/>
      <c r="BL4" s="136"/>
      <c r="BM4" s="136"/>
      <c r="BN4" s="136"/>
      <c r="BO4" s="136"/>
      <c r="BP4" s="137"/>
      <c r="BQ4" s="133" t="s">
        <v>67</v>
      </c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4" t="s">
        <v>68</v>
      </c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 t="s">
        <v>69</v>
      </c>
      <c r="CN4" s="133"/>
      <c r="CO4" s="133"/>
      <c r="CP4" s="133"/>
      <c r="CQ4" s="133"/>
      <c r="CR4" s="133"/>
      <c r="CS4" s="133"/>
      <c r="CT4" s="133"/>
      <c r="CU4" s="133"/>
      <c r="CV4" s="133"/>
      <c r="CW4" s="133"/>
      <c r="CX4" s="135" t="s">
        <v>70</v>
      </c>
      <c r="CY4" s="136"/>
      <c r="CZ4" s="136"/>
      <c r="DA4" s="136"/>
      <c r="DB4" s="136"/>
      <c r="DC4" s="136"/>
      <c r="DD4" s="136"/>
      <c r="DE4" s="136"/>
      <c r="DF4" s="136"/>
      <c r="DG4" s="136"/>
      <c r="DH4" s="137"/>
      <c r="DI4" s="138" t="s">
        <v>71</v>
      </c>
      <c r="DJ4" s="138" t="s">
        <v>72</v>
      </c>
      <c r="DK4" s="133" t="s">
        <v>73</v>
      </c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 t="s">
        <v>74</v>
      </c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38" t="s">
        <v>75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2">
      <c r="A5" s="28" t="s">
        <v>76</v>
      </c>
      <c r="B5" s="41"/>
      <c r="C5" s="41"/>
      <c r="D5" s="41"/>
      <c r="E5" s="41"/>
      <c r="F5" s="41"/>
      <c r="G5" s="41"/>
      <c r="H5" s="42" t="s">
        <v>77</v>
      </c>
      <c r="I5" s="42" t="s">
        <v>78</v>
      </c>
      <c r="J5" s="42" t="s">
        <v>79</v>
      </c>
      <c r="K5" s="42" t="s">
        <v>80</v>
      </c>
      <c r="L5" s="42" t="s">
        <v>81</v>
      </c>
      <c r="M5" s="42" t="s">
        <v>4</v>
      </c>
      <c r="N5" s="42" t="s">
        <v>5</v>
      </c>
      <c r="O5" s="42" t="s">
        <v>82</v>
      </c>
      <c r="P5" s="42" t="s">
        <v>83</v>
      </c>
      <c r="Q5" s="42" t="s">
        <v>84</v>
      </c>
      <c r="R5" s="42" t="s">
        <v>85</v>
      </c>
      <c r="S5" s="42" t="s">
        <v>86</v>
      </c>
      <c r="T5" s="42" t="s">
        <v>7</v>
      </c>
      <c r="U5" s="42" t="s">
        <v>87</v>
      </c>
      <c r="V5" s="42" t="s">
        <v>88</v>
      </c>
      <c r="W5" s="42" t="s">
        <v>89</v>
      </c>
      <c r="X5" s="42" t="s">
        <v>18</v>
      </c>
      <c r="Y5" s="42" t="s">
        <v>90</v>
      </c>
      <c r="Z5" s="42" t="s">
        <v>91</v>
      </c>
      <c r="AA5" s="42" t="s">
        <v>92</v>
      </c>
      <c r="AB5" s="42" t="s">
        <v>93</v>
      </c>
      <c r="AC5" s="42" t="s">
        <v>94</v>
      </c>
      <c r="AD5" s="42" t="s">
        <v>95</v>
      </c>
      <c r="AE5" s="42" t="s">
        <v>96</v>
      </c>
      <c r="AF5" s="42" t="s">
        <v>97</v>
      </c>
      <c r="AG5" s="42" t="s">
        <v>98</v>
      </c>
      <c r="AH5" s="42" t="s">
        <v>99</v>
      </c>
      <c r="AI5" s="42" t="s">
        <v>100</v>
      </c>
      <c r="AJ5" s="42" t="s">
        <v>101</v>
      </c>
      <c r="AK5" s="42" t="s">
        <v>91</v>
      </c>
      <c r="AL5" s="42" t="s">
        <v>92</v>
      </c>
      <c r="AM5" s="42" t="s">
        <v>93</v>
      </c>
      <c r="AN5" s="42" t="s">
        <v>102</v>
      </c>
      <c r="AO5" s="42" t="s">
        <v>95</v>
      </c>
      <c r="AP5" s="42" t="s">
        <v>96</v>
      </c>
      <c r="AQ5" s="42" t="s">
        <v>97</v>
      </c>
      <c r="AR5" s="42" t="s">
        <v>98</v>
      </c>
      <c r="AS5" s="42" t="s">
        <v>99</v>
      </c>
      <c r="AT5" s="42" t="s">
        <v>100</v>
      </c>
      <c r="AU5" s="42" t="s">
        <v>101</v>
      </c>
      <c r="AV5" s="42" t="s">
        <v>103</v>
      </c>
      <c r="AW5" s="42" t="s">
        <v>104</v>
      </c>
      <c r="AX5" s="42" t="s">
        <v>93</v>
      </c>
      <c r="AY5" s="42" t="s">
        <v>94</v>
      </c>
      <c r="AZ5" s="42" t="s">
        <v>95</v>
      </c>
      <c r="BA5" s="42" t="s">
        <v>96</v>
      </c>
      <c r="BB5" s="42" t="s">
        <v>97</v>
      </c>
      <c r="BC5" s="42" t="s">
        <v>98</v>
      </c>
      <c r="BD5" s="42" t="s">
        <v>99</v>
      </c>
      <c r="BE5" s="42" t="s">
        <v>100</v>
      </c>
      <c r="BF5" s="42" t="s">
        <v>101</v>
      </c>
      <c r="BG5" s="42" t="s">
        <v>91</v>
      </c>
      <c r="BH5" s="42" t="s">
        <v>105</v>
      </c>
      <c r="BI5" s="42" t="s">
        <v>93</v>
      </c>
      <c r="BJ5" s="42" t="s">
        <v>94</v>
      </c>
      <c r="BK5" s="42" t="s">
        <v>95</v>
      </c>
      <c r="BL5" s="42" t="s">
        <v>96</v>
      </c>
      <c r="BM5" s="42" t="s">
        <v>97</v>
      </c>
      <c r="BN5" s="42" t="s">
        <v>98</v>
      </c>
      <c r="BO5" s="42" t="s">
        <v>99</v>
      </c>
      <c r="BP5" s="42" t="s">
        <v>100</v>
      </c>
      <c r="BQ5" s="42" t="s">
        <v>101</v>
      </c>
      <c r="BR5" s="42" t="s">
        <v>91</v>
      </c>
      <c r="BS5" s="42" t="s">
        <v>92</v>
      </c>
      <c r="BT5" s="42" t="s">
        <v>106</v>
      </c>
      <c r="BU5" s="42" t="s">
        <v>102</v>
      </c>
      <c r="BV5" s="42" t="s">
        <v>95</v>
      </c>
      <c r="BW5" s="42" t="s">
        <v>96</v>
      </c>
      <c r="BX5" s="42" t="s">
        <v>97</v>
      </c>
      <c r="BY5" s="42" t="s">
        <v>98</v>
      </c>
      <c r="BZ5" s="42" t="s">
        <v>99</v>
      </c>
      <c r="CA5" s="42" t="s">
        <v>100</v>
      </c>
      <c r="CB5" s="42" t="s">
        <v>101</v>
      </c>
      <c r="CC5" s="42" t="s">
        <v>103</v>
      </c>
      <c r="CD5" s="42" t="s">
        <v>104</v>
      </c>
      <c r="CE5" s="42" t="s">
        <v>93</v>
      </c>
      <c r="CF5" s="42" t="s">
        <v>102</v>
      </c>
      <c r="CG5" s="42" t="s">
        <v>95</v>
      </c>
      <c r="CH5" s="42" t="s">
        <v>96</v>
      </c>
      <c r="CI5" s="42" t="s">
        <v>97</v>
      </c>
      <c r="CJ5" s="42" t="s">
        <v>98</v>
      </c>
      <c r="CK5" s="42" t="s">
        <v>99</v>
      </c>
      <c r="CL5" s="42" t="s">
        <v>100</v>
      </c>
      <c r="CM5" s="42" t="s">
        <v>101</v>
      </c>
      <c r="CN5" s="42" t="s">
        <v>91</v>
      </c>
      <c r="CO5" s="42" t="s">
        <v>92</v>
      </c>
      <c r="CP5" s="42" t="s">
        <v>106</v>
      </c>
      <c r="CQ5" s="42" t="s">
        <v>94</v>
      </c>
      <c r="CR5" s="42" t="s">
        <v>95</v>
      </c>
      <c r="CS5" s="42" t="s">
        <v>96</v>
      </c>
      <c r="CT5" s="42" t="s">
        <v>97</v>
      </c>
      <c r="CU5" s="42" t="s">
        <v>98</v>
      </c>
      <c r="CV5" s="42" t="s">
        <v>99</v>
      </c>
      <c r="CW5" s="42" t="s">
        <v>100</v>
      </c>
      <c r="CX5" s="42" t="s">
        <v>101</v>
      </c>
      <c r="CY5" s="42" t="s">
        <v>103</v>
      </c>
      <c r="CZ5" s="42" t="s">
        <v>92</v>
      </c>
      <c r="DA5" s="42" t="s">
        <v>106</v>
      </c>
      <c r="DB5" s="42" t="s">
        <v>94</v>
      </c>
      <c r="DC5" s="42" t="s">
        <v>95</v>
      </c>
      <c r="DD5" s="42" t="s">
        <v>96</v>
      </c>
      <c r="DE5" s="42" t="s">
        <v>97</v>
      </c>
      <c r="DF5" s="42" t="s">
        <v>98</v>
      </c>
      <c r="DG5" s="42" t="s">
        <v>99</v>
      </c>
      <c r="DH5" s="42" t="s">
        <v>100</v>
      </c>
      <c r="DI5" s="139"/>
      <c r="DJ5" s="139"/>
      <c r="DK5" s="42" t="s">
        <v>101</v>
      </c>
      <c r="DL5" s="42" t="s">
        <v>91</v>
      </c>
      <c r="DM5" s="42" t="s">
        <v>104</v>
      </c>
      <c r="DN5" s="42" t="s">
        <v>106</v>
      </c>
      <c r="DO5" s="42" t="s">
        <v>107</v>
      </c>
      <c r="DP5" s="42" t="s">
        <v>95</v>
      </c>
      <c r="DQ5" s="42" t="s">
        <v>96</v>
      </c>
      <c r="DR5" s="42" t="s">
        <v>97</v>
      </c>
      <c r="DS5" s="42" t="s">
        <v>98</v>
      </c>
      <c r="DT5" s="42" t="s">
        <v>99</v>
      </c>
      <c r="DU5" s="42" t="s">
        <v>35</v>
      </c>
      <c r="DV5" s="42" t="s">
        <v>101</v>
      </c>
      <c r="DW5" s="42" t="s">
        <v>91</v>
      </c>
      <c r="DX5" s="42" t="s">
        <v>104</v>
      </c>
      <c r="DY5" s="42" t="s">
        <v>93</v>
      </c>
      <c r="DZ5" s="42" t="s">
        <v>94</v>
      </c>
      <c r="EA5" s="42" t="s">
        <v>95</v>
      </c>
      <c r="EB5" s="42" t="s">
        <v>96</v>
      </c>
      <c r="EC5" s="42" t="s">
        <v>97</v>
      </c>
      <c r="ED5" s="42" t="s">
        <v>98</v>
      </c>
      <c r="EE5" s="42" t="s">
        <v>99</v>
      </c>
      <c r="EF5" s="42" t="s">
        <v>100</v>
      </c>
      <c r="EG5" s="42" t="s">
        <v>108</v>
      </c>
      <c r="EH5" s="42" t="s">
        <v>109</v>
      </c>
      <c r="EI5" s="42" t="s">
        <v>110</v>
      </c>
      <c r="EJ5" s="42" t="s">
        <v>111</v>
      </c>
      <c r="EK5" s="42" t="s">
        <v>112</v>
      </c>
      <c r="EL5" s="42" t="s">
        <v>113</v>
      </c>
      <c r="EM5" s="42" t="s">
        <v>114</v>
      </c>
      <c r="EN5" s="42" t="s">
        <v>115</v>
      </c>
      <c r="EO5" s="42" t="s">
        <v>116</v>
      </c>
      <c r="EP5" s="42" t="s">
        <v>117</v>
      </c>
    </row>
    <row r="6" spans="1:146" s="52" customFormat="1" x14ac:dyDescent="0.2">
      <c r="A6" s="28" t="s">
        <v>118</v>
      </c>
      <c r="B6" s="43">
        <f>B8</f>
        <v>2024</v>
      </c>
      <c r="C6" s="43">
        <f t="shared" ref="C6:X6" si="2">C8</f>
        <v>341002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3</v>
      </c>
      <c r="H6" s="43" t="str">
        <f>SUBSTITUTE(H8,"　","")</f>
        <v>広島県広島市</v>
      </c>
      <c r="I6" s="43" t="str">
        <f t="shared" si="2"/>
        <v>湯の山温泉館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Ｃ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327</v>
      </c>
      <c r="R6" s="46">
        <f t="shared" si="2"/>
        <v>0</v>
      </c>
      <c r="S6" s="47">
        <f t="shared" si="2"/>
        <v>365</v>
      </c>
      <c r="T6" s="48" t="str">
        <f t="shared" si="2"/>
        <v>利用料金制</v>
      </c>
      <c r="U6" s="44" t="str">
        <f t="shared" si="2"/>
        <v>-</v>
      </c>
      <c r="V6" s="48" t="str">
        <f t="shared" si="2"/>
        <v>無</v>
      </c>
      <c r="W6" s="49">
        <f t="shared" si="2"/>
        <v>100</v>
      </c>
      <c r="X6" s="48" t="str">
        <f t="shared" si="2"/>
        <v>無</v>
      </c>
      <c r="Y6" s="50">
        <f>IF(Y8="-",NA(),Y8)</f>
        <v>87.5</v>
      </c>
      <c r="Z6" s="50">
        <f t="shared" ref="Z6:AH6" si="3">IF(Z8="-",NA(),Z8)</f>
        <v>77.900000000000006</v>
      </c>
      <c r="AA6" s="50">
        <f t="shared" si="3"/>
        <v>92.8</v>
      </c>
      <c r="AB6" s="50">
        <f t="shared" si="3"/>
        <v>91.6</v>
      </c>
      <c r="AC6" s="50">
        <f t="shared" si="3"/>
        <v>74.599999999999994</v>
      </c>
      <c r="AD6" s="50">
        <f t="shared" si="3"/>
        <v>99.8</v>
      </c>
      <c r="AE6" s="50">
        <f t="shared" si="3"/>
        <v>97.4</v>
      </c>
      <c r="AF6" s="50">
        <f t="shared" si="3"/>
        <v>107.4</v>
      </c>
      <c r="AG6" s="50">
        <f t="shared" si="3"/>
        <v>98.1</v>
      </c>
      <c r="AH6" s="50">
        <f t="shared" si="3"/>
        <v>92.8</v>
      </c>
      <c r="AI6" s="50" t="str">
        <f>IF(AI8="-","【-】","【"&amp;SUBSTITUTE(TEXT(AI8,"#,##0.0"),"-","△")&amp;"】")</f>
        <v>【142.4】</v>
      </c>
      <c r="AJ6" s="50">
        <f>IF(AJ8="-",NA(),AJ8)</f>
        <v>11.6</v>
      </c>
      <c r="AK6" s="50">
        <f t="shared" ref="AK6:AS6" si="4">IF(AK8="-",NA(),AK8)</f>
        <v>30.9</v>
      </c>
      <c r="AL6" s="50">
        <f t="shared" si="4"/>
        <v>15.2</v>
      </c>
      <c r="AM6" s="50">
        <f t="shared" si="4"/>
        <v>13.7</v>
      </c>
      <c r="AN6" s="50">
        <f t="shared" si="4"/>
        <v>0</v>
      </c>
      <c r="AO6" s="50">
        <f t="shared" si="4"/>
        <v>26</v>
      </c>
      <c r="AP6" s="50">
        <f t="shared" si="4"/>
        <v>40.799999999999997</v>
      </c>
      <c r="AQ6" s="50">
        <f t="shared" si="4"/>
        <v>22.8</v>
      </c>
      <c r="AR6" s="50">
        <f t="shared" si="4"/>
        <v>17.7</v>
      </c>
      <c r="AS6" s="50">
        <f t="shared" si="4"/>
        <v>13.7</v>
      </c>
      <c r="AT6" s="50" t="str">
        <f>IF(AT8="-","【-】","【"&amp;SUBSTITUTE(TEXT(AT8,"#,##0.0"),"-","△")&amp;"】")</f>
        <v>【74.3】</v>
      </c>
      <c r="AU6" s="45" t="e">
        <f>IF(AU8="-",NA(),AU8)</f>
        <v>#N/A</v>
      </c>
      <c r="AV6" s="45" t="e">
        <f t="shared" ref="AV6:BD6" si="5">IF(AV8="-",NA(),AV8)</f>
        <v>#N/A</v>
      </c>
      <c r="AW6" s="45" t="e">
        <f t="shared" si="5"/>
        <v>#N/A</v>
      </c>
      <c r="AX6" s="45" t="e">
        <f t="shared" si="5"/>
        <v>#N/A</v>
      </c>
      <c r="AY6" s="45" t="e">
        <f t="shared" si="5"/>
        <v>#N/A</v>
      </c>
      <c r="AZ6" s="45" t="e">
        <f t="shared" si="5"/>
        <v>#N/A</v>
      </c>
      <c r="BA6" s="45" t="e">
        <f t="shared" si="5"/>
        <v>#N/A</v>
      </c>
      <c r="BB6" s="45" t="e">
        <f t="shared" si="5"/>
        <v>#N/A</v>
      </c>
      <c r="BC6" s="45" t="e">
        <f t="shared" si="5"/>
        <v>#N/A</v>
      </c>
      <c r="BD6" s="45" t="e">
        <f t="shared" si="5"/>
        <v>#N/A</v>
      </c>
      <c r="BE6" s="45" t="str">
        <f>IF(BE8="-","【-】","【"&amp;SUBSTITUTE(TEXT(BE8,"#,##0"),"-","△")&amp;"】")</f>
        <v>【39,956】</v>
      </c>
      <c r="BF6" s="50" t="e">
        <f>IF(BF8="-",NA(),BF8)</f>
        <v>#N/A</v>
      </c>
      <c r="BG6" s="50" t="e">
        <f t="shared" ref="BG6:BO6" si="6">IF(BG8="-",NA(),BG8)</f>
        <v>#N/A</v>
      </c>
      <c r="BH6" s="50" t="e">
        <f t="shared" si="6"/>
        <v>#N/A</v>
      </c>
      <c r="BI6" s="50" t="e">
        <f t="shared" si="6"/>
        <v>#N/A</v>
      </c>
      <c r="BJ6" s="50" t="e">
        <f t="shared" si="6"/>
        <v>#N/A</v>
      </c>
      <c r="BK6" s="50" t="e">
        <f t="shared" si="6"/>
        <v>#N/A</v>
      </c>
      <c r="BL6" s="50" t="e">
        <f t="shared" si="6"/>
        <v>#N/A</v>
      </c>
      <c r="BM6" s="50" t="e">
        <f t="shared" si="6"/>
        <v>#N/A</v>
      </c>
      <c r="BN6" s="50" t="e">
        <f t="shared" si="6"/>
        <v>#N/A</v>
      </c>
      <c r="BO6" s="50" t="e">
        <f t="shared" si="6"/>
        <v>#N/A</v>
      </c>
      <c r="BP6" s="50" t="str">
        <f>IF(BP8="-","【-】","【"&amp;SUBSTITUTE(TEXT(BP8,"#,##0.0"),"-","△")&amp;"】")</f>
        <v>【17.7】</v>
      </c>
      <c r="BQ6" s="50">
        <f>IF(BQ8="-",NA(),BQ8)</f>
        <v>0</v>
      </c>
      <c r="BR6" s="50">
        <f t="shared" ref="BR6:BZ6" si="7">IF(BR8="-",NA(),BR8)</f>
        <v>0</v>
      </c>
      <c r="BS6" s="50">
        <f t="shared" si="7"/>
        <v>0</v>
      </c>
      <c r="BT6" s="50">
        <f t="shared" si="7"/>
        <v>0</v>
      </c>
      <c r="BU6" s="50">
        <f t="shared" si="7"/>
        <v>0</v>
      </c>
      <c r="BV6" s="50">
        <f t="shared" si="7"/>
        <v>10.8</v>
      </c>
      <c r="BW6" s="50">
        <f t="shared" si="7"/>
        <v>10.199999999999999</v>
      </c>
      <c r="BX6" s="50">
        <f t="shared" si="7"/>
        <v>9.1999999999999993</v>
      </c>
      <c r="BY6" s="50">
        <f t="shared" si="7"/>
        <v>11.8</v>
      </c>
      <c r="BZ6" s="50">
        <f t="shared" si="7"/>
        <v>12.1</v>
      </c>
      <c r="CA6" s="50" t="str">
        <f>IF(CA8="-","【-】","【"&amp;SUBSTITUTE(TEXT(CA8,"#,##0.0"),"-","△")&amp;"】")</f>
        <v>【43.6】</v>
      </c>
      <c r="CB6" s="50">
        <f>IF(CB8="-",NA(),CB8)</f>
        <v>-31.6</v>
      </c>
      <c r="CC6" s="50">
        <f t="shared" ref="CC6:CK6" si="8">IF(CC8="-",NA(),CC8)</f>
        <v>-112.6</v>
      </c>
      <c r="CD6" s="50">
        <f t="shared" si="8"/>
        <v>-28.9</v>
      </c>
      <c r="CE6" s="50">
        <f t="shared" si="8"/>
        <v>-28.3</v>
      </c>
      <c r="CF6" s="50">
        <f t="shared" si="8"/>
        <v>-34</v>
      </c>
      <c r="CG6" s="50">
        <f t="shared" si="8"/>
        <v>60.6</v>
      </c>
      <c r="CH6" s="50">
        <f t="shared" si="8"/>
        <v>-56.8</v>
      </c>
      <c r="CI6" s="50">
        <f t="shared" si="8"/>
        <v>108.9</v>
      </c>
      <c r="CJ6" s="50">
        <f t="shared" si="8"/>
        <v>101.6</v>
      </c>
      <c r="CK6" s="50">
        <f t="shared" si="8"/>
        <v>94.4</v>
      </c>
      <c r="CL6" s="50" t="str">
        <f>IF(CL8="-","【-】","【"&amp;SUBSTITUTE(TEXT(CL8,"#,##0.0"),"-","△")&amp;"】")</f>
        <v>【△78.9】</v>
      </c>
      <c r="CM6" s="45">
        <f>IF(CM8="-",NA(),CM8)</f>
        <v>-3575</v>
      </c>
      <c r="CN6" s="45">
        <f t="shared" ref="CN6:CV6" si="9">IF(CN8="-",NA(),CN8)</f>
        <v>-9420</v>
      </c>
      <c r="CO6" s="45">
        <f t="shared" si="9"/>
        <v>-4039</v>
      </c>
      <c r="CP6" s="45">
        <f t="shared" si="9"/>
        <v>-3921</v>
      </c>
      <c r="CQ6" s="45">
        <f t="shared" si="9"/>
        <v>-3601</v>
      </c>
      <c r="CR6" s="45">
        <f t="shared" si="9"/>
        <v>-5315</v>
      </c>
      <c r="CS6" s="45">
        <f t="shared" si="9"/>
        <v>-9041</v>
      </c>
      <c r="CT6" s="45">
        <f t="shared" si="9"/>
        <v>-4016</v>
      </c>
      <c r="CU6" s="45">
        <f t="shared" si="9"/>
        <v>-6188</v>
      </c>
      <c r="CV6" s="45">
        <f t="shared" si="9"/>
        <v>-6901</v>
      </c>
      <c r="CW6" s="45" t="str">
        <f>IF(CW8="-","【-】","【"&amp;SUBSTITUTE(TEXT(CW8,"#,##0"),"-","△")&amp;"】")</f>
        <v>【△15,622】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119</v>
      </c>
      <c r="DI6" s="46">
        <f t="shared" ref="DI6:DJ6" si="10">DI8</f>
        <v>9322</v>
      </c>
      <c r="DJ6" s="46">
        <f t="shared" si="10"/>
        <v>12210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119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11.3</v>
      </c>
      <c r="DZ6" s="50">
        <f t="shared" si="11"/>
        <v>128.1</v>
      </c>
      <c r="EA6" s="50">
        <f t="shared" si="11"/>
        <v>0</v>
      </c>
      <c r="EB6" s="50">
        <f t="shared" si="11"/>
        <v>0</v>
      </c>
      <c r="EC6" s="50">
        <f t="shared" si="11"/>
        <v>0</v>
      </c>
      <c r="ED6" s="50">
        <f t="shared" si="11"/>
        <v>3.8</v>
      </c>
      <c r="EE6" s="50">
        <f t="shared" si="11"/>
        <v>49.4</v>
      </c>
      <c r="EF6" s="50" t="str">
        <f>IF(EF8="-","【-】","【"&amp;SUBSTITUTE(TEXT(EF8,"#,##0.0"),"-","△")&amp;"】")</f>
        <v>【22.3】</v>
      </c>
      <c r="EG6" s="51" t="e">
        <f>IF(EG8="-",NA(),EG8)</f>
        <v>#N/A</v>
      </c>
      <c r="EH6" s="51" t="e">
        <f t="shared" ref="EH6:EP6" si="12">IF(EH8="-",NA(),EH8)</f>
        <v>#N/A</v>
      </c>
      <c r="EI6" s="51" t="e">
        <f t="shared" si="12"/>
        <v>#N/A</v>
      </c>
      <c r="EJ6" s="51" t="e">
        <f t="shared" si="12"/>
        <v>#N/A</v>
      </c>
      <c r="EK6" s="51" t="e">
        <f t="shared" si="12"/>
        <v>#N/A</v>
      </c>
      <c r="EL6" s="51" t="e">
        <f t="shared" si="12"/>
        <v>#N/A</v>
      </c>
      <c r="EM6" s="51" t="e">
        <f t="shared" si="12"/>
        <v>#N/A</v>
      </c>
      <c r="EN6" s="51" t="e">
        <f t="shared" si="12"/>
        <v>#N/A</v>
      </c>
      <c r="EO6" s="51" t="e">
        <f t="shared" si="12"/>
        <v>#N/A</v>
      </c>
      <c r="EP6" s="51" t="e">
        <f t="shared" si="12"/>
        <v>#N/A</v>
      </c>
    </row>
    <row r="7" spans="1:146" s="52" customFormat="1" x14ac:dyDescent="0.2">
      <c r="A7" s="28" t="s">
        <v>120</v>
      </c>
      <c r="B7" s="43">
        <f t="shared" ref="B7:X7" si="13">B8</f>
        <v>2024</v>
      </c>
      <c r="C7" s="43">
        <f t="shared" si="13"/>
        <v>341002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3</v>
      </c>
      <c r="H7" s="43" t="str">
        <f t="shared" si="13"/>
        <v>広島県　広島市</v>
      </c>
      <c r="I7" s="43" t="str">
        <f t="shared" si="13"/>
        <v>湯の山温泉館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Ｃ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327</v>
      </c>
      <c r="R7" s="46">
        <f t="shared" si="13"/>
        <v>0</v>
      </c>
      <c r="S7" s="47">
        <f t="shared" si="13"/>
        <v>365</v>
      </c>
      <c r="T7" s="48" t="str">
        <f t="shared" si="13"/>
        <v>利用料金制</v>
      </c>
      <c r="U7" s="44" t="str">
        <f t="shared" si="13"/>
        <v>-</v>
      </c>
      <c r="V7" s="48" t="str">
        <f t="shared" si="13"/>
        <v>無</v>
      </c>
      <c r="W7" s="49">
        <f t="shared" si="13"/>
        <v>100</v>
      </c>
      <c r="X7" s="48" t="str">
        <f t="shared" si="13"/>
        <v>無</v>
      </c>
      <c r="Y7" s="50">
        <f>Y8</f>
        <v>87.5</v>
      </c>
      <c r="Z7" s="50">
        <f t="shared" ref="Z7:AH7" si="14">Z8</f>
        <v>77.900000000000006</v>
      </c>
      <c r="AA7" s="50">
        <f t="shared" si="14"/>
        <v>92.8</v>
      </c>
      <c r="AB7" s="50">
        <f t="shared" si="14"/>
        <v>91.6</v>
      </c>
      <c r="AC7" s="50">
        <f t="shared" si="14"/>
        <v>74.599999999999994</v>
      </c>
      <c r="AD7" s="50">
        <f t="shared" si="14"/>
        <v>99.8</v>
      </c>
      <c r="AE7" s="50">
        <f t="shared" si="14"/>
        <v>97.4</v>
      </c>
      <c r="AF7" s="50">
        <f t="shared" si="14"/>
        <v>107.4</v>
      </c>
      <c r="AG7" s="50">
        <f t="shared" si="14"/>
        <v>98.1</v>
      </c>
      <c r="AH7" s="50">
        <f t="shared" si="14"/>
        <v>92.8</v>
      </c>
      <c r="AI7" s="50"/>
      <c r="AJ7" s="50">
        <f>AJ8</f>
        <v>11.6</v>
      </c>
      <c r="AK7" s="50">
        <f t="shared" ref="AK7:AS7" si="15">AK8</f>
        <v>30.9</v>
      </c>
      <c r="AL7" s="50">
        <f t="shared" si="15"/>
        <v>15.2</v>
      </c>
      <c r="AM7" s="50">
        <f t="shared" si="15"/>
        <v>13.7</v>
      </c>
      <c r="AN7" s="50">
        <f t="shared" si="15"/>
        <v>0</v>
      </c>
      <c r="AO7" s="50">
        <f t="shared" si="15"/>
        <v>26</v>
      </c>
      <c r="AP7" s="50">
        <f t="shared" si="15"/>
        <v>40.799999999999997</v>
      </c>
      <c r="AQ7" s="50">
        <f t="shared" si="15"/>
        <v>22.8</v>
      </c>
      <c r="AR7" s="50">
        <f t="shared" si="15"/>
        <v>17.7</v>
      </c>
      <c r="AS7" s="50">
        <f t="shared" si="15"/>
        <v>13.7</v>
      </c>
      <c r="AT7" s="50"/>
      <c r="AU7" s="45" t="str">
        <f>AU8</f>
        <v>-</v>
      </c>
      <c r="AV7" s="45" t="str">
        <f t="shared" ref="AV7:BD7" si="16">AV8</f>
        <v>-</v>
      </c>
      <c r="AW7" s="45" t="str">
        <f t="shared" si="16"/>
        <v>-</v>
      </c>
      <c r="AX7" s="45" t="str">
        <f t="shared" si="16"/>
        <v>-</v>
      </c>
      <c r="AY7" s="45" t="str">
        <f t="shared" si="16"/>
        <v>-</v>
      </c>
      <c r="AZ7" s="45" t="str">
        <f t="shared" si="16"/>
        <v>-</v>
      </c>
      <c r="BA7" s="45" t="str">
        <f t="shared" si="16"/>
        <v>-</v>
      </c>
      <c r="BB7" s="45" t="str">
        <f t="shared" si="16"/>
        <v>-</v>
      </c>
      <c r="BC7" s="45" t="str">
        <f t="shared" si="16"/>
        <v>-</v>
      </c>
      <c r="BD7" s="45" t="str">
        <f t="shared" si="16"/>
        <v>-</v>
      </c>
      <c r="BE7" s="45"/>
      <c r="BF7" s="50" t="str">
        <f>BF8</f>
        <v>-</v>
      </c>
      <c r="BG7" s="50" t="str">
        <f t="shared" ref="BG7:BO7" si="17">BG8</f>
        <v>-</v>
      </c>
      <c r="BH7" s="50" t="str">
        <f t="shared" si="17"/>
        <v>-</v>
      </c>
      <c r="BI7" s="50" t="str">
        <f t="shared" si="17"/>
        <v>-</v>
      </c>
      <c r="BJ7" s="50" t="str">
        <f t="shared" si="17"/>
        <v>-</v>
      </c>
      <c r="BK7" s="50" t="str">
        <f t="shared" si="17"/>
        <v>-</v>
      </c>
      <c r="BL7" s="50" t="str">
        <f t="shared" si="17"/>
        <v>-</v>
      </c>
      <c r="BM7" s="50" t="str">
        <f t="shared" si="17"/>
        <v>-</v>
      </c>
      <c r="BN7" s="50" t="str">
        <f t="shared" si="17"/>
        <v>-</v>
      </c>
      <c r="BO7" s="50" t="str">
        <f t="shared" si="17"/>
        <v>-</v>
      </c>
      <c r="BP7" s="50"/>
      <c r="BQ7" s="50">
        <f>BQ8</f>
        <v>0</v>
      </c>
      <c r="BR7" s="50">
        <f t="shared" ref="BR7:BZ7" si="18">BR8</f>
        <v>0</v>
      </c>
      <c r="BS7" s="50">
        <f t="shared" si="18"/>
        <v>0</v>
      </c>
      <c r="BT7" s="50">
        <f t="shared" si="18"/>
        <v>0</v>
      </c>
      <c r="BU7" s="50">
        <f t="shared" si="18"/>
        <v>0</v>
      </c>
      <c r="BV7" s="50">
        <f t="shared" si="18"/>
        <v>10.8</v>
      </c>
      <c r="BW7" s="50">
        <f t="shared" si="18"/>
        <v>10.199999999999999</v>
      </c>
      <c r="BX7" s="50">
        <f t="shared" si="18"/>
        <v>9.1999999999999993</v>
      </c>
      <c r="BY7" s="50">
        <f t="shared" si="18"/>
        <v>11.8</v>
      </c>
      <c r="BZ7" s="50">
        <f t="shared" si="18"/>
        <v>12.1</v>
      </c>
      <c r="CA7" s="50"/>
      <c r="CB7" s="50">
        <f>CB8</f>
        <v>-31.6</v>
      </c>
      <c r="CC7" s="50">
        <f t="shared" ref="CC7:CK7" si="19">CC8</f>
        <v>-112.6</v>
      </c>
      <c r="CD7" s="50">
        <f t="shared" si="19"/>
        <v>-28.9</v>
      </c>
      <c r="CE7" s="50">
        <f t="shared" si="19"/>
        <v>-28.3</v>
      </c>
      <c r="CF7" s="50">
        <f t="shared" si="19"/>
        <v>-34</v>
      </c>
      <c r="CG7" s="50">
        <f t="shared" si="19"/>
        <v>60.6</v>
      </c>
      <c r="CH7" s="50">
        <f t="shared" si="19"/>
        <v>-56.8</v>
      </c>
      <c r="CI7" s="50">
        <f t="shared" si="19"/>
        <v>108.9</v>
      </c>
      <c r="CJ7" s="50">
        <f t="shared" si="19"/>
        <v>101.6</v>
      </c>
      <c r="CK7" s="50">
        <f t="shared" si="19"/>
        <v>94.4</v>
      </c>
      <c r="CL7" s="50"/>
      <c r="CM7" s="45">
        <f>CM8</f>
        <v>-3575</v>
      </c>
      <c r="CN7" s="45">
        <f t="shared" ref="CN7:CV7" si="20">CN8</f>
        <v>-9420</v>
      </c>
      <c r="CO7" s="45">
        <f t="shared" si="20"/>
        <v>-4039</v>
      </c>
      <c r="CP7" s="45">
        <f t="shared" si="20"/>
        <v>-3921</v>
      </c>
      <c r="CQ7" s="45">
        <f t="shared" si="20"/>
        <v>-3601</v>
      </c>
      <c r="CR7" s="45">
        <f t="shared" si="20"/>
        <v>-5315</v>
      </c>
      <c r="CS7" s="45">
        <f t="shared" si="20"/>
        <v>-9041</v>
      </c>
      <c r="CT7" s="45">
        <f t="shared" si="20"/>
        <v>-4016</v>
      </c>
      <c r="CU7" s="45">
        <f t="shared" si="20"/>
        <v>-6188</v>
      </c>
      <c r="CV7" s="45">
        <f t="shared" si="20"/>
        <v>-6901</v>
      </c>
      <c r="CW7" s="45"/>
      <c r="CX7" s="50" t="s">
        <v>121</v>
      </c>
      <c r="CY7" s="50" t="s">
        <v>121</v>
      </c>
      <c r="CZ7" s="50" t="s">
        <v>121</v>
      </c>
      <c r="DA7" s="50" t="s">
        <v>121</v>
      </c>
      <c r="DB7" s="50" t="s">
        <v>121</v>
      </c>
      <c r="DC7" s="50" t="s">
        <v>121</v>
      </c>
      <c r="DD7" s="50" t="s">
        <v>121</v>
      </c>
      <c r="DE7" s="50" t="s">
        <v>121</v>
      </c>
      <c r="DF7" s="50" t="s">
        <v>121</v>
      </c>
      <c r="DG7" s="50" t="s">
        <v>119</v>
      </c>
      <c r="DH7" s="50"/>
      <c r="DI7" s="46">
        <f>DI8</f>
        <v>9322</v>
      </c>
      <c r="DJ7" s="46">
        <f>DJ8</f>
        <v>12210</v>
      </c>
      <c r="DK7" s="50" t="s">
        <v>121</v>
      </c>
      <c r="DL7" s="50" t="s">
        <v>121</v>
      </c>
      <c r="DM7" s="50" t="s">
        <v>121</v>
      </c>
      <c r="DN7" s="50" t="s">
        <v>121</v>
      </c>
      <c r="DO7" s="50" t="s">
        <v>121</v>
      </c>
      <c r="DP7" s="50" t="s">
        <v>121</v>
      </c>
      <c r="DQ7" s="50" t="s">
        <v>121</v>
      </c>
      <c r="DR7" s="50" t="s">
        <v>121</v>
      </c>
      <c r="DS7" s="50" t="s">
        <v>121</v>
      </c>
      <c r="DT7" s="50" t="s">
        <v>119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11.3</v>
      </c>
      <c r="DZ7" s="50">
        <f t="shared" si="21"/>
        <v>128.1</v>
      </c>
      <c r="EA7" s="50">
        <f t="shared" si="21"/>
        <v>0</v>
      </c>
      <c r="EB7" s="50">
        <f t="shared" si="21"/>
        <v>0</v>
      </c>
      <c r="EC7" s="50">
        <f t="shared" si="21"/>
        <v>0</v>
      </c>
      <c r="ED7" s="50">
        <f t="shared" si="21"/>
        <v>3.8</v>
      </c>
      <c r="EE7" s="50">
        <f t="shared" si="21"/>
        <v>49.4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2">
      <c r="A8" s="28"/>
      <c r="B8" s="53">
        <v>2024</v>
      </c>
      <c r="C8" s="53">
        <v>341002</v>
      </c>
      <c r="D8" s="53">
        <v>47</v>
      </c>
      <c r="E8" s="53">
        <v>11</v>
      </c>
      <c r="F8" s="53">
        <v>1</v>
      </c>
      <c r="G8" s="53">
        <v>3</v>
      </c>
      <c r="H8" s="53" t="s">
        <v>122</v>
      </c>
      <c r="I8" s="53" t="s">
        <v>123</v>
      </c>
      <c r="J8" s="53" t="s">
        <v>124</v>
      </c>
      <c r="K8" s="53" t="s">
        <v>125</v>
      </c>
      <c r="L8" s="53" t="s">
        <v>126</v>
      </c>
      <c r="M8" s="53" t="s">
        <v>127</v>
      </c>
      <c r="N8" s="53" t="s">
        <v>128</v>
      </c>
      <c r="O8" s="54" t="s">
        <v>129</v>
      </c>
      <c r="P8" s="54" t="s">
        <v>129</v>
      </c>
      <c r="Q8" s="55">
        <v>327</v>
      </c>
      <c r="R8" s="55">
        <v>0</v>
      </c>
      <c r="S8" s="56">
        <v>365</v>
      </c>
      <c r="T8" s="57" t="s">
        <v>130</v>
      </c>
      <c r="U8" s="54" t="s">
        <v>131</v>
      </c>
      <c r="V8" s="57" t="s">
        <v>132</v>
      </c>
      <c r="W8" s="58">
        <v>100</v>
      </c>
      <c r="X8" s="57" t="s">
        <v>132</v>
      </c>
      <c r="Y8" s="59">
        <v>87.5</v>
      </c>
      <c r="Z8" s="59">
        <v>77.900000000000006</v>
      </c>
      <c r="AA8" s="59">
        <v>92.8</v>
      </c>
      <c r="AB8" s="59">
        <v>91.6</v>
      </c>
      <c r="AC8" s="59">
        <v>74.599999999999994</v>
      </c>
      <c r="AD8" s="59">
        <v>99.8</v>
      </c>
      <c r="AE8" s="59">
        <v>97.4</v>
      </c>
      <c r="AF8" s="59">
        <v>107.4</v>
      </c>
      <c r="AG8" s="59">
        <v>98.1</v>
      </c>
      <c r="AH8" s="59">
        <v>92.8</v>
      </c>
      <c r="AI8" s="59">
        <v>142.4</v>
      </c>
      <c r="AJ8" s="59">
        <v>11.6</v>
      </c>
      <c r="AK8" s="59">
        <v>30.9</v>
      </c>
      <c r="AL8" s="59">
        <v>15.2</v>
      </c>
      <c r="AM8" s="59">
        <v>13.7</v>
      </c>
      <c r="AN8" s="59">
        <v>0</v>
      </c>
      <c r="AO8" s="59">
        <v>26</v>
      </c>
      <c r="AP8" s="59">
        <v>40.799999999999997</v>
      </c>
      <c r="AQ8" s="59">
        <v>22.8</v>
      </c>
      <c r="AR8" s="59">
        <v>17.7</v>
      </c>
      <c r="AS8" s="59">
        <v>13.7</v>
      </c>
      <c r="AT8" s="59">
        <v>74.3</v>
      </c>
      <c r="AU8" s="60" t="s">
        <v>131</v>
      </c>
      <c r="AV8" s="60" t="s">
        <v>131</v>
      </c>
      <c r="AW8" s="60" t="s">
        <v>131</v>
      </c>
      <c r="AX8" s="60" t="s">
        <v>131</v>
      </c>
      <c r="AY8" s="60" t="s">
        <v>131</v>
      </c>
      <c r="AZ8" s="60" t="s">
        <v>131</v>
      </c>
      <c r="BA8" s="60" t="s">
        <v>131</v>
      </c>
      <c r="BB8" s="60" t="s">
        <v>131</v>
      </c>
      <c r="BC8" s="60" t="s">
        <v>131</v>
      </c>
      <c r="BD8" s="60" t="s">
        <v>131</v>
      </c>
      <c r="BE8" s="60">
        <v>39956</v>
      </c>
      <c r="BF8" s="59" t="s">
        <v>131</v>
      </c>
      <c r="BG8" s="59" t="s">
        <v>131</v>
      </c>
      <c r="BH8" s="59" t="s">
        <v>131</v>
      </c>
      <c r="BI8" s="59" t="s">
        <v>131</v>
      </c>
      <c r="BJ8" s="59" t="s">
        <v>131</v>
      </c>
      <c r="BK8" s="59" t="s">
        <v>131</v>
      </c>
      <c r="BL8" s="59" t="s">
        <v>131</v>
      </c>
      <c r="BM8" s="59" t="s">
        <v>131</v>
      </c>
      <c r="BN8" s="59" t="s">
        <v>131</v>
      </c>
      <c r="BO8" s="59" t="s">
        <v>131</v>
      </c>
      <c r="BP8" s="59">
        <v>17.7</v>
      </c>
      <c r="BQ8" s="59">
        <v>0</v>
      </c>
      <c r="BR8" s="59">
        <v>0</v>
      </c>
      <c r="BS8" s="59">
        <v>0</v>
      </c>
      <c r="BT8" s="59">
        <v>0</v>
      </c>
      <c r="BU8" s="59">
        <v>0</v>
      </c>
      <c r="BV8" s="59">
        <v>10.8</v>
      </c>
      <c r="BW8" s="59">
        <v>10.199999999999999</v>
      </c>
      <c r="BX8" s="59">
        <v>9.1999999999999993</v>
      </c>
      <c r="BY8" s="59">
        <v>11.8</v>
      </c>
      <c r="BZ8" s="59">
        <v>12.1</v>
      </c>
      <c r="CA8" s="59">
        <v>43.6</v>
      </c>
      <c r="CB8" s="59">
        <v>-31.6</v>
      </c>
      <c r="CC8" s="59">
        <v>-112.6</v>
      </c>
      <c r="CD8" s="59">
        <v>-28.9</v>
      </c>
      <c r="CE8" s="61">
        <v>-28.3</v>
      </c>
      <c r="CF8" s="61">
        <v>-34</v>
      </c>
      <c r="CG8" s="59">
        <v>60.6</v>
      </c>
      <c r="CH8" s="59">
        <v>-56.8</v>
      </c>
      <c r="CI8" s="59">
        <v>108.9</v>
      </c>
      <c r="CJ8" s="59">
        <v>101.6</v>
      </c>
      <c r="CK8" s="59">
        <v>94.4</v>
      </c>
      <c r="CL8" s="59">
        <v>-78.900000000000006</v>
      </c>
      <c r="CM8" s="60">
        <v>-3575</v>
      </c>
      <c r="CN8" s="60">
        <v>-9420</v>
      </c>
      <c r="CO8" s="60">
        <v>-4039</v>
      </c>
      <c r="CP8" s="60">
        <v>-3921</v>
      </c>
      <c r="CQ8" s="60">
        <v>-3601</v>
      </c>
      <c r="CR8" s="60">
        <v>-5315</v>
      </c>
      <c r="CS8" s="60">
        <v>-9041</v>
      </c>
      <c r="CT8" s="60">
        <v>-4016</v>
      </c>
      <c r="CU8" s="60">
        <v>-6188</v>
      </c>
      <c r="CV8" s="60">
        <v>-6901</v>
      </c>
      <c r="CW8" s="60">
        <v>-15622</v>
      </c>
      <c r="CX8" s="59" t="s">
        <v>131</v>
      </c>
      <c r="CY8" s="59" t="s">
        <v>131</v>
      </c>
      <c r="CZ8" s="59" t="s">
        <v>131</v>
      </c>
      <c r="DA8" s="59" t="s">
        <v>131</v>
      </c>
      <c r="DB8" s="59" t="s">
        <v>131</v>
      </c>
      <c r="DC8" s="59" t="s">
        <v>131</v>
      </c>
      <c r="DD8" s="59" t="s">
        <v>131</v>
      </c>
      <c r="DE8" s="59" t="s">
        <v>131</v>
      </c>
      <c r="DF8" s="59" t="s">
        <v>131</v>
      </c>
      <c r="DG8" s="59" t="s">
        <v>131</v>
      </c>
      <c r="DH8" s="59" t="s">
        <v>131</v>
      </c>
      <c r="DI8" s="55">
        <v>9322</v>
      </c>
      <c r="DJ8" s="55">
        <v>12210</v>
      </c>
      <c r="DK8" s="59" t="s">
        <v>131</v>
      </c>
      <c r="DL8" s="59" t="s">
        <v>131</v>
      </c>
      <c r="DM8" s="59" t="s">
        <v>131</v>
      </c>
      <c r="DN8" s="59" t="s">
        <v>131</v>
      </c>
      <c r="DO8" s="59" t="s">
        <v>131</v>
      </c>
      <c r="DP8" s="59" t="s">
        <v>131</v>
      </c>
      <c r="DQ8" s="59" t="s">
        <v>131</v>
      </c>
      <c r="DR8" s="59" t="s">
        <v>131</v>
      </c>
      <c r="DS8" s="59" t="s">
        <v>131</v>
      </c>
      <c r="DT8" s="59" t="s">
        <v>131</v>
      </c>
      <c r="DU8" s="59" t="s">
        <v>131</v>
      </c>
      <c r="DV8" s="59">
        <v>0</v>
      </c>
      <c r="DW8" s="59">
        <v>0</v>
      </c>
      <c r="DX8" s="59">
        <v>0</v>
      </c>
      <c r="DY8" s="59">
        <v>11.3</v>
      </c>
      <c r="DZ8" s="59">
        <v>128.1</v>
      </c>
      <c r="EA8" s="59">
        <v>0</v>
      </c>
      <c r="EB8" s="59">
        <v>0</v>
      </c>
      <c r="EC8" s="59">
        <v>0</v>
      </c>
      <c r="ED8" s="59">
        <v>3.8</v>
      </c>
      <c r="EE8" s="59">
        <v>49.4</v>
      </c>
      <c r="EF8" s="59">
        <v>22.3</v>
      </c>
      <c r="EG8" s="62" t="s">
        <v>131</v>
      </c>
      <c r="EH8" s="62" t="s">
        <v>131</v>
      </c>
      <c r="EI8" s="62" t="s">
        <v>131</v>
      </c>
      <c r="EJ8" s="62" t="s">
        <v>131</v>
      </c>
      <c r="EK8" s="62" t="s">
        <v>131</v>
      </c>
      <c r="EL8" s="62" t="s">
        <v>131</v>
      </c>
      <c r="EM8" s="62" t="s">
        <v>131</v>
      </c>
      <c r="EN8" s="62" t="s">
        <v>131</v>
      </c>
      <c r="EO8" s="62" t="s">
        <v>131</v>
      </c>
      <c r="EP8" s="62" t="s">
        <v>131</v>
      </c>
    </row>
    <row r="9" spans="1:146" x14ac:dyDescent="0.2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2">
      <c r="A10" s="65"/>
      <c r="B10" s="65" t="s">
        <v>133</v>
      </c>
      <c r="C10" s="65" t="s">
        <v>134</v>
      </c>
      <c r="D10" s="65" t="s">
        <v>135</v>
      </c>
      <c r="E10" s="65" t="s">
        <v>136</v>
      </c>
      <c r="F10" s="65" t="s">
        <v>137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2">
      <c r="A11" s="65" t="s">
        <v>52</v>
      </c>
      <c r="B11" s="66" t="str">
        <f>IF(VALUE($B$6)=0,"",IF(VALUE($B$6)&gt;2022,"R"&amp;TEXT(VALUE($B$6)-2022,"00"),"H"&amp;VALUE($B$6)-1992))</f>
        <v>R02</v>
      </c>
      <c r="C11" s="66" t="str">
        <f>IF(VALUE($B$6)=0,"",IF(VALUE($B$6)&gt;2021,"R"&amp;TEXT(VALUE($B$6)-2021,"00"),"H"&amp;VALUE($B$6)-1991))</f>
        <v>R03</v>
      </c>
      <c r="D11" s="66" t="str">
        <f>IF(VALUE($B$6)=0,"",IF(VALUE($B$6)&gt;2020,"R"&amp;TEXT(VALUE($B$6)-2020,"00"),"H"&amp;VALUE($B$6)-1990))</f>
        <v>R04</v>
      </c>
      <c r="E11" s="66" t="str">
        <f>IF(VALUE($B$6)=0,"",IF(VALUE($B$6)&gt;2019,"R"&amp;TEXT(VALUE($B$6)-2019,"00"),"H"&amp;VALUE($B$6)-1989))</f>
        <v>R05</v>
      </c>
      <c r="F11" s="66" t="str">
        <f>IF(VALUE($B$6)=0,"",IF(VALUE($B$6)&gt;2018,"R"&amp;TEXT(VALUE($B$6)-2018,"00"),"H"&amp;VALUE($B$6)-1988))</f>
        <v>R06</v>
      </c>
      <c r="AU11" s="63"/>
      <c r="BF11" s="63"/>
      <c r="BQ11" s="63"/>
      <c r="CB11" s="63"/>
      <c r="CM11" s="63"/>
    </row>
  </sheetData>
  <mergeCells count="13">
    <mergeCell ref="BQ4:CA4"/>
    <mergeCell ref="H3:X4"/>
    <mergeCell ref="Y4:AI4"/>
    <mergeCell ref="AJ4:AT4"/>
    <mergeCell ref="AU4:BE4"/>
    <mergeCell ref="BF4:BP4"/>
    <mergeCell ref="DV4:EF4"/>
    <mergeCell ref="CB4:CL4"/>
    <mergeCell ref="CM4:CW4"/>
    <mergeCell ref="CX4:DH4"/>
    <mergeCell ref="DI4:DI5"/>
    <mergeCell ref="DJ4:DJ5"/>
    <mergeCell ref="DK4:DU4"/>
  </mergeCells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28F3A-824C-442F-B24F-A1FC5092DF9B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fd32c9f7-8932-4d07-b49b-91c8a1e26893"/>
    <ds:schemaRef ds:uri="96f7774a-1fa4-49d3-a956-75b9c85e9b43"/>
  </ds:schemaRefs>
</ds:datastoreItem>
</file>

<file path=customXml/itemProps2.xml><?xml version="1.0" encoding="utf-8"?>
<ds:datastoreItem xmlns:ds="http://schemas.openxmlformats.org/officeDocument/2006/customXml" ds:itemID="{E10841D5-1F22-4523-868F-5766592336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DB1F21-558D-4A06-A6D5-2DAF4CBA26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cp:lastPrinted>2026-02-02T10:21:43Z</cp:lastPrinted>
  <dcterms:created xsi:type="dcterms:W3CDTF">2025-12-22T09:32:44Z</dcterms:created>
  <dcterms:modified xsi:type="dcterms:W3CDTF">2026-02-09T01:40:11Z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