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43C0AC05-51F2-4064-AF28-B3029185A087}" xr6:coauthVersionLast="47" xr6:coauthVersionMax="47" xr10:uidLastSave="{00000000-0000-0000-0000-000000000000}"/>
  <workbookProtection workbookAlgorithmName="SHA-512" workbookHashValue="rW0Dw5EkRd+0TeFNpXqkdSde2xRdvP60YiMyQwCRIWQ2e+QUMKmDJ748wlu09qsEM1xWDL0rfwbfaTORBN494w==" workbookSaltValue="GINBTFJISLmR23NRU53K+w==" workbookSpinCount="100000" lockStructure="1"/>
  <bookViews>
    <workbookView xWindow="2688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LE77" i="4" s="1"/>
  <c r="DA7" i="5"/>
  <c r="CZ7" i="5"/>
  <c r="KA77" i="4" s="1"/>
  <c r="CN7" i="5"/>
  <c r="CM7" i="5"/>
  <c r="BZ7" i="5"/>
  <c r="MA53" i="4" s="1"/>
  <c r="BY7" i="5"/>
  <c r="BX7" i="5"/>
  <c r="BW7" i="5"/>
  <c r="JV53" i="4" s="1"/>
  <c r="BV7" i="5"/>
  <c r="JC53" i="4" s="1"/>
  <c r="BU7" i="5"/>
  <c r="MA52" i="4" s="1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AX7" i="5"/>
  <c r="AW7" i="5"/>
  <c r="BG52" i="4" s="1"/>
  <c r="AV7" i="5"/>
  <c r="AN52" i="4" s="1"/>
  <c r="AU7" i="5"/>
  <c r="U52" i="4" s="1"/>
  <c r="AS7" i="5"/>
  <c r="AR7" i="5"/>
  <c r="AQ7" i="5"/>
  <c r="FX32" i="4" s="1"/>
  <c r="AP7" i="5"/>
  <c r="AO7" i="5"/>
  <c r="AN7" i="5"/>
  <c r="AM7" i="5"/>
  <c r="AL7" i="5"/>
  <c r="FX31" i="4" s="1"/>
  <c r="AK7" i="5"/>
  <c r="AJ7" i="5"/>
  <c r="AH7" i="5"/>
  <c r="AG7" i="5"/>
  <c r="AF7" i="5"/>
  <c r="AE7" i="5"/>
  <c r="AN32" i="4" s="1"/>
  <c r="AD7" i="5"/>
  <c r="AC7" i="5"/>
  <c r="CS31" i="4" s="1"/>
  <c r="AB7" i="5"/>
  <c r="AA7" i="5"/>
  <c r="Z7" i="5"/>
  <c r="Y7" i="5"/>
  <c r="X7" i="5"/>
  <c r="W7" i="5"/>
  <c r="JQ10" i="4" s="1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HJ53" i="4"/>
  <c r="GQ53" i="4"/>
  <c r="FX53" i="4"/>
  <c r="FE53" i="4"/>
  <c r="EL53" i="4"/>
  <c r="CS53" i="4"/>
  <c r="BG53" i="4"/>
  <c r="AN53" i="4"/>
  <c r="U53" i="4"/>
  <c r="LH52" i="4"/>
  <c r="KO52" i="4"/>
  <c r="JV52" i="4"/>
  <c r="JC52" i="4"/>
  <c r="HJ52" i="4"/>
  <c r="GQ52" i="4"/>
  <c r="FX52" i="4"/>
  <c r="FE52" i="4"/>
  <c r="EL52" i="4"/>
  <c r="CS52" i="4"/>
  <c r="BZ52" i="4"/>
  <c r="MA32" i="4"/>
  <c r="KO32" i="4"/>
  <c r="JC32" i="4"/>
  <c r="HJ32" i="4"/>
  <c r="GQ32" i="4"/>
  <c r="FE32" i="4"/>
  <c r="EL32" i="4"/>
  <c r="CS32" i="4"/>
  <c r="BZ32" i="4"/>
  <c r="BG32" i="4"/>
  <c r="U32" i="4"/>
  <c r="MA31" i="4"/>
  <c r="LH31" i="4"/>
  <c r="KO31" i="4"/>
  <c r="JV31" i="4"/>
  <c r="JC31" i="4"/>
  <c r="HJ31" i="4"/>
  <c r="GQ31" i="4"/>
  <c r="FE31" i="4"/>
  <c r="EL31" i="4"/>
  <c r="BZ31" i="4"/>
  <c r="BG31" i="4"/>
  <c r="AN31" i="4"/>
  <c r="U31" i="4"/>
  <c r="LJ10" i="4"/>
  <c r="DU10" i="4"/>
  <c r="CF10" i="4"/>
  <c r="B10" i="4"/>
  <c r="JQ8" i="4"/>
  <c r="HX8" i="4"/>
  <c r="CF8" i="4"/>
  <c r="AQ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N30" i="4" l="1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<sst xmlns="http://schemas.openxmlformats.org/spreadsheetml/2006/main" count="278" uniqueCount="139">
  <si>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</si>
  <si>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</si>
  <si>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</si>
  <si>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</si>
  <si>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</si>
  <si>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</si>
  <si>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</si>
  <si>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</si>
  <si>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</si>
  <si>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</si>
  <si>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</si>
  <si>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</si>
  <si>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</si>
  <si>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</si>
  <si>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</si>
  <si>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</si>
  <si>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</si>
  <si>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</si>
  <si>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</si>
  <si>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</si>
  <si>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</si>
  <si>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</si>
  <si>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</si>
  <si>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</si>
  <si>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</si>
  <si>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</si>
  <si>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</si>
  <si>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</si>
  <si>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</si>
  <si>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</si>
  <si>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</si>
  <si>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</si>
  <si>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</si>
  <si>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</si>
  <si>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</si>
  <si>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</si>
  <si>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</si>
  <si>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</si>
  <si>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</si>
  <si>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</si>
  <si>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</si>
  <si>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</si>
  <si>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</si>
  <si>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</si>
  <si>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</si>
  <si>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</si>
  <si>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</si>
  <si>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</si>
  <si>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</si>
  <si>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</si>
  <si>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</si>
  <si>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</si>
  <si>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</si>
  <si>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</si>
  <si>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</si>
  <si>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</si>
  <si>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</si>
  <si>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</si>
  <si>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</si>
  <si>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</si>
  <si>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</si>
  <si>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</si>
  <si>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</si>
  <si>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</si>
  <si>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</si>
  <si>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</si>
  <si>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</si>
  <si>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</si>
  <si>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</si>
  <si>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</si>
  <si>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</si>
  <si>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</si>
  <si>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</si>
  <si>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</si>
  <si>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</si>
  <si>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</si>
  <si>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</si>
  <si>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</si>
  <si>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</si>
  <si>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</si>
  <si>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</si>
  <si>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</si>
  <si>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</si>
  <si>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</si>
  <si>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</si>
  <si>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</si>
  <si>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</si>
  <si>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</si>
  <si>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</si>
  <si>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</si>
  <si>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</si>
  <si>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</si>
  <si>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</si>
  <si>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</si>
  <si>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</si>
  <si>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</si>
  <si>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</si>
  <si>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</si>
  <si>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</si>
  <si>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</si>
  <si>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</si>
  <si>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</si>
  <si>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</si>
  <si>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</si>
  <si>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</si>
  <si>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</si>
  <si>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</si>
  <si>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</si>
  <si>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</si>
  <si>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</si>
  <si>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</si>
  <si>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</si>
  <si>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</si>
  <si>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</si>
  <si>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</si>
  <si>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</si>
  <si>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</si>
  <si>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</si>
  <si>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中央駐車場</t>
  </si>
  <si>
    <t>法非適用</t>
  </si>
  <si>
    <t>駐車場整備事業</t>
  </si>
  <si>
    <t>-</t>
  </si>
  <si>
    <t>Ａ１Ｂ２</t>
  </si>
  <si>
    <t>非設置</t>
  </si>
  <si>
    <t>該当数値なし</t>
  </si>
  <si>
    <t>都市計画駐車場 届出駐車場</t>
  </si>
  <si>
    <t>地下式</t>
  </si>
  <si>
    <t>公共施設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</si>
  <si>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</si>
  <si>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</si>
  <si>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</si>
  <si>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</si>
  <si>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</si>
  <si>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</si>
  <si>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</si>
  <si>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類似施設平均値を上回っており、黒字を確保しています。
②他会計補助金比率
　他会計からの補助金はありません。
③駐車台数一台当たりの他会計補助金額
　他会計からの補助金はありません。
④売上高GOP比率
　類似施設平均値を大幅に上回っており、高い営業総利益を確保しています。
⑤EBITDA
　類似施設平均値を大幅に上回っており、高い収益性を確保しています。
　　</t>
    <rPh sb="1" eb="4">
      <t>シュウエキテキ</t>
    </rPh>
    <rPh sb="4" eb="6">
      <t>シュウシ</t>
    </rPh>
    <rPh sb="6" eb="8">
      <t>ヒリツ</t>
    </rPh>
    <rPh sb="10" eb="12">
      <t>ルイジ</t>
    </rPh>
    <rPh sb="12" eb="14">
      <t>シセツ</t>
    </rPh>
    <rPh sb="14" eb="17">
      <t>ヘイキンチ</t>
    </rPh>
    <rPh sb="18" eb="20">
      <t>ウワマワ</t>
    </rPh>
    <rPh sb="25" eb="27">
      <t>クロジ</t>
    </rPh>
    <rPh sb="28" eb="30">
      <t>カクホ</t>
    </rPh>
    <rPh sb="38" eb="39">
      <t>タ</t>
    </rPh>
    <rPh sb="39" eb="41">
      <t>カイケイ</t>
    </rPh>
    <rPh sb="41" eb="44">
      <t>ホジョキン</t>
    </rPh>
    <rPh sb="44" eb="46">
      <t>ヒリツ</t>
    </rPh>
    <rPh sb="48" eb="49">
      <t>ホカ</t>
    </rPh>
    <rPh sb="49" eb="51">
      <t>カイケイ</t>
    </rPh>
    <rPh sb="54" eb="57">
      <t>ホジョキン</t>
    </rPh>
    <rPh sb="66" eb="68">
      <t>チュウシャ</t>
    </rPh>
    <rPh sb="68" eb="70">
      <t>ダイスウ</t>
    </rPh>
    <rPh sb="70" eb="72">
      <t>イチダイ</t>
    </rPh>
    <rPh sb="72" eb="73">
      <t>ア</t>
    </rPh>
    <rPh sb="76" eb="77">
      <t>ホカ</t>
    </rPh>
    <rPh sb="77" eb="79">
      <t>カイケイ</t>
    </rPh>
    <rPh sb="79" eb="82">
      <t>ホジョキン</t>
    </rPh>
    <rPh sb="82" eb="83">
      <t>ガク</t>
    </rPh>
    <rPh sb="85" eb="86">
      <t>ホカ</t>
    </rPh>
    <rPh sb="86" eb="88">
      <t>カイケイ</t>
    </rPh>
    <rPh sb="91" eb="94">
      <t>ホジョキン</t>
    </rPh>
    <rPh sb="103" eb="105">
      <t>ウリアゲ</t>
    </rPh>
    <rPh sb="105" eb="106">
      <t>タカ</t>
    </rPh>
    <rPh sb="109" eb="111">
      <t>ヒリツ</t>
    </rPh>
    <rPh sb="157" eb="159">
      <t>ルイジ</t>
    </rPh>
    <rPh sb="159" eb="161">
      <t>シセツ</t>
    </rPh>
    <rPh sb="161" eb="164">
      <t>ヘイキンチ</t>
    </rPh>
    <rPh sb="165" eb="167">
      <t>オオハバ</t>
    </rPh>
    <rPh sb="168" eb="170">
      <t>ウワマワ</t>
    </rPh>
    <rPh sb="175" eb="176">
      <t>タカ</t>
    </rPh>
    <rPh sb="177" eb="180">
      <t>シュウエキセイ</t>
    </rPh>
    <rPh sb="181" eb="183">
      <t>カクホ</t>
    </rPh>
    <phoneticPr fontId="15"/>
  </si>
  <si>
    <t>⑦敷地の地価
　国の土地を借り上げている道路附属物駐車場です。
⑧設備投資見込額
　今後、老朽化した設備の取替を目的とした設備投資を行う見込みです。
⑩企業債残高対料金収入比率
　類似施設平均値を大幅に下回っています。</t>
    <rPh sb="1" eb="3">
      <t>シキチ</t>
    </rPh>
    <rPh sb="4" eb="6">
      <t>チカ</t>
    </rPh>
    <rPh sb="8" eb="9">
      <t>クニ</t>
    </rPh>
    <rPh sb="10" eb="12">
      <t>トチ</t>
    </rPh>
    <rPh sb="13" eb="14">
      <t>カ</t>
    </rPh>
    <rPh sb="15" eb="16">
      <t>ア</t>
    </rPh>
    <rPh sb="20" eb="25">
      <t>ドウロフゾクブツ</t>
    </rPh>
    <rPh sb="25" eb="28">
      <t>チュウシャジョウ</t>
    </rPh>
    <rPh sb="50" eb="52">
      <t>セツビ</t>
    </rPh>
    <rPh sb="101" eb="102">
      <t>シタ</t>
    </rPh>
    <phoneticPr fontId="15"/>
  </si>
  <si>
    <t>⑪稼働率
　類似施設平均値を上回っています。今後も同程度の稼働率が見込まれます。</t>
    <rPh sb="6" eb="8">
      <t>ルイジ</t>
    </rPh>
    <rPh sb="8" eb="10">
      <t>シセツ</t>
    </rPh>
    <rPh sb="10" eb="13">
      <t>ヘイキンチ</t>
    </rPh>
    <rPh sb="14" eb="16">
      <t>ウワマワ</t>
    </rPh>
    <rPh sb="22" eb="24">
      <t>コンゴ</t>
    </rPh>
    <rPh sb="25" eb="28">
      <t>ドウテイド</t>
    </rPh>
    <rPh sb="29" eb="31">
      <t>カドウ</t>
    </rPh>
    <rPh sb="31" eb="32">
      <t>リツ</t>
    </rPh>
    <rPh sb="33" eb="35">
      <t>ミコ</t>
    </rPh>
    <phoneticPr fontId="15"/>
  </si>
  <si>
    <t>　収益性、稼働率共に安定した駐車場です。引き続き、利用者の声を反映させながら、運営を推進していきます。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</si>
</sst>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24F63CF5-42CA-47DB-AF71-0E411C6A43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296</c:v>
                </c:pt>
                <c:pt idx="1">
                  <c:v>275.5</c:v>
                </c:pt>
                <c:pt idx="2">
                  <c:v>290.60000000000002</c:v>
                </c:pt>
                <c:pt idx="3">
                  <c:v>251.8</c:v>
                </c:pt>
                <c:pt idx="4">
                  <c:v>271.10000000000002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C-4365-B21F-B8FAD9F81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186.3</c:v>
                </c:pt>
                <c:pt idx="4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C-4365-B21F-B8FAD9F81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9.8000000000000007</c:v>
                </c:pt>
                <c:pt idx="1">
                  <c:v>9.3000000000000007</c:v>
                </c:pt>
                <c:pt idx="2">
                  <c:v>7.6</c:v>
                </c:pt>
                <c:pt idx="3">
                  <c:v>5.3</c:v>
                </c:pt>
                <c:pt idx="4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3DE-BD77-E1C76D2C8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333.3</c:v>
                </c:pt>
                <c:pt idx="4">
                  <c:v>368.1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3DE-BD77-E1C76D2C8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4FA-4234-82D9-5B2FD5D2C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A-4234-82D9-5B2FD5D2C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A3-4D42-B484-5801D289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3-4D42-B484-5801D289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2-4968-9A42-FBF278244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7.6</c:v>
                </c:pt>
                <c:pt idx="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2-4968-9A42-FBF278244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7-46CA-A3B8-2A0C54AF7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23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7-46CA-A3B8-2A0C54AF7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134.5</c:v>
                </c:pt>
                <c:pt idx="1">
                  <c:v>138.4</c:v>
                </c:pt>
                <c:pt idx="2">
                  <c:v>161.1</c:v>
                </c:pt>
                <c:pt idx="3">
                  <c:v>186.7</c:v>
                </c:pt>
                <c:pt idx="4">
                  <c:v>229.6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9-44C5-8983-3C6BE6A9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161.69999999999999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9-44C5-8983-3C6BE6A9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66.2</c:v>
                </c:pt>
                <c:pt idx="1">
                  <c:v>64.099999999999994</c:v>
                </c:pt>
                <c:pt idx="2">
                  <c:v>66.8</c:v>
                </c:pt>
                <c:pt idx="3">
                  <c:v>61.4</c:v>
                </c:pt>
                <c:pt idx="4">
                  <c:v>64.2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C-4FA5-A474-DAA684EE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6.9</c:v>
                </c:pt>
                <c:pt idx="4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C-4FA5-A474-DAA684EE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126301</c:v>
                </c:pt>
                <c:pt idx="1">
                  <c:v>119276</c:v>
                </c:pt>
                <c:pt idx="2">
                  <c:v>151294</c:v>
                </c:pt>
                <c:pt idx="3">
                  <c:v>139547</c:v>
                </c:pt>
                <c:pt idx="4">
                  <c:v>151910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4-4E7D-8D44-6661CC76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18662</c:v>
                </c:pt>
                <c:pt idx="4">
                  <c:v>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4-4E7D-8D44-6661CC76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9" zoomScale="80" zoomScaleNormal="80" zoomScaleSheetLayoutView="70" workbookViewId="0">
      <selection activeCell="ND32" sqref="ND32:NR47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6"/>
      <c r="LH2" s="126"/>
      <c r="LI2" s="126"/>
      <c r="LJ2" s="126"/>
      <c r="LK2" s="126"/>
      <c r="LL2" s="126"/>
      <c r="LM2" s="126"/>
      <c r="LN2" s="126"/>
      <c r="LO2" s="126"/>
      <c r="LP2" s="126"/>
      <c r="LQ2" s="126"/>
      <c r="LR2" s="126"/>
      <c r="LS2" s="126"/>
      <c r="LT2" s="126"/>
      <c r="LU2" s="126"/>
      <c r="LV2" s="126"/>
      <c r="LW2" s="126"/>
      <c r="LX2" s="126"/>
      <c r="LY2" s="126"/>
      <c r="LZ2" s="126"/>
      <c r="MA2" s="126"/>
      <c r="MB2" s="126"/>
      <c r="MC2" s="126"/>
      <c r="MD2" s="126"/>
      <c r="ME2" s="126"/>
      <c r="MF2" s="126"/>
      <c r="MG2" s="126"/>
      <c r="MH2" s="126"/>
      <c r="MI2" s="126"/>
      <c r="MJ2" s="126"/>
      <c r="MK2" s="126"/>
      <c r="ML2" s="126"/>
      <c r="MM2" s="126"/>
      <c r="MN2" s="126"/>
      <c r="MO2" s="126"/>
      <c r="MP2" s="126"/>
      <c r="MQ2" s="126"/>
      <c r="MR2" s="126"/>
      <c r="MS2" s="126"/>
      <c r="MT2" s="126"/>
      <c r="MU2" s="126"/>
      <c r="MV2" s="126"/>
      <c r="MW2" s="126"/>
      <c r="MX2" s="126"/>
      <c r="MY2" s="126"/>
      <c r="MZ2" s="126"/>
      <c r="NA2" s="126"/>
      <c r="NB2" s="126"/>
      <c r="NC2" s="126"/>
      <c r="ND2" s="126"/>
      <c r="NE2" s="126"/>
      <c r="NF2" s="126"/>
      <c r="NG2" s="126"/>
      <c r="NH2" s="126"/>
      <c r="NI2" s="126"/>
      <c r="NJ2" s="126"/>
      <c r="NK2" s="126"/>
      <c r="NL2" s="126"/>
      <c r="NM2" s="126"/>
      <c r="NN2" s="126"/>
      <c r="NO2" s="126"/>
      <c r="NP2" s="126"/>
      <c r="NQ2" s="126"/>
      <c r="NR2" s="126"/>
    </row>
    <row r="3" spans="1:382" ht="9.75" customHeight="1" x14ac:dyDescent="0.2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  <c r="IX3" s="126"/>
      <c r="IY3" s="126"/>
      <c r="IZ3" s="126"/>
      <c r="JA3" s="126"/>
      <c r="JB3" s="126"/>
      <c r="JC3" s="126"/>
      <c r="JD3" s="126"/>
      <c r="JE3" s="126"/>
      <c r="JF3" s="126"/>
      <c r="JG3" s="126"/>
      <c r="JH3" s="126"/>
      <c r="JI3" s="126"/>
      <c r="JJ3" s="126"/>
      <c r="JK3" s="126"/>
      <c r="JL3" s="126"/>
      <c r="JM3" s="126"/>
      <c r="JN3" s="126"/>
      <c r="JO3" s="126"/>
      <c r="JP3" s="126"/>
      <c r="JQ3" s="126"/>
      <c r="JR3" s="126"/>
      <c r="JS3" s="126"/>
      <c r="JT3" s="126"/>
      <c r="JU3" s="126"/>
      <c r="JV3" s="126"/>
      <c r="JW3" s="126"/>
      <c r="JX3" s="126"/>
      <c r="JY3" s="126"/>
      <c r="JZ3" s="126"/>
      <c r="KA3" s="126"/>
      <c r="KB3" s="126"/>
      <c r="KC3" s="126"/>
      <c r="KD3" s="126"/>
      <c r="KE3" s="126"/>
      <c r="KF3" s="126"/>
      <c r="KG3" s="126"/>
      <c r="KH3" s="126"/>
      <c r="KI3" s="126"/>
      <c r="KJ3" s="126"/>
      <c r="KK3" s="126"/>
      <c r="KL3" s="126"/>
      <c r="KM3" s="126"/>
      <c r="KN3" s="126"/>
      <c r="KO3" s="126"/>
      <c r="KP3" s="126"/>
      <c r="KQ3" s="126"/>
      <c r="KR3" s="126"/>
      <c r="KS3" s="126"/>
      <c r="KT3" s="126"/>
      <c r="KU3" s="126"/>
      <c r="KV3" s="126"/>
      <c r="KW3" s="126"/>
      <c r="KX3" s="126"/>
      <c r="KY3" s="126"/>
      <c r="KZ3" s="126"/>
      <c r="LA3" s="126"/>
      <c r="LB3" s="126"/>
      <c r="LC3" s="126"/>
      <c r="LD3" s="126"/>
      <c r="LE3" s="126"/>
      <c r="LF3" s="126"/>
      <c r="LG3" s="126"/>
      <c r="LH3" s="126"/>
      <c r="LI3" s="126"/>
      <c r="LJ3" s="126"/>
      <c r="LK3" s="126"/>
      <c r="LL3" s="126"/>
      <c r="LM3" s="126"/>
      <c r="LN3" s="126"/>
      <c r="LO3" s="126"/>
      <c r="LP3" s="126"/>
      <c r="LQ3" s="126"/>
      <c r="LR3" s="126"/>
      <c r="LS3" s="126"/>
      <c r="LT3" s="126"/>
      <c r="LU3" s="126"/>
      <c r="LV3" s="126"/>
      <c r="LW3" s="126"/>
      <c r="LX3" s="126"/>
      <c r="LY3" s="126"/>
      <c r="LZ3" s="126"/>
      <c r="MA3" s="126"/>
      <c r="MB3" s="126"/>
      <c r="MC3" s="126"/>
      <c r="MD3" s="126"/>
      <c r="ME3" s="126"/>
      <c r="MF3" s="126"/>
      <c r="MG3" s="126"/>
      <c r="MH3" s="126"/>
      <c r="MI3" s="126"/>
      <c r="MJ3" s="126"/>
      <c r="MK3" s="126"/>
      <c r="ML3" s="126"/>
      <c r="MM3" s="126"/>
      <c r="MN3" s="126"/>
      <c r="MO3" s="126"/>
      <c r="MP3" s="126"/>
      <c r="MQ3" s="126"/>
      <c r="MR3" s="126"/>
      <c r="MS3" s="126"/>
      <c r="MT3" s="126"/>
      <c r="MU3" s="126"/>
      <c r="MV3" s="126"/>
      <c r="MW3" s="126"/>
      <c r="MX3" s="126"/>
      <c r="MY3" s="126"/>
      <c r="MZ3" s="126"/>
      <c r="NA3" s="126"/>
      <c r="NB3" s="126"/>
      <c r="NC3" s="126"/>
      <c r="ND3" s="126"/>
      <c r="NE3" s="126"/>
      <c r="NF3" s="126"/>
      <c r="NG3" s="126"/>
      <c r="NH3" s="126"/>
      <c r="NI3" s="126"/>
      <c r="NJ3" s="126"/>
      <c r="NK3" s="126"/>
      <c r="NL3" s="126"/>
      <c r="NM3" s="126"/>
      <c r="NN3" s="126"/>
      <c r="NO3" s="126"/>
      <c r="NP3" s="126"/>
      <c r="NQ3" s="126"/>
      <c r="NR3" s="126"/>
    </row>
    <row r="4" spans="1:382" ht="9.75" customHeight="1" x14ac:dyDescent="0.2">
      <c r="A4" s="2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26"/>
      <c r="KX4" s="126"/>
      <c r="KY4" s="126"/>
      <c r="KZ4" s="126"/>
      <c r="LA4" s="126"/>
      <c r="LB4" s="126"/>
      <c r="LC4" s="126"/>
      <c r="LD4" s="126"/>
      <c r="LE4" s="126"/>
      <c r="LF4" s="126"/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/>
      <c r="NO4" s="126"/>
      <c r="NP4" s="126"/>
      <c r="NQ4" s="126"/>
      <c r="NR4" s="12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27" t="str">
        <f>データ!H6&amp;"　"&amp;データ!I6</f>
        <v>広島県広島市　中央駐車場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3" t="s">
        <v>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5"/>
      <c r="AQ7" s="113" t="s">
        <v>2</v>
      </c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5"/>
      <c r="CF7" s="113" t="s">
        <v>3</v>
      </c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5"/>
      <c r="DU7" s="128" t="s">
        <v>4</v>
      </c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16" t="s">
        <v>5</v>
      </c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16" t="s">
        <v>6</v>
      </c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 t="s">
        <v>7</v>
      </c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 t="s">
        <v>8</v>
      </c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6"/>
      <c r="MY7" s="116"/>
      <c r="MZ7" s="116"/>
      <c r="NA7" s="116"/>
      <c r="NB7" s="116"/>
      <c r="NC7" s="3"/>
      <c r="ND7" s="121" t="s">
        <v>9</v>
      </c>
      <c r="NE7" s="122"/>
      <c r="NF7" s="122"/>
      <c r="NG7" s="122"/>
      <c r="NH7" s="122"/>
      <c r="NI7" s="122"/>
      <c r="NJ7" s="122"/>
      <c r="NK7" s="122"/>
      <c r="NL7" s="122"/>
      <c r="NM7" s="122"/>
      <c r="NN7" s="122"/>
      <c r="NO7" s="122"/>
      <c r="NP7" s="122"/>
      <c r="NQ7" s="123"/>
    </row>
    <row r="8" spans="1:382" ht="18.75" customHeight="1" x14ac:dyDescent="0.2">
      <c r="A8" s="2"/>
      <c r="B8" s="107" t="str">
        <f>データ!J7</f>
        <v>法非適用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7" t="str">
        <f>データ!K7</f>
        <v>駐車場整備事業</v>
      </c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9"/>
      <c r="CF8" s="107" t="str">
        <f>データ!L7</f>
        <v>-</v>
      </c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9"/>
      <c r="DU8" s="94" t="str">
        <f>データ!M7</f>
        <v>Ａ１Ｂ２</v>
      </c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 t="str">
        <f>データ!N7</f>
        <v>非設置</v>
      </c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4" t="str">
        <f>データ!S7</f>
        <v>公共施設</v>
      </c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 t="str">
        <f>データ!T7</f>
        <v>無</v>
      </c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110">
        <f>データ!U7</f>
        <v>13278</v>
      </c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3"/>
      <c r="ND8" s="124" t="s">
        <v>10</v>
      </c>
      <c r="NE8" s="125"/>
      <c r="NF8" s="111" t="s">
        <v>11</v>
      </c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2"/>
    </row>
    <row r="9" spans="1:382" ht="18.75" customHeight="1" x14ac:dyDescent="0.2">
      <c r="A9" s="2"/>
      <c r="B9" s="113" t="s">
        <v>12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5"/>
      <c r="AQ9" s="113" t="s">
        <v>13</v>
      </c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5"/>
      <c r="CF9" s="113" t="s">
        <v>14</v>
      </c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5"/>
      <c r="DU9" s="116" t="s">
        <v>15</v>
      </c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16" t="s">
        <v>16</v>
      </c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 t="s">
        <v>17</v>
      </c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 t="s">
        <v>18</v>
      </c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3"/>
      <c r="ND9" s="117" t="s">
        <v>19</v>
      </c>
      <c r="NE9" s="118"/>
      <c r="NF9" s="119" t="s">
        <v>20</v>
      </c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20"/>
    </row>
    <row r="10" spans="1:382" ht="18.75" customHeight="1" x14ac:dyDescent="0.2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125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107" t="str">
        <f>データ!Q7</f>
        <v>地下式</v>
      </c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9"/>
      <c r="DU10" s="110">
        <f>データ!R7</f>
        <v>27</v>
      </c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0">
        <f>データ!V7</f>
        <v>406</v>
      </c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>
        <f>データ!W7</f>
        <v>420</v>
      </c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94" t="str">
        <f>データ!X7</f>
        <v>利用料金制</v>
      </c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2"/>
      <c r="ND10" s="95" t="s">
        <v>21</v>
      </c>
      <c r="NE10" s="96"/>
      <c r="NF10" s="97" t="s">
        <v>22</v>
      </c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8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9" t="s">
        <v>23</v>
      </c>
      <c r="NE11" s="99"/>
      <c r="NF11" s="99"/>
      <c r="NG11" s="99"/>
      <c r="NH11" s="99"/>
      <c r="NI11" s="99"/>
      <c r="NJ11" s="99"/>
      <c r="NK11" s="99"/>
      <c r="NL11" s="99"/>
      <c r="NM11" s="99"/>
      <c r="NN11" s="99"/>
      <c r="NO11" s="99"/>
      <c r="NP11" s="99"/>
      <c r="NQ11" s="99"/>
      <c r="NR11" s="99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9"/>
      <c r="NE12" s="99"/>
      <c r="NF12" s="99"/>
      <c r="NG12" s="99"/>
      <c r="NH12" s="99"/>
      <c r="NI12" s="99"/>
      <c r="NJ12" s="99"/>
      <c r="NK12" s="99"/>
      <c r="NL12" s="99"/>
      <c r="NM12" s="99"/>
      <c r="NN12" s="99"/>
      <c r="NO12" s="99"/>
      <c r="NP12" s="99"/>
      <c r="NQ12" s="99"/>
      <c r="NR12" s="99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0" t="s">
        <v>135</v>
      </c>
      <c r="NE15" s="141"/>
      <c r="NF15" s="141"/>
      <c r="NG15" s="141"/>
      <c r="NH15" s="141"/>
      <c r="NI15" s="141"/>
      <c r="NJ15" s="141"/>
      <c r="NK15" s="141"/>
      <c r="NL15" s="141"/>
      <c r="NM15" s="141"/>
      <c r="NN15" s="141"/>
      <c r="NO15" s="141"/>
      <c r="NP15" s="141"/>
      <c r="NQ15" s="141"/>
      <c r="NR15" s="14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0"/>
      <c r="NE16" s="141"/>
      <c r="NF16" s="141"/>
      <c r="NG16" s="141"/>
      <c r="NH16" s="141"/>
      <c r="NI16" s="141"/>
      <c r="NJ16" s="141"/>
      <c r="NK16" s="141"/>
      <c r="NL16" s="141"/>
      <c r="NM16" s="141"/>
      <c r="NN16" s="141"/>
      <c r="NO16" s="141"/>
      <c r="NP16" s="141"/>
      <c r="NQ16" s="141"/>
      <c r="NR16" s="14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0"/>
      <c r="NE17" s="141"/>
      <c r="NF17" s="141"/>
      <c r="NG17" s="141"/>
      <c r="NH17" s="141"/>
      <c r="NI17" s="141"/>
      <c r="NJ17" s="141"/>
      <c r="NK17" s="141"/>
      <c r="NL17" s="141"/>
      <c r="NM17" s="141"/>
      <c r="NN17" s="141"/>
      <c r="NO17" s="141"/>
      <c r="NP17" s="141"/>
      <c r="NQ17" s="141"/>
      <c r="NR17" s="14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0"/>
      <c r="NE18" s="141"/>
      <c r="NF18" s="141"/>
      <c r="NG18" s="141"/>
      <c r="NH18" s="141"/>
      <c r="NI18" s="141"/>
      <c r="NJ18" s="141"/>
      <c r="NK18" s="141"/>
      <c r="NL18" s="141"/>
      <c r="NM18" s="141"/>
      <c r="NN18" s="141"/>
      <c r="NO18" s="141"/>
      <c r="NP18" s="141"/>
      <c r="NQ18" s="141"/>
      <c r="NR18" s="14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0"/>
      <c r="NE19" s="141"/>
      <c r="NF19" s="141"/>
      <c r="NG19" s="141"/>
      <c r="NH19" s="141"/>
      <c r="NI19" s="141"/>
      <c r="NJ19" s="141"/>
      <c r="NK19" s="141"/>
      <c r="NL19" s="141"/>
      <c r="NM19" s="141"/>
      <c r="NN19" s="141"/>
      <c r="NO19" s="141"/>
      <c r="NP19" s="141"/>
      <c r="NQ19" s="141"/>
      <c r="NR19" s="14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0"/>
      <c r="NE20" s="141"/>
      <c r="NF20" s="141"/>
      <c r="NG20" s="141"/>
      <c r="NH20" s="141"/>
      <c r="NI20" s="141"/>
      <c r="NJ20" s="141"/>
      <c r="NK20" s="141"/>
      <c r="NL20" s="141"/>
      <c r="NM20" s="141"/>
      <c r="NN20" s="141"/>
      <c r="NO20" s="141"/>
      <c r="NP20" s="141"/>
      <c r="NQ20" s="141"/>
      <c r="NR20" s="14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0"/>
      <c r="NE21" s="141"/>
      <c r="NF21" s="141"/>
      <c r="NG21" s="141"/>
      <c r="NH21" s="141"/>
      <c r="NI21" s="141"/>
      <c r="NJ21" s="141"/>
      <c r="NK21" s="141"/>
      <c r="NL21" s="141"/>
      <c r="NM21" s="141"/>
      <c r="NN21" s="141"/>
      <c r="NO21" s="141"/>
      <c r="NP21" s="141"/>
      <c r="NQ21" s="141"/>
      <c r="NR21" s="14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0"/>
      <c r="NE22" s="141"/>
      <c r="NF22" s="141"/>
      <c r="NG22" s="141"/>
      <c r="NH22" s="141"/>
      <c r="NI22" s="141"/>
      <c r="NJ22" s="141"/>
      <c r="NK22" s="141"/>
      <c r="NL22" s="141"/>
      <c r="NM22" s="141"/>
      <c r="NN22" s="141"/>
      <c r="NO22" s="141"/>
      <c r="NP22" s="141"/>
      <c r="NQ22" s="141"/>
      <c r="NR22" s="14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0"/>
      <c r="NE23" s="141"/>
      <c r="NF23" s="141"/>
      <c r="NG23" s="141"/>
      <c r="NH23" s="141"/>
      <c r="NI23" s="141"/>
      <c r="NJ23" s="141"/>
      <c r="NK23" s="141"/>
      <c r="NL23" s="141"/>
      <c r="NM23" s="141"/>
      <c r="NN23" s="141"/>
      <c r="NO23" s="141"/>
      <c r="NP23" s="141"/>
      <c r="NQ23" s="141"/>
      <c r="NR23" s="14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0"/>
      <c r="NE24" s="141"/>
      <c r="NF24" s="141"/>
      <c r="NG24" s="141"/>
      <c r="NH24" s="141"/>
      <c r="NI24" s="141"/>
      <c r="NJ24" s="141"/>
      <c r="NK24" s="141"/>
      <c r="NL24" s="141"/>
      <c r="NM24" s="141"/>
      <c r="NN24" s="141"/>
      <c r="NO24" s="141"/>
      <c r="NP24" s="141"/>
      <c r="NQ24" s="141"/>
      <c r="NR24" s="14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0"/>
      <c r="NE25" s="141"/>
      <c r="NF25" s="141"/>
      <c r="NG25" s="141"/>
      <c r="NH25" s="141"/>
      <c r="NI25" s="141"/>
      <c r="NJ25" s="141"/>
      <c r="NK25" s="141"/>
      <c r="NL25" s="141"/>
      <c r="NM25" s="141"/>
      <c r="NN25" s="141"/>
      <c r="NO25" s="141"/>
      <c r="NP25" s="141"/>
      <c r="NQ25" s="141"/>
      <c r="NR25" s="14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0"/>
      <c r="NE26" s="141"/>
      <c r="NF26" s="141"/>
      <c r="NG26" s="141"/>
      <c r="NH26" s="141"/>
      <c r="NI26" s="141"/>
      <c r="NJ26" s="141"/>
      <c r="NK26" s="141"/>
      <c r="NL26" s="141"/>
      <c r="NM26" s="141"/>
      <c r="NN26" s="141"/>
      <c r="NO26" s="141"/>
      <c r="NP26" s="141"/>
      <c r="NQ26" s="141"/>
      <c r="NR26" s="14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0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0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0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3" t="str">
        <f>データ!$B$11</f>
        <v>R02</v>
      </c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 t="str">
        <f>データ!$C$11</f>
        <v>R03</v>
      </c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 t="str">
        <f>データ!$D$11</f>
        <v>R04</v>
      </c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 t="str">
        <f>データ!$E$11</f>
        <v>R05</v>
      </c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 t="str">
        <f>データ!$F$11</f>
        <v>R06</v>
      </c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3" t="str">
        <f>データ!$B$11</f>
        <v>R02</v>
      </c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 t="str">
        <f>データ!$C$11</f>
        <v>R03</v>
      </c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 t="str">
        <f>データ!$D$11</f>
        <v>R04</v>
      </c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 t="str">
        <f>データ!$E$11</f>
        <v>R05</v>
      </c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 t="str">
        <f>データ!$F$11</f>
        <v>R06</v>
      </c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3" t="str">
        <f>データ!$B$11</f>
        <v>R02</v>
      </c>
      <c r="JD30" s="93"/>
      <c r="JE30" s="93"/>
      <c r="JF30" s="93"/>
      <c r="JG30" s="93"/>
      <c r="JH30" s="93"/>
      <c r="JI30" s="93"/>
      <c r="JJ30" s="93"/>
      <c r="JK30" s="93"/>
      <c r="JL30" s="93"/>
      <c r="JM30" s="93"/>
      <c r="JN30" s="93"/>
      <c r="JO30" s="93"/>
      <c r="JP30" s="93"/>
      <c r="JQ30" s="93"/>
      <c r="JR30" s="93"/>
      <c r="JS30" s="93"/>
      <c r="JT30" s="93"/>
      <c r="JU30" s="93"/>
      <c r="JV30" s="93" t="str">
        <f>データ!$C$11</f>
        <v>R03</v>
      </c>
      <c r="JW30" s="93"/>
      <c r="JX30" s="93"/>
      <c r="JY30" s="93"/>
      <c r="JZ30" s="93"/>
      <c r="KA30" s="93"/>
      <c r="KB30" s="93"/>
      <c r="KC30" s="93"/>
      <c r="KD30" s="93"/>
      <c r="KE30" s="93"/>
      <c r="KF30" s="93"/>
      <c r="KG30" s="93"/>
      <c r="KH30" s="93"/>
      <c r="KI30" s="93"/>
      <c r="KJ30" s="93"/>
      <c r="KK30" s="93"/>
      <c r="KL30" s="93"/>
      <c r="KM30" s="93"/>
      <c r="KN30" s="93"/>
      <c r="KO30" s="93" t="str">
        <f>データ!$D$11</f>
        <v>R04</v>
      </c>
      <c r="KP30" s="93"/>
      <c r="KQ30" s="93"/>
      <c r="KR30" s="93"/>
      <c r="KS30" s="93"/>
      <c r="KT30" s="93"/>
      <c r="KU30" s="93"/>
      <c r="KV30" s="93"/>
      <c r="KW30" s="93"/>
      <c r="KX30" s="93"/>
      <c r="KY30" s="93"/>
      <c r="KZ30" s="93"/>
      <c r="LA30" s="93"/>
      <c r="LB30" s="93"/>
      <c r="LC30" s="93"/>
      <c r="LD30" s="93"/>
      <c r="LE30" s="93"/>
      <c r="LF30" s="93"/>
      <c r="LG30" s="93"/>
      <c r="LH30" s="93" t="str">
        <f>データ!$E$11</f>
        <v>R05</v>
      </c>
      <c r="LI30" s="93"/>
      <c r="LJ30" s="93"/>
      <c r="LK30" s="93"/>
      <c r="LL30" s="93"/>
      <c r="LM30" s="93"/>
      <c r="LN30" s="93"/>
      <c r="LO30" s="93"/>
      <c r="LP30" s="93"/>
      <c r="LQ30" s="93"/>
      <c r="LR30" s="93"/>
      <c r="LS30" s="93"/>
      <c r="LT30" s="93"/>
      <c r="LU30" s="93"/>
      <c r="LV30" s="93"/>
      <c r="LW30" s="93"/>
      <c r="LX30" s="93"/>
      <c r="LY30" s="93"/>
      <c r="LZ30" s="93"/>
      <c r="MA30" s="93" t="str">
        <f>データ!$F$11</f>
        <v>R06</v>
      </c>
      <c r="MB30" s="93"/>
      <c r="MC30" s="93"/>
      <c r="MD30" s="93"/>
      <c r="ME30" s="93"/>
      <c r="MF30" s="93"/>
      <c r="MG30" s="93"/>
      <c r="MH30" s="93"/>
      <c r="MI30" s="93"/>
      <c r="MJ30" s="93"/>
      <c r="MK30" s="93"/>
      <c r="ML30" s="93"/>
      <c r="MM30" s="93"/>
      <c r="MN30" s="93"/>
      <c r="MO30" s="93"/>
      <c r="MP30" s="93"/>
      <c r="MQ30" s="93"/>
      <c r="MR30" s="93"/>
      <c r="MS30" s="9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0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88" t="s">
        <v>27</v>
      </c>
      <c r="K31" s="89"/>
      <c r="L31" s="89"/>
      <c r="M31" s="89"/>
      <c r="N31" s="89"/>
      <c r="O31" s="89"/>
      <c r="P31" s="89"/>
      <c r="Q31" s="89"/>
      <c r="R31" s="89"/>
      <c r="S31" s="89"/>
      <c r="T31" s="90"/>
      <c r="U31" s="92">
        <f>データ!Y7</f>
        <v>296</v>
      </c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>
        <f>データ!Z7</f>
        <v>275.5</v>
      </c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>
        <f>データ!AA7</f>
        <v>290.60000000000002</v>
      </c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>
        <f>データ!AB7</f>
        <v>251.8</v>
      </c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>
        <f>データ!AC7</f>
        <v>271.10000000000002</v>
      </c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88" t="s">
        <v>27</v>
      </c>
      <c r="EB31" s="89"/>
      <c r="EC31" s="89"/>
      <c r="ED31" s="89"/>
      <c r="EE31" s="89"/>
      <c r="EF31" s="89"/>
      <c r="EG31" s="89"/>
      <c r="EH31" s="89"/>
      <c r="EI31" s="89"/>
      <c r="EJ31" s="89"/>
      <c r="EK31" s="90"/>
      <c r="EL31" s="92">
        <f>データ!AJ7</f>
        <v>0</v>
      </c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>
        <f>データ!AK7</f>
        <v>0</v>
      </c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>
        <f>データ!AL7</f>
        <v>0</v>
      </c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>
        <f>データ!AM7</f>
        <v>0</v>
      </c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>
        <f>データ!AN7</f>
        <v>0</v>
      </c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88" t="s">
        <v>27</v>
      </c>
      <c r="IS31" s="89"/>
      <c r="IT31" s="89"/>
      <c r="IU31" s="89"/>
      <c r="IV31" s="89"/>
      <c r="IW31" s="89"/>
      <c r="IX31" s="89"/>
      <c r="IY31" s="89"/>
      <c r="IZ31" s="89"/>
      <c r="JA31" s="89"/>
      <c r="JB31" s="90"/>
      <c r="JC31" s="66">
        <f>データ!DK7</f>
        <v>134.5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138.4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161.1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186.7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229.6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88" t="s">
        <v>29</v>
      </c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92">
        <f>データ!AD7</f>
        <v>127.8</v>
      </c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>
        <f>データ!AE7</f>
        <v>146.5</v>
      </c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>
        <f>データ!AF7</f>
        <v>142.69999999999999</v>
      </c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>
        <f>データ!AG7</f>
        <v>186.3</v>
      </c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>
        <f>データ!AH7</f>
        <v>194.5</v>
      </c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88" t="s">
        <v>29</v>
      </c>
      <c r="EB32" s="89"/>
      <c r="EC32" s="89"/>
      <c r="ED32" s="89"/>
      <c r="EE32" s="89"/>
      <c r="EF32" s="89"/>
      <c r="EG32" s="89"/>
      <c r="EH32" s="89"/>
      <c r="EI32" s="89"/>
      <c r="EJ32" s="89"/>
      <c r="EK32" s="90"/>
      <c r="EL32" s="92">
        <f>データ!AO7</f>
        <v>6.6</v>
      </c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>
        <f>データ!AP7</f>
        <v>5.5</v>
      </c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>
        <f>データ!AQ7</f>
        <v>4.0999999999999996</v>
      </c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>
        <f>データ!AR7</f>
        <v>7.6</v>
      </c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>
        <f>データ!AS7</f>
        <v>6.5</v>
      </c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88" t="s">
        <v>29</v>
      </c>
      <c r="IS32" s="89"/>
      <c r="IT32" s="89"/>
      <c r="IU32" s="89"/>
      <c r="IV32" s="89"/>
      <c r="IW32" s="89"/>
      <c r="IX32" s="89"/>
      <c r="IY32" s="89"/>
      <c r="IZ32" s="89"/>
      <c r="JA32" s="89"/>
      <c r="JB32" s="90"/>
      <c r="JC32" s="66">
        <f>データ!DP7</f>
        <v>131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136.80000000000001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145.1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161.69999999999999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166.4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0" t="s">
        <v>136</v>
      </c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0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0"/>
      <c r="NE34" s="141"/>
      <c r="NF34" s="141"/>
      <c r="NG34" s="141"/>
      <c r="NH34" s="141"/>
      <c r="NI34" s="141"/>
      <c r="NJ34" s="141"/>
      <c r="NK34" s="141"/>
      <c r="NL34" s="141"/>
      <c r="NM34" s="141"/>
      <c r="NN34" s="141"/>
      <c r="NO34" s="141"/>
      <c r="NP34" s="141"/>
      <c r="NQ34" s="141"/>
      <c r="NR34" s="14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0"/>
      <c r="NE35" s="141"/>
      <c r="NF35" s="141"/>
      <c r="NG35" s="141"/>
      <c r="NH35" s="141"/>
      <c r="NI35" s="141"/>
      <c r="NJ35" s="141"/>
      <c r="NK35" s="141"/>
      <c r="NL35" s="141"/>
      <c r="NM35" s="141"/>
      <c r="NN35" s="141"/>
      <c r="NO35" s="141"/>
      <c r="NP35" s="141"/>
      <c r="NQ35" s="141"/>
      <c r="NR35" s="14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0"/>
      <c r="NE36" s="141"/>
      <c r="NF36" s="141"/>
      <c r="NG36" s="141"/>
      <c r="NH36" s="141"/>
      <c r="NI36" s="141"/>
      <c r="NJ36" s="141"/>
      <c r="NK36" s="141"/>
      <c r="NL36" s="141"/>
      <c r="NM36" s="141"/>
      <c r="NN36" s="141"/>
      <c r="NO36" s="141"/>
      <c r="NP36" s="141"/>
      <c r="NQ36" s="141"/>
      <c r="NR36" s="14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0"/>
      <c r="NE37" s="141"/>
      <c r="NF37" s="141"/>
      <c r="NG37" s="141"/>
      <c r="NH37" s="141"/>
      <c r="NI37" s="141"/>
      <c r="NJ37" s="141"/>
      <c r="NK37" s="141"/>
      <c r="NL37" s="141"/>
      <c r="NM37" s="141"/>
      <c r="NN37" s="141"/>
      <c r="NO37" s="141"/>
      <c r="NP37" s="141"/>
      <c r="NQ37" s="141"/>
      <c r="NR37" s="14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0"/>
      <c r="NE38" s="141"/>
      <c r="NF38" s="141"/>
      <c r="NG38" s="141"/>
      <c r="NH38" s="141"/>
      <c r="NI38" s="141"/>
      <c r="NJ38" s="141"/>
      <c r="NK38" s="141"/>
      <c r="NL38" s="141"/>
      <c r="NM38" s="141"/>
      <c r="NN38" s="141"/>
      <c r="NO38" s="141"/>
      <c r="NP38" s="141"/>
      <c r="NQ38" s="141"/>
      <c r="NR38" s="14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0"/>
      <c r="NE39" s="141"/>
      <c r="NF39" s="141"/>
      <c r="NG39" s="141"/>
      <c r="NH39" s="141"/>
      <c r="NI39" s="141"/>
      <c r="NJ39" s="141"/>
      <c r="NK39" s="141"/>
      <c r="NL39" s="141"/>
      <c r="NM39" s="141"/>
      <c r="NN39" s="141"/>
      <c r="NO39" s="141"/>
      <c r="NP39" s="141"/>
      <c r="NQ39" s="141"/>
      <c r="NR39" s="14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0"/>
      <c r="NE40" s="141"/>
      <c r="NF40" s="141"/>
      <c r="NG40" s="141"/>
      <c r="NH40" s="141"/>
      <c r="NI40" s="141"/>
      <c r="NJ40" s="141"/>
      <c r="NK40" s="141"/>
      <c r="NL40" s="141"/>
      <c r="NM40" s="141"/>
      <c r="NN40" s="141"/>
      <c r="NO40" s="141"/>
      <c r="NP40" s="141"/>
      <c r="NQ40" s="141"/>
      <c r="NR40" s="14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0"/>
      <c r="NE41" s="141"/>
      <c r="NF41" s="141"/>
      <c r="NG41" s="141"/>
      <c r="NH41" s="141"/>
      <c r="NI41" s="141"/>
      <c r="NJ41" s="141"/>
      <c r="NK41" s="141"/>
      <c r="NL41" s="141"/>
      <c r="NM41" s="141"/>
      <c r="NN41" s="141"/>
      <c r="NO41" s="141"/>
      <c r="NP41" s="141"/>
      <c r="NQ41" s="141"/>
      <c r="NR41" s="14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0"/>
      <c r="NE42" s="141"/>
      <c r="NF42" s="141"/>
      <c r="NG42" s="141"/>
      <c r="NH42" s="141"/>
      <c r="NI42" s="141"/>
      <c r="NJ42" s="141"/>
      <c r="NK42" s="141"/>
      <c r="NL42" s="141"/>
      <c r="NM42" s="141"/>
      <c r="NN42" s="141"/>
      <c r="NO42" s="141"/>
      <c r="NP42" s="141"/>
      <c r="NQ42" s="141"/>
      <c r="NR42" s="14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0"/>
      <c r="NE43" s="141"/>
      <c r="NF43" s="141"/>
      <c r="NG43" s="141"/>
      <c r="NH43" s="141"/>
      <c r="NI43" s="141"/>
      <c r="NJ43" s="141"/>
      <c r="NK43" s="141"/>
      <c r="NL43" s="141"/>
      <c r="NM43" s="141"/>
      <c r="NN43" s="141"/>
      <c r="NO43" s="141"/>
      <c r="NP43" s="141"/>
      <c r="NQ43" s="141"/>
      <c r="NR43" s="14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0"/>
      <c r="NE44" s="141"/>
      <c r="NF44" s="141"/>
      <c r="NG44" s="141"/>
      <c r="NH44" s="141"/>
      <c r="NI44" s="141"/>
      <c r="NJ44" s="141"/>
      <c r="NK44" s="141"/>
      <c r="NL44" s="141"/>
      <c r="NM44" s="141"/>
      <c r="NN44" s="141"/>
      <c r="NO44" s="141"/>
      <c r="NP44" s="141"/>
      <c r="NQ44" s="141"/>
      <c r="NR44" s="14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0"/>
      <c r="NE45" s="141"/>
      <c r="NF45" s="141"/>
      <c r="NG45" s="141"/>
      <c r="NH45" s="141"/>
      <c r="NI45" s="141"/>
      <c r="NJ45" s="141"/>
      <c r="NK45" s="141"/>
      <c r="NL45" s="141"/>
      <c r="NM45" s="141"/>
      <c r="NN45" s="141"/>
      <c r="NO45" s="141"/>
      <c r="NP45" s="141"/>
      <c r="NQ45" s="141"/>
      <c r="NR45" s="14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0"/>
      <c r="NE46" s="141"/>
      <c r="NF46" s="141"/>
      <c r="NG46" s="141"/>
      <c r="NH46" s="141"/>
      <c r="NI46" s="141"/>
      <c r="NJ46" s="141"/>
      <c r="NK46" s="141"/>
      <c r="NL46" s="141"/>
      <c r="NM46" s="141"/>
      <c r="NN46" s="141"/>
      <c r="NO46" s="141"/>
      <c r="NP46" s="141"/>
      <c r="NQ46" s="141"/>
      <c r="NR46" s="14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0"/>
      <c r="NE47" s="141"/>
      <c r="NF47" s="141"/>
      <c r="NG47" s="141"/>
      <c r="NH47" s="141"/>
      <c r="NI47" s="141"/>
      <c r="NJ47" s="141"/>
      <c r="NK47" s="141"/>
      <c r="NL47" s="141"/>
      <c r="NM47" s="141"/>
      <c r="NN47" s="141"/>
      <c r="NO47" s="141"/>
      <c r="NP47" s="141"/>
      <c r="NQ47" s="141"/>
      <c r="NR47" s="14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0" t="s">
        <v>137</v>
      </c>
      <c r="NE49" s="141"/>
      <c r="NF49" s="141"/>
      <c r="NG49" s="141"/>
      <c r="NH49" s="141"/>
      <c r="NI49" s="141"/>
      <c r="NJ49" s="141"/>
      <c r="NK49" s="141"/>
      <c r="NL49" s="141"/>
      <c r="NM49" s="141"/>
      <c r="NN49" s="141"/>
      <c r="NO49" s="141"/>
      <c r="NP49" s="141"/>
      <c r="NQ49" s="141"/>
      <c r="NR49" s="14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0"/>
      <c r="NE50" s="141"/>
      <c r="NF50" s="141"/>
      <c r="NG50" s="141"/>
      <c r="NH50" s="141"/>
      <c r="NI50" s="141"/>
      <c r="NJ50" s="141"/>
      <c r="NK50" s="141"/>
      <c r="NL50" s="141"/>
      <c r="NM50" s="141"/>
      <c r="NN50" s="141"/>
      <c r="NO50" s="141"/>
      <c r="NP50" s="141"/>
      <c r="NQ50" s="141"/>
      <c r="NR50" s="14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3" t="str">
        <f>データ!$B$11</f>
        <v>R02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 t="str">
        <f>データ!$C$11</f>
        <v>R03</v>
      </c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 t="str">
        <f>データ!$D$11</f>
        <v>R04</v>
      </c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 t="str">
        <f>データ!$E$11</f>
        <v>R05</v>
      </c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 t="str">
        <f>データ!$F$11</f>
        <v>R06</v>
      </c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3" t="str">
        <f>データ!$B$11</f>
        <v>R02</v>
      </c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 t="str">
        <f>データ!$C$11</f>
        <v>R03</v>
      </c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 t="str">
        <f>データ!$D$11</f>
        <v>R04</v>
      </c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 t="str">
        <f>データ!$E$11</f>
        <v>R05</v>
      </c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 t="str">
        <f>データ!$F$11</f>
        <v>R06</v>
      </c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3" t="str">
        <f>データ!$B$11</f>
        <v>R02</v>
      </c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 t="str">
        <f>データ!$C$11</f>
        <v>R03</v>
      </c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 t="str">
        <f>データ!$D$11</f>
        <v>R04</v>
      </c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 t="str">
        <f>データ!$E$11</f>
        <v>R05</v>
      </c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 t="str">
        <f>データ!$F$11</f>
        <v>R06</v>
      </c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0"/>
      <c r="NE51" s="141"/>
      <c r="NF51" s="141"/>
      <c r="NG51" s="141"/>
      <c r="NH51" s="141"/>
      <c r="NI51" s="141"/>
      <c r="NJ51" s="141"/>
      <c r="NK51" s="141"/>
      <c r="NL51" s="141"/>
      <c r="NM51" s="141"/>
      <c r="NN51" s="141"/>
      <c r="NO51" s="141"/>
      <c r="NP51" s="141"/>
      <c r="NQ51" s="141"/>
      <c r="NR51" s="14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88" t="s">
        <v>27</v>
      </c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91">
        <f>データ!AU7</f>
        <v>0</v>
      </c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>
        <f>データ!AV7</f>
        <v>0</v>
      </c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>
        <f>データ!AW7</f>
        <v>0</v>
      </c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>
        <f>データ!AX7</f>
        <v>0</v>
      </c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>
        <f>データ!AY7</f>
        <v>0</v>
      </c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88" t="s">
        <v>27</v>
      </c>
      <c r="EB52" s="89"/>
      <c r="EC52" s="89"/>
      <c r="ED52" s="89"/>
      <c r="EE52" s="89"/>
      <c r="EF52" s="89"/>
      <c r="EG52" s="89"/>
      <c r="EH52" s="89"/>
      <c r="EI52" s="89"/>
      <c r="EJ52" s="89"/>
      <c r="EK52" s="90"/>
      <c r="EL52" s="92">
        <f>データ!BF7</f>
        <v>66.2</v>
      </c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>
        <f>データ!BG7</f>
        <v>64.099999999999994</v>
      </c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>
        <f>データ!BH7</f>
        <v>66.8</v>
      </c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>
        <f>データ!BI7</f>
        <v>61.4</v>
      </c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>
        <f>データ!BJ7</f>
        <v>64.2</v>
      </c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88" t="s">
        <v>27</v>
      </c>
      <c r="IS52" s="89"/>
      <c r="IT52" s="89"/>
      <c r="IU52" s="89"/>
      <c r="IV52" s="89"/>
      <c r="IW52" s="89"/>
      <c r="IX52" s="89"/>
      <c r="IY52" s="89"/>
      <c r="IZ52" s="89"/>
      <c r="JA52" s="89"/>
      <c r="JB52" s="90"/>
      <c r="JC52" s="91">
        <f>データ!BQ7</f>
        <v>126301</v>
      </c>
      <c r="JD52" s="91"/>
      <c r="JE52" s="91"/>
      <c r="JF52" s="91"/>
      <c r="JG52" s="91"/>
      <c r="JH52" s="91"/>
      <c r="JI52" s="91"/>
      <c r="JJ52" s="91"/>
      <c r="JK52" s="91"/>
      <c r="JL52" s="91"/>
      <c r="JM52" s="91"/>
      <c r="JN52" s="91"/>
      <c r="JO52" s="91"/>
      <c r="JP52" s="91"/>
      <c r="JQ52" s="91"/>
      <c r="JR52" s="91"/>
      <c r="JS52" s="91"/>
      <c r="JT52" s="91"/>
      <c r="JU52" s="91"/>
      <c r="JV52" s="91">
        <f>データ!BR7</f>
        <v>119276</v>
      </c>
      <c r="JW52" s="91"/>
      <c r="JX52" s="91"/>
      <c r="JY52" s="91"/>
      <c r="JZ52" s="91"/>
      <c r="KA52" s="91"/>
      <c r="KB52" s="91"/>
      <c r="KC52" s="91"/>
      <c r="KD52" s="91"/>
      <c r="KE52" s="91"/>
      <c r="KF52" s="91"/>
      <c r="KG52" s="91"/>
      <c r="KH52" s="91"/>
      <c r="KI52" s="91"/>
      <c r="KJ52" s="91"/>
      <c r="KK52" s="91"/>
      <c r="KL52" s="91"/>
      <c r="KM52" s="91"/>
      <c r="KN52" s="91"/>
      <c r="KO52" s="91">
        <f>データ!BS7</f>
        <v>151294</v>
      </c>
      <c r="KP52" s="91"/>
      <c r="KQ52" s="91"/>
      <c r="KR52" s="91"/>
      <c r="KS52" s="91"/>
      <c r="KT52" s="91"/>
      <c r="KU52" s="91"/>
      <c r="KV52" s="91"/>
      <c r="KW52" s="91"/>
      <c r="KX52" s="91"/>
      <c r="KY52" s="91"/>
      <c r="KZ52" s="91"/>
      <c r="LA52" s="91"/>
      <c r="LB52" s="91"/>
      <c r="LC52" s="91"/>
      <c r="LD52" s="91"/>
      <c r="LE52" s="91"/>
      <c r="LF52" s="91"/>
      <c r="LG52" s="91"/>
      <c r="LH52" s="91">
        <f>データ!BT7</f>
        <v>139547</v>
      </c>
      <c r="LI52" s="91"/>
      <c r="LJ52" s="91"/>
      <c r="LK52" s="91"/>
      <c r="LL52" s="91"/>
      <c r="LM52" s="91"/>
      <c r="LN52" s="91"/>
      <c r="LO52" s="91"/>
      <c r="LP52" s="91"/>
      <c r="LQ52" s="91"/>
      <c r="LR52" s="91"/>
      <c r="LS52" s="91"/>
      <c r="LT52" s="91"/>
      <c r="LU52" s="91"/>
      <c r="LV52" s="91"/>
      <c r="LW52" s="91"/>
      <c r="LX52" s="91"/>
      <c r="LY52" s="91"/>
      <c r="LZ52" s="91"/>
      <c r="MA52" s="91">
        <f>データ!BU7</f>
        <v>151910</v>
      </c>
      <c r="MB52" s="91"/>
      <c r="MC52" s="91"/>
      <c r="MD52" s="91"/>
      <c r="ME52" s="91"/>
      <c r="MF52" s="91"/>
      <c r="MG52" s="91"/>
      <c r="MH52" s="91"/>
      <c r="MI52" s="91"/>
      <c r="MJ52" s="91"/>
      <c r="MK52" s="91"/>
      <c r="ML52" s="91"/>
      <c r="MM52" s="91"/>
      <c r="MN52" s="91"/>
      <c r="MO52" s="91"/>
      <c r="MP52" s="91"/>
      <c r="MQ52" s="91"/>
      <c r="MR52" s="91"/>
      <c r="MS52" s="9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0"/>
      <c r="NE52" s="141"/>
      <c r="NF52" s="141"/>
      <c r="NG52" s="141"/>
      <c r="NH52" s="141"/>
      <c r="NI52" s="141"/>
      <c r="NJ52" s="141"/>
      <c r="NK52" s="141"/>
      <c r="NL52" s="141"/>
      <c r="NM52" s="141"/>
      <c r="NN52" s="141"/>
      <c r="NO52" s="141"/>
      <c r="NP52" s="141"/>
      <c r="NQ52" s="141"/>
      <c r="NR52" s="14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88" t="s">
        <v>29</v>
      </c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>
        <f>データ!AZ7</f>
        <v>67</v>
      </c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>
        <f>データ!BA7</f>
        <v>56</v>
      </c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>
        <f>データ!BB7</f>
        <v>65</v>
      </c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>
        <f>データ!BC7</f>
        <v>23</v>
      </c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>
        <f>データ!BD7</f>
        <v>37</v>
      </c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88" t="s">
        <v>29</v>
      </c>
      <c r="EB53" s="89"/>
      <c r="EC53" s="89"/>
      <c r="ED53" s="89"/>
      <c r="EE53" s="89"/>
      <c r="EF53" s="89"/>
      <c r="EG53" s="89"/>
      <c r="EH53" s="89"/>
      <c r="EI53" s="89"/>
      <c r="EJ53" s="89"/>
      <c r="EK53" s="90"/>
      <c r="EL53" s="92">
        <f>データ!BK7</f>
        <v>-25.9</v>
      </c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>
        <f>データ!BL7</f>
        <v>-24.6</v>
      </c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>
        <f>データ!BM7</f>
        <v>-29.2</v>
      </c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>
        <f>データ!BN7</f>
        <v>6.9</v>
      </c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>
        <f>データ!BO7</f>
        <v>12.2</v>
      </c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88" t="s">
        <v>29</v>
      </c>
      <c r="IS53" s="89"/>
      <c r="IT53" s="89"/>
      <c r="IU53" s="89"/>
      <c r="IV53" s="89"/>
      <c r="IW53" s="89"/>
      <c r="IX53" s="89"/>
      <c r="IY53" s="89"/>
      <c r="IZ53" s="89"/>
      <c r="JA53" s="89"/>
      <c r="JB53" s="90"/>
      <c r="JC53" s="91">
        <f>データ!BV7</f>
        <v>2220</v>
      </c>
      <c r="JD53" s="91"/>
      <c r="JE53" s="91"/>
      <c r="JF53" s="91"/>
      <c r="JG53" s="91"/>
      <c r="JH53" s="91"/>
      <c r="JI53" s="91"/>
      <c r="JJ53" s="91"/>
      <c r="JK53" s="91"/>
      <c r="JL53" s="91"/>
      <c r="JM53" s="91"/>
      <c r="JN53" s="91"/>
      <c r="JO53" s="91"/>
      <c r="JP53" s="91"/>
      <c r="JQ53" s="91"/>
      <c r="JR53" s="91"/>
      <c r="JS53" s="91"/>
      <c r="JT53" s="91"/>
      <c r="JU53" s="91"/>
      <c r="JV53" s="91">
        <f>データ!BW7</f>
        <v>3097</v>
      </c>
      <c r="JW53" s="91"/>
      <c r="JX53" s="91"/>
      <c r="JY53" s="91"/>
      <c r="JZ53" s="91"/>
      <c r="KA53" s="91"/>
      <c r="KB53" s="91"/>
      <c r="KC53" s="91"/>
      <c r="KD53" s="91"/>
      <c r="KE53" s="91"/>
      <c r="KF53" s="91"/>
      <c r="KG53" s="91"/>
      <c r="KH53" s="91"/>
      <c r="KI53" s="91"/>
      <c r="KJ53" s="91"/>
      <c r="KK53" s="91"/>
      <c r="KL53" s="91"/>
      <c r="KM53" s="91"/>
      <c r="KN53" s="91"/>
      <c r="KO53" s="91">
        <f>データ!BX7</f>
        <v>6051</v>
      </c>
      <c r="KP53" s="91"/>
      <c r="KQ53" s="91"/>
      <c r="KR53" s="91"/>
      <c r="KS53" s="91"/>
      <c r="KT53" s="91"/>
      <c r="KU53" s="91"/>
      <c r="KV53" s="91"/>
      <c r="KW53" s="91"/>
      <c r="KX53" s="91"/>
      <c r="KY53" s="91"/>
      <c r="KZ53" s="91"/>
      <c r="LA53" s="91"/>
      <c r="LB53" s="91"/>
      <c r="LC53" s="91"/>
      <c r="LD53" s="91"/>
      <c r="LE53" s="91"/>
      <c r="LF53" s="91"/>
      <c r="LG53" s="91"/>
      <c r="LH53" s="91">
        <f>データ!BY7</f>
        <v>18662</v>
      </c>
      <c r="LI53" s="91"/>
      <c r="LJ53" s="91"/>
      <c r="LK53" s="91"/>
      <c r="LL53" s="91"/>
      <c r="LM53" s="91"/>
      <c r="LN53" s="91"/>
      <c r="LO53" s="91"/>
      <c r="LP53" s="91"/>
      <c r="LQ53" s="91"/>
      <c r="LR53" s="91"/>
      <c r="LS53" s="91"/>
      <c r="LT53" s="91"/>
      <c r="LU53" s="91"/>
      <c r="LV53" s="91"/>
      <c r="LW53" s="91"/>
      <c r="LX53" s="91"/>
      <c r="LY53" s="91"/>
      <c r="LZ53" s="91"/>
      <c r="MA53" s="91">
        <f>データ!BZ7</f>
        <v>18024</v>
      </c>
      <c r="MB53" s="91"/>
      <c r="MC53" s="91"/>
      <c r="MD53" s="91"/>
      <c r="ME53" s="91"/>
      <c r="MF53" s="91"/>
      <c r="MG53" s="91"/>
      <c r="MH53" s="91"/>
      <c r="MI53" s="91"/>
      <c r="MJ53" s="91"/>
      <c r="MK53" s="91"/>
      <c r="ML53" s="91"/>
      <c r="MM53" s="91"/>
      <c r="MN53" s="91"/>
      <c r="MO53" s="91"/>
      <c r="MP53" s="91"/>
      <c r="MQ53" s="91"/>
      <c r="MR53" s="91"/>
      <c r="MS53" s="9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0"/>
      <c r="NE53" s="141"/>
      <c r="NF53" s="141"/>
      <c r="NG53" s="141"/>
      <c r="NH53" s="141"/>
      <c r="NI53" s="141"/>
      <c r="NJ53" s="141"/>
      <c r="NK53" s="141"/>
      <c r="NL53" s="141"/>
      <c r="NM53" s="141"/>
      <c r="NN53" s="141"/>
      <c r="NO53" s="141"/>
      <c r="NP53" s="141"/>
      <c r="NQ53" s="141"/>
      <c r="NR53" s="14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0"/>
      <c r="NE54" s="141"/>
      <c r="NF54" s="141"/>
      <c r="NG54" s="141"/>
      <c r="NH54" s="141"/>
      <c r="NI54" s="141"/>
      <c r="NJ54" s="141"/>
      <c r="NK54" s="141"/>
      <c r="NL54" s="141"/>
      <c r="NM54" s="141"/>
      <c r="NN54" s="141"/>
      <c r="NO54" s="141"/>
      <c r="NP54" s="141"/>
      <c r="NQ54" s="141"/>
      <c r="NR54" s="14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0"/>
      <c r="NE55" s="141"/>
      <c r="NF55" s="141"/>
      <c r="NG55" s="141"/>
      <c r="NH55" s="141"/>
      <c r="NI55" s="141"/>
      <c r="NJ55" s="141"/>
      <c r="NK55" s="141"/>
      <c r="NL55" s="141"/>
      <c r="NM55" s="141"/>
      <c r="NN55" s="141"/>
      <c r="NO55" s="141"/>
      <c r="NP55" s="141"/>
      <c r="NQ55" s="141"/>
      <c r="NR55" s="14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0"/>
      <c r="NE56" s="141"/>
      <c r="NF56" s="141"/>
      <c r="NG56" s="141"/>
      <c r="NH56" s="141"/>
      <c r="NI56" s="141"/>
      <c r="NJ56" s="141"/>
      <c r="NK56" s="141"/>
      <c r="NL56" s="141"/>
      <c r="NM56" s="141"/>
      <c r="NN56" s="141"/>
      <c r="NO56" s="141"/>
      <c r="NP56" s="141"/>
      <c r="NQ56" s="141"/>
      <c r="NR56" s="142"/>
    </row>
    <row r="57" spans="1:382" ht="13.5" customHeight="1" x14ac:dyDescent="0.2">
      <c r="A57" s="2"/>
      <c r="B57" s="25"/>
      <c r="NB57" s="26"/>
      <c r="NC57" s="2"/>
      <c r="ND57" s="140"/>
      <c r="NE57" s="141"/>
      <c r="NF57" s="141"/>
      <c r="NG57" s="141"/>
      <c r="NH57" s="141"/>
      <c r="NI57" s="141"/>
      <c r="NJ57" s="141"/>
      <c r="NK57" s="141"/>
      <c r="NL57" s="141"/>
      <c r="NM57" s="141"/>
      <c r="NN57" s="141"/>
      <c r="NO57" s="141"/>
      <c r="NP57" s="141"/>
      <c r="NQ57" s="141"/>
      <c r="NR57" s="14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0"/>
      <c r="NE58" s="141"/>
      <c r="NF58" s="141"/>
      <c r="NG58" s="141"/>
      <c r="NH58" s="141"/>
      <c r="NI58" s="141"/>
      <c r="NJ58" s="141"/>
      <c r="NK58" s="141"/>
      <c r="NL58" s="141"/>
      <c r="NM58" s="141"/>
      <c r="NN58" s="141"/>
      <c r="NO58" s="141"/>
      <c r="NP58" s="141"/>
      <c r="NQ58" s="141"/>
      <c r="NR58" s="14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0"/>
      <c r="NE59" s="141"/>
      <c r="NF59" s="141"/>
      <c r="NG59" s="141"/>
      <c r="NH59" s="141"/>
      <c r="NI59" s="141"/>
      <c r="NJ59" s="141"/>
      <c r="NK59" s="141"/>
      <c r="NL59" s="141"/>
      <c r="NM59" s="141"/>
      <c r="NN59" s="141"/>
      <c r="NO59" s="141"/>
      <c r="NP59" s="141"/>
      <c r="NQ59" s="141"/>
      <c r="NR59" s="14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0"/>
      <c r="NE60" s="141"/>
      <c r="NF60" s="141"/>
      <c r="NG60" s="141"/>
      <c r="NH60" s="141"/>
      <c r="NI60" s="141"/>
      <c r="NJ60" s="141"/>
      <c r="NK60" s="141"/>
      <c r="NL60" s="141"/>
      <c r="NM60" s="141"/>
      <c r="NN60" s="141"/>
      <c r="NO60" s="141"/>
      <c r="NP60" s="141"/>
      <c r="NQ60" s="141"/>
      <c r="NR60" s="14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0"/>
      <c r="NE61" s="141"/>
      <c r="NF61" s="141"/>
      <c r="NG61" s="141"/>
      <c r="NH61" s="141"/>
      <c r="NI61" s="141"/>
      <c r="NJ61" s="141"/>
      <c r="NK61" s="141"/>
      <c r="NL61" s="141"/>
      <c r="NM61" s="141"/>
      <c r="NN61" s="141"/>
      <c r="NO61" s="141"/>
      <c r="NP61" s="141"/>
      <c r="NQ61" s="141"/>
      <c r="NR61" s="14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0"/>
      <c r="NE62" s="141"/>
      <c r="NF62" s="141"/>
      <c r="NG62" s="141"/>
      <c r="NH62" s="141"/>
      <c r="NI62" s="141"/>
      <c r="NJ62" s="141"/>
      <c r="NK62" s="141"/>
      <c r="NL62" s="141"/>
      <c r="NM62" s="141"/>
      <c r="NN62" s="141"/>
      <c r="NO62" s="141"/>
      <c r="NP62" s="141"/>
      <c r="NQ62" s="141"/>
      <c r="NR62" s="14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0"/>
      <c r="NE63" s="141"/>
      <c r="NF63" s="141"/>
      <c r="NG63" s="141"/>
      <c r="NH63" s="141"/>
      <c r="NI63" s="141"/>
      <c r="NJ63" s="141"/>
      <c r="NK63" s="141"/>
      <c r="NL63" s="141"/>
      <c r="NM63" s="141"/>
      <c r="NN63" s="141"/>
      <c r="NO63" s="141"/>
      <c r="NP63" s="141"/>
      <c r="NQ63" s="141"/>
      <c r="NR63" s="14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4"/>
      <c r="NE64" s="145"/>
      <c r="NF64" s="145"/>
      <c r="NG64" s="145"/>
      <c r="NH64" s="145"/>
      <c r="NI64" s="145"/>
      <c r="NJ64" s="145"/>
      <c r="NK64" s="145"/>
      <c r="NL64" s="145"/>
      <c r="NM64" s="145"/>
      <c r="NN64" s="145"/>
      <c r="NO64" s="145"/>
      <c r="NP64" s="145"/>
      <c r="NQ64" s="145"/>
      <c r="NR64" s="14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0" t="s">
        <v>138</v>
      </c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0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0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0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0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0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0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0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0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0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46107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140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2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9.8000000000000007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9.3000000000000007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7.6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5.3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3.9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0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2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145.19999999999999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219.9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107.1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333.3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368.1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0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0"/>
      <c r="NE79" s="141"/>
      <c r="NF79" s="141"/>
      <c r="NG79" s="141"/>
      <c r="NH79" s="141"/>
      <c r="NI79" s="141"/>
      <c r="NJ79" s="141"/>
      <c r="NK79" s="141"/>
      <c r="NL79" s="141"/>
      <c r="NM79" s="141"/>
      <c r="NN79" s="141"/>
      <c r="NO79" s="141"/>
      <c r="NP79" s="141"/>
      <c r="NQ79" s="141"/>
      <c r="NR79" s="14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0"/>
      <c r="NE80" s="141"/>
      <c r="NF80" s="141"/>
      <c r="NG80" s="141"/>
      <c r="NH80" s="141"/>
      <c r="NI80" s="141"/>
      <c r="NJ80" s="141"/>
      <c r="NK80" s="141"/>
      <c r="NL80" s="141"/>
      <c r="NM80" s="141"/>
      <c r="NN80" s="141"/>
      <c r="NO80" s="141"/>
      <c r="NP80" s="141"/>
      <c r="NQ80" s="141"/>
      <c r="NR80" s="14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0"/>
      <c r="NE81" s="141"/>
      <c r="NF81" s="141"/>
      <c r="NG81" s="141"/>
      <c r="NH81" s="141"/>
      <c r="NI81" s="141"/>
      <c r="NJ81" s="141"/>
      <c r="NK81" s="141"/>
      <c r="NL81" s="141"/>
      <c r="NM81" s="141"/>
      <c r="NN81" s="141"/>
      <c r="NO81" s="141"/>
      <c r="NP81" s="141"/>
      <c r="NQ81" s="141"/>
      <c r="NR81" s="14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4"/>
      <c r="NE82" s="145"/>
      <c r="NF82" s="145"/>
      <c r="NG82" s="145"/>
      <c r="NH82" s="145"/>
      <c r="NI82" s="145"/>
      <c r="NJ82" s="145"/>
      <c r="NK82" s="145"/>
      <c r="NL82" s="145"/>
      <c r="NM82" s="145"/>
      <c r="NN82" s="145"/>
      <c r="NO82" s="145"/>
      <c r="NP82" s="145"/>
      <c r="NQ82" s="145"/>
      <c r="NR82" s="14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Y5gC7Ecy//NZG8KJpuc2Cos2IlhSbIcFwUCL6U1oglsDS4q3R0H5j/crwWu6kAJvsoMlgtl2TEF+NKslezfStg==" saltValue="4Yl1mxAQBz7r6QTUwiD4M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5" t="s">
        <v>58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37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2" t="s">
        <v>62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9" t="s">
        <v>63</v>
      </c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39" t="s">
        <v>64</v>
      </c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 t="s">
        <v>65</v>
      </c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39" t="s">
        <v>66</v>
      </c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 t="s">
        <v>67</v>
      </c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30" t="s">
        <v>68</v>
      </c>
      <c r="CN4" s="130" t="s">
        <v>69</v>
      </c>
      <c r="CO4" s="132" t="s">
        <v>70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4"/>
      <c r="CZ4" s="129" t="s">
        <v>71</v>
      </c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32" t="s">
        <v>72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4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100</v>
      </c>
      <c r="AM5" s="47" t="s">
        <v>91</v>
      </c>
      <c r="AN5" s="47" t="s">
        <v>101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102</v>
      </c>
      <c r="AV5" s="47" t="s">
        <v>103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89</v>
      </c>
      <c r="BH5" s="47" t="s">
        <v>90</v>
      </c>
      <c r="BI5" s="47" t="s">
        <v>104</v>
      </c>
      <c r="BJ5" s="47" t="s">
        <v>105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106</v>
      </c>
      <c r="BR5" s="47" t="s">
        <v>103</v>
      </c>
      <c r="BS5" s="47" t="s">
        <v>107</v>
      </c>
      <c r="BT5" s="47" t="s">
        <v>91</v>
      </c>
      <c r="BU5" s="47" t="s">
        <v>101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106</v>
      </c>
      <c r="CC5" s="47" t="s">
        <v>103</v>
      </c>
      <c r="CD5" s="47" t="s">
        <v>108</v>
      </c>
      <c r="CE5" s="47" t="s">
        <v>109</v>
      </c>
      <c r="CF5" s="47" t="s">
        <v>101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1"/>
      <c r="CN5" s="131"/>
      <c r="CO5" s="47" t="s">
        <v>102</v>
      </c>
      <c r="CP5" s="47" t="s">
        <v>89</v>
      </c>
      <c r="CQ5" s="47" t="s">
        <v>107</v>
      </c>
      <c r="CR5" s="47" t="s">
        <v>91</v>
      </c>
      <c r="CS5" s="47" t="s">
        <v>110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106</v>
      </c>
      <c r="DA5" s="47" t="s">
        <v>103</v>
      </c>
      <c r="DB5" s="47" t="s">
        <v>90</v>
      </c>
      <c r="DC5" s="47" t="s">
        <v>91</v>
      </c>
      <c r="DD5" s="47" t="s">
        <v>101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111</v>
      </c>
      <c r="DM5" s="47" t="s">
        <v>100</v>
      </c>
      <c r="DN5" s="47" t="s">
        <v>91</v>
      </c>
      <c r="DO5" s="47" t="s">
        <v>105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112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広島県広島市</v>
      </c>
      <c r="I6" s="48" t="str">
        <f t="shared" si="1"/>
        <v>中央駐車場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27</v>
      </c>
      <c r="S6" s="50" t="str">
        <f t="shared" si="1"/>
        <v>公共施設</v>
      </c>
      <c r="T6" s="50" t="str">
        <f t="shared" si="1"/>
        <v>無</v>
      </c>
      <c r="U6" s="51">
        <f t="shared" si="1"/>
        <v>13278</v>
      </c>
      <c r="V6" s="51">
        <f t="shared" si="1"/>
        <v>406</v>
      </c>
      <c r="W6" s="51">
        <f t="shared" si="1"/>
        <v>420</v>
      </c>
      <c r="X6" s="50" t="str">
        <f t="shared" si="1"/>
        <v>利用料金制</v>
      </c>
      <c r="Y6" s="52">
        <f>IF(Y8="-",NA(),Y8)</f>
        <v>296</v>
      </c>
      <c r="Z6" s="52">
        <f t="shared" ref="Z6:AH6" si="2">IF(Z8="-",NA(),Z8)</f>
        <v>275.5</v>
      </c>
      <c r="AA6" s="52">
        <f t="shared" si="2"/>
        <v>290.60000000000002</v>
      </c>
      <c r="AB6" s="52">
        <f t="shared" si="2"/>
        <v>251.8</v>
      </c>
      <c r="AC6" s="52">
        <f t="shared" si="2"/>
        <v>271.10000000000002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186.3</v>
      </c>
      <c r="AH6" s="52">
        <f t="shared" si="2"/>
        <v>194.5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7.6</v>
      </c>
      <c r="AS6" s="52">
        <f t="shared" si="3"/>
        <v>6.5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23</v>
      </c>
      <c r="BD6" s="53">
        <f t="shared" si="4"/>
        <v>37</v>
      </c>
      <c r="BE6" s="51" t="str">
        <f>IF(BE8="-","",IF(BE8="-","【-】","【"&amp;SUBSTITUTE(TEXT(BE8,"#,##0"),"-","△")&amp;"】"))</f>
        <v>【39】</v>
      </c>
      <c r="BF6" s="52">
        <f>IF(BF8="-",NA(),BF8)</f>
        <v>66.2</v>
      </c>
      <c r="BG6" s="52">
        <f t="shared" ref="BG6:BO6" si="5">IF(BG8="-",NA(),BG8)</f>
        <v>64.099999999999994</v>
      </c>
      <c r="BH6" s="52">
        <f t="shared" si="5"/>
        <v>66.8</v>
      </c>
      <c r="BI6" s="52">
        <f t="shared" si="5"/>
        <v>61.4</v>
      </c>
      <c r="BJ6" s="52">
        <f t="shared" si="5"/>
        <v>64.2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6.9</v>
      </c>
      <c r="BO6" s="52">
        <f t="shared" si="5"/>
        <v>12.2</v>
      </c>
      <c r="BP6" s="49" t="str">
        <f>IF(BP8="-","",IF(BP8="-","【-】","【"&amp;SUBSTITUTE(TEXT(BP8,"#,##0.0"),"-","△")&amp;"】"))</f>
        <v>【2.0】</v>
      </c>
      <c r="BQ6" s="53">
        <f>IF(BQ8="-",NA(),BQ8)</f>
        <v>126301</v>
      </c>
      <c r="BR6" s="53">
        <f t="shared" ref="BR6:BZ6" si="6">IF(BR8="-",NA(),BR8)</f>
        <v>119276</v>
      </c>
      <c r="BS6" s="53">
        <f t="shared" si="6"/>
        <v>151294</v>
      </c>
      <c r="BT6" s="53">
        <f t="shared" si="6"/>
        <v>139547</v>
      </c>
      <c r="BU6" s="53">
        <f t="shared" si="6"/>
        <v>151910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18662</v>
      </c>
      <c r="BZ6" s="53">
        <f t="shared" si="6"/>
        <v>18024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0</v>
      </c>
      <c r="CN6" s="51">
        <f t="shared" si="7"/>
        <v>46107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114</v>
      </c>
      <c r="CZ6" s="52">
        <f>IF(CZ8="-",NA(),CZ8)</f>
        <v>9.8000000000000007</v>
      </c>
      <c r="DA6" s="52">
        <f t="shared" ref="DA6:DI6" si="8">IF(DA8="-",NA(),DA8)</f>
        <v>9.3000000000000007</v>
      </c>
      <c r="DB6" s="52">
        <f t="shared" si="8"/>
        <v>7.6</v>
      </c>
      <c r="DC6" s="52">
        <f t="shared" si="8"/>
        <v>5.3</v>
      </c>
      <c r="DD6" s="52">
        <f t="shared" si="8"/>
        <v>3.9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333.3</v>
      </c>
      <c r="DI6" s="52">
        <f t="shared" si="8"/>
        <v>368.1</v>
      </c>
      <c r="DJ6" s="49" t="str">
        <f>IF(DJ8="-","",IF(DJ8="-","【-】","【"&amp;SUBSTITUTE(TEXT(DJ8,"#,##0.0"),"-","△")&amp;"】"))</f>
        <v>【73.4】</v>
      </c>
      <c r="DK6" s="52">
        <f>IF(DK8="-",NA(),DK8)</f>
        <v>134.5</v>
      </c>
      <c r="DL6" s="52">
        <f t="shared" ref="DL6:DT6" si="9">IF(DL8="-",NA(),DL8)</f>
        <v>138.4</v>
      </c>
      <c r="DM6" s="52">
        <f t="shared" si="9"/>
        <v>161.1</v>
      </c>
      <c r="DN6" s="52">
        <f t="shared" si="9"/>
        <v>186.7</v>
      </c>
      <c r="DO6" s="52">
        <f t="shared" si="9"/>
        <v>229.6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161.69999999999999</v>
      </c>
      <c r="DT6" s="52">
        <f t="shared" si="9"/>
        <v>166.4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115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広島県　広島市</v>
      </c>
      <c r="I7" s="48" t="str">
        <f t="shared" si="10"/>
        <v>中央駐車場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27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13278</v>
      </c>
      <c r="V7" s="51">
        <f t="shared" si="10"/>
        <v>406</v>
      </c>
      <c r="W7" s="51">
        <f t="shared" si="10"/>
        <v>420</v>
      </c>
      <c r="X7" s="50" t="str">
        <f t="shared" si="10"/>
        <v>利用料金制</v>
      </c>
      <c r="Y7" s="52">
        <f>Y8</f>
        <v>296</v>
      </c>
      <c r="Z7" s="52">
        <f t="shared" ref="Z7:AH7" si="11">Z8</f>
        <v>275.5</v>
      </c>
      <c r="AA7" s="52">
        <f t="shared" si="11"/>
        <v>290.60000000000002</v>
      </c>
      <c r="AB7" s="52">
        <f t="shared" si="11"/>
        <v>251.8</v>
      </c>
      <c r="AC7" s="52">
        <f t="shared" si="11"/>
        <v>271.10000000000002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186.3</v>
      </c>
      <c r="AH7" s="52">
        <f t="shared" si="11"/>
        <v>194.5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7.6</v>
      </c>
      <c r="AS7" s="52">
        <f t="shared" si="12"/>
        <v>6.5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23</v>
      </c>
      <c r="BD7" s="53">
        <f t="shared" si="13"/>
        <v>37</v>
      </c>
      <c r="BE7" s="51"/>
      <c r="BF7" s="52">
        <f>BF8</f>
        <v>66.2</v>
      </c>
      <c r="BG7" s="52">
        <f t="shared" ref="BG7:BO7" si="14">BG8</f>
        <v>64.099999999999994</v>
      </c>
      <c r="BH7" s="52">
        <f t="shared" si="14"/>
        <v>66.8</v>
      </c>
      <c r="BI7" s="52">
        <f t="shared" si="14"/>
        <v>61.4</v>
      </c>
      <c r="BJ7" s="52">
        <f t="shared" si="14"/>
        <v>64.2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6.9</v>
      </c>
      <c r="BO7" s="52">
        <f t="shared" si="14"/>
        <v>12.2</v>
      </c>
      <c r="BP7" s="49"/>
      <c r="BQ7" s="53">
        <f>BQ8</f>
        <v>126301</v>
      </c>
      <c r="BR7" s="53">
        <f t="shared" ref="BR7:BZ7" si="15">BR8</f>
        <v>119276</v>
      </c>
      <c r="BS7" s="53">
        <f t="shared" si="15"/>
        <v>151294</v>
      </c>
      <c r="BT7" s="53">
        <f t="shared" si="15"/>
        <v>139547</v>
      </c>
      <c r="BU7" s="53">
        <f t="shared" si="15"/>
        <v>151910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18662</v>
      </c>
      <c r="BZ7" s="53">
        <f t="shared" si="15"/>
        <v>18024</v>
      </c>
      <c r="CA7" s="51"/>
      <c r="CB7" s="52" t="s">
        <v>116</v>
      </c>
      <c r="CC7" s="52" t="s">
        <v>116</v>
      </c>
      <c r="CD7" s="52" t="s">
        <v>116</v>
      </c>
      <c r="CE7" s="52" t="s">
        <v>116</v>
      </c>
      <c r="CF7" s="52" t="s">
        <v>116</v>
      </c>
      <c r="CG7" s="52" t="s">
        <v>116</v>
      </c>
      <c r="CH7" s="52" t="s">
        <v>116</v>
      </c>
      <c r="CI7" s="52" t="s">
        <v>116</v>
      </c>
      <c r="CJ7" s="52" t="s">
        <v>116</v>
      </c>
      <c r="CK7" s="52" t="s">
        <v>113</v>
      </c>
      <c r="CL7" s="49"/>
      <c r="CM7" s="51">
        <f>CM8</f>
        <v>0</v>
      </c>
      <c r="CN7" s="51">
        <f>CN8</f>
        <v>46107</v>
      </c>
      <c r="CO7" s="52" t="s">
        <v>116</v>
      </c>
      <c r="CP7" s="52" t="s">
        <v>116</v>
      </c>
      <c r="CQ7" s="52" t="s">
        <v>116</v>
      </c>
      <c r="CR7" s="52" t="s">
        <v>116</v>
      </c>
      <c r="CS7" s="52" t="s">
        <v>116</v>
      </c>
      <c r="CT7" s="52" t="s">
        <v>116</v>
      </c>
      <c r="CU7" s="52" t="s">
        <v>116</v>
      </c>
      <c r="CV7" s="52" t="s">
        <v>116</v>
      </c>
      <c r="CW7" s="52" t="s">
        <v>116</v>
      </c>
      <c r="CX7" s="52" t="s">
        <v>113</v>
      </c>
      <c r="CY7" s="49"/>
      <c r="CZ7" s="52">
        <f>CZ8</f>
        <v>9.8000000000000007</v>
      </c>
      <c r="DA7" s="52">
        <f t="shared" ref="DA7:DI7" si="16">DA8</f>
        <v>9.3000000000000007</v>
      </c>
      <c r="DB7" s="52">
        <f t="shared" si="16"/>
        <v>7.6</v>
      </c>
      <c r="DC7" s="52">
        <f t="shared" si="16"/>
        <v>5.3</v>
      </c>
      <c r="DD7" s="52">
        <f t="shared" si="16"/>
        <v>3.9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333.3</v>
      </c>
      <c r="DI7" s="52">
        <f t="shared" si="16"/>
        <v>368.1</v>
      </c>
      <c r="DJ7" s="49"/>
      <c r="DK7" s="52">
        <f>DK8</f>
        <v>134.5</v>
      </c>
      <c r="DL7" s="52">
        <f t="shared" ref="DL7:DT7" si="17">DL8</f>
        <v>138.4</v>
      </c>
      <c r="DM7" s="52">
        <f t="shared" si="17"/>
        <v>161.1</v>
      </c>
      <c r="DN7" s="52">
        <f t="shared" si="17"/>
        <v>186.7</v>
      </c>
      <c r="DO7" s="52">
        <f t="shared" si="17"/>
        <v>229.6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161.69999999999999</v>
      </c>
      <c r="DT7" s="52">
        <f t="shared" si="17"/>
        <v>166.4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9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27</v>
      </c>
      <c r="S8" s="57" t="s">
        <v>127</v>
      </c>
      <c r="T8" s="57" t="s">
        <v>128</v>
      </c>
      <c r="U8" s="58">
        <v>13278</v>
      </c>
      <c r="V8" s="58">
        <v>406</v>
      </c>
      <c r="W8" s="58">
        <v>420</v>
      </c>
      <c r="X8" s="57" t="s">
        <v>129</v>
      </c>
      <c r="Y8" s="59">
        <v>296</v>
      </c>
      <c r="Z8" s="59">
        <v>275.5</v>
      </c>
      <c r="AA8" s="59">
        <v>290.60000000000002</v>
      </c>
      <c r="AB8" s="59">
        <v>251.8</v>
      </c>
      <c r="AC8" s="59">
        <v>271.10000000000002</v>
      </c>
      <c r="AD8" s="59">
        <v>127.8</v>
      </c>
      <c r="AE8" s="59">
        <v>146.5</v>
      </c>
      <c r="AF8" s="59">
        <v>142.69999999999999</v>
      </c>
      <c r="AG8" s="59">
        <v>186.3</v>
      </c>
      <c r="AH8" s="59">
        <v>194.5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7.6</v>
      </c>
      <c r="AS8" s="59">
        <v>6.5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23</v>
      </c>
      <c r="BD8" s="60">
        <v>37</v>
      </c>
      <c r="BE8" s="60">
        <v>39</v>
      </c>
      <c r="BF8" s="59">
        <v>66.2</v>
      </c>
      <c r="BG8" s="59">
        <v>64.099999999999994</v>
      </c>
      <c r="BH8" s="59">
        <v>66.8</v>
      </c>
      <c r="BI8" s="59">
        <v>61.4</v>
      </c>
      <c r="BJ8" s="59">
        <v>64.2</v>
      </c>
      <c r="BK8" s="59">
        <v>-25.9</v>
      </c>
      <c r="BL8" s="59">
        <v>-24.6</v>
      </c>
      <c r="BM8" s="59">
        <v>-29.2</v>
      </c>
      <c r="BN8" s="59">
        <v>6.9</v>
      </c>
      <c r="BO8" s="59">
        <v>12.2</v>
      </c>
      <c r="BP8" s="56">
        <v>2</v>
      </c>
      <c r="BQ8" s="60">
        <v>126301</v>
      </c>
      <c r="BR8" s="60">
        <v>119276</v>
      </c>
      <c r="BS8" s="60">
        <v>151294</v>
      </c>
      <c r="BT8" s="61">
        <v>139547</v>
      </c>
      <c r="BU8" s="61">
        <v>151910</v>
      </c>
      <c r="BV8" s="60">
        <v>2220</v>
      </c>
      <c r="BW8" s="60">
        <v>3097</v>
      </c>
      <c r="BX8" s="60">
        <v>6051</v>
      </c>
      <c r="BY8" s="60">
        <v>18662</v>
      </c>
      <c r="BZ8" s="60">
        <v>18024</v>
      </c>
      <c r="CA8" s="58">
        <v>10905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0</v>
      </c>
      <c r="CN8" s="58">
        <v>46107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9.8000000000000007</v>
      </c>
      <c r="DA8" s="59">
        <v>9.3000000000000007</v>
      </c>
      <c r="DB8" s="59">
        <v>7.6</v>
      </c>
      <c r="DC8" s="59">
        <v>5.3</v>
      </c>
      <c r="DD8" s="59">
        <v>3.9</v>
      </c>
      <c r="DE8" s="59">
        <v>145.19999999999999</v>
      </c>
      <c r="DF8" s="59">
        <v>219.9</v>
      </c>
      <c r="DG8" s="59">
        <v>107.1</v>
      </c>
      <c r="DH8" s="59">
        <v>333.3</v>
      </c>
      <c r="DI8" s="59">
        <v>368.1</v>
      </c>
      <c r="DJ8" s="56">
        <v>73.400000000000006</v>
      </c>
      <c r="DK8" s="59">
        <v>134.5</v>
      </c>
      <c r="DL8" s="59">
        <v>138.4</v>
      </c>
      <c r="DM8" s="59">
        <v>161.1</v>
      </c>
      <c r="DN8" s="59">
        <v>186.7</v>
      </c>
      <c r="DO8" s="59">
        <v>229.6</v>
      </c>
      <c r="DP8" s="59">
        <v>131</v>
      </c>
      <c r="DQ8" s="59">
        <v>136.80000000000001</v>
      </c>
      <c r="DR8" s="59">
        <v>145.1</v>
      </c>
      <c r="DS8" s="59">
        <v>161.69999999999999</v>
      </c>
      <c r="DT8" s="59">
        <v>166.4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28234DE2-D8B6-47B9-98E9-678CD785BE20}"/>
</file>

<file path=customXml/itemProps2.xml><?xml version="1.0" encoding="utf-8"?>
<ds:datastoreItem xmlns:ds="http://schemas.openxmlformats.org/officeDocument/2006/customXml" ds:itemID="{48F033B5-5E80-4535-A3BB-8B614BD25EC0}"/>
</file>

<file path=customXml/itemProps3.xml><?xml version="1.0" encoding="utf-8"?>
<ds:datastoreItem xmlns:ds="http://schemas.openxmlformats.org/officeDocument/2006/customXml" ds:itemID="{A7FA5251-84FE-4788-A72F-565D806D617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2025-12-12T09:32:12Z</dcterms:created>
  <dcterms:modified xsi:type="dcterms:W3CDTF">2026-02-04T10:46:18Z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