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66EE762D-5E57-4E96-B8D0-771BA5285F04}" xr6:coauthVersionLast="47" xr6:coauthVersionMax="47" xr10:uidLastSave="{00000000-0000-0000-0000-000000000000}"/>
  <workbookProtection workbookAlgorithmName="SHA-512" workbookHashValue="AGXA/kQagq+qm9+vfgkKtSziaP+bsvHERuiCjY1Y75xS86rjGvnawrK8473z5N4f6fVoPpDOSZiDGHrueGPjEA==" workbookSaltValue="JI05PBtq/SWJCneQIog2Iw==" workbookSpinCount="100000" lockStructure="1"/>
  <bookViews>
    <workbookView xWindow="2688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JC32" i="4" s="1"/>
  <c r="DO7" i="5"/>
  <c r="MA31" i="4" s="1"/>
  <c r="DN7" i="5"/>
  <c r="DM7" i="5"/>
  <c r="DL7" i="5"/>
  <c r="DK7" i="5"/>
  <c r="DI7" i="5"/>
  <c r="DH7" i="5"/>
  <c r="LT78" i="4" s="1"/>
  <c r="DG7" i="5"/>
  <c r="LE78" i="4" s="1"/>
  <c r="DF7" i="5"/>
  <c r="KP78" i="4" s="1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JC53" i="4" s="1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AV7" i="5"/>
  <c r="AU7" i="5"/>
  <c r="U52" i="4" s="1"/>
  <c r="AS7" i="5"/>
  <c r="AR7" i="5"/>
  <c r="GQ32" i="4" s="1"/>
  <c r="AQ7" i="5"/>
  <c r="AP7" i="5"/>
  <c r="FE32" i="4" s="1"/>
  <c r="AO7" i="5"/>
  <c r="AN7" i="5"/>
  <c r="AM7" i="5"/>
  <c r="AL7" i="5"/>
  <c r="FX31" i="4" s="1"/>
  <c r="AK7" i="5"/>
  <c r="FE31" i="4" s="1"/>
  <c r="AJ7" i="5"/>
  <c r="EL31" i="4" s="1"/>
  <c r="AH7" i="5"/>
  <c r="AG7" i="5"/>
  <c r="BZ32" i="4" s="1"/>
  <c r="AF7" i="5"/>
  <c r="AE7" i="5"/>
  <c r="AD7" i="5"/>
  <c r="U32" i="4" s="1"/>
  <c r="AC7" i="5"/>
  <c r="AB7" i="5"/>
  <c r="AA7" i="5"/>
  <c r="Z7" i="5"/>
  <c r="Y7" i="5"/>
  <c r="X7" i="5"/>
  <c r="W7" i="5"/>
  <c r="V7" i="5"/>
  <c r="U7" i="5"/>
  <c r="LJ8" i="4" s="1"/>
  <c r="T7" i="5"/>
  <c r="JQ8" i="4" s="1"/>
  <c r="S7" i="5"/>
  <c r="HX8" i="4" s="1"/>
  <c r="R7" i="5"/>
  <c r="Q7" i="5"/>
  <c r="P7" i="5"/>
  <c r="O7" i="5"/>
  <c r="N7" i="5"/>
  <c r="M7" i="5"/>
  <c r="DU8" i="4" s="1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HJ53" i="4"/>
  <c r="GQ53" i="4"/>
  <c r="FX53" i="4"/>
  <c r="EL53" i="4"/>
  <c r="CS53" i="4"/>
  <c r="BG53" i="4"/>
  <c r="U53" i="4"/>
  <c r="LH52" i="4"/>
  <c r="JV52" i="4"/>
  <c r="HJ52" i="4"/>
  <c r="GQ52" i="4"/>
  <c r="FX52" i="4"/>
  <c r="FE52" i="4"/>
  <c r="EL52" i="4"/>
  <c r="BZ52" i="4"/>
  <c r="BG52" i="4"/>
  <c r="AN52" i="4"/>
  <c r="MA32" i="4"/>
  <c r="LH32" i="4"/>
  <c r="KO32" i="4"/>
  <c r="HJ32" i="4"/>
  <c r="FX32" i="4"/>
  <c r="EL32" i="4"/>
  <c r="CS32" i="4"/>
  <c r="BG32" i="4"/>
  <c r="AN32" i="4"/>
  <c r="LH31" i="4"/>
  <c r="KO31" i="4"/>
  <c r="JV31" i="4"/>
  <c r="JC31" i="4"/>
  <c r="HJ31" i="4"/>
  <c r="GQ31" i="4"/>
  <c r="CS31" i="4"/>
  <c r="BZ31" i="4"/>
  <c r="BG31" i="4"/>
  <c r="AN31" i="4"/>
  <c r="U31" i="4"/>
  <c r="LJ10" i="4"/>
  <c r="JQ10" i="4"/>
  <c r="HX10" i="4"/>
  <c r="DU10" i="4"/>
  <c r="CF10" i="4"/>
  <c r="B10" i="4"/>
  <c r="FJ8" i="4"/>
  <c r="B8" i="4"/>
  <c r="B11" i="5" l="1"/>
  <c r="EL30" i="4" s="1"/>
  <c r="F11" i="5"/>
  <c r="MI76" i="4" s="1"/>
  <c r="BK76" i="4"/>
  <c r="LH51" i="4"/>
  <c r="LT76" i="4"/>
  <c r="GQ51" i="4"/>
  <c r="LH30" i="4"/>
  <c r="BZ51" i="4"/>
  <c r="GQ30" i="4"/>
  <c r="BZ30" i="4"/>
  <c r="IE76" i="4"/>
  <c r="C11" i="5"/>
  <c r="D11" i="5"/>
  <c r="MA51" i="4"/>
  <c r="BZ76" i="4"/>
  <c r="CS30" i="4"/>
  <c r="HJ30" i="4"/>
  <c r="CS51" i="4"/>
  <c r="IT76" i="4"/>
  <c r="MA30" i="4"/>
  <c r="HJ51" i="4"/>
  <c r="JC30" i="4" l="1"/>
  <c r="GL76" i="4"/>
  <c r="U51" i="4"/>
  <c r="U30" i="4"/>
  <c r="EL51" i="4"/>
  <c r="KA76" i="4"/>
  <c r="R76" i="4"/>
  <c r="JC51" i="4"/>
  <c r="BG30" i="4"/>
  <c r="AV76" i="4"/>
  <c r="KO51" i="4"/>
  <c r="LE76" i="4"/>
  <c r="FX51" i="4"/>
  <c r="KO30" i="4"/>
  <c r="HP76" i="4"/>
  <c r="BG51" i="4"/>
  <c r="FX30" i="4"/>
  <c r="HA76" i="4"/>
  <c r="AN51" i="4"/>
  <c r="FE30" i="4"/>
  <c r="AN30" i="4"/>
  <c r="AG76" i="4"/>
  <c r="KP76" i="4"/>
  <c r="FE51" i="4"/>
  <c r="JV30" i="4"/>
  <c r="JV51" i="4"/>
</calcChain>
</file>

<file path=xl/sharedStrings.xml><?xml version="1.0" encoding="utf-8"?>
<sst xmlns="http://schemas.openxmlformats.org/spreadsheetml/2006/main" count="278" uniqueCount="125">
  <si>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</si>
  <si>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</si>
  <si>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</si>
  <si>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</si>
  <si>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</si>
  <si>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</si>
  <si>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</si>
  <si>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</si>
  <si>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</si>
  <si>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</si>
  <si>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</si>
  <si>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</si>
  <si>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</si>
  <si>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</si>
  <si>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</si>
  <si>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</si>
  <si>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</si>
  <si>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</si>
  <si>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</si>
  <si>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</si>
  <si>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</si>
  <si>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</si>
  <si>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</si>
  <si>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</si>
  <si>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</si>
  <si>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</si>
  <si>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</si>
  <si>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</si>
  <si>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</si>
  <si>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</si>
  <si>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</si>
  <si>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</si>
  <si>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</si>
  <si>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</si>
  <si>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</si>
  <si>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</si>
  <si>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</si>
  <si>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</si>
  <si>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</si>
  <si>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</si>
  <si>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</si>
  <si>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</si>
  <si>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</si>
  <si>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</si>
  <si>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</si>
  <si>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</si>
  <si>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</si>
  <si>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</si>
  <si>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</si>
  <si>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</si>
  <si>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</si>
  <si>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</si>
  <si>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</si>
  <si>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</si>
  <si>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</si>
  <si>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</si>
  <si>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</si>
  <si>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</si>
  <si>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</si>
  <si>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</si>
  <si>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</si>
  <si>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</si>
  <si>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</si>
  <si>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</si>
  <si>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</si>
  <si>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</si>
  <si>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</si>
  <si>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</si>
  <si>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</si>
  <si>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</si>
  <si>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</si>
  <si>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</si>
  <si>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</si>
  <si>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</si>
  <si>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</si>
  <si>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</si>
  <si>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</si>
  <si>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</si>
  <si>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</si>
  <si>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</si>
  <si>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</si>
  <si>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</si>
  <si>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</si>
  <si>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</si>
  <si>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</si>
  <si>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</si>
  <si>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</si>
  <si>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</si>
  <si>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</si>
  <si>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</si>
  <si>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</si>
  <si>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</si>
  <si>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</si>
  <si>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</si>
  <si>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</si>
  <si>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</si>
  <si>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</si>
  <si>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</si>
  <si>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</si>
  <si>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</si>
  <si>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</si>
  <si>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</si>
  <si>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</si>
  <si>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</si>
  <si>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広島駅新幹線口駐車場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</si>
  <si>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</si>
  <si>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</si>
  <si>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</si>
  <si>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</si>
  <si>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</si>
  <si>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</si>
  <si>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</si>
  <si>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</si>
  <si>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</si>
  <si>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</si>
  <si>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</si>
  <si>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</si>
  <si>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</si>
  <si>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</si>
  <si>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</si>
  <si>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</si>
  <si>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63" eb="165">
      <t>ルイジ</t>
    </rPh>
    <rPh sb="165" eb="167">
      <t>シセツ</t>
    </rPh>
    <rPh sb="167" eb="170">
      <t>ヘイキンチ</t>
    </rPh>
    <rPh sb="171" eb="173">
      <t>オオハバ</t>
    </rPh>
    <rPh sb="174" eb="176">
      <t>ウワマワ</t>
    </rPh>
    <rPh sb="181" eb="182">
      <t>タカ</t>
    </rPh>
    <rPh sb="183" eb="186">
      <t>シュウエキセイ</t>
    </rPh>
    <rPh sb="187" eb="189">
      <t>カクホ</t>
    </rPh>
    <phoneticPr fontId="15"/>
  </si>
  <si>
    <t>⑪稼働率
　類似施設平均値を大幅に上回っています。周辺に位置する広島駅の再開発事業に伴い、今後、更なる稼動率が期待できます。</t>
    <rPh sb="1" eb="3">
      <t>カドウ</t>
    </rPh>
    <rPh sb="3" eb="4">
      <t>リツ</t>
    </rPh>
    <rPh sb="6" eb="8">
      <t>ルイジ</t>
    </rPh>
    <rPh sb="8" eb="10">
      <t>シセツ</t>
    </rPh>
    <rPh sb="10" eb="13">
      <t>ヘイキンチ</t>
    </rPh>
    <rPh sb="14" eb="16">
      <t>オオハバ</t>
    </rPh>
    <rPh sb="17" eb="19">
      <t>ウワマワ</t>
    </rPh>
    <phoneticPr fontId="15"/>
  </si>
  <si>
    <t>　収益性、稼働率共に安定した駐車場です。引き続き、利用者の声を反映させながら、運営を推進していきます。</t>
  </si>
  <si>
    <t>⑦敷地の地価
　道路上に設置した駐車場です。
⑧設備投資見込額
　設備投資見込額はありません。
⑩企業債残高対料金収入比率
　企業債残高はありません。</t>
    <rPh sb="1" eb="3">
      <t>シキチ</t>
    </rPh>
    <rPh sb="4" eb="6">
      <t>チカ</t>
    </rPh>
    <rPh sb="39" eb="40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</si>
</sst>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54428534-278E-4614-B009-4C0893DAE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460.5</c:v>
                </c:pt>
                <c:pt idx="1">
                  <c:v>553.20000000000005</c:v>
                </c:pt>
                <c:pt idx="2">
                  <c:v>648.6</c:v>
                </c:pt>
                <c:pt idx="3">
                  <c:v>625.79999999999995</c:v>
                </c:pt>
                <c:pt idx="4">
                  <c:v>629.79999999999995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5-4620-B5B4-03D64ED0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5-4620-B5B4-03D64ED0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E-429C-BE1E-1671085E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E-429C-BE1E-1671085E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51F-4BBB-9E22-24DAFE4D1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F-4BBB-9E22-24DAFE4D1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A14-4EB8-B51E-E51036518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4-4EB8-B51E-E51036518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B-4994-939D-F18ACA35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B-4994-939D-F18ACA35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B-414B-BE98-03726C720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B-414B-BE98-03726C720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1207.5</c:v>
                </c:pt>
                <c:pt idx="1">
                  <c:v>1530</c:v>
                </c:pt>
                <c:pt idx="2">
                  <c:v>1710</c:v>
                </c:pt>
                <c:pt idx="3">
                  <c:v>1807.5</c:v>
                </c:pt>
                <c:pt idx="4">
                  <c:v>1762.5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1ED-AC32-43BAD1776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1ED-AC32-43BAD1776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78.3</c:v>
                </c:pt>
                <c:pt idx="1">
                  <c:v>81.900000000000006</c:v>
                </c:pt>
                <c:pt idx="2">
                  <c:v>84.6</c:v>
                </c:pt>
                <c:pt idx="3">
                  <c:v>84</c:v>
                </c:pt>
                <c:pt idx="4">
                  <c:v>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6-4710-AA60-FE2F9D5D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6-4710-AA60-FE2F9D5D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54431</c:v>
                </c:pt>
                <c:pt idx="1">
                  <c:v>68423</c:v>
                </c:pt>
                <c:pt idx="2">
                  <c:v>80603</c:v>
                </c:pt>
                <c:pt idx="3">
                  <c:v>83194</c:v>
                </c:pt>
                <c:pt idx="4">
                  <c:v>83467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0-4DC6-B105-EA583AAA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0-4DC6-B105-EA583AAA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34" zoomScale="80" zoomScaleNormal="80" zoomScaleSheetLayoutView="70" workbookViewId="0">
      <selection activeCell="ND32" sqref="ND32:NR47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広島駅新幹線口駐車場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Ａ３Ｂ１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駅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1589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111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50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40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400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121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460.5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553.20000000000005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648.6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625.79999999999995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629.79999999999995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1207.5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1530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1710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1807.5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1762.5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383.4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338.4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1268.9000000000001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2075.9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1433.6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10.199999999999999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5.0999999999999996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1.9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3.3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3.8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124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122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78.3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81.900000000000006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84.6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84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84.1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54431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68423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80603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83194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83467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407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166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18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22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59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-122.5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8.5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26.6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35.4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27.3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2576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4153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6140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9344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6621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123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P7RNgy+QYBn5efozWhiITb8tncJ+2dX+Ukts+I0nvkePJHOvRLscLCIeEiTXDzPDmVamkUbkG6z2+3Ja4dd5g==" saltValue="vCQkSTMsyjc52I5oZihWQ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63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64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65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66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67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68</v>
      </c>
      <c r="CN4" s="130" t="s">
        <v>69</v>
      </c>
      <c r="CO4" s="132" t="s">
        <v>70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71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72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1"/>
      <c r="CN5" s="131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99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12</v>
      </c>
      <c r="H6" s="48" t="str">
        <f>SUBSTITUTE(H8,"　","")</f>
        <v>広島県広島市</v>
      </c>
      <c r="I6" s="48" t="str">
        <f t="shared" si="1"/>
        <v>広島駅新幹線口駐車場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50</v>
      </c>
      <c r="S6" s="50" t="str">
        <f t="shared" si="1"/>
        <v>駅</v>
      </c>
      <c r="T6" s="50" t="str">
        <f t="shared" si="1"/>
        <v>無</v>
      </c>
      <c r="U6" s="51">
        <f t="shared" si="1"/>
        <v>1589</v>
      </c>
      <c r="V6" s="51">
        <f t="shared" si="1"/>
        <v>40</v>
      </c>
      <c r="W6" s="51">
        <f t="shared" si="1"/>
        <v>400</v>
      </c>
      <c r="X6" s="50" t="str">
        <f t="shared" si="1"/>
        <v>利用料金制</v>
      </c>
      <c r="Y6" s="52">
        <f>IF(Y8="-",NA(),Y8)</f>
        <v>460.5</v>
      </c>
      <c r="Z6" s="52">
        <f t="shared" ref="Z6:AH6" si="2">IF(Z8="-",NA(),Z8)</f>
        <v>553.20000000000005</v>
      </c>
      <c r="AA6" s="52">
        <f t="shared" si="2"/>
        <v>648.6</v>
      </c>
      <c r="AB6" s="52">
        <f t="shared" si="2"/>
        <v>625.79999999999995</v>
      </c>
      <c r="AC6" s="52">
        <f t="shared" si="2"/>
        <v>629.79999999999995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78.3</v>
      </c>
      <c r="BG6" s="52">
        <f t="shared" ref="BG6:BO6" si="5">IF(BG8="-",NA(),BG8)</f>
        <v>81.900000000000006</v>
      </c>
      <c r="BH6" s="52">
        <f t="shared" si="5"/>
        <v>84.6</v>
      </c>
      <c r="BI6" s="52">
        <f t="shared" si="5"/>
        <v>84</v>
      </c>
      <c r="BJ6" s="52">
        <f t="shared" si="5"/>
        <v>84.1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54431</v>
      </c>
      <c r="BR6" s="53">
        <f t="shared" ref="BR6:BZ6" si="6">IF(BR8="-",NA(),BR8)</f>
        <v>68423</v>
      </c>
      <c r="BS6" s="53">
        <f t="shared" si="6"/>
        <v>80603</v>
      </c>
      <c r="BT6" s="53">
        <f t="shared" si="6"/>
        <v>83194</v>
      </c>
      <c r="BU6" s="53">
        <f t="shared" si="6"/>
        <v>83467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1207.5</v>
      </c>
      <c r="DL6" s="52">
        <f t="shared" ref="DL6:DT6" si="9">IF(DL8="-",NA(),DL8)</f>
        <v>1530</v>
      </c>
      <c r="DM6" s="52">
        <f t="shared" si="9"/>
        <v>1710</v>
      </c>
      <c r="DN6" s="52">
        <f t="shared" si="9"/>
        <v>1807.5</v>
      </c>
      <c r="DO6" s="52">
        <f t="shared" si="9"/>
        <v>1762.5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101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12</v>
      </c>
      <c r="H7" s="48" t="str">
        <f t="shared" si="10"/>
        <v>広島県　広島市</v>
      </c>
      <c r="I7" s="48" t="str">
        <f t="shared" si="10"/>
        <v>広島駅新幹線口駐車場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50</v>
      </c>
      <c r="S7" s="50" t="str">
        <f t="shared" si="10"/>
        <v>駅</v>
      </c>
      <c r="T7" s="50" t="str">
        <f t="shared" si="10"/>
        <v>無</v>
      </c>
      <c r="U7" s="51">
        <f t="shared" si="10"/>
        <v>1589</v>
      </c>
      <c r="V7" s="51">
        <f t="shared" si="10"/>
        <v>40</v>
      </c>
      <c r="W7" s="51">
        <f t="shared" si="10"/>
        <v>400</v>
      </c>
      <c r="X7" s="50" t="str">
        <f t="shared" si="10"/>
        <v>利用料金制</v>
      </c>
      <c r="Y7" s="52">
        <f>Y8</f>
        <v>460.5</v>
      </c>
      <c r="Z7" s="52">
        <f t="shared" ref="Z7:AH7" si="11">Z8</f>
        <v>553.20000000000005</v>
      </c>
      <c r="AA7" s="52">
        <f t="shared" si="11"/>
        <v>648.6</v>
      </c>
      <c r="AB7" s="52">
        <f t="shared" si="11"/>
        <v>625.79999999999995</v>
      </c>
      <c r="AC7" s="52">
        <f t="shared" si="11"/>
        <v>629.79999999999995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78.3</v>
      </c>
      <c r="BG7" s="52">
        <f t="shared" ref="BG7:BO7" si="14">BG8</f>
        <v>81.900000000000006</v>
      </c>
      <c r="BH7" s="52">
        <f t="shared" si="14"/>
        <v>84.6</v>
      </c>
      <c r="BI7" s="52">
        <f t="shared" si="14"/>
        <v>84</v>
      </c>
      <c r="BJ7" s="52">
        <f t="shared" si="14"/>
        <v>84.1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54431</v>
      </c>
      <c r="BR7" s="53">
        <f t="shared" ref="BR7:BZ7" si="15">BR8</f>
        <v>68423</v>
      </c>
      <c r="BS7" s="53">
        <f t="shared" si="15"/>
        <v>80603</v>
      </c>
      <c r="BT7" s="53">
        <f t="shared" si="15"/>
        <v>83194</v>
      </c>
      <c r="BU7" s="53">
        <f t="shared" si="15"/>
        <v>83467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102</v>
      </c>
      <c r="CC7" s="52" t="s">
        <v>102</v>
      </c>
      <c r="CD7" s="52" t="s">
        <v>102</v>
      </c>
      <c r="CE7" s="52" t="s">
        <v>102</v>
      </c>
      <c r="CF7" s="52" t="s">
        <v>102</v>
      </c>
      <c r="CG7" s="52" t="s">
        <v>102</v>
      </c>
      <c r="CH7" s="52" t="s">
        <v>102</v>
      </c>
      <c r="CI7" s="52" t="s">
        <v>102</v>
      </c>
      <c r="CJ7" s="52" t="s">
        <v>102</v>
      </c>
      <c r="CK7" s="52" t="s">
        <v>100</v>
      </c>
      <c r="CL7" s="49"/>
      <c r="CM7" s="51">
        <f>CM8</f>
        <v>0</v>
      </c>
      <c r="CN7" s="51">
        <f>CN8</f>
        <v>0</v>
      </c>
      <c r="CO7" s="52" t="s">
        <v>102</v>
      </c>
      <c r="CP7" s="52" t="s">
        <v>102</v>
      </c>
      <c r="CQ7" s="52" t="s">
        <v>102</v>
      </c>
      <c r="CR7" s="52" t="s">
        <v>102</v>
      </c>
      <c r="CS7" s="52" t="s">
        <v>102</v>
      </c>
      <c r="CT7" s="52" t="s">
        <v>102</v>
      </c>
      <c r="CU7" s="52" t="s">
        <v>102</v>
      </c>
      <c r="CV7" s="52" t="s">
        <v>102</v>
      </c>
      <c r="CW7" s="52" t="s">
        <v>102</v>
      </c>
      <c r="CX7" s="52" t="s">
        <v>100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1207.5</v>
      </c>
      <c r="DL7" s="52">
        <f t="shared" ref="DL7:DT7" si="17">DL8</f>
        <v>1530</v>
      </c>
      <c r="DM7" s="52">
        <f t="shared" si="17"/>
        <v>1710</v>
      </c>
      <c r="DN7" s="52">
        <f t="shared" si="17"/>
        <v>1807.5</v>
      </c>
      <c r="DO7" s="52">
        <f t="shared" si="17"/>
        <v>1762.5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12</v>
      </c>
      <c r="H8" s="55" t="s">
        <v>103</v>
      </c>
      <c r="I8" s="55" t="s">
        <v>104</v>
      </c>
      <c r="J8" s="55" t="s">
        <v>105</v>
      </c>
      <c r="K8" s="55" t="s">
        <v>106</v>
      </c>
      <c r="L8" s="55" t="s">
        <v>107</v>
      </c>
      <c r="M8" s="55" t="s">
        <v>108</v>
      </c>
      <c r="N8" s="55" t="s">
        <v>109</v>
      </c>
      <c r="O8" s="56" t="s">
        <v>110</v>
      </c>
      <c r="P8" s="57" t="s">
        <v>111</v>
      </c>
      <c r="Q8" s="57" t="s">
        <v>112</v>
      </c>
      <c r="R8" s="58">
        <v>50</v>
      </c>
      <c r="S8" s="57" t="s">
        <v>113</v>
      </c>
      <c r="T8" s="57" t="s">
        <v>114</v>
      </c>
      <c r="U8" s="58">
        <v>1589</v>
      </c>
      <c r="V8" s="58">
        <v>40</v>
      </c>
      <c r="W8" s="58">
        <v>400</v>
      </c>
      <c r="X8" s="57" t="s">
        <v>115</v>
      </c>
      <c r="Y8" s="59">
        <v>460.5</v>
      </c>
      <c r="Z8" s="59">
        <v>553.20000000000005</v>
      </c>
      <c r="AA8" s="59">
        <v>648.6</v>
      </c>
      <c r="AB8" s="59">
        <v>625.79999999999995</v>
      </c>
      <c r="AC8" s="59">
        <v>629.79999999999995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78.3</v>
      </c>
      <c r="BG8" s="59">
        <v>81.900000000000006</v>
      </c>
      <c r="BH8" s="59">
        <v>84.6</v>
      </c>
      <c r="BI8" s="59">
        <v>84</v>
      </c>
      <c r="BJ8" s="59">
        <v>84.1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54431</v>
      </c>
      <c r="BR8" s="60">
        <v>68423</v>
      </c>
      <c r="BS8" s="60">
        <v>80603</v>
      </c>
      <c r="BT8" s="61">
        <v>83194</v>
      </c>
      <c r="BU8" s="61">
        <v>83467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107</v>
      </c>
      <c r="CC8" s="59" t="s">
        <v>107</v>
      </c>
      <c r="CD8" s="59" t="s">
        <v>107</v>
      </c>
      <c r="CE8" s="59" t="s">
        <v>107</v>
      </c>
      <c r="CF8" s="59" t="s">
        <v>107</v>
      </c>
      <c r="CG8" s="59" t="s">
        <v>107</v>
      </c>
      <c r="CH8" s="59" t="s">
        <v>107</v>
      </c>
      <c r="CI8" s="59" t="s">
        <v>107</v>
      </c>
      <c r="CJ8" s="59" t="s">
        <v>107</v>
      </c>
      <c r="CK8" s="59" t="s">
        <v>107</v>
      </c>
      <c r="CL8" s="56" t="s">
        <v>107</v>
      </c>
      <c r="CM8" s="58">
        <v>0</v>
      </c>
      <c r="CN8" s="58">
        <v>0</v>
      </c>
      <c r="CO8" s="59" t="s">
        <v>107</v>
      </c>
      <c r="CP8" s="59" t="s">
        <v>107</v>
      </c>
      <c r="CQ8" s="59" t="s">
        <v>107</v>
      </c>
      <c r="CR8" s="59" t="s">
        <v>107</v>
      </c>
      <c r="CS8" s="59" t="s">
        <v>107</v>
      </c>
      <c r="CT8" s="59" t="s">
        <v>107</v>
      </c>
      <c r="CU8" s="59" t="s">
        <v>107</v>
      </c>
      <c r="CV8" s="59" t="s">
        <v>107</v>
      </c>
      <c r="CW8" s="59" t="s">
        <v>107</v>
      </c>
      <c r="CX8" s="59" t="s">
        <v>107</v>
      </c>
      <c r="CY8" s="56" t="s">
        <v>107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1207.5</v>
      </c>
      <c r="DL8" s="59">
        <v>1530</v>
      </c>
      <c r="DM8" s="59">
        <v>1710</v>
      </c>
      <c r="DN8" s="59">
        <v>1807.5</v>
      </c>
      <c r="DO8" s="59">
        <v>1762.5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116</v>
      </c>
      <c r="C10" s="64" t="s">
        <v>117</v>
      </c>
      <c r="D10" s="64" t="s">
        <v>118</v>
      </c>
      <c r="E10" s="64" t="s">
        <v>119</v>
      </c>
      <c r="F10" s="64" t="s">
        <v>120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53B18F37-3CA5-4ED9-88D0-957F2ABCFA4F}"/>
</file>

<file path=customXml/itemProps2.xml><?xml version="1.0" encoding="utf-8"?>
<ds:datastoreItem xmlns:ds="http://schemas.openxmlformats.org/officeDocument/2006/customXml" ds:itemID="{19F31107-3C8F-4F90-9964-33F9AE4A01B0}"/>
</file>

<file path=customXml/itemProps3.xml><?xml version="1.0" encoding="utf-8"?>
<ds:datastoreItem xmlns:ds="http://schemas.openxmlformats.org/officeDocument/2006/customXml" ds:itemID="{FBDC6890-CD9C-459A-8A81-9AF64113AAE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2025-12-12T09:32:13Z</dcterms:created>
  <dcterms:modified xsi:type="dcterms:W3CDTF">2026-02-04T10:52:13Z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