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8469189F-C75E-4A42-91CD-8B56993C0189}" xr6:coauthVersionLast="47" xr6:coauthVersionMax="47" xr10:uidLastSave="{00000000-0000-0000-0000-000000000000}"/>
  <workbookProtection workbookAlgorithmName="SHA-512" workbookHashValue="1aFxOcoXVzOgiZ1kpj+zHSOyk7k94sLwL4VZlma++U/WKKdChxb/CYlNP1D+Y84i7a4TMnm46yVdQ7QOS9vVlw==" workbookSaltValue="f9cVczywUXFPbASwKwVZJQ==" workbookSpinCount="100000" lockStructure="1"/>
  <bookViews>
    <workbookView xWindow="3588" yWindow="456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LE76" i="4" s="1"/>
  <c r="DT7" i="5"/>
  <c r="MA32" i="4" s="1"/>
  <c r="DS7" i="5"/>
  <c r="LH32" i="4" s="1"/>
  <c r="DR7" i="5"/>
  <c r="DQ7" i="5"/>
  <c r="DP7" i="5"/>
  <c r="JC32" i="4" s="1"/>
  <c r="DO7" i="5"/>
  <c r="DN7" i="5"/>
  <c r="LH31" i="4" s="1"/>
  <c r="DM7" i="5"/>
  <c r="KO31" i="4" s="1"/>
  <c r="DL7" i="5"/>
  <c r="JV31" i="4" s="1"/>
  <c r="DK7" i="5"/>
  <c r="DI7" i="5"/>
  <c r="DH7" i="5"/>
  <c r="DG7" i="5"/>
  <c r="DF7" i="5"/>
  <c r="DE7" i="5"/>
  <c r="KA78" i="4" s="1"/>
  <c r="DD7" i="5"/>
  <c r="MI77" i="4" s="1"/>
  <c r="DC7" i="5"/>
  <c r="LT77" i="4" s="1"/>
  <c r="DB7" i="5"/>
  <c r="LE77" i="4" s="1"/>
  <c r="DA7" i="5"/>
  <c r="CZ7" i="5"/>
  <c r="CN7" i="5"/>
  <c r="CM7" i="5"/>
  <c r="CV67" i="4" s="1"/>
  <c r="BZ7" i="5"/>
  <c r="MA53" i="4" s="1"/>
  <c r="BY7" i="5"/>
  <c r="LH53" i="4" s="1"/>
  <c r="BX7" i="5"/>
  <c r="KO53" i="4" s="1"/>
  <c r="BW7" i="5"/>
  <c r="JV53" i="4" s="1"/>
  <c r="BV7" i="5"/>
  <c r="BU7" i="5"/>
  <c r="BT7" i="5"/>
  <c r="BS7" i="5"/>
  <c r="KO52" i="4" s="1"/>
  <c r="BR7" i="5"/>
  <c r="JV52" i="4" s="1"/>
  <c r="BQ7" i="5"/>
  <c r="JC52" i="4" s="1"/>
  <c r="BO7" i="5"/>
  <c r="HJ53" i="4" s="1"/>
  <c r="BN7" i="5"/>
  <c r="GQ53" i="4" s="1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CS52" i="4" s="1"/>
  <c r="AX7" i="5"/>
  <c r="BZ52" i="4" s="1"/>
  <c r="AW7" i="5"/>
  <c r="BG52" i="4" s="1"/>
  <c r="AV7" i="5"/>
  <c r="AU7" i="5"/>
  <c r="AS7" i="5"/>
  <c r="AR7" i="5"/>
  <c r="GQ32" i="4" s="1"/>
  <c r="AQ7" i="5"/>
  <c r="FX32" i="4" s="1"/>
  <c r="AP7" i="5"/>
  <c r="FE32" i="4" s="1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AE7" i="5"/>
  <c r="AN32" i="4" s="1"/>
  <c r="AD7" i="5"/>
  <c r="AC7" i="5"/>
  <c r="AB7" i="5"/>
  <c r="BZ31" i="4" s="1"/>
  <c r="AA7" i="5"/>
  <c r="Z7" i="5"/>
  <c r="AN31" i="4" s="1"/>
  <c r="Y7" i="5"/>
  <c r="U31" i="4" s="1"/>
  <c r="X7" i="5"/>
  <c r="LJ10" i="4" s="1"/>
  <c r="W7" i="5"/>
  <c r="JQ10" i="4" s="1"/>
  <c r="V7" i="5"/>
  <c r="U7" i="5"/>
  <c r="T7" i="5"/>
  <c r="S7" i="5"/>
  <c r="HX8" i="4" s="1"/>
  <c r="R7" i="5"/>
  <c r="DU10" i="4" s="1"/>
  <c r="Q7" i="5"/>
  <c r="CF10" i="4" s="1"/>
  <c r="P7" i="5"/>
  <c r="O7" i="5"/>
  <c r="B10" i="4" s="1"/>
  <c r="N7" i="5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B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JC53" i="4"/>
  <c r="FX53" i="4"/>
  <c r="FE53" i="4"/>
  <c r="EL53" i="4"/>
  <c r="CS53" i="4"/>
  <c r="BZ53" i="4"/>
  <c r="BG53" i="4"/>
  <c r="U53" i="4"/>
  <c r="MA52" i="4"/>
  <c r="LH52" i="4"/>
  <c r="HJ52" i="4"/>
  <c r="GQ52" i="4"/>
  <c r="FX52" i="4"/>
  <c r="FE52" i="4"/>
  <c r="EL52" i="4"/>
  <c r="AN52" i="4"/>
  <c r="U52" i="4"/>
  <c r="KO32" i="4"/>
  <c r="JV32" i="4"/>
  <c r="HJ32" i="4"/>
  <c r="CS32" i="4"/>
  <c r="BZ32" i="4"/>
  <c r="BG32" i="4"/>
  <c r="U32" i="4"/>
  <c r="MA31" i="4"/>
  <c r="JC31" i="4"/>
  <c r="GQ31" i="4"/>
  <c r="FX31" i="4"/>
  <c r="FE31" i="4"/>
  <c r="CS31" i="4"/>
  <c r="BG31" i="4"/>
  <c r="HX10" i="4"/>
  <c r="LJ8" i="4"/>
  <c r="JQ8" i="4"/>
  <c r="FJ8" i="4"/>
  <c r="DU8" i="4"/>
  <c r="CF8" i="4"/>
  <c r="B6" i="4" l="1"/>
  <c r="CS30" i="4"/>
  <c r="BZ76" i="4"/>
  <c r="MA51" i="4"/>
  <c r="MI76" i="4"/>
  <c r="HJ51" i="4"/>
  <c r="MA30" i="4"/>
  <c r="IT76" i="4"/>
  <c r="CS51" i="4"/>
  <c r="HJ30" i="4"/>
  <c r="KO51" i="4"/>
  <c r="AV76" i="4"/>
  <c r="BG30" i="4"/>
  <c r="FX30" i="4"/>
  <c r="BG51" i="4"/>
  <c r="HP76" i="4"/>
  <c r="KO30" i="4"/>
  <c r="FX51" i="4"/>
  <c r="C11" i="5"/>
  <c r="E11" i="5"/>
  <c r="B11" i="5"/>
  <c r="IE76" i="4" l="1"/>
  <c r="BZ51" i="4"/>
  <c r="GQ30" i="4"/>
  <c r="BZ30" i="4"/>
  <c r="BK76" i="4"/>
  <c r="LH51" i="4"/>
  <c r="LT76" i="4"/>
  <c r="GQ51" i="4"/>
  <c r="LH30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<sst xmlns="http://schemas.openxmlformats.org/spreadsheetml/2006/main" count="278" uniqueCount="141">
  <si>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</si>
  <si>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</si>
  <si>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</si>
  <si>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</si>
  <si>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</si>
  <si>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</si>
  <si>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</si>
  <si>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</si>
  <si>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</si>
  <si>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</si>
  <si>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</si>
  <si>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</si>
  <si>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</si>
  <si>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</si>
  <si>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</si>
  <si>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</si>
  <si>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</si>
  <si>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</si>
  <si>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</si>
  <si>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</si>
  <si>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</si>
  <si>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</si>
  <si>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</si>
  <si>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</si>
  <si>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</si>
  <si>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</si>
  <si>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</si>
  <si>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</si>
  <si>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</si>
  <si>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</si>
  <si>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</si>
  <si>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</si>
  <si>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</si>
  <si>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</si>
  <si>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</si>
  <si>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</si>
  <si>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</si>
  <si>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</si>
  <si>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</si>
  <si>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</si>
  <si>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</si>
  <si>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</si>
  <si>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</si>
  <si>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</si>
  <si>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</si>
  <si>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</si>
  <si>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</si>
  <si>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</si>
  <si>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</si>
  <si>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</si>
  <si>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</si>
  <si>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</si>
  <si>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</si>
  <si>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</si>
  <si>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</si>
  <si>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</si>
  <si>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</si>
  <si>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</si>
  <si>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</si>
  <si>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</si>
  <si>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</si>
  <si>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</si>
  <si>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</si>
  <si>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</si>
  <si>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</si>
  <si>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</si>
  <si>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</si>
  <si>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</si>
  <si>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</si>
  <si>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</si>
  <si>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</si>
  <si>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</si>
  <si>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</si>
  <si>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</si>
  <si>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</si>
  <si>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</si>
  <si>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</si>
  <si>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</si>
  <si>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</si>
  <si>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</si>
  <si>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</si>
  <si>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</si>
  <si>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</si>
  <si>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</si>
  <si>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</si>
  <si>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</si>
  <si>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</si>
  <si>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</si>
  <si>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</si>
  <si>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</si>
  <si>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</si>
  <si>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</si>
  <si>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</si>
  <si>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</si>
  <si>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</si>
  <si>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</si>
  <si>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</si>
  <si>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</si>
  <si>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</si>
  <si>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</si>
  <si>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</si>
  <si>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</si>
  <si>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</si>
  <si>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</si>
  <si>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</si>
  <si>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</si>
  <si>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</si>
  <si>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</si>
  <si>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</si>
  <si>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</si>
  <si>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</si>
  <si>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</si>
  <si>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</si>
  <si>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</si>
  <si>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</si>
  <si>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</si>
  <si>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</si>
  <si>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</si>
  <si>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</si>
  <si>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広島県　広島市</t>
  </si>
  <si>
    <t>河原町駐車場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</si>
  <si>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</si>
  <si>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</si>
  <si>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</si>
  <si>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</si>
  <si>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</si>
  <si>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</si>
  <si>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</si>
  <si>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</si>
  <si>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</si>
  <si>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</si>
  <si>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</si>
  <si>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</si>
  <si>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</si>
  <si>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</si>
  <si>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</si>
  <si>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</si>
  <si>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⑪稼働率
　類似施設平均値を上回っています。今後も同程度の稼働率が見込まれます。</t>
    <rPh sb="1" eb="3">
      <t>カドウ</t>
    </rPh>
    <rPh sb="3" eb="4">
      <t>リツ</t>
    </rPh>
    <phoneticPr fontId="15"/>
  </si>
  <si>
    <t>　収益性、稼働率共に安定した駐車場です。引き続き、利用者の声を反映させながら、運営を推進していきます。</t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</si>
  <si>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0" eb="162">
      <t>ルイジ</t>
    </rPh>
    <rPh sb="162" eb="164">
      <t>シセツ</t>
    </rPh>
    <rPh sb="164" eb="167">
      <t>ヘイキンチ</t>
    </rPh>
    <rPh sb="168" eb="170">
      <t>オオハバ</t>
    </rPh>
    <rPh sb="178" eb="179">
      <t>タカ</t>
    </rPh>
    <rPh sb="180" eb="183">
      <t>シュウエキセイ</t>
    </rPh>
    <rPh sb="184" eb="186">
      <t>カクホ</t>
    </rPh>
    <phoneticPr fontId="15"/>
  </si>
  <si>
    <t>⑦敷地の地価
　道路上に設置した駐車場です。
⑧設備投資見込額
　今後、老朽化した設備の取替を目的とした設備投資を行う見込みです。
⑩企業債残高対料金収入比率
　類似施設平均値を上回っています。公債費の償還に伴い低下していきます。</t>
    <rPh sb="1" eb="3">
      <t>シキチ</t>
    </rPh>
    <rPh sb="4" eb="6">
      <t>チカ</t>
    </rPh>
    <rPh sb="41" eb="43">
      <t>セツビ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</si>
</sst>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0217DCCF-C776-4E63-8121-FBA4E161D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165.3</c:v>
                </c:pt>
                <c:pt idx="1">
                  <c:v>202</c:v>
                </c:pt>
                <c:pt idx="2">
                  <c:v>265.60000000000002</c:v>
                </c:pt>
                <c:pt idx="3">
                  <c:v>239.8</c:v>
                </c:pt>
                <c:pt idx="4">
                  <c:v>225.4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5-459F-B1E3-8F769EC2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5-459F-B1E3-8F769EC2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112.1</c:v>
                </c:pt>
                <c:pt idx="4">
                  <c:v>116.2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4-451B-84F6-46F73A32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4-451B-84F6-46F73A32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E81-4E9F-B927-B9815758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E9F-B927-B9815758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68E-450D-970E-BF5A3F7EF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E-450D-970E-BF5A3F7EF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8-4BEE-B838-508D0E34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8-4BEE-B838-508D0E34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0-4BAB-B502-5073E4FF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0-4BAB-B502-5073E4FF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190.7</c:v>
                </c:pt>
                <c:pt idx="1">
                  <c:v>201.9</c:v>
                </c:pt>
                <c:pt idx="2">
                  <c:v>261.10000000000002</c:v>
                </c:pt>
                <c:pt idx="3">
                  <c:v>246.3</c:v>
                </c:pt>
                <c:pt idx="4">
                  <c:v>248.1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1-4BAD-B330-65DC8E95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1-4BAD-B330-65DC8E95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39.5</c:v>
                </c:pt>
                <c:pt idx="1">
                  <c:v>50.5</c:v>
                </c:pt>
                <c:pt idx="2">
                  <c:v>62.3</c:v>
                </c:pt>
                <c:pt idx="3">
                  <c:v>58.6</c:v>
                </c:pt>
                <c:pt idx="4">
                  <c:v>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6-4407-8CC7-3AE30D1B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6-4407-8CC7-3AE30D1B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5468</c:v>
                </c:pt>
                <c:pt idx="1">
                  <c:v>7765</c:v>
                </c:pt>
                <c:pt idx="2">
                  <c:v>12981</c:v>
                </c:pt>
                <c:pt idx="3">
                  <c:v>12775</c:v>
                </c:pt>
                <c:pt idx="4">
                  <c:v>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1-45A0-9FDF-36AE994A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1-45A0-9FDF-36AE994A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9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河原町駐車場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603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127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49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54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200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139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165.3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202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265.60000000000002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239.8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225.4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190.7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201.9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261.10000000000002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246.3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248.1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140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137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39.5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50.5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62.3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58.6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55.9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5468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7765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12981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12775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11767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138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33851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112.1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116.2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1FRfZXoOmEqTr+iplwyI2DOa8ZujQUgus/XEq9XOxeSOYHAnSlkR9/pM3xM0xyc6kNcTjkTAzxjuXFyMd6DBYA==" saltValue="lgdH7BML34KVotCKRSR3J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63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64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65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66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67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68</v>
      </c>
      <c r="CN4" s="130" t="s">
        <v>69</v>
      </c>
      <c r="CO4" s="132" t="s">
        <v>70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71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72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102</v>
      </c>
      <c r="AX5" s="47" t="s">
        <v>103</v>
      </c>
      <c r="AY5" s="47" t="s">
        <v>104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105</v>
      </c>
      <c r="BG5" s="47" t="s">
        <v>106</v>
      </c>
      <c r="BH5" s="47" t="s">
        <v>107</v>
      </c>
      <c r="BI5" s="47" t="s">
        <v>91</v>
      </c>
      <c r="BJ5" s="47" t="s">
        <v>104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105</v>
      </c>
      <c r="BR5" s="47" t="s">
        <v>89</v>
      </c>
      <c r="BS5" s="47" t="s">
        <v>102</v>
      </c>
      <c r="BT5" s="47" t="s">
        <v>108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106</v>
      </c>
      <c r="CD5" s="47" t="s">
        <v>109</v>
      </c>
      <c r="CE5" s="47" t="s">
        <v>110</v>
      </c>
      <c r="CF5" s="47" t="s">
        <v>100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1"/>
      <c r="CN5" s="131"/>
      <c r="CO5" s="47" t="s">
        <v>88</v>
      </c>
      <c r="CP5" s="47" t="s">
        <v>101</v>
      </c>
      <c r="CQ5" s="47" t="s">
        <v>90</v>
      </c>
      <c r="CR5" s="47" t="s">
        <v>110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105</v>
      </c>
      <c r="DA5" s="47" t="s">
        <v>111</v>
      </c>
      <c r="DB5" s="47" t="s">
        <v>102</v>
      </c>
      <c r="DC5" s="47" t="s">
        <v>91</v>
      </c>
      <c r="DD5" s="47" t="s">
        <v>100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105</v>
      </c>
      <c r="DL5" s="47" t="s">
        <v>101</v>
      </c>
      <c r="DM5" s="47" t="s">
        <v>102</v>
      </c>
      <c r="DN5" s="47" t="s">
        <v>91</v>
      </c>
      <c r="DO5" s="47" t="s">
        <v>104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112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14</v>
      </c>
      <c r="H6" s="48" t="str">
        <f>SUBSTITUTE(H8,"　","")</f>
        <v>広島県広島市</v>
      </c>
      <c r="I6" s="48" t="str">
        <f t="shared" si="1"/>
        <v>河原町駐車場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49</v>
      </c>
      <c r="S6" s="50" t="str">
        <f t="shared" si="1"/>
        <v>公共施設</v>
      </c>
      <c r="T6" s="50" t="str">
        <f t="shared" si="1"/>
        <v>無</v>
      </c>
      <c r="U6" s="51">
        <f t="shared" si="1"/>
        <v>603</v>
      </c>
      <c r="V6" s="51">
        <f t="shared" si="1"/>
        <v>54</v>
      </c>
      <c r="W6" s="51">
        <f t="shared" si="1"/>
        <v>200</v>
      </c>
      <c r="X6" s="50" t="str">
        <f t="shared" si="1"/>
        <v>利用料金制</v>
      </c>
      <c r="Y6" s="52">
        <f>IF(Y8="-",NA(),Y8)</f>
        <v>165.3</v>
      </c>
      <c r="Z6" s="52">
        <f t="shared" ref="Z6:AH6" si="2">IF(Z8="-",NA(),Z8)</f>
        <v>202</v>
      </c>
      <c r="AA6" s="52">
        <f t="shared" si="2"/>
        <v>265.60000000000002</v>
      </c>
      <c r="AB6" s="52">
        <f t="shared" si="2"/>
        <v>239.8</v>
      </c>
      <c r="AC6" s="52">
        <f t="shared" si="2"/>
        <v>225.4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39.5</v>
      </c>
      <c r="BG6" s="52">
        <f t="shared" ref="BG6:BO6" si="5">IF(BG8="-",NA(),BG8)</f>
        <v>50.5</v>
      </c>
      <c r="BH6" s="52">
        <f t="shared" si="5"/>
        <v>62.3</v>
      </c>
      <c r="BI6" s="52">
        <f t="shared" si="5"/>
        <v>58.6</v>
      </c>
      <c r="BJ6" s="52">
        <f t="shared" si="5"/>
        <v>55.9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5468</v>
      </c>
      <c r="BR6" s="53">
        <f t="shared" ref="BR6:BZ6" si="6">IF(BR8="-",NA(),BR8)</f>
        <v>7765</v>
      </c>
      <c r="BS6" s="53">
        <f t="shared" si="6"/>
        <v>12981</v>
      </c>
      <c r="BT6" s="53">
        <f t="shared" si="6"/>
        <v>12775</v>
      </c>
      <c r="BU6" s="53">
        <f t="shared" si="6"/>
        <v>11767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33851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112.1</v>
      </c>
      <c r="DD6" s="52">
        <f t="shared" si="8"/>
        <v>116.2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190.7</v>
      </c>
      <c r="DL6" s="52">
        <f t="shared" ref="DL6:DT6" si="9">IF(DL8="-",NA(),DL8)</f>
        <v>201.9</v>
      </c>
      <c r="DM6" s="52">
        <f t="shared" si="9"/>
        <v>261.10000000000002</v>
      </c>
      <c r="DN6" s="52">
        <f t="shared" si="9"/>
        <v>246.3</v>
      </c>
      <c r="DO6" s="52">
        <f t="shared" si="9"/>
        <v>248.1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115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14</v>
      </c>
      <c r="H7" s="48" t="str">
        <f t="shared" si="10"/>
        <v>広島県　広島市</v>
      </c>
      <c r="I7" s="48" t="str">
        <f t="shared" si="10"/>
        <v>河原町駐車場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49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603</v>
      </c>
      <c r="V7" s="51">
        <f t="shared" si="10"/>
        <v>54</v>
      </c>
      <c r="W7" s="51">
        <f t="shared" si="10"/>
        <v>200</v>
      </c>
      <c r="X7" s="50" t="str">
        <f t="shared" si="10"/>
        <v>利用料金制</v>
      </c>
      <c r="Y7" s="52">
        <f>Y8</f>
        <v>165.3</v>
      </c>
      <c r="Z7" s="52">
        <f t="shared" ref="Z7:AH7" si="11">Z8</f>
        <v>202</v>
      </c>
      <c r="AA7" s="52">
        <f t="shared" si="11"/>
        <v>265.60000000000002</v>
      </c>
      <c r="AB7" s="52">
        <f t="shared" si="11"/>
        <v>239.8</v>
      </c>
      <c r="AC7" s="52">
        <f t="shared" si="11"/>
        <v>225.4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39.5</v>
      </c>
      <c r="BG7" s="52">
        <f t="shared" ref="BG7:BO7" si="14">BG8</f>
        <v>50.5</v>
      </c>
      <c r="BH7" s="52">
        <f t="shared" si="14"/>
        <v>62.3</v>
      </c>
      <c r="BI7" s="52">
        <f t="shared" si="14"/>
        <v>58.6</v>
      </c>
      <c r="BJ7" s="52">
        <f t="shared" si="14"/>
        <v>55.9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5468</v>
      </c>
      <c r="BR7" s="53">
        <f t="shared" ref="BR7:BZ7" si="15">BR8</f>
        <v>7765</v>
      </c>
      <c r="BS7" s="53">
        <f t="shared" si="15"/>
        <v>12981</v>
      </c>
      <c r="BT7" s="53">
        <f t="shared" si="15"/>
        <v>12775</v>
      </c>
      <c r="BU7" s="53">
        <f t="shared" si="15"/>
        <v>11767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117</v>
      </c>
      <c r="CL7" s="49"/>
      <c r="CM7" s="51">
        <f>CM8</f>
        <v>0</v>
      </c>
      <c r="CN7" s="51">
        <f>CN8</f>
        <v>33851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118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112.1</v>
      </c>
      <c r="DD7" s="52">
        <f t="shared" si="16"/>
        <v>116.2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190.7</v>
      </c>
      <c r="DL7" s="52">
        <f t="shared" ref="DL7:DT7" si="17">DL8</f>
        <v>201.9</v>
      </c>
      <c r="DM7" s="52">
        <f t="shared" si="17"/>
        <v>261.10000000000002</v>
      </c>
      <c r="DN7" s="52">
        <f t="shared" si="17"/>
        <v>246.3</v>
      </c>
      <c r="DO7" s="52">
        <f t="shared" si="17"/>
        <v>248.1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14</v>
      </c>
      <c r="H8" s="55" t="s">
        <v>119</v>
      </c>
      <c r="I8" s="55" t="s">
        <v>120</v>
      </c>
      <c r="J8" s="55" t="s">
        <v>121</v>
      </c>
      <c r="K8" s="55" t="s">
        <v>122</v>
      </c>
      <c r="L8" s="55" t="s">
        <v>123</v>
      </c>
      <c r="M8" s="55" t="s">
        <v>124</v>
      </c>
      <c r="N8" s="55" t="s">
        <v>125</v>
      </c>
      <c r="O8" s="56" t="s">
        <v>126</v>
      </c>
      <c r="P8" s="57" t="s">
        <v>127</v>
      </c>
      <c r="Q8" s="57" t="s">
        <v>128</v>
      </c>
      <c r="R8" s="58">
        <v>49</v>
      </c>
      <c r="S8" s="57" t="s">
        <v>129</v>
      </c>
      <c r="T8" s="57" t="s">
        <v>130</v>
      </c>
      <c r="U8" s="58">
        <v>603</v>
      </c>
      <c r="V8" s="58">
        <v>54</v>
      </c>
      <c r="W8" s="58">
        <v>200</v>
      </c>
      <c r="X8" s="57" t="s">
        <v>131</v>
      </c>
      <c r="Y8" s="59">
        <v>165.3</v>
      </c>
      <c r="Z8" s="59">
        <v>202</v>
      </c>
      <c r="AA8" s="59">
        <v>265.60000000000002</v>
      </c>
      <c r="AB8" s="59">
        <v>239.8</v>
      </c>
      <c r="AC8" s="59">
        <v>225.4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39.5</v>
      </c>
      <c r="BG8" s="59">
        <v>50.5</v>
      </c>
      <c r="BH8" s="59">
        <v>62.3</v>
      </c>
      <c r="BI8" s="59">
        <v>58.6</v>
      </c>
      <c r="BJ8" s="59">
        <v>55.9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5468</v>
      </c>
      <c r="BR8" s="60">
        <v>7765</v>
      </c>
      <c r="BS8" s="60">
        <v>12981</v>
      </c>
      <c r="BT8" s="61">
        <v>12775</v>
      </c>
      <c r="BU8" s="61">
        <v>11767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123</v>
      </c>
      <c r="CC8" s="59" t="s">
        <v>123</v>
      </c>
      <c r="CD8" s="59" t="s">
        <v>123</v>
      </c>
      <c r="CE8" s="59" t="s">
        <v>123</v>
      </c>
      <c r="CF8" s="59" t="s">
        <v>123</v>
      </c>
      <c r="CG8" s="59" t="s">
        <v>123</v>
      </c>
      <c r="CH8" s="59" t="s">
        <v>123</v>
      </c>
      <c r="CI8" s="59" t="s">
        <v>123</v>
      </c>
      <c r="CJ8" s="59" t="s">
        <v>123</v>
      </c>
      <c r="CK8" s="59" t="s">
        <v>123</v>
      </c>
      <c r="CL8" s="56" t="s">
        <v>123</v>
      </c>
      <c r="CM8" s="58">
        <v>0</v>
      </c>
      <c r="CN8" s="58">
        <v>33851</v>
      </c>
      <c r="CO8" s="59" t="s">
        <v>123</v>
      </c>
      <c r="CP8" s="59" t="s">
        <v>123</v>
      </c>
      <c r="CQ8" s="59" t="s">
        <v>123</v>
      </c>
      <c r="CR8" s="59" t="s">
        <v>123</v>
      </c>
      <c r="CS8" s="59" t="s">
        <v>123</v>
      </c>
      <c r="CT8" s="59" t="s">
        <v>123</v>
      </c>
      <c r="CU8" s="59" t="s">
        <v>123</v>
      </c>
      <c r="CV8" s="59" t="s">
        <v>123</v>
      </c>
      <c r="CW8" s="59" t="s">
        <v>123</v>
      </c>
      <c r="CX8" s="59" t="s">
        <v>123</v>
      </c>
      <c r="CY8" s="56" t="s">
        <v>123</v>
      </c>
      <c r="CZ8" s="59">
        <v>0</v>
      </c>
      <c r="DA8" s="59">
        <v>0</v>
      </c>
      <c r="DB8" s="59">
        <v>0</v>
      </c>
      <c r="DC8" s="59">
        <v>112.1</v>
      </c>
      <c r="DD8" s="59">
        <v>116.2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190.7</v>
      </c>
      <c r="DL8" s="59">
        <v>201.9</v>
      </c>
      <c r="DM8" s="59">
        <v>261.10000000000002</v>
      </c>
      <c r="DN8" s="59">
        <v>246.3</v>
      </c>
      <c r="DO8" s="59">
        <v>248.1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132</v>
      </c>
      <c r="C10" s="64" t="s">
        <v>133</v>
      </c>
      <c r="D10" s="64" t="s">
        <v>134</v>
      </c>
      <c r="E10" s="64" t="s">
        <v>135</v>
      </c>
      <c r="F10" s="64" t="s">
        <v>136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529A4E4-DF22-41D8-BB4A-48E8BC716A23}"/>
</file>

<file path=customXml/itemProps2.xml><?xml version="1.0" encoding="utf-8"?>
<ds:datastoreItem xmlns:ds="http://schemas.openxmlformats.org/officeDocument/2006/customXml" ds:itemID="{5819C984-6500-4B2E-ACA8-1AB775DE8EA3}"/>
</file>

<file path=customXml/itemProps3.xml><?xml version="1.0" encoding="utf-8"?>
<ds:datastoreItem xmlns:ds="http://schemas.openxmlformats.org/officeDocument/2006/customXml" ds:itemID="{54C179F5-1C00-47E8-BCE1-8D0707E4EA5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2025-12-12T09:32:15Z</dcterms:created>
  <dcterms:modified xsi:type="dcterms:W3CDTF">2026-02-04T10:58:51Z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