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81731FBA-068A-45AA-9F23-3C6C27EDFBE2}" xr6:coauthVersionLast="47" xr6:coauthVersionMax="47" xr10:uidLastSave="{00000000-0000-0000-0000-000000000000}"/>
  <workbookProtection workbookAlgorithmName="SHA-512" workbookHashValue="2vqA42CkB9ZqjH6k3JY27F6NWyTWWs86Hb+pLwjNCiIGGSzVvu3ibLZUT4VlpQ/Mpnm2AMhvIv2YWYGAy82x7Q==" workbookSaltValue="VHYDWqBb/J4qwNQ6E0dBIg==" workbookSpinCount="100000" lockStructure="1"/>
  <bookViews>
    <workbookView xWindow="2688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KP77" i="4" s="1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FE31" i="4" s="1"/>
  <c r="AJ7" i="5"/>
  <c r="AH7" i="5"/>
  <c r="CS32" i="4" s="1"/>
  <c r="AG7" i="5"/>
  <c r="AF7" i="5"/>
  <c r="AE7" i="5"/>
  <c r="AD7" i="5"/>
  <c r="U32" i="4" s="1"/>
  <c r="AC7" i="5"/>
  <c r="AB7" i="5"/>
  <c r="BZ31" i="4" s="1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E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MA32" i="4"/>
  <c r="LH32" i="4"/>
  <c r="JV32" i="4"/>
  <c r="HJ32" i="4"/>
  <c r="GQ32" i="4"/>
  <c r="FE32" i="4"/>
  <c r="EL32" i="4"/>
  <c r="BZ32" i="4"/>
  <c r="BG32" i="4"/>
  <c r="AN32" i="4"/>
  <c r="MA31" i="4"/>
  <c r="LH31" i="4"/>
  <c r="KO31" i="4"/>
  <c r="JV31" i="4"/>
  <c r="JC31" i="4"/>
  <c r="HJ31" i="4"/>
  <c r="GQ31" i="4"/>
  <c r="FX31" i="4"/>
  <c r="EL31" i="4"/>
  <c r="CS31" i="4"/>
  <c r="BG31" i="4"/>
  <c r="AN31" i="4"/>
  <c r="U31" i="4"/>
  <c r="LJ10" i="4"/>
  <c r="JQ10" i="4"/>
  <c r="DU10" i="4"/>
  <c r="CF10" i="4"/>
  <c r="B10" i="4"/>
  <c r="LJ8" i="4"/>
  <c r="JQ8" i="4"/>
  <c r="HX8" i="4"/>
  <c r="CF8" i="4"/>
  <c r="AQ8" i="4"/>
  <c r="C11" i="5" l="1"/>
  <c r="AN30" i="4" s="1"/>
  <c r="BZ76" i="4"/>
  <c r="MA51" i="4"/>
  <c r="MI76" i="4"/>
  <c r="HJ51" i="4"/>
  <c r="MA30" i="4"/>
  <c r="IT76" i="4"/>
  <c r="CS51" i="4"/>
  <c r="HJ30" i="4"/>
  <c r="CS30" i="4"/>
  <c r="D11" i="5"/>
  <c r="E11" i="5"/>
  <c r="B11" i="5"/>
  <c r="FE30" i="4" l="1"/>
  <c r="AN51" i="4"/>
  <c r="HA76" i="4"/>
  <c r="JV51" i="4"/>
  <c r="FE51" i="4"/>
  <c r="KP76" i="4"/>
  <c r="AG76" i="4"/>
  <c r="JV30" i="4"/>
  <c r="HP76" i="4"/>
  <c r="BG51" i="4"/>
  <c r="FX30" i="4"/>
  <c r="LE76" i="4"/>
  <c r="BG30" i="4"/>
  <c r="KO30" i="4"/>
  <c r="AV76" i="4"/>
  <c r="KO51" i="4"/>
  <c r="FX51" i="4"/>
  <c r="BZ30" i="4"/>
  <c r="BZ51" i="4"/>
  <c r="GQ30" i="4"/>
  <c r="BK76" i="4"/>
  <c r="LH51" i="4"/>
  <c r="LT76" i="4"/>
  <c r="GQ51" i="4"/>
  <c r="LH30" i="4"/>
  <c r="IE76" i="4"/>
  <c r="R76" i="4"/>
  <c r="JC51" i="4"/>
  <c r="KA76" i="4"/>
  <c r="EL51" i="4"/>
  <c r="JC30" i="4"/>
  <c r="U30" i="4"/>
  <c r="GL76" i="4"/>
  <c r="U51" i="4"/>
  <c r="EL30" i="4"/>
</calcChain>
</file>

<file path=xl/sharedStrings.xml><?xml version="1.0" encoding="utf-8"?>
<sst xmlns="http://schemas.openxmlformats.org/spreadsheetml/2006/main" count="278" uniqueCount="127">
  <si>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</si>
  <si>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</si>
  <si>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</si>
  <si>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</si>
  <si>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</si>
  <si>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</si>
  <si>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</si>
  <si>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</si>
  <si>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</si>
  <si>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</si>
  <si>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</si>
  <si>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</si>
  <si>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</si>
  <si>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</si>
  <si>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</si>
  <si>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</si>
  <si>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</si>
  <si>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</si>
  <si>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</si>
  <si>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</si>
  <si>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</si>
  <si>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</si>
  <si>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</si>
  <si>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</si>
  <si>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</si>
  <si>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</si>
  <si>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</si>
  <si>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</si>
  <si>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</si>
  <si>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</si>
  <si>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</si>
  <si>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</si>
  <si>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</si>
  <si>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</si>
  <si>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</si>
  <si>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</si>
  <si>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</si>
  <si>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</si>
  <si>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</si>
  <si>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</si>
  <si>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</si>
  <si>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</si>
  <si>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</si>
  <si>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</si>
  <si>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</si>
  <si>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</si>
  <si>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</si>
  <si>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</si>
  <si>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</si>
  <si>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</si>
  <si>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</si>
  <si>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</si>
  <si>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</si>
  <si>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</si>
  <si>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</si>
  <si>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</si>
  <si>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</si>
  <si>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</si>
  <si>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</si>
  <si>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</si>
  <si>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</si>
  <si>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</si>
  <si>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</si>
  <si>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</si>
  <si>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</si>
  <si>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</si>
  <si>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</si>
  <si>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</si>
  <si>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</si>
  <si>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</si>
  <si>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</si>
  <si>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</si>
  <si>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</si>
  <si>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</si>
  <si>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</si>
  <si>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</si>
  <si>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</si>
  <si>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</si>
  <si>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</si>
  <si>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</si>
  <si>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</si>
  <si>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</si>
  <si>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</si>
  <si>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</si>
  <si>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</si>
  <si>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</si>
  <si>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</si>
  <si>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</si>
  <si>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</si>
  <si>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</si>
  <si>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</si>
  <si>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</si>
  <si>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</si>
  <si>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</si>
  <si>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</si>
  <si>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</si>
  <si>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</si>
  <si>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</si>
  <si>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</si>
  <si>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</si>
  <si>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</si>
  <si>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</si>
  <si>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</si>
  <si>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</si>
  <si>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</si>
  <si>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</si>
  <si>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鶴見町駐車場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</si>
  <si>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</si>
  <si>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</si>
  <si>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</si>
  <si>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</si>
  <si>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</si>
  <si>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</si>
  <si>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</si>
  <si>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</si>
  <si>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</si>
  <si>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</si>
  <si>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</si>
  <si>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</si>
  <si>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</si>
  <si>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</si>
  <si>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</si>
  <si>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</si>
  <si>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⑪稼働率
　類似施設平均値を下回っているものの、一定の稼働率があります。</t>
    <rPh sb="1" eb="3">
      <t>カドウ</t>
    </rPh>
    <rPh sb="3" eb="4">
      <t>リツ</t>
    </rPh>
    <phoneticPr fontId="15"/>
  </si>
  <si>
    <t>　収益性の安定した駐車場です。引き続き、利用者の声を反映させながら、運営を推進していきます。</t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</si>
  <si>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類似施設平均値を上回っており、安定した営業総利益を確保しています。
⑤EBITDA
　類似施設平均値を大幅に上回っており、安定した収益性を確保しています。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19" eb="121">
      <t>ルイジ</t>
    </rPh>
    <rPh sb="121" eb="123">
      <t>シセツ</t>
    </rPh>
    <rPh sb="123" eb="126">
      <t>ヘイキンチ</t>
    </rPh>
    <rPh sb="134" eb="136">
      <t>アンテイ</t>
    </rPh>
    <rPh sb="138" eb="140">
      <t>エイギョウ</t>
    </rPh>
    <rPh sb="140" eb="143">
      <t>ソウリエキ</t>
    </rPh>
    <rPh sb="144" eb="146">
      <t>カクホ</t>
    </rPh>
    <rPh sb="162" eb="164">
      <t>ルイジ</t>
    </rPh>
    <rPh sb="164" eb="166">
      <t>シセツ</t>
    </rPh>
    <rPh sb="166" eb="169">
      <t>ヘイキンチ</t>
    </rPh>
    <rPh sb="170" eb="172">
      <t>オオハバ</t>
    </rPh>
    <rPh sb="173" eb="174">
      <t>ウエ</t>
    </rPh>
    <rPh sb="180" eb="182">
      <t>アンテイ</t>
    </rPh>
    <rPh sb="184" eb="187">
      <t>シュウエキセイ</t>
    </rPh>
    <rPh sb="188" eb="190">
      <t>カクホ</t>
    </rPh>
    <phoneticPr fontId="15"/>
  </si>
  <si>
    <t>⑦敷地の地価
　道路上に設置した駐車場です。
⑧設備投資見込額
　設備投資見込額はありません。
⑩企業債残高対料金収入比率
　類似施設平均値を大幅に上回っています。公債費の償還に伴い低下していきます。</t>
    <rPh sb="1" eb="3">
      <t>シキチ</t>
    </rPh>
    <rPh sb="4" eb="6">
      <t>チカ</t>
    </rPh>
    <rPh sb="39" eb="40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</si>
</sst>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7F0EF0FC-4D6F-4518-B825-063C6B32F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217.1</c:v>
                </c:pt>
                <c:pt idx="1">
                  <c:v>251.7</c:v>
                </c:pt>
                <c:pt idx="2">
                  <c:v>254.8</c:v>
                </c:pt>
                <c:pt idx="3">
                  <c:v>253.8</c:v>
                </c:pt>
                <c:pt idx="4">
                  <c:v>262.7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D-4603-B749-03BBDA42C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D-4603-B749-03BBDA42C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90</c:v>
                </c:pt>
                <c:pt idx="1">
                  <c:v>85.7</c:v>
                </c:pt>
                <c:pt idx="2">
                  <c:v>82.1</c:v>
                </c:pt>
                <c:pt idx="3">
                  <c:v>209.4</c:v>
                </c:pt>
                <c:pt idx="4">
                  <c:v>215.6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E-4B58-B583-516B23B56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E-4B58-B583-516B23B56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988-469A-9237-5E044FBF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8-469A-9237-5E044FBF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016-4F31-B4C8-4DD40AE6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6-4F31-B4C8-4DD40AE6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0-4F12-B34F-BE80F87C0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0-4F12-B34F-BE80F87C0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1-43AA-94B6-4BDF0D4B0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1-43AA-94B6-4BDF0D4B0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232.7</c:v>
                </c:pt>
                <c:pt idx="1">
                  <c:v>218.2</c:v>
                </c:pt>
                <c:pt idx="2">
                  <c:v>249.1</c:v>
                </c:pt>
                <c:pt idx="3">
                  <c:v>241.8</c:v>
                </c:pt>
                <c:pt idx="4">
                  <c:v>241.8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3-484D-B2FB-1A63AF7E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3-484D-B2FB-1A63AF7E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54.1</c:v>
                </c:pt>
                <c:pt idx="1">
                  <c:v>60.5</c:v>
                </c:pt>
                <c:pt idx="2">
                  <c:v>60.9</c:v>
                </c:pt>
                <c:pt idx="3">
                  <c:v>61.1</c:v>
                </c:pt>
                <c:pt idx="4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6-42A3-BDD7-282F05E0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6-42A3-BDD7-282F05E0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10062</c:v>
                </c:pt>
                <c:pt idx="1">
                  <c:v>11785</c:v>
                </c:pt>
                <c:pt idx="2">
                  <c:v>12394</c:v>
                </c:pt>
                <c:pt idx="3">
                  <c:v>13983</c:v>
                </c:pt>
                <c:pt idx="4">
                  <c:v>13877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D-4B8F-B276-B091A5245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D-4B8F-B276-B091A5245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51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2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2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3" t="str">
        <f>データ!H6&amp;"　"&amp;データ!I6</f>
        <v>広島県広島市　鶴見町駐車場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736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38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55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200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6" t="s">
        <v>125</v>
      </c>
      <c r="NE15" s="147"/>
      <c r="NF15" s="147"/>
      <c r="NG15" s="147"/>
      <c r="NH15" s="147"/>
      <c r="NI15" s="147"/>
      <c r="NJ15" s="147"/>
      <c r="NK15" s="147"/>
      <c r="NL15" s="147"/>
      <c r="NM15" s="147"/>
      <c r="NN15" s="147"/>
      <c r="NO15" s="147"/>
      <c r="NP15" s="147"/>
      <c r="NQ15" s="147"/>
      <c r="NR15" s="14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6"/>
      <c r="NE16" s="147"/>
      <c r="NF16" s="147"/>
      <c r="NG16" s="147"/>
      <c r="NH16" s="147"/>
      <c r="NI16" s="147"/>
      <c r="NJ16" s="147"/>
      <c r="NK16" s="147"/>
      <c r="NL16" s="147"/>
      <c r="NM16" s="147"/>
      <c r="NN16" s="147"/>
      <c r="NO16" s="147"/>
      <c r="NP16" s="147"/>
      <c r="NQ16" s="147"/>
      <c r="NR16" s="14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6"/>
      <c r="NE17" s="147"/>
      <c r="NF17" s="147"/>
      <c r="NG17" s="147"/>
      <c r="NH17" s="147"/>
      <c r="NI17" s="147"/>
      <c r="NJ17" s="147"/>
      <c r="NK17" s="147"/>
      <c r="NL17" s="147"/>
      <c r="NM17" s="147"/>
      <c r="NN17" s="147"/>
      <c r="NO17" s="147"/>
      <c r="NP17" s="147"/>
      <c r="NQ17" s="147"/>
      <c r="NR17" s="14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6"/>
      <c r="NE18" s="147"/>
      <c r="NF18" s="147"/>
      <c r="NG18" s="147"/>
      <c r="NH18" s="147"/>
      <c r="NI18" s="147"/>
      <c r="NJ18" s="147"/>
      <c r="NK18" s="147"/>
      <c r="NL18" s="147"/>
      <c r="NM18" s="147"/>
      <c r="NN18" s="147"/>
      <c r="NO18" s="147"/>
      <c r="NP18" s="147"/>
      <c r="NQ18" s="147"/>
      <c r="NR18" s="14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6"/>
      <c r="NE19" s="147"/>
      <c r="NF19" s="147"/>
      <c r="NG19" s="147"/>
      <c r="NH19" s="147"/>
      <c r="NI19" s="147"/>
      <c r="NJ19" s="147"/>
      <c r="NK19" s="147"/>
      <c r="NL19" s="147"/>
      <c r="NM19" s="147"/>
      <c r="NN19" s="147"/>
      <c r="NO19" s="147"/>
      <c r="NP19" s="147"/>
      <c r="NQ19" s="147"/>
      <c r="NR19" s="14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6"/>
      <c r="NE20" s="147"/>
      <c r="NF20" s="147"/>
      <c r="NG20" s="147"/>
      <c r="NH20" s="147"/>
      <c r="NI20" s="147"/>
      <c r="NJ20" s="147"/>
      <c r="NK20" s="147"/>
      <c r="NL20" s="147"/>
      <c r="NM20" s="147"/>
      <c r="NN20" s="147"/>
      <c r="NO20" s="147"/>
      <c r="NP20" s="147"/>
      <c r="NQ20" s="147"/>
      <c r="NR20" s="14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6"/>
      <c r="NE21" s="147"/>
      <c r="NF21" s="147"/>
      <c r="NG21" s="147"/>
      <c r="NH21" s="147"/>
      <c r="NI21" s="147"/>
      <c r="NJ21" s="147"/>
      <c r="NK21" s="147"/>
      <c r="NL21" s="147"/>
      <c r="NM21" s="147"/>
      <c r="NN21" s="147"/>
      <c r="NO21" s="147"/>
      <c r="NP21" s="147"/>
      <c r="NQ21" s="147"/>
      <c r="NR21" s="14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6"/>
      <c r="NE22" s="147"/>
      <c r="NF22" s="147"/>
      <c r="NG22" s="147"/>
      <c r="NH22" s="147"/>
      <c r="NI22" s="147"/>
      <c r="NJ22" s="147"/>
      <c r="NK22" s="147"/>
      <c r="NL22" s="147"/>
      <c r="NM22" s="147"/>
      <c r="NN22" s="147"/>
      <c r="NO22" s="147"/>
      <c r="NP22" s="147"/>
      <c r="NQ22" s="147"/>
      <c r="NR22" s="14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6"/>
      <c r="NE23" s="147"/>
      <c r="NF23" s="147"/>
      <c r="NG23" s="147"/>
      <c r="NH23" s="147"/>
      <c r="NI23" s="147"/>
      <c r="NJ23" s="147"/>
      <c r="NK23" s="147"/>
      <c r="NL23" s="147"/>
      <c r="NM23" s="147"/>
      <c r="NN23" s="147"/>
      <c r="NO23" s="147"/>
      <c r="NP23" s="147"/>
      <c r="NQ23" s="147"/>
      <c r="NR23" s="14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6"/>
      <c r="NE24" s="147"/>
      <c r="NF24" s="147"/>
      <c r="NG24" s="147"/>
      <c r="NH24" s="147"/>
      <c r="NI24" s="147"/>
      <c r="NJ24" s="147"/>
      <c r="NK24" s="147"/>
      <c r="NL24" s="147"/>
      <c r="NM24" s="147"/>
      <c r="NN24" s="147"/>
      <c r="NO24" s="147"/>
      <c r="NP24" s="147"/>
      <c r="NQ24" s="147"/>
      <c r="NR24" s="14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6"/>
      <c r="NE25" s="147"/>
      <c r="NF25" s="147"/>
      <c r="NG25" s="147"/>
      <c r="NH25" s="147"/>
      <c r="NI25" s="147"/>
      <c r="NJ25" s="147"/>
      <c r="NK25" s="147"/>
      <c r="NL25" s="147"/>
      <c r="NM25" s="147"/>
      <c r="NN25" s="147"/>
      <c r="NO25" s="147"/>
      <c r="NP25" s="147"/>
      <c r="NQ25" s="147"/>
      <c r="NR25" s="14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6"/>
      <c r="NE26" s="147"/>
      <c r="NF26" s="147"/>
      <c r="NG26" s="147"/>
      <c r="NH26" s="147"/>
      <c r="NI26" s="147"/>
      <c r="NJ26" s="147"/>
      <c r="NK26" s="147"/>
      <c r="NL26" s="147"/>
      <c r="NM26" s="147"/>
      <c r="NN26" s="147"/>
      <c r="NO26" s="147"/>
      <c r="NP26" s="147"/>
      <c r="NQ26" s="147"/>
      <c r="NR26" s="14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6"/>
      <c r="NE27" s="147"/>
      <c r="NF27" s="147"/>
      <c r="NG27" s="147"/>
      <c r="NH27" s="147"/>
      <c r="NI27" s="147"/>
      <c r="NJ27" s="147"/>
      <c r="NK27" s="147"/>
      <c r="NL27" s="147"/>
      <c r="NM27" s="147"/>
      <c r="NN27" s="147"/>
      <c r="NO27" s="147"/>
      <c r="NP27" s="147"/>
      <c r="NQ27" s="147"/>
      <c r="NR27" s="14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6"/>
      <c r="NE28" s="147"/>
      <c r="NF28" s="147"/>
      <c r="NG28" s="147"/>
      <c r="NH28" s="147"/>
      <c r="NI28" s="147"/>
      <c r="NJ28" s="147"/>
      <c r="NK28" s="147"/>
      <c r="NL28" s="147"/>
      <c r="NM28" s="147"/>
      <c r="NN28" s="147"/>
      <c r="NO28" s="147"/>
      <c r="NP28" s="147"/>
      <c r="NQ28" s="147"/>
      <c r="NR28" s="14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6"/>
      <c r="NE29" s="147"/>
      <c r="NF29" s="147"/>
      <c r="NG29" s="147"/>
      <c r="NH29" s="147"/>
      <c r="NI29" s="147"/>
      <c r="NJ29" s="147"/>
      <c r="NK29" s="147"/>
      <c r="NL29" s="147"/>
      <c r="NM29" s="147"/>
      <c r="NN29" s="147"/>
      <c r="NO29" s="147"/>
      <c r="NP29" s="147"/>
      <c r="NQ29" s="147"/>
      <c r="NR29" s="14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6"/>
      <c r="NE30" s="147"/>
      <c r="NF30" s="147"/>
      <c r="NG30" s="147"/>
      <c r="NH30" s="147"/>
      <c r="NI30" s="147"/>
      <c r="NJ30" s="147"/>
      <c r="NK30" s="147"/>
      <c r="NL30" s="147"/>
      <c r="NM30" s="147"/>
      <c r="NN30" s="147"/>
      <c r="NO30" s="147"/>
      <c r="NP30" s="147"/>
      <c r="NQ30" s="147"/>
      <c r="NR30" s="14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217.1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251.7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254.8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253.8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262.7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232.7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218.2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249.1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241.8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241.8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6" t="s">
        <v>126</v>
      </c>
      <c r="NE32" s="147"/>
      <c r="NF32" s="147"/>
      <c r="NG32" s="147"/>
      <c r="NH32" s="147"/>
      <c r="NI32" s="147"/>
      <c r="NJ32" s="147"/>
      <c r="NK32" s="147"/>
      <c r="NL32" s="147"/>
      <c r="NM32" s="147"/>
      <c r="NN32" s="147"/>
      <c r="NO32" s="147"/>
      <c r="NP32" s="147"/>
      <c r="NQ32" s="147"/>
      <c r="NR32" s="14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6"/>
      <c r="NE33" s="147"/>
      <c r="NF33" s="147"/>
      <c r="NG33" s="147"/>
      <c r="NH33" s="147"/>
      <c r="NI33" s="147"/>
      <c r="NJ33" s="147"/>
      <c r="NK33" s="147"/>
      <c r="NL33" s="147"/>
      <c r="NM33" s="147"/>
      <c r="NN33" s="147"/>
      <c r="NO33" s="147"/>
      <c r="NP33" s="147"/>
      <c r="NQ33" s="147"/>
      <c r="NR33" s="14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6"/>
      <c r="NE34" s="147"/>
      <c r="NF34" s="147"/>
      <c r="NG34" s="147"/>
      <c r="NH34" s="147"/>
      <c r="NI34" s="147"/>
      <c r="NJ34" s="147"/>
      <c r="NK34" s="147"/>
      <c r="NL34" s="147"/>
      <c r="NM34" s="147"/>
      <c r="NN34" s="147"/>
      <c r="NO34" s="147"/>
      <c r="NP34" s="147"/>
      <c r="NQ34" s="147"/>
      <c r="NR34" s="14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6"/>
      <c r="NE35" s="147"/>
      <c r="NF35" s="147"/>
      <c r="NG35" s="147"/>
      <c r="NH35" s="147"/>
      <c r="NI35" s="147"/>
      <c r="NJ35" s="147"/>
      <c r="NK35" s="147"/>
      <c r="NL35" s="147"/>
      <c r="NM35" s="147"/>
      <c r="NN35" s="147"/>
      <c r="NO35" s="147"/>
      <c r="NP35" s="147"/>
      <c r="NQ35" s="147"/>
      <c r="NR35" s="14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6"/>
      <c r="NE36" s="147"/>
      <c r="NF36" s="147"/>
      <c r="NG36" s="147"/>
      <c r="NH36" s="147"/>
      <c r="NI36" s="147"/>
      <c r="NJ36" s="147"/>
      <c r="NK36" s="147"/>
      <c r="NL36" s="147"/>
      <c r="NM36" s="147"/>
      <c r="NN36" s="147"/>
      <c r="NO36" s="147"/>
      <c r="NP36" s="147"/>
      <c r="NQ36" s="147"/>
      <c r="NR36" s="14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6"/>
      <c r="NE37" s="147"/>
      <c r="NF37" s="147"/>
      <c r="NG37" s="147"/>
      <c r="NH37" s="147"/>
      <c r="NI37" s="147"/>
      <c r="NJ37" s="147"/>
      <c r="NK37" s="147"/>
      <c r="NL37" s="147"/>
      <c r="NM37" s="147"/>
      <c r="NN37" s="147"/>
      <c r="NO37" s="147"/>
      <c r="NP37" s="147"/>
      <c r="NQ37" s="147"/>
      <c r="NR37" s="14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6"/>
      <c r="NE38" s="147"/>
      <c r="NF38" s="147"/>
      <c r="NG38" s="147"/>
      <c r="NH38" s="147"/>
      <c r="NI38" s="147"/>
      <c r="NJ38" s="147"/>
      <c r="NK38" s="147"/>
      <c r="NL38" s="147"/>
      <c r="NM38" s="147"/>
      <c r="NN38" s="147"/>
      <c r="NO38" s="147"/>
      <c r="NP38" s="147"/>
      <c r="NQ38" s="147"/>
      <c r="NR38" s="14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6"/>
      <c r="NE39" s="147"/>
      <c r="NF39" s="147"/>
      <c r="NG39" s="147"/>
      <c r="NH39" s="147"/>
      <c r="NI39" s="147"/>
      <c r="NJ39" s="147"/>
      <c r="NK39" s="147"/>
      <c r="NL39" s="147"/>
      <c r="NM39" s="147"/>
      <c r="NN39" s="147"/>
      <c r="NO39" s="147"/>
      <c r="NP39" s="147"/>
      <c r="NQ39" s="147"/>
      <c r="NR39" s="14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6"/>
      <c r="NE40" s="147"/>
      <c r="NF40" s="147"/>
      <c r="NG40" s="147"/>
      <c r="NH40" s="147"/>
      <c r="NI40" s="147"/>
      <c r="NJ40" s="147"/>
      <c r="NK40" s="147"/>
      <c r="NL40" s="147"/>
      <c r="NM40" s="147"/>
      <c r="NN40" s="147"/>
      <c r="NO40" s="147"/>
      <c r="NP40" s="147"/>
      <c r="NQ40" s="147"/>
      <c r="NR40" s="14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6"/>
      <c r="NE41" s="147"/>
      <c r="NF41" s="147"/>
      <c r="NG41" s="147"/>
      <c r="NH41" s="147"/>
      <c r="NI41" s="147"/>
      <c r="NJ41" s="147"/>
      <c r="NK41" s="147"/>
      <c r="NL41" s="147"/>
      <c r="NM41" s="147"/>
      <c r="NN41" s="147"/>
      <c r="NO41" s="147"/>
      <c r="NP41" s="147"/>
      <c r="NQ41" s="147"/>
      <c r="NR41" s="14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6"/>
      <c r="NE42" s="147"/>
      <c r="NF42" s="147"/>
      <c r="NG42" s="147"/>
      <c r="NH42" s="147"/>
      <c r="NI42" s="147"/>
      <c r="NJ42" s="147"/>
      <c r="NK42" s="147"/>
      <c r="NL42" s="147"/>
      <c r="NM42" s="147"/>
      <c r="NN42" s="147"/>
      <c r="NO42" s="147"/>
      <c r="NP42" s="147"/>
      <c r="NQ42" s="147"/>
      <c r="NR42" s="14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6"/>
      <c r="NE43" s="147"/>
      <c r="NF43" s="147"/>
      <c r="NG43" s="147"/>
      <c r="NH43" s="147"/>
      <c r="NI43" s="147"/>
      <c r="NJ43" s="147"/>
      <c r="NK43" s="147"/>
      <c r="NL43" s="147"/>
      <c r="NM43" s="147"/>
      <c r="NN43" s="147"/>
      <c r="NO43" s="147"/>
      <c r="NP43" s="147"/>
      <c r="NQ43" s="147"/>
      <c r="NR43" s="14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6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6"/>
      <c r="NE45" s="147"/>
      <c r="NF45" s="147"/>
      <c r="NG45" s="147"/>
      <c r="NH45" s="147"/>
      <c r="NI45" s="147"/>
      <c r="NJ45" s="147"/>
      <c r="NK45" s="147"/>
      <c r="NL45" s="147"/>
      <c r="NM45" s="147"/>
      <c r="NN45" s="147"/>
      <c r="NO45" s="147"/>
      <c r="NP45" s="147"/>
      <c r="NQ45" s="147"/>
      <c r="NR45" s="14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6"/>
      <c r="NE46" s="147"/>
      <c r="NF46" s="147"/>
      <c r="NG46" s="147"/>
      <c r="NH46" s="147"/>
      <c r="NI46" s="147"/>
      <c r="NJ46" s="147"/>
      <c r="NK46" s="147"/>
      <c r="NL46" s="147"/>
      <c r="NM46" s="147"/>
      <c r="NN46" s="147"/>
      <c r="NO46" s="147"/>
      <c r="NP46" s="147"/>
      <c r="NQ46" s="147"/>
      <c r="NR46" s="14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6"/>
      <c r="NE47" s="147"/>
      <c r="NF47" s="147"/>
      <c r="NG47" s="147"/>
      <c r="NH47" s="147"/>
      <c r="NI47" s="147"/>
      <c r="NJ47" s="147"/>
      <c r="NK47" s="147"/>
      <c r="NL47" s="147"/>
      <c r="NM47" s="147"/>
      <c r="NN47" s="147"/>
      <c r="NO47" s="147"/>
      <c r="NP47" s="147"/>
      <c r="NQ47" s="147"/>
      <c r="NR47" s="14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6" t="s">
        <v>123</v>
      </c>
      <c r="NE49" s="147"/>
      <c r="NF49" s="147"/>
      <c r="NG49" s="147"/>
      <c r="NH49" s="147"/>
      <c r="NI49" s="147"/>
      <c r="NJ49" s="147"/>
      <c r="NK49" s="147"/>
      <c r="NL49" s="147"/>
      <c r="NM49" s="147"/>
      <c r="NN49" s="147"/>
      <c r="NO49" s="147"/>
      <c r="NP49" s="147"/>
      <c r="NQ49" s="147"/>
      <c r="NR49" s="14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6"/>
      <c r="NE50" s="147"/>
      <c r="NF50" s="147"/>
      <c r="NG50" s="147"/>
      <c r="NH50" s="147"/>
      <c r="NI50" s="147"/>
      <c r="NJ50" s="147"/>
      <c r="NK50" s="147"/>
      <c r="NL50" s="147"/>
      <c r="NM50" s="147"/>
      <c r="NN50" s="147"/>
      <c r="NO50" s="147"/>
      <c r="NP50" s="147"/>
      <c r="NQ50" s="147"/>
      <c r="NR50" s="14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6"/>
      <c r="NE51" s="147"/>
      <c r="NF51" s="147"/>
      <c r="NG51" s="147"/>
      <c r="NH51" s="147"/>
      <c r="NI51" s="147"/>
      <c r="NJ51" s="147"/>
      <c r="NK51" s="147"/>
      <c r="NL51" s="147"/>
      <c r="NM51" s="147"/>
      <c r="NN51" s="147"/>
      <c r="NO51" s="147"/>
      <c r="NP51" s="147"/>
      <c r="NQ51" s="147"/>
      <c r="NR51" s="14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54.1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60.5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60.9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61.1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62.4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10062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11785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12394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13983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13877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6"/>
      <c r="NE52" s="147"/>
      <c r="NF52" s="147"/>
      <c r="NG52" s="147"/>
      <c r="NH52" s="147"/>
      <c r="NI52" s="147"/>
      <c r="NJ52" s="147"/>
      <c r="NK52" s="147"/>
      <c r="NL52" s="147"/>
      <c r="NM52" s="147"/>
      <c r="NN52" s="147"/>
      <c r="NO52" s="147"/>
      <c r="NP52" s="147"/>
      <c r="NQ52" s="147"/>
      <c r="NR52" s="14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6"/>
      <c r="NE53" s="147"/>
      <c r="NF53" s="147"/>
      <c r="NG53" s="147"/>
      <c r="NH53" s="147"/>
      <c r="NI53" s="147"/>
      <c r="NJ53" s="147"/>
      <c r="NK53" s="147"/>
      <c r="NL53" s="147"/>
      <c r="NM53" s="147"/>
      <c r="NN53" s="147"/>
      <c r="NO53" s="147"/>
      <c r="NP53" s="147"/>
      <c r="NQ53" s="147"/>
      <c r="NR53" s="14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6"/>
      <c r="NE54" s="147"/>
      <c r="NF54" s="147"/>
      <c r="NG54" s="147"/>
      <c r="NH54" s="147"/>
      <c r="NI54" s="147"/>
      <c r="NJ54" s="147"/>
      <c r="NK54" s="147"/>
      <c r="NL54" s="147"/>
      <c r="NM54" s="147"/>
      <c r="NN54" s="147"/>
      <c r="NO54" s="147"/>
      <c r="NP54" s="147"/>
      <c r="NQ54" s="147"/>
      <c r="NR54" s="14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6"/>
      <c r="NE55" s="147"/>
      <c r="NF55" s="147"/>
      <c r="NG55" s="147"/>
      <c r="NH55" s="147"/>
      <c r="NI55" s="147"/>
      <c r="NJ55" s="147"/>
      <c r="NK55" s="147"/>
      <c r="NL55" s="147"/>
      <c r="NM55" s="147"/>
      <c r="NN55" s="147"/>
      <c r="NO55" s="147"/>
      <c r="NP55" s="147"/>
      <c r="NQ55" s="147"/>
      <c r="NR55" s="14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6"/>
      <c r="NE56" s="147"/>
      <c r="NF56" s="147"/>
      <c r="NG56" s="147"/>
      <c r="NH56" s="147"/>
      <c r="NI56" s="147"/>
      <c r="NJ56" s="147"/>
      <c r="NK56" s="147"/>
      <c r="NL56" s="147"/>
      <c r="NM56" s="147"/>
      <c r="NN56" s="147"/>
      <c r="NO56" s="147"/>
      <c r="NP56" s="147"/>
      <c r="NQ56" s="147"/>
      <c r="NR56" s="148"/>
    </row>
    <row r="57" spans="1:382" ht="13.5" customHeight="1" x14ac:dyDescent="0.2">
      <c r="A57" s="2"/>
      <c r="B57" s="25"/>
      <c r="NB57" s="26"/>
      <c r="NC57" s="2"/>
      <c r="ND57" s="146"/>
      <c r="NE57" s="147"/>
      <c r="NF57" s="147"/>
      <c r="NG57" s="147"/>
      <c r="NH57" s="147"/>
      <c r="NI57" s="147"/>
      <c r="NJ57" s="147"/>
      <c r="NK57" s="147"/>
      <c r="NL57" s="147"/>
      <c r="NM57" s="147"/>
      <c r="NN57" s="147"/>
      <c r="NO57" s="147"/>
      <c r="NP57" s="147"/>
      <c r="NQ57" s="147"/>
      <c r="NR57" s="14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6"/>
      <c r="NE58" s="147"/>
      <c r="NF58" s="147"/>
      <c r="NG58" s="147"/>
      <c r="NH58" s="147"/>
      <c r="NI58" s="147"/>
      <c r="NJ58" s="147"/>
      <c r="NK58" s="147"/>
      <c r="NL58" s="147"/>
      <c r="NM58" s="147"/>
      <c r="NN58" s="147"/>
      <c r="NO58" s="147"/>
      <c r="NP58" s="147"/>
      <c r="NQ58" s="147"/>
      <c r="NR58" s="14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6"/>
      <c r="NE59" s="147"/>
      <c r="NF59" s="147"/>
      <c r="NG59" s="147"/>
      <c r="NH59" s="147"/>
      <c r="NI59" s="147"/>
      <c r="NJ59" s="147"/>
      <c r="NK59" s="147"/>
      <c r="NL59" s="147"/>
      <c r="NM59" s="147"/>
      <c r="NN59" s="147"/>
      <c r="NO59" s="147"/>
      <c r="NP59" s="147"/>
      <c r="NQ59" s="147"/>
      <c r="NR59" s="14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6"/>
      <c r="NE60" s="147"/>
      <c r="NF60" s="147"/>
      <c r="NG60" s="147"/>
      <c r="NH60" s="147"/>
      <c r="NI60" s="147"/>
      <c r="NJ60" s="147"/>
      <c r="NK60" s="147"/>
      <c r="NL60" s="147"/>
      <c r="NM60" s="147"/>
      <c r="NN60" s="147"/>
      <c r="NO60" s="147"/>
      <c r="NP60" s="147"/>
      <c r="NQ60" s="147"/>
      <c r="NR60" s="14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6"/>
      <c r="NE61" s="147"/>
      <c r="NF61" s="147"/>
      <c r="NG61" s="147"/>
      <c r="NH61" s="147"/>
      <c r="NI61" s="147"/>
      <c r="NJ61" s="147"/>
      <c r="NK61" s="147"/>
      <c r="NL61" s="147"/>
      <c r="NM61" s="147"/>
      <c r="NN61" s="147"/>
      <c r="NO61" s="147"/>
      <c r="NP61" s="147"/>
      <c r="NQ61" s="147"/>
      <c r="NR61" s="14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6"/>
      <c r="NE62" s="147"/>
      <c r="NF62" s="147"/>
      <c r="NG62" s="147"/>
      <c r="NH62" s="147"/>
      <c r="NI62" s="147"/>
      <c r="NJ62" s="147"/>
      <c r="NK62" s="147"/>
      <c r="NL62" s="147"/>
      <c r="NM62" s="147"/>
      <c r="NN62" s="147"/>
      <c r="NO62" s="147"/>
      <c r="NP62" s="147"/>
      <c r="NQ62" s="147"/>
      <c r="NR62" s="14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6"/>
      <c r="NE63" s="147"/>
      <c r="NF63" s="147"/>
      <c r="NG63" s="147"/>
      <c r="NH63" s="147"/>
      <c r="NI63" s="147"/>
      <c r="NJ63" s="147"/>
      <c r="NK63" s="147"/>
      <c r="NL63" s="147"/>
      <c r="NM63" s="147"/>
      <c r="NN63" s="147"/>
      <c r="NO63" s="147"/>
      <c r="NP63" s="147"/>
      <c r="NQ63" s="147"/>
      <c r="NR63" s="14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50"/>
      <c r="NE64" s="151"/>
      <c r="NF64" s="151"/>
      <c r="NG64" s="151"/>
      <c r="NH64" s="151"/>
      <c r="NI64" s="151"/>
      <c r="NJ64" s="151"/>
      <c r="NK64" s="151"/>
      <c r="NL64" s="151"/>
      <c r="NM64" s="151"/>
      <c r="NN64" s="151"/>
      <c r="NO64" s="151"/>
      <c r="NP64" s="151"/>
      <c r="NQ64" s="151"/>
      <c r="NR64" s="14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124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90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85.7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82.1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209.4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215.6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GVHokJdaPKlayUvEW0QZojiCpZ+0Cuh5kxBhsJXtHalxIQebVMRS0H8ADUyGJKPW/qDJBv9PRaf5TTrY5IYb1Q==" saltValue="Ojj6ulYBKzAd4OZtGl1EV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63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64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65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66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67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68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69</v>
      </c>
      <c r="CN4" s="136" t="s">
        <v>70</v>
      </c>
      <c r="CO4" s="138" t="s">
        <v>71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72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73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7"/>
      <c r="CN5" s="137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19</v>
      </c>
      <c r="H6" s="48" t="str">
        <f>SUBSTITUTE(H8,"　","")</f>
        <v>広島県広島市</v>
      </c>
      <c r="I6" s="48" t="str">
        <f t="shared" si="1"/>
        <v>鶴見町駐車場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38</v>
      </c>
      <c r="S6" s="50" t="str">
        <f t="shared" si="1"/>
        <v>商業施設</v>
      </c>
      <c r="T6" s="50" t="str">
        <f t="shared" si="1"/>
        <v>無</v>
      </c>
      <c r="U6" s="51">
        <f t="shared" si="1"/>
        <v>736</v>
      </c>
      <c r="V6" s="51">
        <f t="shared" si="1"/>
        <v>55</v>
      </c>
      <c r="W6" s="51">
        <f t="shared" si="1"/>
        <v>200</v>
      </c>
      <c r="X6" s="50" t="str">
        <f t="shared" si="1"/>
        <v>利用料金制</v>
      </c>
      <c r="Y6" s="52">
        <f>IF(Y8="-",NA(),Y8)</f>
        <v>217.1</v>
      </c>
      <c r="Z6" s="52">
        <f t="shared" ref="Z6:AH6" si="2">IF(Z8="-",NA(),Z8)</f>
        <v>251.7</v>
      </c>
      <c r="AA6" s="52">
        <f t="shared" si="2"/>
        <v>254.8</v>
      </c>
      <c r="AB6" s="52">
        <f t="shared" si="2"/>
        <v>253.8</v>
      </c>
      <c r="AC6" s="52">
        <f t="shared" si="2"/>
        <v>262.7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54.1</v>
      </c>
      <c r="BG6" s="52">
        <f t="shared" ref="BG6:BO6" si="5">IF(BG8="-",NA(),BG8)</f>
        <v>60.5</v>
      </c>
      <c r="BH6" s="52">
        <f t="shared" si="5"/>
        <v>60.9</v>
      </c>
      <c r="BI6" s="52">
        <f t="shared" si="5"/>
        <v>61.1</v>
      </c>
      <c r="BJ6" s="52">
        <f t="shared" si="5"/>
        <v>62.4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10062</v>
      </c>
      <c r="BR6" s="53">
        <f t="shared" ref="BR6:BZ6" si="6">IF(BR8="-",NA(),BR8)</f>
        <v>11785</v>
      </c>
      <c r="BS6" s="53">
        <f t="shared" si="6"/>
        <v>12394</v>
      </c>
      <c r="BT6" s="53">
        <f t="shared" si="6"/>
        <v>13983</v>
      </c>
      <c r="BU6" s="53">
        <f t="shared" si="6"/>
        <v>13877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102</v>
      </c>
      <c r="CZ6" s="52">
        <f>IF(CZ8="-",NA(),CZ8)</f>
        <v>90</v>
      </c>
      <c r="DA6" s="52">
        <f t="shared" ref="DA6:DI6" si="8">IF(DA8="-",NA(),DA8)</f>
        <v>85.7</v>
      </c>
      <c r="DB6" s="52">
        <f t="shared" si="8"/>
        <v>82.1</v>
      </c>
      <c r="DC6" s="52">
        <f t="shared" si="8"/>
        <v>209.4</v>
      </c>
      <c r="DD6" s="52">
        <f t="shared" si="8"/>
        <v>215.6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232.7</v>
      </c>
      <c r="DL6" s="52">
        <f t="shared" ref="DL6:DT6" si="9">IF(DL8="-",NA(),DL8)</f>
        <v>218.2</v>
      </c>
      <c r="DM6" s="52">
        <f t="shared" si="9"/>
        <v>249.1</v>
      </c>
      <c r="DN6" s="52">
        <f t="shared" si="9"/>
        <v>241.8</v>
      </c>
      <c r="DO6" s="52">
        <f t="shared" si="9"/>
        <v>241.8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103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19</v>
      </c>
      <c r="H7" s="48" t="str">
        <f t="shared" si="10"/>
        <v>広島県　広島市</v>
      </c>
      <c r="I7" s="48" t="str">
        <f t="shared" si="10"/>
        <v>鶴見町駐車場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38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736</v>
      </c>
      <c r="V7" s="51">
        <f t="shared" si="10"/>
        <v>55</v>
      </c>
      <c r="W7" s="51">
        <f t="shared" si="10"/>
        <v>200</v>
      </c>
      <c r="X7" s="50" t="str">
        <f t="shared" si="10"/>
        <v>利用料金制</v>
      </c>
      <c r="Y7" s="52">
        <f>Y8</f>
        <v>217.1</v>
      </c>
      <c r="Z7" s="52">
        <f t="shared" ref="Z7:AH7" si="11">Z8</f>
        <v>251.7</v>
      </c>
      <c r="AA7" s="52">
        <f t="shared" si="11"/>
        <v>254.8</v>
      </c>
      <c r="AB7" s="52">
        <f t="shared" si="11"/>
        <v>253.8</v>
      </c>
      <c r="AC7" s="52">
        <f t="shared" si="11"/>
        <v>262.7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54.1</v>
      </c>
      <c r="BG7" s="52">
        <f t="shared" ref="BG7:BO7" si="14">BG8</f>
        <v>60.5</v>
      </c>
      <c r="BH7" s="52">
        <f t="shared" si="14"/>
        <v>60.9</v>
      </c>
      <c r="BI7" s="52">
        <f t="shared" si="14"/>
        <v>61.1</v>
      </c>
      <c r="BJ7" s="52">
        <f t="shared" si="14"/>
        <v>62.4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10062</v>
      </c>
      <c r="BR7" s="53">
        <f t="shared" ref="BR7:BZ7" si="15">BR8</f>
        <v>11785</v>
      </c>
      <c r="BS7" s="53">
        <f t="shared" si="15"/>
        <v>12394</v>
      </c>
      <c r="BT7" s="53">
        <f t="shared" si="15"/>
        <v>13983</v>
      </c>
      <c r="BU7" s="53">
        <f t="shared" si="15"/>
        <v>13877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104</v>
      </c>
      <c r="CC7" s="52" t="s">
        <v>104</v>
      </c>
      <c r="CD7" s="52" t="s">
        <v>104</v>
      </c>
      <c r="CE7" s="52" t="s">
        <v>104</v>
      </c>
      <c r="CF7" s="52" t="s">
        <v>104</v>
      </c>
      <c r="CG7" s="52" t="s">
        <v>104</v>
      </c>
      <c r="CH7" s="52" t="s">
        <v>104</v>
      </c>
      <c r="CI7" s="52" t="s">
        <v>104</v>
      </c>
      <c r="CJ7" s="52" t="s">
        <v>104</v>
      </c>
      <c r="CK7" s="52" t="s">
        <v>102</v>
      </c>
      <c r="CL7" s="49"/>
      <c r="CM7" s="51">
        <f>CM8</f>
        <v>0</v>
      </c>
      <c r="CN7" s="51">
        <f>CN8</f>
        <v>0</v>
      </c>
      <c r="CO7" s="52" t="s">
        <v>104</v>
      </c>
      <c r="CP7" s="52" t="s">
        <v>104</v>
      </c>
      <c r="CQ7" s="52" t="s">
        <v>104</v>
      </c>
      <c r="CR7" s="52" t="s">
        <v>104</v>
      </c>
      <c r="CS7" s="52" t="s">
        <v>104</v>
      </c>
      <c r="CT7" s="52" t="s">
        <v>104</v>
      </c>
      <c r="CU7" s="52" t="s">
        <v>104</v>
      </c>
      <c r="CV7" s="52" t="s">
        <v>104</v>
      </c>
      <c r="CW7" s="52" t="s">
        <v>104</v>
      </c>
      <c r="CX7" s="52" t="s">
        <v>102</v>
      </c>
      <c r="CY7" s="49"/>
      <c r="CZ7" s="52">
        <f>CZ8</f>
        <v>90</v>
      </c>
      <c r="DA7" s="52">
        <f t="shared" ref="DA7:DI7" si="16">DA8</f>
        <v>85.7</v>
      </c>
      <c r="DB7" s="52">
        <f t="shared" si="16"/>
        <v>82.1</v>
      </c>
      <c r="DC7" s="52">
        <f t="shared" si="16"/>
        <v>209.4</v>
      </c>
      <c r="DD7" s="52">
        <f t="shared" si="16"/>
        <v>215.6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232.7</v>
      </c>
      <c r="DL7" s="52">
        <f t="shared" ref="DL7:DT7" si="17">DL8</f>
        <v>218.2</v>
      </c>
      <c r="DM7" s="52">
        <f t="shared" si="17"/>
        <v>249.1</v>
      </c>
      <c r="DN7" s="52">
        <f t="shared" si="17"/>
        <v>241.8</v>
      </c>
      <c r="DO7" s="52">
        <f t="shared" si="17"/>
        <v>241.8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19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38</v>
      </c>
      <c r="S8" s="57" t="s">
        <v>115</v>
      </c>
      <c r="T8" s="57" t="s">
        <v>116</v>
      </c>
      <c r="U8" s="58">
        <v>736</v>
      </c>
      <c r="V8" s="58">
        <v>55</v>
      </c>
      <c r="W8" s="58">
        <v>200</v>
      </c>
      <c r="X8" s="57" t="s">
        <v>117</v>
      </c>
      <c r="Y8" s="59">
        <v>217.1</v>
      </c>
      <c r="Z8" s="59">
        <v>251.7</v>
      </c>
      <c r="AA8" s="59">
        <v>254.8</v>
      </c>
      <c r="AB8" s="59">
        <v>253.8</v>
      </c>
      <c r="AC8" s="59">
        <v>262.7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54.1</v>
      </c>
      <c r="BG8" s="59">
        <v>60.5</v>
      </c>
      <c r="BH8" s="59">
        <v>60.9</v>
      </c>
      <c r="BI8" s="59">
        <v>61.1</v>
      </c>
      <c r="BJ8" s="59">
        <v>62.4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10062</v>
      </c>
      <c r="BR8" s="60">
        <v>11785</v>
      </c>
      <c r="BS8" s="60">
        <v>12394</v>
      </c>
      <c r="BT8" s="61">
        <v>13983</v>
      </c>
      <c r="BU8" s="61">
        <v>13877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0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90</v>
      </c>
      <c r="DA8" s="59">
        <v>85.7</v>
      </c>
      <c r="DB8" s="59">
        <v>82.1</v>
      </c>
      <c r="DC8" s="59">
        <v>209.4</v>
      </c>
      <c r="DD8" s="59">
        <v>215.6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232.7</v>
      </c>
      <c r="DL8" s="59">
        <v>218.2</v>
      </c>
      <c r="DM8" s="59">
        <v>249.1</v>
      </c>
      <c r="DN8" s="59">
        <v>241.8</v>
      </c>
      <c r="DO8" s="59">
        <v>241.8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118</v>
      </c>
      <c r="C10" s="64" t="s">
        <v>119</v>
      </c>
      <c r="D10" s="64" t="s">
        <v>120</v>
      </c>
      <c r="E10" s="64" t="s">
        <v>121</v>
      </c>
      <c r="F10" s="64" t="s">
        <v>122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52ED2AFC-3B64-41A6-B1F4-DBE25AE34C18}"/>
</file>

<file path=customXml/itemProps2.xml><?xml version="1.0" encoding="utf-8"?>
<ds:datastoreItem xmlns:ds="http://schemas.openxmlformats.org/officeDocument/2006/customXml" ds:itemID="{3B75A5B6-0CB6-46BD-9EA4-F216402D7034}"/>
</file>

<file path=customXml/itemProps3.xml><?xml version="1.0" encoding="utf-8"?>
<ds:datastoreItem xmlns:ds="http://schemas.openxmlformats.org/officeDocument/2006/customXml" ds:itemID="{8FF71FD8-41DC-4E8E-8C3B-C04EB8BA72B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2025-12-12T09:32:18Z</dcterms:created>
  <dcterms:modified xsi:type="dcterms:W3CDTF">2026-02-04T11:18:48Z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