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13.47\toshikoutuu\004_企画調査係\400------【市営駐車場】\260　公営企業関係（照会含む）\経営比較分析\R8.1.22〆公営企業に係る経営比較分析表（令和６年度決算）の分析について\★提出\"/>
    </mc:Choice>
  </mc:AlternateContent>
  <xr:revisionPtr revIDLastSave="0" documentId="13_ncr:1_{9E494817-7D98-4A01-A8B7-5E47C65BF2C6}" xr6:coauthVersionLast="47" xr6:coauthVersionMax="47" xr10:uidLastSave="{00000000-0000-0000-0000-000000000000}"/>
  <workbookProtection workbookAlgorithmName="SHA-512" workbookHashValue="T4iupIUprDeWP85dJBKx4FTFyJhaCNx1i1wpJGZz1TGGC/XRgDhL7g6Q54gfc8IELl0eHtjOzaqVjFeSInHrrg==" workbookSaltValue="uXRunO5oZ1RmPDfZQkwO+A==" workbookSpinCount="100000" lockStructure="1"/>
  <bookViews>
    <workbookView xWindow="-28920" yWindow="-90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Z76" i="4" l="1"/>
  <c r="CS51" i="4"/>
  <c r="CS30" i="4"/>
  <c r="MA51" i="4"/>
  <c r="MI76" i="4"/>
  <c r="HJ51" i="4"/>
  <c r="MA30" i="4"/>
  <c r="IT76" i="4"/>
  <c r="HJ30" i="4"/>
  <c r="C11" i="5"/>
  <c r="D11" i="5"/>
  <c r="E11" i="5"/>
  <c r="B11" i="5"/>
  <c r="IE76" i="4" l="1"/>
  <c r="BZ51" i="4"/>
  <c r="GQ30" i="4"/>
  <c r="BZ30" i="4"/>
  <c r="BK76" i="4"/>
  <c r="LH51" i="4"/>
  <c r="LT76" i="4"/>
  <c r="GQ51" i="4"/>
  <c r="LH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<sst xmlns="http://schemas.openxmlformats.org/spreadsheetml/2006/main" count="278" uniqueCount="138">
  <si>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</si>
  <si>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</si>
  <si>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</si>
  <si>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</si>
  <si>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</si>
  <si>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</si>
  <si>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</si>
  <si>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</si>
  <si>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</si>
  <si>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</si>
  <si>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</si>
  <si>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</si>
  <si>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</si>
  <si>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</si>
  <si>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</si>
  <si>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</si>
  <si>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</si>
  <si>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</si>
  <si>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</si>
  <si>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</si>
  <si>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</si>
  <si>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</si>
  <si>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</si>
  <si>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</si>
  <si>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</si>
  <si>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</si>
  <si>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</si>
  <si>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</si>
  <si>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</si>
  <si>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</si>
  <si>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</si>
  <si>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</si>
  <si>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</si>
  <si>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</si>
  <si>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</si>
  <si>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</si>
  <si>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</si>
  <si>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</si>
  <si>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</si>
  <si>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</si>
  <si>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</si>
  <si>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</si>
  <si>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</si>
  <si>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</si>
  <si>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</si>
  <si>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</si>
  <si>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</si>
  <si>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</si>
  <si>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</si>
  <si>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</si>
  <si>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</si>
  <si>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</si>
  <si>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</si>
  <si>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</si>
  <si>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</si>
  <si>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</si>
  <si>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</si>
  <si>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</si>
  <si>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</si>
  <si>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</si>
  <si>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</si>
  <si>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</si>
  <si>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</si>
  <si>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</si>
  <si>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</si>
  <si>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</si>
  <si>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</si>
  <si>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</si>
  <si>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</si>
  <si>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</si>
  <si>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</si>
  <si>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</si>
  <si>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</si>
  <si>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</si>
  <si>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</si>
  <si>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</si>
  <si>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</si>
  <si>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</si>
  <si>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</si>
  <si>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</si>
  <si>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</si>
  <si>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</si>
  <si>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</si>
  <si>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</si>
  <si>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</si>
  <si>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</si>
  <si>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</si>
  <si>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</si>
  <si>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</si>
  <si>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</si>
  <si>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</si>
  <si>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</si>
  <si>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</si>
  <si>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</si>
  <si>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</si>
  <si>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</si>
  <si>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</si>
  <si>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</si>
  <si>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</si>
  <si>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</si>
  <si>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</si>
  <si>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</si>
  <si>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</si>
  <si>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</si>
  <si>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</si>
  <si>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</si>
  <si>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</si>
  <si>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</si>
  <si>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当該値(N-1)</t>
    <phoneticPr fontId="5"/>
  </si>
  <si>
    <t>当該値(N-2)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</si>
  <si>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</si>
  <si>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</si>
  <si>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</si>
  <si>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</si>
  <si>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</si>
  <si>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</si>
  <si>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福岡県　北九州市</t>
  </si>
  <si>
    <t>勝山公園地下駐車場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</si>
  <si>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</si>
  <si>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</si>
  <si>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</si>
  <si>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</si>
  <si>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</si>
  <si>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</si>
  <si>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</t>
  </si>
  <si>
    <t>地下式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</si>
  <si>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</si>
  <si>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</si>
  <si>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</si>
  <si>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</si>
  <si>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</si>
  <si>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</si>
  <si>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</si>
  <si>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</si>
  <si>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施設の老朽化に伴う大規模な修繕が必要な状況となっている。</t>
    <rPh sb="0" eb="2">
      <t>シセツ</t>
    </rPh>
    <rPh sb="3" eb="6">
      <t>ロウキュウカ</t>
    </rPh>
    <rPh sb="7" eb="8">
      <t>トモナ</t>
    </rPh>
    <rPh sb="9" eb="12">
      <t>ダイキボ</t>
    </rPh>
    <rPh sb="13" eb="15">
      <t>シュウゼン</t>
    </rPh>
    <rPh sb="16" eb="18">
      <t>ヒツヨウ</t>
    </rPh>
    <rPh sb="19" eb="21">
      <t>ジョウキョウ</t>
    </rPh>
    <phoneticPr fontId="5"/>
  </si>
  <si>
    <t>稼働率は１００％を超えているとともに、類似施設の平均値と同程度であった。</t>
    <rPh sb="0" eb="3">
      <t>カドウリツ</t>
    </rPh>
    <rPh sb="9" eb="10">
      <t>コ</t>
    </rPh>
    <rPh sb="19" eb="23">
      <t>ルイジシセツ</t>
    </rPh>
    <rPh sb="24" eb="27">
      <t>ヘイキンチ</t>
    </rPh>
    <rPh sb="28" eb="31">
      <t>ドウテイド</t>
    </rPh>
    <phoneticPr fontId="5"/>
  </si>
  <si>
    <t>当該駐車場は市役所本庁舎の地下に位置していることから、今後も公共施設の付帯駐車場として存続させる必要がある。
今後大規模な修繕が必要となることから、長寿命化計画に基づき、管理・運営を行っていく。</t>
    <rPh sb="0" eb="5">
      <t>トウガイチュウシャジョウ</t>
    </rPh>
    <rPh sb="6" eb="9">
      <t>シヤクショ</t>
    </rPh>
    <rPh sb="9" eb="12">
      <t>ホンチョウシャ</t>
    </rPh>
    <rPh sb="13" eb="15">
      <t>チカ</t>
    </rPh>
    <rPh sb="16" eb="18">
      <t>イチ</t>
    </rPh>
    <rPh sb="27" eb="29">
      <t>コンゴ</t>
    </rPh>
    <rPh sb="30" eb="34">
      <t>コウキョウシセツ</t>
    </rPh>
    <rPh sb="35" eb="40">
      <t>フタイチュウシャジョウ</t>
    </rPh>
    <rPh sb="43" eb="45">
      <t>ソンゾク</t>
    </rPh>
    <rPh sb="48" eb="50">
      <t>ヒツヨウ</t>
    </rPh>
    <rPh sb="55" eb="57">
      <t>コンゴ</t>
    </rPh>
    <rPh sb="57" eb="60">
      <t>ダイキボ</t>
    </rPh>
    <rPh sb="61" eb="63">
      <t>シュウゼン</t>
    </rPh>
    <rPh sb="64" eb="66">
      <t>ヒツヨウ</t>
    </rPh>
    <rPh sb="74" eb="78">
      <t>チョウジュミョウカ</t>
    </rPh>
    <rPh sb="78" eb="80">
      <t>ケイカク</t>
    </rPh>
    <rPh sb="81" eb="82">
      <t>モト</t>
    </rPh>
    <rPh sb="85" eb="87">
      <t>カンリ</t>
    </rPh>
    <rPh sb="88" eb="90">
      <t>ウンエイ</t>
    </rPh>
    <rPh sb="91" eb="92">
      <t>オコナ</t>
    </rPh>
    <phoneticPr fontId="5"/>
  </si>
  <si>
    <t>収益的収支比率が１００％を超えており、単年度収支が黒字であることが示されている。
他会計からの繰入金もないため、独立で採算が取れている。
売上高ＧＯＰ比率が類似施設平均値と比較しても高く、収益性は高いといえる。
一方で施設の修繕等に伴う支出の増加により、収益的収支比率は類似施設平均値を下回っている。</t>
    <rPh sb="0" eb="3">
      <t>シュウエキテキ</t>
    </rPh>
    <rPh sb="3" eb="5">
      <t>シュウシ</t>
    </rPh>
    <rPh sb="5" eb="7">
      <t>ヒリツ</t>
    </rPh>
    <rPh sb="13" eb="14">
      <t>コ</t>
    </rPh>
    <rPh sb="19" eb="22">
      <t>タンネンド</t>
    </rPh>
    <rPh sb="22" eb="24">
      <t>シュウシ</t>
    </rPh>
    <rPh sb="25" eb="27">
      <t>クロジ</t>
    </rPh>
    <rPh sb="33" eb="34">
      <t>シメ</t>
    </rPh>
    <rPh sb="41" eb="42">
      <t>タ</t>
    </rPh>
    <rPh sb="42" eb="44">
      <t>カイケイ</t>
    </rPh>
    <rPh sb="47" eb="50">
      <t>クリイレキン</t>
    </rPh>
    <rPh sb="56" eb="58">
      <t>ドクリツ</t>
    </rPh>
    <rPh sb="59" eb="61">
      <t>サイサン</t>
    </rPh>
    <rPh sb="62" eb="63">
      <t>ト</t>
    </rPh>
    <rPh sb="69" eb="72">
      <t>ウリアゲダカ</t>
    </rPh>
    <rPh sb="75" eb="77">
      <t>ヒリツ</t>
    </rPh>
    <rPh sb="78" eb="80">
      <t>ルイジ</t>
    </rPh>
    <rPh sb="80" eb="85">
      <t>シセツヘイキンチ</t>
    </rPh>
    <rPh sb="86" eb="88">
      <t>ヒカク</t>
    </rPh>
    <rPh sb="91" eb="92">
      <t>タカ</t>
    </rPh>
    <rPh sb="94" eb="97">
      <t>シュウエキセイ</t>
    </rPh>
    <rPh sb="98" eb="99">
      <t>タカ</t>
    </rPh>
    <rPh sb="106" eb="108">
      <t>イッポウ</t>
    </rPh>
    <rPh sb="109" eb="111">
      <t>シセツ</t>
    </rPh>
    <rPh sb="112" eb="114">
      <t>シュウゼン</t>
    </rPh>
    <rPh sb="114" eb="115">
      <t>ナド</t>
    </rPh>
    <rPh sb="116" eb="117">
      <t>トモナ</t>
    </rPh>
    <rPh sb="118" eb="120">
      <t>シシュツ</t>
    </rPh>
    <rPh sb="121" eb="123">
      <t>ゾウカ</t>
    </rPh>
    <rPh sb="127" eb="130">
      <t>シュウエキテキ</t>
    </rPh>
    <rPh sb="130" eb="132">
      <t>シュウシ</t>
    </rPh>
    <rPh sb="132" eb="134">
      <t>ヒリツ</t>
    </rPh>
    <rPh sb="135" eb="137">
      <t>ルイジ</t>
    </rPh>
    <rPh sb="137" eb="139">
      <t>シセツ</t>
    </rPh>
    <rPh sb="139" eb="142">
      <t>ヘイキンチ</t>
    </rPh>
    <rPh sb="143" eb="145">
      <t>シタマワ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</si>
</sst>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213</c:v>
                </c:pt>
                <c:pt idx="1">
                  <c:v>190.8</c:v>
                </c:pt>
                <c:pt idx="2">
                  <c:v>141.30000000000001</c:v>
                </c:pt>
                <c:pt idx="3">
                  <c:v>171</c:v>
                </c:pt>
                <c:pt idx="4">
                  <c:v>137.4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7-4EAC-BF2E-3AAD32FB4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7-4EAC-BF2E-3AAD32FB4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8-46FF-8D63-4D3E85F0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8-46FF-8D63-4D3E85F0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34C-4425-8C38-1170A726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C-4425-8C38-1170A726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CA9-4555-B9C9-D985A1AF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9-4555-B9C9-D985A1AF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6-45E8-95EE-2F9343042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6-45E8-95EE-2F9343042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8-43DE-BF5D-BAC5D1C99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8-43DE-BF5D-BAC5D1C99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125.4</c:v>
                </c:pt>
                <c:pt idx="1">
                  <c:v>136</c:v>
                </c:pt>
                <c:pt idx="2">
                  <c:v>142.4</c:v>
                </c:pt>
                <c:pt idx="3">
                  <c:v>147</c:v>
                </c:pt>
                <c:pt idx="4">
                  <c:v>147.6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8-4620-85CE-503131AC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8-4620-85CE-503131AC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56.6</c:v>
                </c:pt>
                <c:pt idx="1">
                  <c:v>57.5</c:v>
                </c:pt>
                <c:pt idx="2">
                  <c:v>59.4</c:v>
                </c:pt>
                <c:pt idx="3">
                  <c:v>62.3</c:v>
                </c:pt>
                <c:pt idx="4">
                  <c:v>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C-4A61-99B0-AE87D045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C-4A61-99B0-AE87D045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60681</c:v>
                </c:pt>
                <c:pt idx="1">
                  <c:v>69928</c:v>
                </c:pt>
                <c:pt idx="2">
                  <c:v>74938</c:v>
                </c:pt>
                <c:pt idx="3">
                  <c:v>86235</c:v>
                </c:pt>
                <c:pt idx="4">
                  <c:v>83935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E-4A2B-AF10-DD786100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E-4A2B-AF10-DD786100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3" t="str">
        <f>データ!H6&amp;"　"&amp;データ!I6</f>
        <v>福岡県北九州市　勝山公園地下駐車場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15834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31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500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300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88" t="s">
        <v>137</v>
      </c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90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88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90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88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90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88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90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88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90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88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90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88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90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88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90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88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90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88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90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88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90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88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90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88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90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88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90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88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90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88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90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213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190.8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141.30000000000001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171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137.4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125.4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136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142.4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147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147.6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127.8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146.5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142.69999999999999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156.80000000000001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166.4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5.5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3.7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131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136.80000000000001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145.1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88" t="s">
        <v>134</v>
      </c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90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88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90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88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90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88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90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88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90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88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90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88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90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88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90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88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90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88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90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88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90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88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90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88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90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88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90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88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90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88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90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88" t="s">
        <v>135</v>
      </c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90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88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90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88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90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56.6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57.5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59.4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62.3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61.3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60681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69928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74938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86235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83935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88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90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56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65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81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7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-25.9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-24.6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-29.2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-810.7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-15.1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2220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3097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6051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9971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10272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88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90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88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90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88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90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88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90"/>
    </row>
    <row r="57" spans="1:382" ht="13.5" customHeight="1" x14ac:dyDescent="0.15">
      <c r="A57" s="2"/>
      <c r="B57" s="25"/>
      <c r="NB57" s="26"/>
      <c r="NC57" s="2"/>
      <c r="ND57" s="88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90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88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90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90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88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90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88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90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88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90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88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90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91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3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136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5714271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423280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145.19999999999999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219.9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107.1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143.6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114.8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nAw+Ewc0tqZJkuDU0XK7CKLZ6DgftpmdFNswJ8FBHJPAQ6kyS9lU8mKKMpvw1eL/5a462FbjH3PSP8uwCvb7Hg==" saltValue="dXYjjTc+D8rEvv/LRy9MO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63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64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65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66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67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68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69</v>
      </c>
      <c r="CN4" s="136" t="s">
        <v>70</v>
      </c>
      <c r="CO4" s="138" t="s">
        <v>71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72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73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92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105</v>
      </c>
      <c r="AW5" s="47" t="s">
        <v>106</v>
      </c>
      <c r="AX5" s="47" t="s">
        <v>107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101</v>
      </c>
      <c r="BH5" s="47" t="s">
        <v>106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105</v>
      </c>
      <c r="BS5" s="47" t="s">
        <v>106</v>
      </c>
      <c r="BT5" s="47" t="s">
        <v>92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91</v>
      </c>
      <c r="CE5" s="47" t="s">
        <v>108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7"/>
      <c r="CN5" s="137"/>
      <c r="CO5" s="47" t="s">
        <v>100</v>
      </c>
      <c r="CP5" s="47" t="s">
        <v>90</v>
      </c>
      <c r="CQ5" s="47" t="s">
        <v>102</v>
      </c>
      <c r="CR5" s="47" t="s">
        <v>92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109</v>
      </c>
      <c r="DC5" s="47" t="s">
        <v>108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110</v>
      </c>
      <c r="DL5" s="47" t="s">
        <v>105</v>
      </c>
      <c r="DM5" s="47" t="s">
        <v>91</v>
      </c>
      <c r="DN5" s="47" t="s">
        <v>92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111</v>
      </c>
      <c r="B6" s="48">
        <f>B8</f>
        <v>2024</v>
      </c>
      <c r="C6" s="48">
        <f t="shared" ref="C6:X6" si="1">C8</f>
        <v>401005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福岡県北九州市</v>
      </c>
      <c r="I6" s="48" t="str">
        <f t="shared" si="1"/>
        <v>勝山公園地下駐車場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31</v>
      </c>
      <c r="S6" s="50" t="str">
        <f t="shared" si="1"/>
        <v>公共施設</v>
      </c>
      <c r="T6" s="50" t="str">
        <f t="shared" si="1"/>
        <v>無</v>
      </c>
      <c r="U6" s="51">
        <f t="shared" si="1"/>
        <v>15834</v>
      </c>
      <c r="V6" s="51">
        <f t="shared" si="1"/>
        <v>500</v>
      </c>
      <c r="W6" s="51">
        <f t="shared" si="1"/>
        <v>300</v>
      </c>
      <c r="X6" s="50" t="str">
        <f t="shared" si="1"/>
        <v>代行制</v>
      </c>
      <c r="Y6" s="52">
        <f>IF(Y8="-",NA(),Y8)</f>
        <v>213</v>
      </c>
      <c r="Z6" s="52">
        <f t="shared" ref="Z6:AH6" si="2">IF(Z8="-",NA(),Z8)</f>
        <v>190.8</v>
      </c>
      <c r="AA6" s="52">
        <f t="shared" si="2"/>
        <v>141.30000000000001</v>
      </c>
      <c r="AB6" s="52">
        <f t="shared" si="2"/>
        <v>171</v>
      </c>
      <c r="AC6" s="52">
        <f t="shared" si="2"/>
        <v>137.4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56.6</v>
      </c>
      <c r="BG6" s="52">
        <f t="shared" ref="BG6:BO6" si="5">IF(BG8="-",NA(),BG8)</f>
        <v>57.5</v>
      </c>
      <c r="BH6" s="52">
        <f t="shared" si="5"/>
        <v>59.4</v>
      </c>
      <c r="BI6" s="52">
        <f t="shared" si="5"/>
        <v>62.3</v>
      </c>
      <c r="BJ6" s="52">
        <f t="shared" si="5"/>
        <v>61.3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60681</v>
      </c>
      <c r="BR6" s="53">
        <f t="shared" ref="BR6:BZ6" si="6">IF(BR8="-",NA(),BR8)</f>
        <v>69928</v>
      </c>
      <c r="BS6" s="53">
        <f t="shared" si="6"/>
        <v>74938</v>
      </c>
      <c r="BT6" s="53">
        <f t="shared" si="6"/>
        <v>86235</v>
      </c>
      <c r="BU6" s="53">
        <f t="shared" si="6"/>
        <v>83935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5714271</v>
      </c>
      <c r="CN6" s="51">
        <f t="shared" si="7"/>
        <v>423280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113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125.4</v>
      </c>
      <c r="DL6" s="52">
        <f t="shared" ref="DL6:DT6" si="9">IF(DL8="-",NA(),DL8)</f>
        <v>136</v>
      </c>
      <c r="DM6" s="52">
        <f t="shared" si="9"/>
        <v>142.4</v>
      </c>
      <c r="DN6" s="52">
        <f t="shared" si="9"/>
        <v>147</v>
      </c>
      <c r="DO6" s="52">
        <f t="shared" si="9"/>
        <v>147.6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114</v>
      </c>
      <c r="B7" s="48">
        <f t="shared" ref="B7:X7" si="10">B8</f>
        <v>2024</v>
      </c>
      <c r="C7" s="48">
        <f t="shared" si="10"/>
        <v>401005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福岡県　北九州市</v>
      </c>
      <c r="I7" s="48" t="str">
        <f t="shared" si="10"/>
        <v>勝山公園地下駐車場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31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15834</v>
      </c>
      <c r="V7" s="51">
        <f t="shared" si="10"/>
        <v>500</v>
      </c>
      <c r="W7" s="51">
        <f t="shared" si="10"/>
        <v>300</v>
      </c>
      <c r="X7" s="50" t="str">
        <f t="shared" si="10"/>
        <v>代行制</v>
      </c>
      <c r="Y7" s="52">
        <f>Y8</f>
        <v>213</v>
      </c>
      <c r="Z7" s="52">
        <f t="shared" ref="Z7:AH7" si="11">Z8</f>
        <v>190.8</v>
      </c>
      <c r="AA7" s="52">
        <f t="shared" si="11"/>
        <v>141.30000000000001</v>
      </c>
      <c r="AB7" s="52">
        <f t="shared" si="11"/>
        <v>171</v>
      </c>
      <c r="AC7" s="52">
        <f t="shared" si="11"/>
        <v>137.4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56.6</v>
      </c>
      <c r="BG7" s="52">
        <f t="shared" ref="BG7:BO7" si="14">BG8</f>
        <v>57.5</v>
      </c>
      <c r="BH7" s="52">
        <f t="shared" si="14"/>
        <v>59.4</v>
      </c>
      <c r="BI7" s="52">
        <f t="shared" si="14"/>
        <v>62.3</v>
      </c>
      <c r="BJ7" s="52">
        <f t="shared" si="14"/>
        <v>61.3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60681</v>
      </c>
      <c r="BR7" s="53">
        <f t="shared" ref="BR7:BZ7" si="15">BR8</f>
        <v>69928</v>
      </c>
      <c r="BS7" s="53">
        <f t="shared" si="15"/>
        <v>74938</v>
      </c>
      <c r="BT7" s="53">
        <f t="shared" si="15"/>
        <v>86235</v>
      </c>
      <c r="BU7" s="53">
        <f t="shared" si="15"/>
        <v>83935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115</v>
      </c>
      <c r="CC7" s="52" t="s">
        <v>115</v>
      </c>
      <c r="CD7" s="52" t="s">
        <v>115</v>
      </c>
      <c r="CE7" s="52" t="s">
        <v>115</v>
      </c>
      <c r="CF7" s="52" t="s">
        <v>115</v>
      </c>
      <c r="CG7" s="52" t="s">
        <v>115</v>
      </c>
      <c r="CH7" s="52" t="s">
        <v>115</v>
      </c>
      <c r="CI7" s="52" t="s">
        <v>115</v>
      </c>
      <c r="CJ7" s="52" t="s">
        <v>115</v>
      </c>
      <c r="CK7" s="52" t="s">
        <v>113</v>
      </c>
      <c r="CL7" s="49"/>
      <c r="CM7" s="51">
        <f>CM8</f>
        <v>5714271</v>
      </c>
      <c r="CN7" s="51">
        <f>CN8</f>
        <v>423280</v>
      </c>
      <c r="CO7" s="52" t="s">
        <v>115</v>
      </c>
      <c r="CP7" s="52" t="s">
        <v>115</v>
      </c>
      <c r="CQ7" s="52" t="s">
        <v>115</v>
      </c>
      <c r="CR7" s="52" t="s">
        <v>115</v>
      </c>
      <c r="CS7" s="52" t="s">
        <v>115</v>
      </c>
      <c r="CT7" s="52" t="s">
        <v>115</v>
      </c>
      <c r="CU7" s="52" t="s">
        <v>115</v>
      </c>
      <c r="CV7" s="52" t="s">
        <v>115</v>
      </c>
      <c r="CW7" s="52" t="s">
        <v>115</v>
      </c>
      <c r="CX7" s="52" t="s">
        <v>113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125.4</v>
      </c>
      <c r="DL7" s="52">
        <f t="shared" ref="DL7:DT7" si="17">DL8</f>
        <v>136</v>
      </c>
      <c r="DM7" s="52">
        <f t="shared" si="17"/>
        <v>142.4</v>
      </c>
      <c r="DN7" s="52">
        <f t="shared" si="17"/>
        <v>147</v>
      </c>
      <c r="DO7" s="52">
        <f t="shared" si="17"/>
        <v>147.6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15">
      <c r="A8" s="37"/>
      <c r="B8" s="55">
        <v>2024</v>
      </c>
      <c r="C8" s="55">
        <v>401005</v>
      </c>
      <c r="D8" s="55">
        <v>47</v>
      </c>
      <c r="E8" s="55">
        <v>14</v>
      </c>
      <c r="F8" s="55">
        <v>0</v>
      </c>
      <c r="G8" s="55">
        <v>4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31</v>
      </c>
      <c r="S8" s="57" t="s">
        <v>126</v>
      </c>
      <c r="T8" s="57" t="s">
        <v>127</v>
      </c>
      <c r="U8" s="58">
        <v>15834</v>
      </c>
      <c r="V8" s="58">
        <v>500</v>
      </c>
      <c r="W8" s="58">
        <v>300</v>
      </c>
      <c r="X8" s="57" t="s">
        <v>128</v>
      </c>
      <c r="Y8" s="59">
        <v>213</v>
      </c>
      <c r="Z8" s="59">
        <v>190.8</v>
      </c>
      <c r="AA8" s="59">
        <v>141.30000000000001</v>
      </c>
      <c r="AB8" s="59">
        <v>171</v>
      </c>
      <c r="AC8" s="59">
        <v>137.4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56.6</v>
      </c>
      <c r="BG8" s="59">
        <v>57.5</v>
      </c>
      <c r="BH8" s="59">
        <v>59.4</v>
      </c>
      <c r="BI8" s="59">
        <v>62.3</v>
      </c>
      <c r="BJ8" s="59">
        <v>61.3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60681</v>
      </c>
      <c r="BR8" s="60">
        <v>69928</v>
      </c>
      <c r="BS8" s="60">
        <v>74938</v>
      </c>
      <c r="BT8" s="61">
        <v>86235</v>
      </c>
      <c r="BU8" s="61">
        <v>83935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5714271</v>
      </c>
      <c r="CN8" s="58">
        <v>423280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125.4</v>
      </c>
      <c r="DL8" s="59">
        <v>136</v>
      </c>
      <c r="DM8" s="59">
        <v>142.4</v>
      </c>
      <c r="DN8" s="59">
        <v>147</v>
      </c>
      <c r="DO8" s="59">
        <v>147.6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80E14219-0B3D-48AC-BA3B-C678951C121A}"/>
</file>

<file path=customXml/itemProps2.xml><?xml version="1.0" encoding="utf-8"?>
<ds:datastoreItem xmlns:ds="http://schemas.openxmlformats.org/officeDocument/2006/customXml" ds:itemID="{D44C2CCE-E7A0-40C8-AD31-BAAE2EF94B74}"/>
</file>

<file path=customXml/itemProps3.xml><?xml version="1.0" encoding="utf-8"?>
<ds:datastoreItem xmlns:ds="http://schemas.openxmlformats.org/officeDocument/2006/customXml" ds:itemID="{6B629CE8-FCDC-4B66-87DF-CEE6CF403DD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2025-12-12T09:33:44Z</dcterms:created>
  <dcterms:modified xsi:type="dcterms:W3CDTF">2026-01-15T06:23:54Z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