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402" documentId="11_EE2DCCA20992245E6D5BA50C62D105AB34B9C47F" xr6:coauthVersionLast="47" xr6:coauthVersionMax="47" xr10:uidLastSave="{DD9FF8AB-BE26-41A2-BF1D-70693B45852A}"/>
  <bookViews>
    <workbookView xWindow="-120" yWindow="-16320" windowWidth="29040" windowHeight="15720" xr2:uid="{00000000-000D-0000-FFFF-FFFF00000000}"/>
  </bookViews>
  <sheets>
    <sheet name="Sheet1" sheetId="6" r:id="rId1"/>
  </sheets>
  <definedNames>
    <definedName name="_xlnm.Print_Area" localSheetId="0">Sheet1!$A$1:$H$59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G11" i="6"/>
  <c r="F11" i="6"/>
  <c r="E11" i="6"/>
  <c r="D11" i="6"/>
  <c r="B11" i="6"/>
  <c r="B40" i="6"/>
  <c r="D43" i="6"/>
  <c r="D12" i="6"/>
  <c r="D14" i="6"/>
  <c r="D41" i="6"/>
  <c r="C40" i="6"/>
  <c r="G24" i="6"/>
  <c r="F24" i="6"/>
  <c r="D24" i="6"/>
  <c r="C24" i="6"/>
  <c r="D27" i="6"/>
  <c r="D25" i="6"/>
  <c r="C27" i="6"/>
  <c r="H14" i="6"/>
  <c r="H12" i="6"/>
  <c r="G14" i="6"/>
  <c r="G12" i="6"/>
  <c r="F14" i="6"/>
  <c r="F12" i="6"/>
  <c r="E14" i="6"/>
  <c r="E12" i="6"/>
  <c r="B14" i="6"/>
  <c r="B12" i="6"/>
  <c r="C41" i="6" l="1"/>
  <c r="C43" i="6"/>
  <c r="B41" i="6"/>
  <c r="B43" i="6"/>
</calcChain>
</file>

<file path=xl/sharedStrings.xml><?xml version="1.0" encoding="utf-8"?>
<sst xmlns="http://schemas.openxmlformats.org/spreadsheetml/2006/main" count="80" uniqueCount="27">
  <si>
    <t>差　引</t>
  </si>
  <si>
    <t>前　回</t>
  </si>
  <si>
    <t>今　回</t>
  </si>
  <si>
    <t>※１　（　）内は得票率である。差引欄の（　）内は増減率である。</t>
    <phoneticPr fontId="1"/>
  </si>
  <si>
    <t>※２　得票率については、党派ごとに端数処理をしているため、合計が100とならない場合がある。</t>
    <phoneticPr fontId="1"/>
  </si>
  <si>
    <t>（４）党派別得票数（小選挙区）</t>
    <phoneticPr fontId="1"/>
  </si>
  <si>
    <t>区　分</t>
    <phoneticPr fontId="1"/>
  </si>
  <si>
    <t/>
  </si>
  <si>
    <t>自由民主党</t>
  </si>
  <si>
    <t>-</t>
  </si>
  <si>
    <t>中道改革連合</t>
  </si>
  <si>
    <t>日本維新の会</t>
  </si>
  <si>
    <t>国民民主党</t>
  </si>
  <si>
    <t>参政党</t>
  </si>
  <si>
    <t>日本共産党</t>
  </si>
  <si>
    <t>れいわ新選組</t>
  </si>
  <si>
    <t>日本保守党</t>
  </si>
  <si>
    <t>社会民主党</t>
  </si>
  <si>
    <t>チームみらい</t>
  </si>
  <si>
    <t>無所属</t>
  </si>
  <si>
    <t>諸派</t>
  </si>
  <si>
    <t>合計</t>
  </si>
  <si>
    <t>（R8）</t>
  </si>
  <si>
    <t>（R6）</t>
  </si>
  <si>
    <t>立憲民主党</t>
  </si>
  <si>
    <t>公明党</t>
  </si>
  <si>
    <t>減税日本・ゆうこく連合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</si>
</sst>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 \ \ \ \ \ \ \ \ \(* #,##0.00\);\ \ \ \ \ \ \ \ \ \(* \-#,##0.00\);\ \ \ \ \ \ \ \ \ \(* \ \ \ \ \ \ \ \-\)"/>
    <numFmt numFmtId="177" formatCode="\ "/>
    <numFmt numFmtId="178" formatCode="\ \ \ \ \ \ \ \ \ \(* #,##0.00%\);\ \ \ \ \ \ \ \ \ \(* \-#,##0.00%\);\ \ \ \ \ \ \ \ \ \(* \ \ \ \ \ \ \ \-\)"/>
    <numFmt numFmtId="179" formatCode="#,##0.000"/>
    <numFmt numFmtId="180" formatCode="0.0000000"/>
    <numFmt numFmtId="181" formatCode="#,##0.000_ "/>
    <numFmt numFmtId="182" formatCode="#,##0.000;[Red]\-#,##0.000"/>
    <numFmt numFmtId="183" formatCode="#,##0.000000000000;[Red]\-#,##0.000000000000"/>
  </numFmts>
  <fonts count="6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IPAmj明朝"/>
      <family val="1"/>
      <charset val="128"/>
    </font>
    <font>
      <sz val="14"/>
      <color theme="1"/>
      <name val="IPAmj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178" fontId="2" fillId="0" borderId="6" xfId="0" applyNumberFormat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4" xfId="0" quotePrefix="1" applyFont="1" applyBorder="1" applyAlignment="1">
      <alignment horizontal="right" vertical="center"/>
    </xf>
    <xf numFmtId="178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81" fontId="2" fillId="0" borderId="3" xfId="1" quotePrefix="1" applyNumberFormat="1" applyFont="1" applyBorder="1" applyAlignment="1">
      <alignment horizontal="right" vertical="center"/>
    </xf>
    <xf numFmtId="38" fontId="2" fillId="0" borderId="0" xfId="1" applyFont="1">
      <alignment vertical="center"/>
    </xf>
    <xf numFmtId="179" fontId="2" fillId="0" borderId="4" xfId="0" quotePrefix="1" applyNumberFormat="1" applyFont="1" applyBorder="1" applyAlignment="1">
      <alignment horizontal="right" vertical="center"/>
    </xf>
    <xf numFmtId="182" fontId="2" fillId="0" borderId="0" xfId="1" applyNumberFormat="1" applyFont="1">
      <alignment vertical="center"/>
    </xf>
    <xf numFmtId="183" fontId="2" fillId="0" borderId="0" xfId="1" applyNumberFormat="1" applyFont="1">
      <alignment vertical="center"/>
    </xf>
    <xf numFmtId="183" fontId="5" fillId="0" borderId="0" xfId="1" applyNumberFormat="1" applyFont="1">
      <alignment vertical="center"/>
    </xf>
    <xf numFmtId="182" fontId="2" fillId="0" borderId="0" xfId="0" applyNumberFormat="1" applyFont="1">
      <alignment vertical="center"/>
    </xf>
    <xf numFmtId="4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183" fontId="2" fillId="0" borderId="0" xfId="1" applyNumberFormat="1" applyFont="1" applyBorder="1">
      <alignment vertical="center"/>
    </xf>
    <xf numFmtId="0" fontId="2" fillId="0" borderId="0" xfId="0" quotePrefix="1" applyFont="1" applyAlignment="1">
      <alignment horizontal="right" vertical="center"/>
    </xf>
    <xf numFmtId="4" fontId="2" fillId="0" borderId="3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4" fontId="2" fillId="0" borderId="4" xfId="0" quotePrefix="1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horizontal="right" vertical="center"/>
    </xf>
    <xf numFmtId="179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tabSelected="1" zoomScaleNormal="100" zoomScaleSheetLayoutView="85" zoomScalePageLayoutView="90" workbookViewId="0">
      <selection activeCell="J11" sqref="J11"/>
    </sheetView>
  </sheetViews>
  <sheetFormatPr defaultColWidth="9.09765625" defaultRowHeight="13.5" x14ac:dyDescent="0.2"/>
  <cols>
    <col min="1" max="1" width="9" style="1" customWidth="1"/>
    <col min="2" max="8" width="22.69921875" style="1" customWidth="1"/>
    <col min="9" max="9" width="17.09765625" style="1" bestFit="1" customWidth="1"/>
    <col min="10" max="10" width="31.3984375" style="21" bestFit="1" customWidth="1"/>
    <col min="11" max="11" width="18.3984375" style="1" bestFit="1" customWidth="1"/>
    <col min="12" max="14" width="12" style="1" bestFit="1" customWidth="1"/>
    <col min="15" max="16" width="16.8984375" style="1" bestFit="1" customWidth="1"/>
    <col min="17" max="18" width="14.8984375" style="1" bestFit="1" customWidth="1"/>
    <col min="19" max="19" width="13.296875" style="1" bestFit="1" customWidth="1"/>
    <col min="20" max="21" width="14.8984375" style="1" bestFit="1" customWidth="1"/>
    <col min="22" max="22" width="16.8984375" style="1" bestFit="1" customWidth="1"/>
    <col min="23" max="23" width="13.296875" style="1" bestFit="1" customWidth="1"/>
    <col min="24" max="16384" width="9.09765625" style="1"/>
  </cols>
  <sheetData>
    <row r="1" spans="1:25" ht="18" customHeight="1" x14ac:dyDescent="0.2">
      <c r="A1" s="32" t="s">
        <v>5</v>
      </c>
      <c r="B1" s="32"/>
      <c r="C1" s="32"/>
      <c r="D1" s="32"/>
      <c r="E1" s="32"/>
      <c r="F1" s="32"/>
      <c r="G1" s="32"/>
      <c r="H1" s="32"/>
    </row>
    <row r="2" spans="1:25" ht="13.5" customHeight="1" x14ac:dyDescent="0.2"/>
    <row r="3" spans="1:25" ht="16" customHeight="1" x14ac:dyDescent="0.2">
      <c r="A3" s="2"/>
      <c r="B3" s="10" t="s">
        <v>7</v>
      </c>
      <c r="C3" s="10" t="s">
        <v>7</v>
      </c>
      <c r="D3" s="10" t="s">
        <v>7</v>
      </c>
      <c r="E3" s="10" t="s">
        <v>7</v>
      </c>
      <c r="F3" s="10" t="s">
        <v>7</v>
      </c>
      <c r="G3" s="10" t="s">
        <v>7</v>
      </c>
      <c r="H3" s="10" t="s">
        <v>7</v>
      </c>
    </row>
    <row r="4" spans="1:25" ht="16" customHeight="1" x14ac:dyDescent="0.2">
      <c r="A4" s="3" t="s">
        <v>6</v>
      </c>
      <c r="B4" s="11" t="s">
        <v>8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</row>
    <row r="5" spans="1:25" ht="16" customHeight="1" x14ac:dyDescent="0.2">
      <c r="A5" s="3"/>
      <c r="B5" s="11" t="s">
        <v>7</v>
      </c>
      <c r="C5" s="11" t="s">
        <v>7</v>
      </c>
      <c r="D5" s="11" t="s">
        <v>7</v>
      </c>
      <c r="E5" s="11" t="s">
        <v>7</v>
      </c>
      <c r="F5" s="11" t="s">
        <v>7</v>
      </c>
      <c r="G5" s="11" t="s">
        <v>7</v>
      </c>
      <c r="H5" s="11" t="s">
        <v>7</v>
      </c>
    </row>
    <row r="6" spans="1:25" ht="24" customHeight="1" x14ac:dyDescent="0.2">
      <c r="A6" s="2" t="s">
        <v>2</v>
      </c>
      <c r="B6" s="28">
        <v>27710493.452</v>
      </c>
      <c r="C6" s="28">
        <v>12209641.795</v>
      </c>
      <c r="D6" s="28">
        <v>3742160.59</v>
      </c>
      <c r="E6" s="28">
        <v>4243282.1440000003</v>
      </c>
      <c r="F6" s="28">
        <v>3924223.6039999998</v>
      </c>
      <c r="G6" s="28">
        <v>2283885.37</v>
      </c>
      <c r="H6" s="29">
        <v>255496</v>
      </c>
      <c r="J6" s="18"/>
      <c r="K6" s="18"/>
      <c r="L6" s="18"/>
      <c r="M6" s="18"/>
      <c r="N6" s="18"/>
      <c r="O6" s="18"/>
      <c r="P6" s="18"/>
      <c r="Q6" s="20"/>
      <c r="R6" s="20"/>
      <c r="S6" s="20"/>
      <c r="T6" s="20"/>
      <c r="U6" s="20"/>
      <c r="V6" s="23"/>
      <c r="W6" s="23"/>
      <c r="X6" s="23"/>
      <c r="Y6" s="23"/>
    </row>
    <row r="7" spans="1:25" ht="16" customHeight="1" x14ac:dyDescent="0.2">
      <c r="A7" s="4" t="s">
        <v>22</v>
      </c>
      <c r="B7" s="5"/>
      <c r="C7" s="5"/>
      <c r="D7" s="5"/>
      <c r="E7" s="5"/>
      <c r="F7" s="5"/>
      <c r="G7" s="5"/>
      <c r="H7" s="5"/>
    </row>
    <row r="8" spans="1:25" ht="24" customHeight="1" x14ac:dyDescent="0.2">
      <c r="A8" s="6"/>
      <c r="B8" s="12">
        <v>0.4909</v>
      </c>
      <c r="C8" s="12">
        <v>0.21629999999999999</v>
      </c>
      <c r="D8" s="12">
        <v>6.6299999999999998E-2</v>
      </c>
      <c r="E8" s="12">
        <v>7.5200000000000003E-2</v>
      </c>
      <c r="F8" s="12">
        <v>6.9500000000000006E-2</v>
      </c>
      <c r="G8" s="12">
        <v>4.0500000000000001E-2</v>
      </c>
      <c r="H8" s="12">
        <v>4.4999999999999997E-3</v>
      </c>
    </row>
    <row r="9" spans="1:25" ht="24" customHeight="1" x14ac:dyDescent="0.2">
      <c r="A9" s="3" t="s">
        <v>1</v>
      </c>
      <c r="B9" s="30">
        <v>20867762.298999999</v>
      </c>
      <c r="C9" s="14" t="s">
        <v>9</v>
      </c>
      <c r="D9" s="30">
        <v>6048103.6519999998</v>
      </c>
      <c r="E9" s="30">
        <v>2349583.7450000001</v>
      </c>
      <c r="F9" s="30">
        <v>1357189.159</v>
      </c>
      <c r="G9" s="30">
        <v>3695806.9589999998</v>
      </c>
      <c r="H9" s="30">
        <v>425445.11099999998</v>
      </c>
      <c r="I9" s="24"/>
      <c r="K9" s="24"/>
      <c r="L9" s="24"/>
      <c r="M9" s="24"/>
      <c r="N9" s="24"/>
      <c r="O9" s="24"/>
    </row>
    <row r="10" spans="1:25" ht="16" customHeight="1" x14ac:dyDescent="0.2">
      <c r="A10" s="4" t="s">
        <v>23</v>
      </c>
      <c r="B10" s="5"/>
      <c r="C10" s="5"/>
      <c r="D10" s="5"/>
      <c r="E10" s="5"/>
      <c r="F10" s="5"/>
      <c r="G10" s="5"/>
      <c r="H10" s="5"/>
    </row>
    <row r="11" spans="1:25" ht="24" customHeight="1" x14ac:dyDescent="0.2">
      <c r="A11" s="7"/>
      <c r="B11" s="12">
        <f>B9/$D$38</f>
        <v>0.38457501079228401</v>
      </c>
      <c r="C11" s="12">
        <v>0</v>
      </c>
      <c r="D11" s="12">
        <f>D9/$D$38</f>
        <v>0.11146137731079167</v>
      </c>
      <c r="E11" s="12">
        <f>E9/$D$38</f>
        <v>4.3300818800971821E-2</v>
      </c>
      <c r="F11" s="12">
        <f>F9/$D$38</f>
        <v>2.501183538469804E-2</v>
      </c>
      <c r="G11" s="12">
        <f>G9/$D$38</f>
        <v>6.8110561198587827E-2</v>
      </c>
      <c r="H11" s="12">
        <f>H9/$D$38</f>
        <v>7.8405895088324868E-3</v>
      </c>
      <c r="I11" s="15"/>
    </row>
    <row r="12" spans="1:25" ht="24" customHeight="1" x14ac:dyDescent="0.2">
      <c r="A12" s="2" t="s">
        <v>0</v>
      </c>
      <c r="B12" s="17">
        <f t="shared" ref="B12:H12" si="0">IFERROR(B6-B9,"-")</f>
        <v>6842731.1530000009</v>
      </c>
      <c r="C12" s="28">
        <v>12209641.795</v>
      </c>
      <c r="D12" s="17">
        <f t="shared" si="0"/>
        <v>-2305943.0619999999</v>
      </c>
      <c r="E12" s="17">
        <f t="shared" si="0"/>
        <v>1893698.3990000002</v>
      </c>
      <c r="F12" s="17">
        <f t="shared" si="0"/>
        <v>2567034.4449999998</v>
      </c>
      <c r="G12" s="17">
        <f t="shared" si="0"/>
        <v>-1411921.5889999997</v>
      </c>
      <c r="H12" s="17">
        <f t="shared" si="0"/>
        <v>-169949.11099999998</v>
      </c>
    </row>
    <row r="13" spans="1:25" ht="16" customHeight="1" x14ac:dyDescent="0.2">
      <c r="A13" s="4"/>
      <c r="B13" s="5"/>
      <c r="C13" s="5"/>
      <c r="D13" s="5"/>
      <c r="E13" s="5"/>
      <c r="F13" s="5"/>
      <c r="G13" s="5"/>
      <c r="H13" s="5"/>
    </row>
    <row r="14" spans="1:25" ht="24" customHeight="1" x14ac:dyDescent="0.2">
      <c r="A14" s="6"/>
      <c r="B14" s="12">
        <f t="shared" ref="B14:H14" si="1">IFERROR((B6-B9)/B9,"-")</f>
        <v>0.32790919577073724</v>
      </c>
      <c r="C14" s="12">
        <v>0</v>
      </c>
      <c r="D14" s="12">
        <f t="shared" si="1"/>
        <v>-0.38126712018856784</v>
      </c>
      <c r="E14" s="12">
        <f t="shared" si="1"/>
        <v>0.80597186758286843</v>
      </c>
      <c r="F14" s="12">
        <f t="shared" si="1"/>
        <v>1.8914345343661856</v>
      </c>
      <c r="G14" s="12">
        <f t="shared" si="1"/>
        <v>-0.38203337042853375</v>
      </c>
      <c r="H14" s="12">
        <f t="shared" si="1"/>
        <v>-0.39946189674277394</v>
      </c>
    </row>
    <row r="15" spans="1:25" ht="44.15" customHeight="1" x14ac:dyDescent="0.2">
      <c r="A15" s="8"/>
      <c r="B15" s="9"/>
      <c r="C15" s="9"/>
      <c r="D15" s="9"/>
      <c r="E15" s="9"/>
      <c r="F15" s="9"/>
      <c r="G15" s="9"/>
      <c r="H15" s="9"/>
    </row>
    <row r="16" spans="1:25" ht="16" customHeight="1" x14ac:dyDescent="0.2">
      <c r="A16" s="2"/>
      <c r="B16" s="10" t="s">
        <v>7</v>
      </c>
      <c r="C16" s="10" t="s">
        <v>7</v>
      </c>
      <c r="D16" s="10" t="s">
        <v>7</v>
      </c>
      <c r="E16" s="10" t="s">
        <v>7</v>
      </c>
      <c r="F16" s="10" t="s">
        <v>7</v>
      </c>
      <c r="G16" s="10" t="s">
        <v>7</v>
      </c>
      <c r="H16" s="10"/>
    </row>
    <row r="17" spans="1:16" ht="16" customHeight="1" x14ac:dyDescent="0.2">
      <c r="A17" s="3" t="s">
        <v>6</v>
      </c>
      <c r="B17" s="11" t="s">
        <v>26</v>
      </c>
      <c r="C17" s="11" t="s">
        <v>16</v>
      </c>
      <c r="D17" s="11" t="s">
        <v>17</v>
      </c>
      <c r="E17" s="11" t="s">
        <v>18</v>
      </c>
      <c r="F17" s="11" t="s">
        <v>24</v>
      </c>
      <c r="G17" s="11" t="s">
        <v>25</v>
      </c>
      <c r="H17" s="11"/>
      <c r="J17" s="26"/>
    </row>
    <row r="18" spans="1:16" ht="16" customHeight="1" x14ac:dyDescent="0.2">
      <c r="A18" s="3"/>
      <c r="B18" s="11" t="s">
        <v>7</v>
      </c>
      <c r="C18" s="11" t="s">
        <v>7</v>
      </c>
      <c r="D18" s="11" t="s">
        <v>7</v>
      </c>
      <c r="E18" s="11" t="s">
        <v>7</v>
      </c>
      <c r="F18" s="11"/>
      <c r="G18" s="11"/>
      <c r="H18" s="11"/>
      <c r="J18" s="26"/>
    </row>
    <row r="19" spans="1:16" ht="24" customHeight="1" x14ac:dyDescent="0.2">
      <c r="A19" s="2" t="s">
        <v>2</v>
      </c>
      <c r="B19" s="29">
        <v>354617</v>
      </c>
      <c r="C19" s="29">
        <v>97753</v>
      </c>
      <c r="D19" s="29">
        <v>148666</v>
      </c>
      <c r="E19" s="29">
        <v>156853</v>
      </c>
      <c r="F19" s="13" t="s">
        <v>9</v>
      </c>
      <c r="G19" s="13" t="s">
        <v>9</v>
      </c>
      <c r="H19" s="13"/>
      <c r="J19" s="18"/>
      <c r="K19" s="18"/>
      <c r="L19" s="18"/>
      <c r="M19" s="18"/>
      <c r="N19" s="18"/>
      <c r="O19" s="18"/>
      <c r="P19" s="18"/>
    </row>
    <row r="20" spans="1:16" ht="16" customHeight="1" x14ac:dyDescent="0.2">
      <c r="A20" s="4" t="s">
        <v>22</v>
      </c>
      <c r="B20" s="5"/>
      <c r="C20" s="5"/>
      <c r="D20" s="5"/>
      <c r="E20" s="5"/>
      <c r="F20" s="5"/>
      <c r="G20" s="5"/>
      <c r="H20" s="5"/>
      <c r="J20" s="26"/>
    </row>
    <row r="21" spans="1:16" ht="24" customHeight="1" x14ac:dyDescent="0.2">
      <c r="A21" s="6"/>
      <c r="B21" s="12">
        <v>6.3E-3</v>
      </c>
      <c r="C21" s="12">
        <v>1.6999999999999999E-3</v>
      </c>
      <c r="D21" s="12">
        <v>2.5999999999999999E-3</v>
      </c>
      <c r="E21" s="12">
        <v>2.8E-3</v>
      </c>
      <c r="F21" s="12">
        <v>0</v>
      </c>
      <c r="G21" s="12">
        <v>0</v>
      </c>
      <c r="H21" s="12"/>
      <c r="J21" s="26"/>
    </row>
    <row r="22" spans="1:16" ht="24" customHeight="1" x14ac:dyDescent="0.2">
      <c r="A22" s="3" t="s">
        <v>1</v>
      </c>
      <c r="B22" s="14" t="s">
        <v>9</v>
      </c>
      <c r="C22" s="31">
        <v>155837</v>
      </c>
      <c r="D22" s="30">
        <v>283287.429</v>
      </c>
      <c r="E22" s="14" t="s">
        <v>9</v>
      </c>
      <c r="F22" s="30">
        <v>15740860.278999999</v>
      </c>
      <c r="G22" s="31">
        <v>730401</v>
      </c>
      <c r="H22" s="14"/>
      <c r="J22" s="26"/>
      <c r="K22" s="24"/>
      <c r="M22" s="24"/>
      <c r="N22" s="25"/>
    </row>
    <row r="23" spans="1:16" ht="16" customHeight="1" x14ac:dyDescent="0.2">
      <c r="A23" s="4" t="s">
        <v>23</v>
      </c>
      <c r="B23" s="5"/>
      <c r="C23" s="5"/>
      <c r="D23" s="5"/>
      <c r="E23" s="5"/>
      <c r="F23" s="5"/>
      <c r="G23" s="5"/>
      <c r="H23" s="5"/>
      <c r="J23" s="26"/>
    </row>
    <row r="24" spans="1:16" ht="24" customHeight="1" x14ac:dyDescent="0.2">
      <c r="A24" s="7"/>
      <c r="B24" s="12">
        <v>0</v>
      </c>
      <c r="C24" s="12">
        <f>C22/$D$38</f>
        <v>2.8719426212607908E-3</v>
      </c>
      <c r="D24" s="12">
        <f>D22/$D$38</f>
        <v>5.220745018272235E-3</v>
      </c>
      <c r="E24" s="12">
        <v>0</v>
      </c>
      <c r="F24" s="12">
        <f>F22/$D$38</f>
        <v>0.29009059164749784</v>
      </c>
      <c r="G24" s="12">
        <f>G22/$D$38</f>
        <v>1.3460665711682739E-2</v>
      </c>
      <c r="H24" s="12"/>
      <c r="I24" s="15"/>
      <c r="J24" s="26"/>
    </row>
    <row r="25" spans="1:16" ht="24" customHeight="1" x14ac:dyDescent="0.2">
      <c r="A25" s="2" t="s">
        <v>0</v>
      </c>
      <c r="B25" s="29">
        <v>354617</v>
      </c>
      <c r="C25" s="31">
        <v>-58084</v>
      </c>
      <c r="D25" s="17">
        <f t="shared" ref="D25" si="2">IFERROR(D19-D22,"-")</f>
        <v>-134621.429</v>
      </c>
      <c r="E25" s="29">
        <v>156853</v>
      </c>
      <c r="F25" s="30">
        <v>-15740860.278999999</v>
      </c>
      <c r="G25" s="31">
        <v>-730401</v>
      </c>
      <c r="H25" s="17"/>
      <c r="J25" s="27"/>
    </row>
    <row r="26" spans="1:16" ht="16" customHeight="1" x14ac:dyDescent="0.2">
      <c r="A26" s="4"/>
      <c r="B26" s="5"/>
      <c r="C26" s="5"/>
      <c r="D26" s="5"/>
      <c r="E26" s="5"/>
      <c r="F26" s="5"/>
      <c r="G26" s="5"/>
      <c r="H26" s="5"/>
      <c r="J26" s="26"/>
    </row>
    <row r="27" spans="1:16" ht="24" customHeight="1" x14ac:dyDescent="0.2">
      <c r="A27" s="6"/>
      <c r="B27" s="12">
        <v>0</v>
      </c>
      <c r="C27" s="12">
        <f t="shared" ref="C27:D27" si="3">IFERROR((C19-C22)/C22,"-")</f>
        <v>-0.37272278085435423</v>
      </c>
      <c r="D27" s="12">
        <f t="shared" si="3"/>
        <v>-0.47521144681644167</v>
      </c>
      <c r="E27" s="12">
        <v>0</v>
      </c>
      <c r="F27" s="12">
        <v>1</v>
      </c>
      <c r="G27" s="12">
        <v>1</v>
      </c>
      <c r="H27" s="12"/>
      <c r="J27" s="26"/>
    </row>
    <row r="28" spans="1:16" ht="13.5" customHeight="1" x14ac:dyDescent="0.2"/>
    <row r="29" spans="1:16" ht="13.5" customHeight="1" x14ac:dyDescent="0.2">
      <c r="A29" s="1" t="s">
        <v>3</v>
      </c>
    </row>
    <row r="30" spans="1:16" ht="12" customHeight="1" x14ac:dyDescent="0.2">
      <c r="A30" s="1" t="s">
        <v>4</v>
      </c>
    </row>
    <row r="31" spans="1:16" ht="13.5" customHeight="1" x14ac:dyDescent="0.2"/>
    <row r="32" spans="1:16" ht="16" customHeight="1" x14ac:dyDescent="0.2">
      <c r="A32" s="2"/>
      <c r="B32" s="10" t="s">
        <v>7</v>
      </c>
      <c r="C32" s="10" t="s">
        <v>7</v>
      </c>
      <c r="D32" s="10" t="s">
        <v>7</v>
      </c>
      <c r="E32" s="10"/>
      <c r="F32" s="10"/>
      <c r="G32" s="10"/>
      <c r="H32" s="10"/>
    </row>
    <row r="33" spans="1:16" ht="16" customHeight="1" x14ac:dyDescent="0.2">
      <c r="A33" s="3" t="s">
        <v>6</v>
      </c>
      <c r="B33" s="11" t="s">
        <v>19</v>
      </c>
      <c r="C33" s="11" t="s">
        <v>20</v>
      </c>
      <c r="D33" s="11" t="s">
        <v>21</v>
      </c>
      <c r="E33" s="11"/>
      <c r="F33" s="11"/>
      <c r="G33" s="11"/>
      <c r="H33" s="11"/>
    </row>
    <row r="34" spans="1:16" ht="16" customHeight="1" x14ac:dyDescent="0.2">
      <c r="A34" s="3"/>
      <c r="B34" s="11" t="s">
        <v>7</v>
      </c>
      <c r="C34" s="11" t="s">
        <v>7</v>
      </c>
      <c r="D34" s="11" t="s">
        <v>7</v>
      </c>
      <c r="E34" s="11"/>
      <c r="F34" s="11"/>
      <c r="G34" s="11"/>
      <c r="H34" s="11"/>
      <c r="K34" s="18"/>
    </row>
    <row r="35" spans="1:16" ht="24" customHeight="1" x14ac:dyDescent="0.2">
      <c r="A35" s="2" t="s">
        <v>2</v>
      </c>
      <c r="B35" s="29">
        <v>1253346</v>
      </c>
      <c r="C35" s="29">
        <v>66308</v>
      </c>
      <c r="D35" s="28">
        <v>56446725.954999998</v>
      </c>
      <c r="E35" s="13"/>
      <c r="F35" s="13"/>
      <c r="G35" s="13"/>
      <c r="H35" s="13"/>
      <c r="J35" s="18"/>
      <c r="K35" s="18"/>
      <c r="L35" s="18"/>
      <c r="M35" s="18"/>
      <c r="N35" s="18"/>
      <c r="O35" s="18"/>
      <c r="P35" s="18"/>
    </row>
    <row r="36" spans="1:16" ht="16" customHeight="1" x14ac:dyDescent="0.2">
      <c r="A36" s="4" t="s">
        <v>22</v>
      </c>
      <c r="B36" s="5"/>
      <c r="C36" s="5"/>
      <c r="D36" s="5"/>
      <c r="E36" s="5"/>
      <c r="F36" s="5"/>
      <c r="G36" s="5"/>
      <c r="H36" s="5"/>
    </row>
    <row r="37" spans="1:16" ht="24" customHeight="1" x14ac:dyDescent="0.2">
      <c r="A37" s="6"/>
      <c r="B37" s="12">
        <v>2.2200000000000001E-2</v>
      </c>
      <c r="C37" s="12">
        <v>1.1999999999999999E-3</v>
      </c>
      <c r="D37" s="12">
        <v>1</v>
      </c>
      <c r="E37" s="12"/>
      <c r="F37" s="12"/>
      <c r="G37" s="12"/>
      <c r="H37" s="12"/>
    </row>
    <row r="38" spans="1:16" ht="24" customHeight="1" x14ac:dyDescent="0.2">
      <c r="A38" s="3" t="s">
        <v>1</v>
      </c>
      <c r="B38" s="30">
        <v>2534571.071</v>
      </c>
      <c r="C38" s="19">
        <v>73030.248000000007</v>
      </c>
      <c r="D38" s="30">
        <v>54261877.952</v>
      </c>
      <c r="E38" s="14"/>
      <c r="F38" s="14"/>
      <c r="G38" s="14"/>
      <c r="H38" s="14"/>
      <c r="I38" s="24"/>
      <c r="J38" s="22"/>
    </row>
    <row r="39" spans="1:16" ht="16" customHeight="1" x14ac:dyDescent="0.2">
      <c r="A39" s="4" t="s">
        <v>23</v>
      </c>
      <c r="B39" s="5"/>
      <c r="C39" s="5"/>
      <c r="D39" s="5"/>
      <c r="E39" s="5"/>
      <c r="F39" s="5"/>
      <c r="G39" s="5"/>
      <c r="H39" s="5"/>
    </row>
    <row r="40" spans="1:16" ht="24" customHeight="1" x14ac:dyDescent="0.2">
      <c r="A40" s="7"/>
      <c r="B40" s="12">
        <f>B38/$D$38</f>
        <v>4.6709976997885677E-2</v>
      </c>
      <c r="C40" s="12">
        <f>C38/$D$38</f>
        <v>1.3458850072347751E-3</v>
      </c>
      <c r="D40" s="12">
        <v>1</v>
      </c>
      <c r="E40" s="12"/>
      <c r="F40" s="12"/>
      <c r="G40" s="12"/>
      <c r="H40" s="12"/>
      <c r="I40" s="15"/>
    </row>
    <row r="41" spans="1:16" ht="24" customHeight="1" x14ac:dyDescent="0.2">
      <c r="A41" s="2" t="s">
        <v>0</v>
      </c>
      <c r="B41" s="17">
        <f>IFERROR(B35-B38,"-")</f>
        <v>-1281225.071</v>
      </c>
      <c r="C41" s="17">
        <f>IFERROR(C35-C38,"-")</f>
        <v>-6722.2480000000069</v>
      </c>
      <c r="D41" s="17">
        <f>IFERROR(D35-D38,"-")</f>
        <v>2184848.0029999986</v>
      </c>
      <c r="E41" s="13"/>
      <c r="F41" s="13"/>
      <c r="G41" s="13"/>
      <c r="H41" s="13"/>
      <c r="I41" s="16"/>
    </row>
    <row r="42" spans="1:16" ht="16" customHeight="1" x14ac:dyDescent="0.2">
      <c r="A42" s="4"/>
      <c r="B42" s="5"/>
      <c r="C42" s="5"/>
      <c r="D42" s="5"/>
      <c r="E42" s="5"/>
      <c r="F42" s="5"/>
      <c r="G42" s="5"/>
      <c r="H42" s="5"/>
    </row>
    <row r="43" spans="1:16" ht="24" customHeight="1" x14ac:dyDescent="0.2">
      <c r="A43" s="6"/>
      <c r="B43" s="12">
        <f>IFERROR((B35-B38)/B38,"-")</f>
        <v>-0.50549976114676487</v>
      </c>
      <c r="C43" s="12">
        <f>IFERROR((C35-C38)/C38,"-")</f>
        <v>-9.2047448613347252E-2</v>
      </c>
      <c r="D43" s="12">
        <f>IFERROR((D35-D38)/D38,"-")</f>
        <v>4.0264879975822308E-2</v>
      </c>
      <c r="E43" s="12"/>
      <c r="F43" s="12"/>
      <c r="G43" s="12"/>
      <c r="H43" s="12"/>
    </row>
    <row r="44" spans="1:16" ht="44.15" customHeight="1" x14ac:dyDescent="0.2">
      <c r="A44" s="8"/>
      <c r="B44" s="9"/>
      <c r="C44" s="9"/>
      <c r="D44" s="9"/>
      <c r="E44" s="9"/>
      <c r="F44" s="9"/>
      <c r="G44" s="9"/>
      <c r="H44" s="9"/>
    </row>
    <row r="45" spans="1:16" ht="16" customHeight="1" x14ac:dyDescent="0.2">
      <c r="A45" s="2"/>
      <c r="B45" s="10"/>
      <c r="C45" s="10"/>
      <c r="D45" s="10"/>
      <c r="E45" s="10"/>
      <c r="F45" s="10"/>
      <c r="G45" s="10"/>
      <c r="H45" s="10"/>
    </row>
    <row r="46" spans="1:16" ht="16" customHeight="1" x14ac:dyDescent="0.2">
      <c r="A46" s="3" t="s">
        <v>6</v>
      </c>
      <c r="B46" s="11"/>
      <c r="C46" s="11"/>
      <c r="D46" s="11"/>
      <c r="E46" s="11"/>
      <c r="F46" s="11"/>
      <c r="G46" s="11"/>
      <c r="H46" s="11"/>
    </row>
    <row r="47" spans="1:16" ht="16" customHeight="1" x14ac:dyDescent="0.2">
      <c r="A47" s="3"/>
      <c r="B47" s="11"/>
      <c r="C47" s="11"/>
      <c r="D47" s="11"/>
      <c r="E47" s="11"/>
      <c r="F47" s="11"/>
      <c r="G47" s="11"/>
      <c r="H47" s="11"/>
    </row>
    <row r="48" spans="1:16" ht="24" customHeight="1" x14ac:dyDescent="0.2">
      <c r="A48" s="2" t="s">
        <v>2</v>
      </c>
      <c r="B48" s="13"/>
      <c r="C48" s="13"/>
      <c r="D48" s="13"/>
      <c r="E48" s="13"/>
      <c r="F48" s="13"/>
      <c r="G48" s="13"/>
      <c r="H48" s="13"/>
    </row>
    <row r="49" spans="1:8" ht="16" customHeight="1" x14ac:dyDescent="0.2">
      <c r="A49" s="4" t="s">
        <v>22</v>
      </c>
      <c r="B49" s="5"/>
      <c r="C49" s="5"/>
      <c r="D49" s="5"/>
      <c r="E49" s="5"/>
      <c r="F49" s="5"/>
      <c r="G49" s="5"/>
      <c r="H49" s="5"/>
    </row>
    <row r="50" spans="1:8" ht="24" customHeight="1" x14ac:dyDescent="0.2">
      <c r="A50" s="6"/>
      <c r="B50" s="12"/>
      <c r="C50" s="12"/>
      <c r="D50" s="12"/>
      <c r="E50" s="12"/>
      <c r="F50" s="12"/>
      <c r="G50" s="12"/>
      <c r="H50" s="12"/>
    </row>
    <row r="51" spans="1:8" ht="24" customHeight="1" x14ac:dyDescent="0.2">
      <c r="A51" s="3" t="s">
        <v>1</v>
      </c>
      <c r="B51" s="14"/>
      <c r="C51" s="14"/>
      <c r="D51" s="14"/>
      <c r="E51" s="14"/>
      <c r="F51" s="14"/>
      <c r="G51" s="14"/>
      <c r="H51" s="14"/>
    </row>
    <row r="52" spans="1:8" ht="16" customHeight="1" x14ac:dyDescent="0.2">
      <c r="A52" s="4" t="s">
        <v>23</v>
      </c>
      <c r="B52" s="5"/>
      <c r="C52" s="5"/>
      <c r="D52" s="5"/>
      <c r="E52" s="5"/>
      <c r="F52" s="5"/>
      <c r="G52" s="5"/>
      <c r="H52" s="5"/>
    </row>
    <row r="53" spans="1:8" ht="24" customHeight="1" x14ac:dyDescent="0.2">
      <c r="A53" s="7"/>
      <c r="B53" s="12"/>
      <c r="C53" s="12"/>
      <c r="D53" s="12"/>
      <c r="E53" s="12"/>
      <c r="F53" s="12"/>
      <c r="G53" s="12"/>
      <c r="H53" s="12"/>
    </row>
    <row r="54" spans="1:8" ht="24" customHeight="1" x14ac:dyDescent="0.2">
      <c r="A54" s="2" t="s">
        <v>0</v>
      </c>
      <c r="B54" s="13"/>
      <c r="C54" s="13"/>
      <c r="D54" s="13"/>
      <c r="E54" s="13"/>
      <c r="F54" s="13"/>
      <c r="G54" s="13"/>
      <c r="H54" s="13"/>
    </row>
    <row r="55" spans="1:8" ht="16" customHeight="1" x14ac:dyDescent="0.2">
      <c r="A55" s="4"/>
      <c r="B55" s="5"/>
      <c r="C55" s="5"/>
      <c r="D55" s="5"/>
      <c r="E55" s="5"/>
      <c r="F55" s="5"/>
      <c r="G55" s="5"/>
      <c r="H55" s="5"/>
    </row>
    <row r="56" spans="1:8" ht="24" customHeight="1" x14ac:dyDescent="0.2">
      <c r="A56" s="6"/>
      <c r="B56" s="12"/>
      <c r="C56" s="12"/>
      <c r="D56" s="12"/>
      <c r="E56" s="12"/>
      <c r="F56" s="12"/>
      <c r="G56" s="12"/>
      <c r="H56" s="12"/>
    </row>
    <row r="57" spans="1:8" ht="13.5" customHeight="1" x14ac:dyDescent="0.2"/>
    <row r="58" spans="1:8" ht="13.5" customHeight="1" x14ac:dyDescent="0.2">
      <c r="A58" s="1" t="s">
        <v>3</v>
      </c>
    </row>
    <row r="59" spans="1:8" ht="12" customHeight="1" x14ac:dyDescent="0.2">
      <c r="A59" s="1" t="s">
        <v>4</v>
      </c>
    </row>
  </sheetData>
  <mergeCells count="1">
    <mergeCell ref="A1:H1"/>
  </mergeCells>
  <phoneticPr fontId="1"/>
  <printOptions horizontalCentered="1"/>
  <pageMargins left="0.39370078740157483" right="0.39370078740157483" top="0.59055118110236227" bottom="0.39370078740157483" header="0" footer="0"/>
  <pageSetup paperSize="9" scale="81" orientation="landscape" r:id="rId1"/>
  <rowBreaks count="1" manualBreakCount="1">
    <brk id="31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2026-03-16T12:27:54Z</dcterms:created>
  <dcterms:modified xsi:type="dcterms:W3CDTF">2026-03-16T12:27:56Z</dcterms:modified>
</cp:coreProperties>
</file>