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5.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6.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worksheets/sheet1.xml" ContentType="application/vnd.openxmlformats-officedocument.spreadsheetml.worksheet+xml"/>
  <Override PartName="/xl/charts/chart2.xml" ContentType="application/vnd.openxmlformats-officedocument.drawingml.char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harts/chart1.xml" ContentType="application/vnd.openxmlformats-officedocument.drawingml.chart+xml"/>
  <Override PartName="/xl/drawings/drawing4.xml" ContentType="application/vnd.openxmlformats-officedocument.drawing+xml"/>
  <Override PartName="/xl/styles.xml" ContentType="application/vnd.openxmlformats-officedocument.spreadsheetml.styles+xml"/>
  <Override PartName="/xl/drawings/drawing3.xml" ContentType="application/vnd.openxmlformats-officedocument.drawing+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worksheets/sheet12.xml" ContentType="application/vnd.openxmlformats-officedocument.spreadsheetml.worksheet+xml"/>
  <Override PartName="/xl/worksheets/sheet11.xml" ContentType="application/vnd.openxmlformats-officedocument.spreadsheetml.worksheet+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4.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drawings/drawing6.xml" ContentType="application/vnd.openxmlformats-officedocument.drawing+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20DB201\share\05 決算ＢＤ\財政比較分析表(R07)\01_財政状況資料集\04_発議・国提出\"/>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BE32" i="10"/>
</calcChain>
</file>

<file path=xl/sharedStrings.xml><?xml version="1.0" encoding="utf-8"?>
<sst xmlns="http://schemas.openxmlformats.org/spreadsheetml/2006/main" count="1270" uniqueCount="598">
  <si>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</si>
  <si>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</si>
  <si>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</si>
  <si>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</si>
  <si>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</si>
  <si>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</si>
  <si>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</si>
  <si>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</si>
  <si>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</si>
  <si>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</si>
  <si>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</si>
  <si>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</si>
  <si>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</si>
  <si>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</si>
  <si>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</si>
  <si>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</si>
  <si>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</si>
  <si>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</si>
  <si>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</si>
  <si>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</si>
  <si>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</si>
  <si>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</si>
  <si>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</si>
  <si>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</si>
  <si>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</si>
  <si>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</si>
  <si>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</si>
  <si>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</si>
  <si>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</si>
  <si>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</si>
  <si>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</si>
  <si>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</si>
  <si>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</si>
  <si>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</si>
  <si>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</si>
  <si>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</si>
  <si>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</si>
  <si>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</si>
  <si>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</si>
  <si>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</si>
  <si>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</si>
  <si>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</si>
  <si>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</si>
  <si>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</si>
  <si>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</si>
  <si>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</si>
  <si>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</si>
  <si>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</si>
  <si>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</si>
  <si>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</si>
  <si>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</si>
  <si>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</si>
  <si>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</si>
  <si>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</si>
  <si>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</si>
  <si>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</si>
  <si>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</si>
  <si>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</si>
  <si>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</si>
  <si>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</si>
  <si>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</si>
  <si>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</si>
  <si>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</si>
  <si>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</si>
  <si>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</si>
  <si>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</si>
  <si>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</si>
  <si>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</si>
  <si>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</si>
  <si>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</si>
  <si>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</si>
  <si>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</si>
  <si>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</si>
  <si>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</si>
  <si>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</si>
  <si>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</si>
  <si>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</si>
  <si>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</si>
  <si>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</si>
  <si>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</si>
  <si>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</si>
  <si>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</si>
  <si>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</si>
  <si>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</si>
  <si>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</si>
  <si>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</si>
  <si>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</si>
  <si>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</si>
  <si>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</si>
  <si>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</si>
  <si>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</si>
  <si>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</si>
  <si>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</si>
  <si>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</si>
  <si>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</si>
  <si>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</si>
  <si>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</si>
  <si>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</si>
  <si>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</si>
  <si>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</si>
  <si>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</si>
  <si>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</si>
  <si>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</si>
  <si>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</si>
  <si>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</si>
  <si>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</si>
  <si>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</si>
  <si>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</si>
  <si>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</si>
  <si>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</si>
  <si>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</si>
  <si>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</si>
  <si>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</si>
  <si>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</si>
  <si>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</si>
  <si>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</si>
  <si>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</si>
  <si>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</si>
  <si>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</si>
  <si>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</si>
  <si>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</si>
  <si>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</si>
  <si>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</si>
  <si>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</si>
  <si>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</si>
  <si>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</si>
  <si>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</si>
  <si>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</si>
  <si>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</si>
  <si>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</si>
  <si>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</si>
  <si>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</si>
  <si>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</si>
  <si>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</si>
  <si>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</si>
  <si>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</si>
  <si>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</si>
  <si>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</si>
  <si>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</si>
  <si>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</si>
  <si>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</si>
  <si>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</si>
  <si>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</si>
  <si>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</si>
  <si>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</si>
  <si>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</si>
  <si>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</si>
  <si>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</si>
  <si>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</si>
  <si>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</si>
  <si>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</si>
  <si>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</si>
  <si>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</si>
  <si>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</si>
  <si>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</si>
  <si>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</si>
  <si>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</si>
  <si>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</si>
  <si>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</si>
  <si>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</si>
  <si>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</si>
  <si>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</si>
  <si>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</si>
  <si>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</si>
  <si>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</si>
  <si>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</si>
  <si>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</si>
  <si>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</si>
  <si>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</si>
  <si>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</si>
  <si>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</si>
  <si>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</si>
  <si>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</si>
  <si>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</si>
  <si>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</si>
  <si>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</si>
  <si>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</si>
  <si>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</si>
  <si>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</si>
  <si>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</si>
  <si>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</si>
  <si>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</si>
  <si>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</si>
  <si>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</si>
  <si>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</si>
  <si>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</si>
  <si>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</si>
  <si>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</si>
  <si>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</si>
  <si>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</si>
  <si>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</si>
  <si>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</si>
  <si>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</si>
  <si>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</si>
  <si>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</si>
  <si>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</si>
  <si>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</si>
  <si>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</si>
  <si>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</si>
  <si>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</si>
  <si>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</si>
  <si>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</si>
  <si>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</si>
  <si>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</si>
  <si>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</si>
  <si>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</si>
  <si>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</si>
  <si>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</si>
  <si>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</si>
  <si>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</si>
  <si>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</si>
  <si>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</si>
  <si>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</si>
  <si>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</si>
  <si>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</si>
  <si>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</si>
  <si>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</si>
  <si>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</si>
  <si>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</si>
  <si>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</si>
  <si>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</si>
  <si>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</si>
  <si>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</si>
  <si>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</si>
  <si>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</si>
  <si>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</si>
  <si>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</si>
  <si>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</si>
  <si>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</si>
  <si>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</si>
  <si>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</si>
  <si>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</si>
  <si>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</si>
  <si>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</si>
  <si>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</si>
  <si>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</si>
  <si>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</si>
  <si>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</si>
  <si>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</si>
  <si>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</si>
  <si>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</si>
  <si>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</si>
  <si>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</si>
  <si>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</si>
  <si>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</si>
  <si>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</si>
  <si>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</si>
  <si>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</si>
  <si>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</si>
  <si>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</si>
  <si>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</si>
  <si>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</si>
  <si>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</si>
  <si>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</si>
  <si>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</si>
  <si>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</si>
  <si>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</si>
  <si>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</si>
  <si>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</si>
  <si>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</si>
  <si>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</si>
  <si>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</si>
  <si>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</si>
  <si>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</si>
  <si>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</si>
  <si>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</si>
  <si>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</si>
  <si>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</si>
  <si>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</si>
  <si>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</si>
  <si>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</si>
  <si>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</si>
  <si>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</si>
  <si>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</si>
  <si>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</si>
  <si>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</si>
  <si>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</si>
  <si>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</si>
  <si>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</si>
  <si>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</si>
  <si>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</si>
  <si>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</si>
  <si>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</si>
  <si>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</si>
  <si>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</si>
  <si>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</si>
  <si>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</si>
  <si>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</si>
  <si>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</si>
  <si>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</si>
  <si>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</si>
  <si>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</si>
  <si>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</si>
  <si>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</si>
  <si>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</si>
  <si>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</si>
  <si>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</si>
  <si>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</si>
  <si>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</si>
  <si>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</si>
  <si>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</si>
  <si>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</si>
  <si>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</si>
  <si>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</si>
  <si>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</si>
  <si>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</si>
  <si>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</si>
  <si>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</si>
  <si>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</si>
  <si>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</si>
  <si>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</si>
  <si>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</si>
  <si>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</si>
  <si>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</si>
  <si>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</si>
  <si>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</si>
  <si>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</si>
  <si>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</si>
  <si>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</si>
  <si>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</si>
  <si>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</si>
  <si>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</si>
  <si>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</si>
  <si>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</si>
  <si>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</si>
  <si>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</si>
  <si>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</si>
  <si>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</si>
  <si>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</si>
  <si>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</si>
  <si>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</si>
  <si>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</si>
  <si>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</si>
  <si>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</si>
  <si>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</si>
  <si>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</si>
  <si>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</si>
  <si>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</si>
  <si>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</si>
  <si>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</si>
  <si>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</si>
  <si>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</si>
  <si>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</si>
  <si>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</si>
  <si>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</si>
  <si>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</si>
  <si>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</si>
  <si>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</si>
  <si>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</si>
  <si>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</si>
  <si>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</si>
  <si>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</si>
  <si>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</si>
  <si>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</si>
  <si>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</si>
  <si>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</si>
  <si>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土地取得事業特別会計</t>
    <phoneticPr fontId="3"/>
  </si>
  <si>
    <t>母子父子寡婦福祉資金貸付金特別会計</t>
    <phoneticPr fontId="3"/>
  </si>
  <si>
    <t>小規模企業者等設備導入資金貸付金等特別会計</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</si>
  <si>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</si>
  <si>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</si>
  <si>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</si>
  <si>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</si>
  <si>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</si>
  <si>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</si>
  <si>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</si>
  <si>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</si>
  <si>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</si>
  <si>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</si>
  <si>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</si>
  <si>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</si>
  <si>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</si>
  <si>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</si>
  <si>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</si>
  <si>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</si>
  <si>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</si>
  <si>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</si>
  <si>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</si>
  <si>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</si>
  <si>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</si>
  <si>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</si>
  <si>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福島県流域下水道事業会計</t>
    <phoneticPr fontId="3"/>
  </si>
  <si>
    <t>福島県地域開発事業会計</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</si>
  <si>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</si>
  <si>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</si>
  <si>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</si>
  <si>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</si>
  <si>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</si>
  <si>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</si>
  <si>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</si>
  <si>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</si>
  <si>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</si>
  <si>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</si>
  <si>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</si>
  <si>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</si>
  <si>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</si>
  <si>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</si>
  <si>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</si>
  <si>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</si>
  <si>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</si>
  <si>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</si>
  <si>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</si>
  <si>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</si>
  <si>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</si>
  <si>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</si>
  <si>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</si>
  <si>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</si>
  <si>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</si>
  <si>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</si>
  <si>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</si>
  <si>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</si>
  <si>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</si>
  <si>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</si>
  <si>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</si>
  <si>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</si>
  <si>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</si>
  <si>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</si>
  <si>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</si>
  <si>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</si>
  <si>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</si>
  <si>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</si>
  <si>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</si>
  <si>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</si>
  <si>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</si>
  <si>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</si>
  <si>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</si>
  <si>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</si>
  <si>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</si>
  <si>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</si>
  <si>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</si>
  <si>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</si>
  <si>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</si>
  <si>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</si>
  <si>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</si>
  <si>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</si>
  <si>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</si>
  <si>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</si>
  <si>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</si>
  <si>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</si>
  <si>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</si>
  <si>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</si>
  <si>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</si>
  <si>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</si>
  <si>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</si>
  <si>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</si>
  <si>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</si>
  <si>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</si>
  <si>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</si>
  <si>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</si>
  <si>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</si>
  <si>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</si>
  <si>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</si>
  <si>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</si>
  <si>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</si>
  <si>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</si>
  <si>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</si>
  <si>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</si>
  <si>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</si>
  <si>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</si>
  <si>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</si>
  <si>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</si>
  <si>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</si>
  <si>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</si>
  <si>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</si>
  <si>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</si>
  <si>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</si>
  <si>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</si>
  <si>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</si>
  <si>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</si>
  <si>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</si>
  <si>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</si>
  <si>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</si>
  <si>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</si>
  <si>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</si>
  <si>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</si>
  <si>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</si>
  <si>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</si>
  <si>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</si>
  <si>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</si>
  <si>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</si>
  <si>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</si>
  <si>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</si>
  <si>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</si>
  <si>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</si>
  <si>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</si>
  <si>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</si>
  <si>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</si>
  <si>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</si>
  <si>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</si>
  <si>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</si>
  <si>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</si>
  <si>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</si>
  <si>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</si>
  <si>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</si>
  <si>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</si>
  <si>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</si>
  <si>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</si>
  <si>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</si>
  <si>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</si>
  <si>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</si>
  <si>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</si>
  <si>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</si>
  <si>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</si>
  <si>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</si>
  <si>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</si>
  <si>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</si>
  <si>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</si>
  <si>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</si>
  <si>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</si>
  <si>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</si>
  <si>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</si>
  <si>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</si>
  <si>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</si>
  <si>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</si>
  <si>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</si>
  <si>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</si>
  <si>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</si>
  <si>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1.35</t>
  </si>
  <si>
    <t>▲ 1.02</t>
  </si>
  <si>
    <t>一般会計</t>
  </si>
  <si>
    <t>福島県工業用水道事業会計</t>
  </si>
  <si>
    <t>福島県国民健康保険特別会計</t>
  </si>
  <si>
    <t>福島県流域下水道事業会計</t>
  </si>
  <si>
    <t>福島県立病院事業会計</t>
  </si>
  <si>
    <t>福島県港湾整備事業特別会計</t>
  </si>
  <si>
    <t>証紙収入整理特別会計</t>
  </si>
  <si>
    <t>土地取得事業特別会計</t>
  </si>
  <si>
    <t>その他会計（赤字）</t>
  </si>
  <si>
    <t>その他会計（黒字）</t>
  </si>
  <si>
    <t>（百万円）</t>
    <phoneticPr fontId="2"/>
  </si>
  <si>
    <t>R02</t>
    <phoneticPr fontId="2"/>
  </si>
  <si>
    <t>R03</t>
    <phoneticPr fontId="2"/>
  </si>
  <si>
    <t>R04</t>
    <phoneticPr fontId="2"/>
  </si>
  <si>
    <t>R05</t>
    <phoneticPr fontId="2"/>
  </si>
  <si>
    <t>R06</t>
    <phoneticPr fontId="2"/>
  </si>
  <si>
    <t>中間貯蔵施設等影響対策及び災害復興基金</t>
  </si>
  <si>
    <t>公共施設等維持補修基金</t>
  </si>
  <si>
    <t>除染対策基金</t>
  </si>
  <si>
    <t>県民健康管理基金</t>
  </si>
  <si>
    <t>社会福祉施設整備基金</t>
  </si>
  <si>
    <t>○</t>
  </si>
  <si>
    <t>(一財)福島県電源地域振興財団</t>
  </si>
  <si>
    <t>福島県土地開発公社</t>
  </si>
  <si>
    <t>(公財)福島県文化振興財団</t>
  </si>
  <si>
    <t>(公財)福島県スポーツ振興基金</t>
  </si>
  <si>
    <t>(公財)ふくしま海洋科学館</t>
  </si>
  <si>
    <t>(公財)福島県障がい者スポーツ協会</t>
  </si>
  <si>
    <t>(公財)ふくしまフォレスト・エコ・ライフ財団</t>
  </si>
  <si>
    <t>福島県道路公社</t>
  </si>
  <si>
    <t>(公財)福島県学術教育振興財団</t>
  </si>
  <si>
    <t>公立大学法人会津大学</t>
  </si>
  <si>
    <t>公立大学法人福島県立医科大学</t>
  </si>
  <si>
    <t>(公財)福島県栽培漁業協会</t>
  </si>
  <si>
    <t>(公財)福島県農業振興公社</t>
  </si>
  <si>
    <t>(公財)福島県総合社会福祉基金</t>
  </si>
  <si>
    <t>(公財)福島県臓器移植推進財団</t>
  </si>
  <si>
    <t>(公財)福島県産業振興センター</t>
  </si>
  <si>
    <t>(公財)福島県国際交流協会</t>
  </si>
  <si>
    <t>(公財)郡山地域テクノポリス推進機構</t>
  </si>
  <si>
    <t>(公財)福島県畜産振興協会</t>
  </si>
  <si>
    <t>(公財)福島県観光物産交流協会</t>
  </si>
  <si>
    <t>(公財)福島県暴力追放運動推進センター</t>
  </si>
  <si>
    <t>(公財)福島県下水道公社</t>
  </si>
  <si>
    <t>福島テレビ(株)</t>
  </si>
  <si>
    <t>(公財)ふくしま自治研修センター</t>
  </si>
  <si>
    <t>小名浜石油埠頭(株)</t>
  </si>
  <si>
    <t>(公財)福島県生活衛生営業指導センター</t>
  </si>
  <si>
    <t>小名浜埠頭(株)</t>
  </si>
  <si>
    <t>(公社)ふくしま緑の森づくり公社</t>
  </si>
  <si>
    <t>福島空港ビル(株)</t>
  </si>
  <si>
    <t>(株)福島県食肉流通センター</t>
  </si>
  <si>
    <t>(一財)福島県いわき処分場保全センター</t>
  </si>
  <si>
    <t>(一財)福島なみえ勤労福祉事業団</t>
  </si>
  <si>
    <t>会津鉄道(株)</t>
  </si>
  <si>
    <t>マリーナ・レイク猪苗代(株)</t>
  </si>
  <si>
    <t>福島県信用保証協会</t>
  </si>
  <si>
    <t>(公財)ふくしま科学振興協会</t>
  </si>
  <si>
    <t>福島臨海鉄道(株)</t>
  </si>
  <si>
    <t>阿武隈急行(株)</t>
  </si>
  <si>
    <t>(公財)福島県保健衛生協会</t>
  </si>
  <si>
    <t>野岩鉄道(株)</t>
  </si>
  <si>
    <t>(公財)福島県青少年育成・男女共生推進機構</t>
  </si>
  <si>
    <t>福島県農業信用基金協会</t>
  </si>
  <si>
    <t>(公財)福島県私立学校教職員退職金財団</t>
  </si>
  <si>
    <t>(公財)福島県スポーツ協会</t>
  </si>
  <si>
    <t>(一財)電源地域振興センター</t>
  </si>
  <si>
    <t>(公社)福島県青果物価格補償協会</t>
  </si>
  <si>
    <t>(公社)福島県森林・林業・緑化協会</t>
  </si>
  <si>
    <t>（公社）福島県私学振興会</t>
  </si>
  <si>
    <t>福島発電（株）</t>
  </si>
  <si>
    <t>（一財）ふくしま医療機器産業推進機構</t>
  </si>
  <si>
    <t>（公財）福島ｲﾉﾍﾞｰｼｮﾝ･ｺｰｽﾄ構想推進機構</t>
  </si>
  <si>
    <t>(株)Ｊヴィレッジ</t>
  </si>
  <si>
    <t>（一財）田村西部工業団地振興財団</t>
  </si>
  <si>
    <t>▲1,212</t>
  </si>
  <si>
    <t>▲40</t>
  </si>
  <si>
    <t>▲1</t>
  </si>
  <si>
    <t>▲14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</si>
</sst>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4105-429C-A061-49053EB4BE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158505</c:v>
                </c:pt>
                <c:pt idx="1">
                  <c:v>155818</c:v>
                </c:pt>
                <c:pt idx="2">
                  <c:v>153666</c:v>
                </c:pt>
                <c:pt idx="3">
                  <c:v>130679</c:v>
                </c:pt>
                <c:pt idx="4">
                  <c:v>119030</c:v>
                </c:pt>
              </c:numCache>
            </c:numRef>
          </c:val>
          <c:smooth val="0"/>
          <c:extLst>
            <c:ext xmlns:c16="http://schemas.microsoft.com/office/drawing/2014/chart" uri="{C3380CC4-5D6E-409C-BE32-E72D297353CC}">
              <c16:uniqueId val="{00000001-4105-429C-A061-49053EB4BEB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1.64</c:v>
                </c:pt>
                <c:pt idx="1">
                  <c:v>1.59</c:v>
                </c:pt>
                <c:pt idx="2">
                  <c:v>1.75</c:v>
                </c:pt>
                <c:pt idx="3">
                  <c:v>1.54</c:v>
                </c:pt>
                <c:pt idx="4">
                  <c:v>1.53</c:v>
                </c:pt>
              </c:numCache>
            </c:numRef>
          </c:val>
          <c:extLst>
            <c:ext xmlns:c16="http://schemas.microsoft.com/office/drawing/2014/chart" uri="{C3380CC4-5D6E-409C-BE32-E72D297353CC}">
              <c16:uniqueId val="{00000000-B79B-41E8-A9AE-489EFC007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6.82</c:v>
                </c:pt>
                <c:pt idx="1">
                  <c:v>5.18</c:v>
                </c:pt>
                <c:pt idx="2">
                  <c:v>6.52</c:v>
                </c:pt>
                <c:pt idx="3">
                  <c:v>5.65</c:v>
                </c:pt>
                <c:pt idx="4">
                  <c:v>5.77</c:v>
                </c:pt>
              </c:numCache>
            </c:numRef>
          </c:val>
          <c:extLst>
            <c:ext xmlns:c16="http://schemas.microsoft.com/office/drawing/2014/chart" uri="{C3380CC4-5D6E-409C-BE32-E72D297353CC}">
              <c16:uniqueId val="{00000001-B79B-41E8-A9AE-489EFC00701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3.53</c:v>
                </c:pt>
                <c:pt idx="1">
                  <c:v>-1.35</c:v>
                </c:pt>
                <c:pt idx="2">
                  <c:v>1.29</c:v>
                </c:pt>
                <c:pt idx="3">
                  <c:v>-1.02</c:v>
                </c:pt>
                <c:pt idx="4">
                  <c:v>0.27</c:v>
                </c:pt>
              </c:numCache>
            </c:numRef>
          </c:val>
          <c:smooth val="0"/>
          <c:extLst>
            <c:ext xmlns:c16="http://schemas.microsoft.com/office/drawing/2014/chart" uri="{C3380CC4-5D6E-409C-BE32-E72D297353CC}">
              <c16:uniqueId val="{00000002-B79B-41E8-A9AE-489EFC00701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FCE-48BE-9531-B4D6DDF562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CE-48BE-9531-B4D6DDF56270}"/>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FCE-48BE-9531-B4D6DDF56270}"/>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0FCE-48BE-9531-B4D6DDF56270}"/>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0.05</c:v>
                </c:pt>
                <c:pt idx="4">
                  <c:v>#N/A</c:v>
                </c:pt>
                <c:pt idx="5">
                  <c:v>0.08</c:v>
                </c:pt>
                <c:pt idx="6">
                  <c:v>#N/A</c:v>
                </c:pt>
                <c:pt idx="7">
                  <c:v>0.04</c:v>
                </c:pt>
                <c:pt idx="8">
                  <c:v>#N/A</c:v>
                </c:pt>
                <c:pt idx="9">
                  <c:v>0.04</c:v>
                </c:pt>
              </c:numCache>
            </c:numRef>
          </c:val>
          <c:extLst>
            <c:ext xmlns:c16="http://schemas.microsoft.com/office/drawing/2014/chart" uri="{C3380CC4-5D6E-409C-BE32-E72D297353CC}">
              <c16:uniqueId val="{00000004-0FCE-48BE-9531-B4D6DDF56270}"/>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0.08</c:v>
                </c:pt>
                <c:pt idx="6">
                  <c:v>#N/A</c:v>
                </c:pt>
                <c:pt idx="7">
                  <c:v>0.16</c:v>
                </c:pt>
                <c:pt idx="8">
                  <c:v>#N/A</c:v>
                </c:pt>
                <c:pt idx="9">
                  <c:v>0.17</c:v>
                </c:pt>
              </c:numCache>
            </c:numRef>
          </c:val>
          <c:extLst>
            <c:ext xmlns:c16="http://schemas.microsoft.com/office/drawing/2014/chart" uri="{C3380CC4-5D6E-409C-BE32-E72D297353CC}">
              <c16:uniqueId val="{00000005-0FCE-48BE-9531-B4D6DDF56270}"/>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0.23</c:v>
                </c:pt>
                <c:pt idx="2">
                  <c:v>#N/A</c:v>
                </c:pt>
                <c:pt idx="3">
                  <c:v>0.17</c:v>
                </c:pt>
                <c:pt idx="4">
                  <c:v>#N/A</c:v>
                </c:pt>
                <c:pt idx="5">
                  <c:v>0.16</c:v>
                </c:pt>
                <c:pt idx="6">
                  <c:v>#N/A</c:v>
                </c:pt>
                <c:pt idx="7">
                  <c:v>0.22</c:v>
                </c:pt>
                <c:pt idx="8">
                  <c:v>#N/A</c:v>
                </c:pt>
                <c:pt idx="9">
                  <c:v>0.18</c:v>
                </c:pt>
              </c:numCache>
            </c:numRef>
          </c:val>
          <c:extLst>
            <c:ext xmlns:c16="http://schemas.microsoft.com/office/drawing/2014/chart" uri="{C3380CC4-5D6E-409C-BE32-E72D297353CC}">
              <c16:uniqueId val="{00000006-0FCE-48BE-9531-B4D6DDF56270}"/>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1.73</c:v>
                </c:pt>
                <c:pt idx="2">
                  <c:v>#N/A</c:v>
                </c:pt>
                <c:pt idx="3">
                  <c:v>2.09</c:v>
                </c:pt>
                <c:pt idx="4">
                  <c:v>#N/A</c:v>
                </c:pt>
                <c:pt idx="5">
                  <c:v>0.74</c:v>
                </c:pt>
                <c:pt idx="6">
                  <c:v>#N/A</c:v>
                </c:pt>
                <c:pt idx="7">
                  <c:v>0.61</c:v>
                </c:pt>
                <c:pt idx="8">
                  <c:v>#N/A</c:v>
                </c:pt>
                <c:pt idx="9">
                  <c:v>0.71</c:v>
                </c:pt>
              </c:numCache>
            </c:numRef>
          </c:val>
          <c:extLst>
            <c:ext xmlns:c16="http://schemas.microsoft.com/office/drawing/2014/chart" uri="{C3380CC4-5D6E-409C-BE32-E72D297353CC}">
              <c16:uniqueId val="{00000007-0FCE-48BE-9531-B4D6DDF56270}"/>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0.94</c:v>
                </c:pt>
                <c:pt idx="2">
                  <c:v>#N/A</c:v>
                </c:pt>
                <c:pt idx="3">
                  <c:v>0.79</c:v>
                </c:pt>
                <c:pt idx="4">
                  <c:v>#N/A</c:v>
                </c:pt>
                <c:pt idx="5">
                  <c:v>0.82</c:v>
                </c:pt>
                <c:pt idx="6">
                  <c:v>#N/A</c:v>
                </c:pt>
                <c:pt idx="7">
                  <c:v>0.82</c:v>
                </c:pt>
                <c:pt idx="8">
                  <c:v>#N/A</c:v>
                </c:pt>
                <c:pt idx="9">
                  <c:v>0.78</c:v>
                </c:pt>
              </c:numCache>
            </c:numRef>
          </c:val>
          <c:extLst>
            <c:ext xmlns:c16="http://schemas.microsoft.com/office/drawing/2014/chart" uri="{C3380CC4-5D6E-409C-BE32-E72D297353CC}">
              <c16:uniqueId val="{00000008-0FCE-48BE-9531-B4D6DDF562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1.62</c:v>
                </c:pt>
                <c:pt idx="2">
                  <c:v>#N/A</c:v>
                </c:pt>
                <c:pt idx="3">
                  <c:v>1.58</c:v>
                </c:pt>
                <c:pt idx="4">
                  <c:v>#N/A</c:v>
                </c:pt>
                <c:pt idx="5">
                  <c:v>1.73</c:v>
                </c:pt>
                <c:pt idx="6">
                  <c:v>#N/A</c:v>
                </c:pt>
                <c:pt idx="7">
                  <c:v>1.53</c:v>
                </c:pt>
                <c:pt idx="8">
                  <c:v>#N/A</c:v>
                </c:pt>
                <c:pt idx="9">
                  <c:v>1.52</c:v>
                </c:pt>
              </c:numCache>
            </c:numRef>
          </c:val>
          <c:extLst>
            <c:ext xmlns:c16="http://schemas.microsoft.com/office/drawing/2014/chart" uri="{C3380CC4-5D6E-409C-BE32-E72D297353CC}">
              <c16:uniqueId val="{00000009-0FCE-48BE-9531-B4D6DDF5627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71625</c:v>
                </c:pt>
                <c:pt idx="5">
                  <c:v>69221</c:v>
                </c:pt>
                <c:pt idx="8">
                  <c:v>68599</c:v>
                </c:pt>
                <c:pt idx="11">
                  <c:v>69602</c:v>
                </c:pt>
                <c:pt idx="14">
                  <c:v>70360</c:v>
                </c:pt>
              </c:numCache>
            </c:numRef>
          </c:val>
          <c:extLst>
            <c:ext xmlns:c16="http://schemas.microsoft.com/office/drawing/2014/chart" uri="{C3380CC4-5D6E-409C-BE32-E72D297353CC}">
              <c16:uniqueId val="{00000000-FFD3-4074-BE6B-97F542C6AE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FFD3-4074-BE6B-97F542C6AE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669</c:v>
                </c:pt>
                <c:pt idx="3">
                  <c:v>550</c:v>
                </c:pt>
                <c:pt idx="6">
                  <c:v>414</c:v>
                </c:pt>
                <c:pt idx="9">
                  <c:v>282</c:v>
                </c:pt>
                <c:pt idx="12">
                  <c:v>246</c:v>
                </c:pt>
              </c:numCache>
            </c:numRef>
          </c:val>
          <c:extLst>
            <c:ext xmlns:c16="http://schemas.microsoft.com/office/drawing/2014/chart" uri="{C3380CC4-5D6E-409C-BE32-E72D297353CC}">
              <c16:uniqueId val="{00000002-FFD3-4074-BE6B-97F542C6AE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3-4074-BE6B-97F542C6AE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1360</c:v>
                </c:pt>
                <c:pt idx="3">
                  <c:v>1357</c:v>
                </c:pt>
                <c:pt idx="6">
                  <c:v>1425</c:v>
                </c:pt>
                <c:pt idx="9">
                  <c:v>2020</c:v>
                </c:pt>
                <c:pt idx="12">
                  <c:v>1562</c:v>
                </c:pt>
              </c:numCache>
            </c:numRef>
          </c:val>
          <c:extLst>
            <c:ext xmlns:c16="http://schemas.microsoft.com/office/drawing/2014/chart" uri="{C3380CC4-5D6E-409C-BE32-E72D297353CC}">
              <c16:uniqueId val="{00000004-FFD3-4074-BE6B-97F542C6AE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18363</c:v>
                </c:pt>
                <c:pt idx="3">
                  <c:v>19792</c:v>
                </c:pt>
                <c:pt idx="6">
                  <c:v>21104</c:v>
                </c:pt>
                <c:pt idx="9">
                  <c:v>21803</c:v>
                </c:pt>
                <c:pt idx="12">
                  <c:v>21988</c:v>
                </c:pt>
              </c:numCache>
            </c:numRef>
          </c:val>
          <c:extLst>
            <c:ext xmlns:c16="http://schemas.microsoft.com/office/drawing/2014/chart" uri="{C3380CC4-5D6E-409C-BE32-E72D297353CC}">
              <c16:uniqueId val="{00000005-FFD3-4074-BE6B-97F542C6AE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D3-4074-BE6B-97F542C6AE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80437</c:v>
                </c:pt>
                <c:pt idx="3">
                  <c:v>77029</c:v>
                </c:pt>
                <c:pt idx="6">
                  <c:v>73906</c:v>
                </c:pt>
                <c:pt idx="9">
                  <c:v>72193</c:v>
                </c:pt>
                <c:pt idx="12">
                  <c:v>71025</c:v>
                </c:pt>
              </c:numCache>
            </c:numRef>
          </c:val>
          <c:extLst>
            <c:ext xmlns:c16="http://schemas.microsoft.com/office/drawing/2014/chart" uri="{C3380CC4-5D6E-409C-BE32-E72D297353CC}">
              <c16:uniqueId val="{00000007-FFD3-4074-BE6B-97F542C6AE8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29204</c:v>
                </c:pt>
                <c:pt idx="2">
                  <c:v>#N/A</c:v>
                </c:pt>
                <c:pt idx="3">
                  <c:v>#N/A</c:v>
                </c:pt>
                <c:pt idx="4">
                  <c:v>29507</c:v>
                </c:pt>
                <c:pt idx="5">
                  <c:v>#N/A</c:v>
                </c:pt>
                <c:pt idx="6">
                  <c:v>#N/A</c:v>
                </c:pt>
                <c:pt idx="7">
                  <c:v>28252</c:v>
                </c:pt>
                <c:pt idx="8">
                  <c:v>#N/A</c:v>
                </c:pt>
                <c:pt idx="9">
                  <c:v>#N/A</c:v>
                </c:pt>
                <c:pt idx="10">
                  <c:v>26696</c:v>
                </c:pt>
                <c:pt idx="11">
                  <c:v>#N/A</c:v>
                </c:pt>
                <c:pt idx="12">
                  <c:v>#N/A</c:v>
                </c:pt>
                <c:pt idx="13">
                  <c:v>24461</c:v>
                </c:pt>
                <c:pt idx="14">
                  <c:v>#N/A</c:v>
                </c:pt>
              </c:numCache>
            </c:numRef>
          </c:val>
          <c:smooth val="0"/>
          <c:extLst>
            <c:ext xmlns:c16="http://schemas.microsoft.com/office/drawing/2014/chart" uri="{C3380CC4-5D6E-409C-BE32-E72D297353CC}">
              <c16:uniqueId val="{00000008-FFD3-4074-BE6B-97F542C6AE8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898640</c:v>
                </c:pt>
                <c:pt idx="5">
                  <c:v>929108</c:v>
                </c:pt>
                <c:pt idx="8">
                  <c:v>933334</c:v>
                </c:pt>
                <c:pt idx="11">
                  <c:v>932849</c:v>
                </c:pt>
                <c:pt idx="14">
                  <c:v>920520</c:v>
                </c:pt>
              </c:numCache>
            </c:numRef>
          </c:val>
          <c:extLst>
            <c:ext xmlns:c16="http://schemas.microsoft.com/office/drawing/2014/chart" uri="{C3380CC4-5D6E-409C-BE32-E72D297353CC}">
              <c16:uniqueId val="{00000000-5D3B-40C5-8926-75BAF4BB00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120684</c:v>
                </c:pt>
                <c:pt idx="5">
                  <c:v>118219</c:v>
                </c:pt>
                <c:pt idx="8">
                  <c:v>115864</c:v>
                </c:pt>
                <c:pt idx="11">
                  <c:v>96512</c:v>
                </c:pt>
                <c:pt idx="14">
                  <c:v>93011</c:v>
                </c:pt>
              </c:numCache>
            </c:numRef>
          </c:val>
          <c:extLst>
            <c:ext xmlns:c16="http://schemas.microsoft.com/office/drawing/2014/chart" uri="{C3380CC4-5D6E-409C-BE32-E72D297353CC}">
              <c16:uniqueId val="{00000001-5D3B-40C5-8926-75BAF4BB00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297475</c:v>
                </c:pt>
                <c:pt idx="5">
                  <c:v>336213</c:v>
                </c:pt>
                <c:pt idx="8">
                  <c:v>362887</c:v>
                </c:pt>
                <c:pt idx="11">
                  <c:v>387886</c:v>
                </c:pt>
                <c:pt idx="14">
                  <c:v>393122</c:v>
                </c:pt>
              </c:numCache>
            </c:numRef>
          </c:val>
          <c:extLst>
            <c:ext xmlns:c16="http://schemas.microsoft.com/office/drawing/2014/chart" uri="{C3380CC4-5D6E-409C-BE32-E72D297353CC}">
              <c16:uniqueId val="{00000002-5D3B-40C5-8926-75BAF4BB00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3B-40C5-8926-75BAF4BB00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3B-40C5-8926-75BAF4BB00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13341</c:v>
                </c:pt>
                <c:pt idx="3">
                  <c:v>12823</c:v>
                </c:pt>
                <c:pt idx="6">
                  <c:v>12667</c:v>
                </c:pt>
                <c:pt idx="9">
                  <c:v>12204</c:v>
                </c:pt>
                <c:pt idx="12">
                  <c:v>12160</c:v>
                </c:pt>
              </c:numCache>
            </c:numRef>
          </c:val>
          <c:extLst>
            <c:ext xmlns:c16="http://schemas.microsoft.com/office/drawing/2014/chart" uri="{C3380CC4-5D6E-409C-BE32-E72D297353CC}">
              <c16:uniqueId val="{00000005-5D3B-40C5-8926-75BAF4BB00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214985</c:v>
                </c:pt>
                <c:pt idx="3">
                  <c:v>206114</c:v>
                </c:pt>
                <c:pt idx="6">
                  <c:v>199522</c:v>
                </c:pt>
                <c:pt idx="9">
                  <c:v>202295</c:v>
                </c:pt>
                <c:pt idx="12">
                  <c:v>195914</c:v>
                </c:pt>
              </c:numCache>
            </c:numRef>
          </c:val>
          <c:extLst>
            <c:ext xmlns:c16="http://schemas.microsoft.com/office/drawing/2014/chart" uri="{C3380CC4-5D6E-409C-BE32-E72D297353CC}">
              <c16:uniqueId val="{00000006-5D3B-40C5-8926-75BAF4BB00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3B-40C5-8926-75BAF4BB00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27579</c:v>
                </c:pt>
                <c:pt idx="3">
                  <c:v>23142</c:v>
                </c:pt>
                <c:pt idx="6">
                  <c:v>21572</c:v>
                </c:pt>
                <c:pt idx="9">
                  <c:v>25015</c:v>
                </c:pt>
                <c:pt idx="12">
                  <c:v>25203</c:v>
                </c:pt>
              </c:numCache>
            </c:numRef>
          </c:val>
          <c:extLst>
            <c:ext xmlns:c16="http://schemas.microsoft.com/office/drawing/2014/chart" uri="{C3380CC4-5D6E-409C-BE32-E72D297353CC}">
              <c16:uniqueId val="{00000008-5D3B-40C5-8926-75BAF4BB00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3733</c:v>
                </c:pt>
                <c:pt idx="3">
                  <c:v>3172</c:v>
                </c:pt>
                <c:pt idx="6">
                  <c:v>2200</c:v>
                </c:pt>
                <c:pt idx="9">
                  <c:v>1757</c:v>
                </c:pt>
                <c:pt idx="12">
                  <c:v>1345</c:v>
                </c:pt>
              </c:numCache>
            </c:numRef>
          </c:val>
          <c:extLst>
            <c:ext xmlns:c16="http://schemas.microsoft.com/office/drawing/2014/chart" uri="{C3380CC4-5D6E-409C-BE32-E72D297353CC}">
              <c16:uniqueId val="{00000009-5D3B-40C5-8926-75BAF4BB00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1562272</c:v>
                </c:pt>
                <c:pt idx="3">
                  <c:v>1613253</c:v>
                </c:pt>
                <c:pt idx="6">
                  <c:v>1659737</c:v>
                </c:pt>
                <c:pt idx="9">
                  <c:v>1668582</c:v>
                </c:pt>
                <c:pt idx="12">
                  <c:v>1683469</c:v>
                </c:pt>
              </c:numCache>
            </c:numRef>
          </c:val>
          <c:extLst>
            <c:ext xmlns:c16="http://schemas.microsoft.com/office/drawing/2014/chart" uri="{C3380CC4-5D6E-409C-BE32-E72D297353CC}">
              <c16:uniqueId val="{0000000A-5D3B-40C5-8926-75BAF4BB000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505112</c:v>
                </c:pt>
                <c:pt idx="2">
                  <c:v>#N/A</c:v>
                </c:pt>
                <c:pt idx="3">
                  <c:v>#N/A</c:v>
                </c:pt>
                <c:pt idx="4">
                  <c:v>474962</c:v>
                </c:pt>
                <c:pt idx="5">
                  <c:v>#N/A</c:v>
                </c:pt>
                <c:pt idx="6">
                  <c:v>#N/A</c:v>
                </c:pt>
                <c:pt idx="7">
                  <c:v>483614</c:v>
                </c:pt>
                <c:pt idx="8">
                  <c:v>#N/A</c:v>
                </c:pt>
                <c:pt idx="9">
                  <c:v>#N/A</c:v>
                </c:pt>
                <c:pt idx="10">
                  <c:v>492606</c:v>
                </c:pt>
                <c:pt idx="11">
                  <c:v>#N/A</c:v>
                </c:pt>
                <c:pt idx="12">
                  <c:v>#N/A</c:v>
                </c:pt>
                <c:pt idx="13">
                  <c:v>511437</c:v>
                </c:pt>
                <c:pt idx="14">
                  <c:v>#N/A</c:v>
                </c:pt>
              </c:numCache>
            </c:numRef>
          </c:val>
          <c:smooth val="0"/>
          <c:extLst>
            <c:ext xmlns:c16="http://schemas.microsoft.com/office/drawing/2014/chart" uri="{C3380CC4-5D6E-409C-BE32-E72D297353CC}">
              <c16:uniqueId val="{0000000B-5D3B-40C5-8926-75BAF4BB000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32308</c:v>
                </c:pt>
                <c:pt idx="1">
                  <c:v>28151</c:v>
                </c:pt>
                <c:pt idx="2">
                  <c:v>29397</c:v>
                </c:pt>
              </c:numCache>
            </c:numRef>
          </c:val>
          <c:extLst>
            <c:ext xmlns:c16="http://schemas.microsoft.com/office/drawing/2014/chart" uri="{C3380CC4-5D6E-409C-BE32-E72D297353CC}">
              <c16:uniqueId val="{00000000-092E-411A-B394-9637192F6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29930</c:v>
                </c:pt>
                <c:pt idx="1">
                  <c:v>29930</c:v>
                </c:pt>
                <c:pt idx="2">
                  <c:v>29930</c:v>
                </c:pt>
              </c:numCache>
            </c:numRef>
          </c:val>
          <c:extLst>
            <c:ext xmlns:c16="http://schemas.microsoft.com/office/drawing/2014/chart" uri="{C3380CC4-5D6E-409C-BE32-E72D297353CC}">
              <c16:uniqueId val="{00000001-092E-411A-B394-9637192F6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466233</c:v>
                </c:pt>
                <c:pt idx="1">
                  <c:v>468421</c:v>
                </c:pt>
                <c:pt idx="2">
                  <c:v>447567</c:v>
                </c:pt>
              </c:numCache>
            </c:numRef>
          </c:val>
          <c:extLst>
            <c:ext xmlns:c16="http://schemas.microsoft.com/office/drawing/2014/chart" uri="{C3380CC4-5D6E-409C-BE32-E72D297353CC}">
              <c16:uniqueId val="{00000002-092E-411A-B394-9637192F6D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県債の計画的発行と既発行債の借換による公債費の平準化を進めたことにより、元利償還金の減少傾向が継続しており、実質公債費比率の分子も減少を続けている。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今後も引き続き健全化判断比率の状況を注視しながら、県債の活用による財源確保を図っていく。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本県では積立ルールどおり、発行額の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を毎年度計画的に積立しており、積立不足は生じていない。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減債基金の積立等により充当可能基金は増となったものの、防災・減災事業に係る交付税措置のある有利な県債の活用を進めたことなどにより地方債現在高が増加したため、将来負担比率は増加した。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これまで県債発行の抑制と既発行債の借換による公債費の平準化に取り組んでいるが、健全化判断比率の状況を注視しながら、今後も引き続き県債の活用による財源確保を図っていく。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財政調整基金において、令和５年度は、国の追加の物価高対策や台風被害への対応など、年度途中の財政需要に対応するため、大きく取り崩したのに対し、令和６年度は取崩が少なかったことから、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・その他特定目的基金については、復興関連基金において、復興事業の進展等に応じた事業費への適切な充当・積立を行うとともに、通常分の基金についても、必要に応じた事業費への充当・積立を行う。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・公共施設等維持補修基金：公共施設、その他施設の維持補修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・社会福祉施設整備基金：社会福祉施設及び公共施設等の整備又は運営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・長期避難者生活拠点形成基金：避難地域の環境整備事業へ充当するため約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・県民健康管理基金：県民の健康管理事業へ充当するため約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・原子力災害等復興基金等の復興関連基金について、復興関連事業の進展に応じ、事業費への適切な充当や積立を行うとともに、通常分の基金についても、必要に応じた事業費への充当・積立を行う。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・令和５年度は、国の追加の物価高対策や台風被害への対応など、年度途中の財政需要に対応するため、大きく取り崩したのに対し、令和６年度は取崩が少なかったことから、残高が増となった。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・本県においては、東日本大震災からの復興や人口減少対策、さらには防災力の強化など、今後も多額の財政需要が見込まれている。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・令和７年度中に「中期財政見通し」を策定する予定であり、今後見込まれる財源不足に確実に対応できるよう、引き続き、毎年度確実に積立を行い、残高確保に努めていく。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東日本大震災後、復興需要による法人事業税等の増加により基準財政収入額は高い水準にある。令和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％の減少となった後、再び増加に転じ、令和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年度は法人事業税等の増により前年度比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基準財政需要額の増加を基準財政収入額の増加が上回ったため、令和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年度と同水準となった。</a:t>
          </a:r>
        </a:p>
        <a:p>
          <a:r>
            <a:rPr kumimoji="1" lang="ja-JP" altLang="en-US" sz="1300">
              <a:latin typeface="ＭＳ Ｐゴシック" panose="020B0600070205080204" pitchFamily="50" charset="-128"/>
              <a:ea typeface="ＭＳ Ｐゴシック" panose="020B0600070205080204" pitchFamily="50" charset="-128"/>
            </a:rPr>
            <a:t>　復興・創生を着実に進めるため、引き続き地方税等の自主財源の確保や事務事業の効率的執行に取り組んでいく。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7089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33867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2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臨時財政対策債等が減少しているものの、地方特例交付金等が増加したため、全体で前年度より増加した。一方、歳出（経常経費充当一般財源）については、公債費が減少したものの、退職手当の増加により人件費が増加するなど、全体で前年度より増加した。</a:t>
          </a:r>
        </a:p>
        <a:p>
          <a:r>
            <a:rPr kumimoji="1" lang="ja-JP" altLang="en-US" sz="1300">
              <a:latin typeface="ＭＳ Ｐゴシック" panose="020B0600070205080204" pitchFamily="50" charset="-128"/>
              <a:ea typeface="ＭＳ Ｐゴシック" panose="020B0600070205080204" pitchFamily="50" charset="-128"/>
            </a:rPr>
            <a:t>　歳入の増額幅を歳出の増額幅が上回ったことにより、経常収支比率は前年度より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復興の進展に合わせ、引き続き内部管理経費の節減や効率的な事務執行に努めていく。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31327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778913"/>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63500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77891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682394"/>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682394"/>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千円程度）を上回る状態が継続している。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年度は、新型コロナウイルス感染症対策に係る物件費の減少等により前年度比で決算額が減少したものの、退職者数の増に伴う手当の増加や給与の引き上げ等により人件費が増加したため、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92125</xdr:rowOff>
    </xdr:from>
    <xdr:to>
      <xdr:col>23</xdr:col>
      <xdr:colOff>133350</xdr:colOff>
      <xdr:row>88</xdr:row>
      <xdr:rowOff>46605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08125"/>
          <a:ext cx="0" cy="1326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18682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0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46605</xdr:rowOff>
    </xdr:from>
    <xdr:to>
      <xdr:col>24</xdr:col>
      <xdr:colOff>12700</xdr:colOff>
      <xdr:row>88</xdr:row>
      <xdr:rowOff>46605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3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7052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5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92125</xdr:rowOff>
    </xdr:from>
    <xdr:to>
      <xdr:col>24</xdr:col>
      <xdr:colOff>12700</xdr:colOff>
      <xdr:row>80</xdr:row>
      <xdr:rowOff>92125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0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135094</xdr:rowOff>
    </xdr:from>
    <xdr:to>
      <xdr:col>23</xdr:col>
      <xdr:colOff>133350</xdr:colOff>
      <xdr:row>88</xdr:row>
      <xdr:rowOff>46605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5051244"/>
          <a:ext cx="838200" cy="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98962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86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82435</xdr:rowOff>
    </xdr:from>
    <xdr:to>
      <xdr:col>23</xdr:col>
      <xdr:colOff>184150</xdr:colOff>
      <xdr:row>83</xdr:row>
      <xdr:rowOff>12585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4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135094</xdr:rowOff>
    </xdr:from>
    <xdr:to>
      <xdr:col>19</xdr:col>
      <xdr:colOff>133350</xdr:colOff>
      <xdr:row>89</xdr:row>
      <xdr:rowOff>56119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5051244"/>
          <a:ext cx="889000" cy="26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48884</xdr:rowOff>
    </xdr:from>
    <xdr:to>
      <xdr:col>19</xdr:col>
      <xdr:colOff>184150</xdr:colOff>
      <xdr:row>82</xdr:row>
      <xdr:rowOff>150484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160661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7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1724</xdr:rowOff>
    </xdr:from>
    <xdr:to>
      <xdr:col>15</xdr:col>
      <xdr:colOff>82550</xdr:colOff>
      <xdr:row>89</xdr:row>
      <xdr:rowOff>56119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5089324"/>
          <a:ext cx="889000" cy="2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131350</xdr:rowOff>
    </xdr:from>
    <xdr:to>
      <xdr:col>15</xdr:col>
      <xdr:colOff>133350</xdr:colOff>
      <xdr:row>83</xdr:row>
      <xdr:rowOff>61500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71677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91086</xdr:rowOff>
    </xdr:from>
    <xdr:to>
      <xdr:col>11</xdr:col>
      <xdr:colOff>31750</xdr:colOff>
      <xdr:row>88</xdr:row>
      <xdr:rowOff>1724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5007236"/>
          <a:ext cx="889000" cy="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75127</xdr:rowOff>
    </xdr:from>
    <xdr:to>
      <xdr:col>11</xdr:col>
      <xdr:colOff>82550</xdr:colOff>
      <xdr:row>83</xdr:row>
      <xdr:rowOff>5277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3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15454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0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29683</xdr:rowOff>
    </xdr:from>
    <xdr:to>
      <xdr:col>7</xdr:col>
      <xdr:colOff>31750</xdr:colOff>
      <xdr:row>82</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8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5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167255</xdr:rowOff>
    </xdr:from>
    <xdr:to>
      <xdr:col>23</xdr:col>
      <xdr:colOff>184150</xdr:colOff>
      <xdr:row>88</xdr:row>
      <xdr:rowOff>97405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0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63132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9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84294</xdr:rowOff>
    </xdr:from>
    <xdr:to>
      <xdr:col>19</xdr:col>
      <xdr:colOff>184150</xdr:colOff>
      <xdr:row>88</xdr:row>
      <xdr:rowOff>14444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170671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0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5319</xdr:rowOff>
    </xdr:from>
    <xdr:to>
      <xdr:col>15</xdr:col>
      <xdr:colOff>133350</xdr:colOff>
      <xdr:row>89</xdr:row>
      <xdr:rowOff>106919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52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91696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35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122374</xdr:rowOff>
    </xdr:from>
    <xdr:to>
      <xdr:col>11</xdr:col>
      <xdr:colOff>82550</xdr:colOff>
      <xdr:row>88</xdr:row>
      <xdr:rowOff>52524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5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37301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512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40286</xdr:rowOff>
    </xdr:from>
    <xdr:to>
      <xdr:col>7</xdr:col>
      <xdr:colOff>31750</xdr:colOff>
      <xdr:row>87</xdr:row>
      <xdr:rowOff>141886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9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126663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504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R02</a:t>
          </a:r>
          <a:r>
            <a:rPr kumimoji="1" lang="ja-JP" altLang="en-US" sz="900">
              <a:latin typeface="ＭＳ Ｐゴシック" panose="020B0600070205080204" pitchFamily="50" charset="-128"/>
              <a:ea typeface="ＭＳ Ｐゴシック" panose="020B0600070205080204" pitchFamily="50" charset="-128"/>
            </a:rPr>
            <a:t>については、国の技術的助言及び人事委員会規則の改正を受けて、任期付職員の初任給を常勤職員と同様に計算するよう見直したこと等により、ラスパイレス指数が上昇した。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R03</a:t>
          </a:r>
          <a:r>
            <a:rPr kumimoji="1" lang="ja-JP" altLang="en-US" sz="900">
              <a:latin typeface="ＭＳ Ｐゴシック" panose="020B0600070205080204" pitchFamily="50" charset="-128"/>
              <a:ea typeface="ＭＳ Ｐゴシック" panose="020B0600070205080204" pitchFamily="50" charset="-128"/>
            </a:rPr>
            <a:t>については、職員構成の変動等（経験年数が多い新採用職員の割合の増加等）により、ラスパイレス指数が低下した。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R04</a:t>
          </a:r>
          <a:r>
            <a:rPr kumimoji="1" lang="ja-JP" altLang="en-US" sz="900">
              <a:latin typeface="ＭＳ Ｐゴシック" panose="020B0600070205080204" pitchFamily="50" charset="-128"/>
              <a:ea typeface="ＭＳ Ｐゴシック" panose="020B0600070205080204" pitchFamily="50" charset="-128"/>
            </a:rPr>
            <a:t>については、ラスパイレス指数の変動はなかった。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R05</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R4</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R06</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R5</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154939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41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80011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県政を取り巻く環境の変化等を踏まえ、より一層簡素で効率的な行財政運営を進めるため、平成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年度までの５年間で▲</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200">
              <a:latin typeface="ＭＳ Ｐゴシック" panose="020B0600070205080204" pitchFamily="50" charset="-128"/>
              <a:ea typeface="ＭＳ Ｐゴシック" panose="020B0600070205080204" pitchFamily="50" charset="-128"/>
            </a:rPr>
            <a:t>H24.10.19</a:t>
          </a:r>
          <a:r>
            <a:rPr kumimoji="1" lang="ja-JP" altLang="en-US" sz="1200">
              <a:latin typeface="ＭＳ Ｐゴシック" panose="020B0600070205080204" pitchFamily="50" charset="-128"/>
              <a:ea typeface="ＭＳ Ｐゴシック" panose="020B0600070205080204" pitchFamily="50" charset="-128"/>
            </a:rPr>
            <a:t>改正、</a:t>
          </a:r>
          <a:r>
            <a:rPr kumimoji="1" lang="en-US" altLang="ja-JP" sz="1200">
              <a:latin typeface="ＭＳ Ｐゴシック" panose="020B0600070205080204" pitchFamily="50" charset="-128"/>
              <a:ea typeface="ＭＳ Ｐゴシック" panose="020B0600070205080204" pitchFamily="50" charset="-128"/>
            </a:rPr>
            <a:t>H29.10.10</a:t>
          </a:r>
          <a:r>
            <a:rPr kumimoji="1" lang="ja-JP" altLang="en-US" sz="1200">
              <a:latin typeface="ＭＳ Ｐゴシック" panose="020B0600070205080204" pitchFamily="50" charset="-128"/>
              <a:ea typeface="ＭＳ Ｐゴシック" panose="020B0600070205080204" pitchFamily="50" charset="-128"/>
            </a:rPr>
            <a:t>特例期限延長（</a:t>
          </a:r>
          <a:r>
            <a:rPr kumimoji="1" lang="en-US" altLang="ja-JP" sz="1200">
              <a:latin typeface="ＭＳ Ｐゴシック" panose="020B0600070205080204" pitchFamily="50" charset="-128"/>
              <a:ea typeface="ＭＳ Ｐゴシック" panose="020B0600070205080204" pitchFamily="50" charset="-128"/>
            </a:rPr>
            <a:t>R3.3.31</a:t>
          </a:r>
          <a:r>
            <a:rPr kumimoji="1" lang="ja-JP" altLang="en-US" sz="1200">
              <a:latin typeface="ＭＳ Ｐゴシック" panose="020B0600070205080204" pitchFamily="50" charset="-128"/>
              <a:ea typeface="ＭＳ Ｐゴシック" panose="020B0600070205080204" pitchFamily="50" charset="-128"/>
            </a:rPr>
            <a:t>まで）、</a:t>
          </a:r>
          <a:r>
            <a:rPr kumimoji="1" lang="en-US" altLang="ja-JP" sz="1200">
              <a:latin typeface="ＭＳ Ｐゴシック" panose="020B0600070205080204" pitchFamily="50" charset="-128"/>
              <a:ea typeface="ＭＳ Ｐゴシック" panose="020B0600070205080204" pitchFamily="50" charset="-128"/>
            </a:rPr>
            <a:t>R3.3.23</a:t>
          </a:r>
          <a:r>
            <a:rPr kumimoji="1" lang="ja-JP" altLang="en-US" sz="1200">
              <a:latin typeface="ＭＳ Ｐゴシック" panose="020B0600070205080204" pitchFamily="50" charset="-128"/>
              <a:ea typeface="ＭＳ Ｐゴシック" panose="020B0600070205080204" pitchFamily="50" charset="-128"/>
            </a:rPr>
            <a:t>再延長（</a:t>
          </a:r>
          <a:r>
            <a:rPr kumimoji="1" lang="en-US" altLang="ja-JP" sz="1200">
              <a:latin typeface="ＭＳ Ｐゴシック" panose="020B0600070205080204" pitchFamily="50" charset="-128"/>
              <a:ea typeface="ＭＳ Ｐゴシック" panose="020B0600070205080204" pitchFamily="50" charset="-128"/>
            </a:rPr>
            <a:t>R8.3.31</a:t>
          </a:r>
          <a:r>
            <a:rPr kumimoji="1" lang="ja-JP" altLang="en-US" sz="12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116763</xdr:rowOff>
    </xdr:from>
    <xdr:to>
      <xdr:col>81</xdr:col>
      <xdr:colOff>44450</xdr:colOff>
      <xdr:row>66</xdr:row>
      <xdr:rowOff>152803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432463"/>
          <a:ext cx="838200" cy="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109231</xdr:rowOff>
    </xdr:from>
    <xdr:to>
      <xdr:col>77</xdr:col>
      <xdr:colOff>44450</xdr:colOff>
      <xdr:row>66</xdr:row>
      <xdr:rowOff>116763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424931"/>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109231</xdr:rowOff>
    </xdr:from>
    <xdr:to>
      <xdr:col>72</xdr:col>
      <xdr:colOff>203200</xdr:colOff>
      <xdr:row>66</xdr:row>
      <xdr:rowOff>118487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1424931"/>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89186</xdr:rowOff>
    </xdr:from>
    <xdr:to>
      <xdr:col>68</xdr:col>
      <xdr:colOff>152400</xdr:colOff>
      <xdr:row>66</xdr:row>
      <xdr:rowOff>118487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40488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102003</xdr:rowOff>
    </xdr:from>
    <xdr:to>
      <xdr:col>81</xdr:col>
      <xdr:colOff>95250</xdr:colOff>
      <xdr:row>67</xdr:row>
      <xdr:rowOff>32153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4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169330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31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65963</xdr:rowOff>
    </xdr:from>
    <xdr:to>
      <xdr:col>77</xdr:col>
      <xdr:colOff>95250</xdr:colOff>
      <xdr:row>66</xdr:row>
      <xdr:rowOff>167563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3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152340</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46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58431</xdr:rowOff>
    </xdr:from>
    <xdr:to>
      <xdr:col>73</xdr:col>
      <xdr:colOff>44450</xdr:colOff>
      <xdr:row>66</xdr:row>
      <xdr:rowOff>160031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3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144808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46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67687</xdr:rowOff>
    </xdr:from>
    <xdr:to>
      <xdr:col>68</xdr:col>
      <xdr:colOff>203200</xdr:colOff>
      <xdr:row>66</xdr:row>
      <xdr:rowOff>169287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3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154064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4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38386</xdr:rowOff>
    </xdr:from>
    <xdr:to>
      <xdr:col>64</xdr:col>
      <xdr:colOff>152400</xdr:colOff>
      <xdr:row>66</xdr:row>
      <xdr:rowOff>139986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124763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4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地方債の元利償還金の減少傾向が継続していること等により、実質公債費比率はさらに低下し、類似団体の平均を引き続き下回っている。</a:t>
          </a:r>
          <a:endParaRPr lang="ja-JP" altLang="ja-JP" sz="1400">
            <a:effectLst/>
          </a:endParaRPr>
        </a:p>
        <a:p>
          <a:r>
            <a:rPr kumimoji="1" lang="ja-JP" altLang="ja-JP" sz="1100">
              <a:solidFill>
                <a:schemeClr val="dk1"/>
              </a:solidFill>
              <a:effectLst/>
              <a:latin typeface="+mn-lt"/>
              <a:ea typeface="+mn-ea"/>
              <a:cs typeface="+mn-cs"/>
            </a:rPr>
            <a:t>　今後も国の財政支援措置等を最大限活用し、復興・創生事業に最優先で取り組みながら、効率的な事務執行等を通じて臨時財政対策債等の特例債を除く県債残高の圧縮に努めていく。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62089</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1806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62089</xdr:rowOff>
    </xdr:from>
    <xdr:to>
      <xdr:col>77</xdr:col>
      <xdr:colOff>44450</xdr:colOff>
      <xdr:row>36</xdr:row>
      <xdr:rowOff>102305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23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102305</xdr:rowOff>
    </xdr:from>
    <xdr:to>
      <xdr:col>72</xdr:col>
      <xdr:colOff>203200</xdr:colOff>
      <xdr:row>36</xdr:row>
      <xdr:rowOff>155928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2745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155928</xdr:rowOff>
    </xdr:from>
    <xdr:to>
      <xdr:col>68</xdr:col>
      <xdr:colOff>152400</xdr:colOff>
      <xdr:row>37</xdr:row>
      <xdr:rowOff>64911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32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129117</xdr:rowOff>
    </xdr:from>
    <xdr:to>
      <xdr:col>81</xdr:col>
      <xdr:colOff>95250</xdr:colOff>
      <xdr:row>36</xdr:row>
      <xdr:rowOff>59267</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50394</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11289</xdr:rowOff>
    </xdr:from>
    <xdr:to>
      <xdr:col>77</xdr:col>
      <xdr:colOff>95250</xdr:colOff>
      <xdr:row>36</xdr:row>
      <xdr:rowOff>112889</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123066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595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51505</xdr:rowOff>
    </xdr:from>
    <xdr:to>
      <xdr:col>73</xdr:col>
      <xdr:colOff>44450</xdr:colOff>
      <xdr:row>36</xdr:row>
      <xdr:rowOff>153105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163282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105128</xdr:rowOff>
    </xdr:from>
    <xdr:to>
      <xdr:col>68</xdr:col>
      <xdr:colOff>203200</xdr:colOff>
      <xdr:row>37</xdr:row>
      <xdr:rowOff>35278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45455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14111</xdr:rowOff>
    </xdr:from>
    <xdr:to>
      <xdr:col>64</xdr:col>
      <xdr:colOff>152400</xdr:colOff>
      <xdr:row>37</xdr:row>
      <xdr:rowOff>115711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125888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臨時財政対策債の現在高は減少しているものの、防災・減災事業に係る交付税措置のある有利な県債の活用を進めたこと等により、地方債現在高が増加したため、将来負担比率は上昇した。</a:t>
          </a:r>
          <a:endParaRPr lang="ja-JP" altLang="ja-JP" sz="1400">
            <a:effectLst/>
          </a:endParaRPr>
        </a:p>
        <a:p>
          <a:r>
            <a:rPr kumimoji="1" lang="ja-JP" altLang="ja-JP" sz="1100" baseline="0">
              <a:solidFill>
                <a:schemeClr val="dk1"/>
              </a:solidFill>
              <a:effectLst/>
              <a:latin typeface="+mn-lt"/>
              <a:ea typeface="+mn-ea"/>
              <a:cs typeface="+mn-cs"/>
            </a:rPr>
            <a:t>　これまでに県債の発行抑制と既発行債の借換による公債費の平準化を進めてきているが、今後も引き続き、健全化判断比率の状況を注視しながら、県債の活用を通じた財源確保を図っていく。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87097</xdr:rowOff>
    </xdr:from>
    <xdr:to>
      <xdr:col>81</xdr:col>
      <xdr:colOff>44450</xdr:colOff>
      <xdr:row>17</xdr:row>
      <xdr:rowOff>92888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300174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79858</xdr:rowOff>
    </xdr:from>
    <xdr:to>
      <xdr:col>77</xdr:col>
      <xdr:colOff>44450</xdr:colOff>
      <xdr:row>17</xdr:row>
      <xdr:rowOff>87097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299450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52349</xdr:rowOff>
    </xdr:from>
    <xdr:to>
      <xdr:col>72</xdr:col>
      <xdr:colOff>203200</xdr:colOff>
      <xdr:row>17</xdr:row>
      <xdr:rowOff>79858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2966999"/>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52349</xdr:rowOff>
    </xdr:from>
    <xdr:to>
      <xdr:col>68</xdr:col>
      <xdr:colOff>152400</xdr:colOff>
      <xdr:row>17</xdr:row>
      <xdr:rowOff>114122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966999"/>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42088</xdr:rowOff>
    </xdr:from>
    <xdr:to>
      <xdr:col>81</xdr:col>
      <xdr:colOff>95250</xdr:colOff>
      <xdr:row>17</xdr:row>
      <xdr:rowOff>143688</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9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58615</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36297</xdr:rowOff>
    </xdr:from>
    <xdr:to>
      <xdr:col>77</xdr:col>
      <xdr:colOff>95250</xdr:colOff>
      <xdr:row>17</xdr:row>
      <xdr:rowOff>137897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9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148074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1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29058</xdr:rowOff>
    </xdr:from>
    <xdr:to>
      <xdr:col>73</xdr:col>
      <xdr:colOff>44450</xdr:colOff>
      <xdr:row>17</xdr:row>
      <xdr:rowOff>130658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140835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1549</xdr:rowOff>
    </xdr:from>
    <xdr:to>
      <xdr:col>68</xdr:col>
      <xdr:colOff>203200</xdr:colOff>
      <xdr:row>17</xdr:row>
      <xdr:rowOff>103149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9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113326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8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63322</xdr:rowOff>
    </xdr:from>
    <xdr:to>
      <xdr:col>64</xdr:col>
      <xdr:colOff>152400</xdr:colOff>
      <xdr:row>17</xdr:row>
      <xdr:rowOff>164922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3649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41</xdr:row>
      <xdr:rowOff>44450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7056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41</xdr:row>
      <xdr:rowOff>6350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705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133350</xdr:rowOff>
    </xdr:from>
    <xdr:to>
      <xdr:col>15</xdr:col>
      <xdr:colOff>98425</xdr:colOff>
      <xdr:row>41</xdr:row>
      <xdr:rowOff>6350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819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133350</xdr:rowOff>
    </xdr:from>
    <xdr:to>
      <xdr:col>11</xdr:col>
      <xdr:colOff>9525</xdr:colOff>
      <xdr:row>41</xdr:row>
      <xdr:rowOff>158750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8199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82550</xdr:rowOff>
    </xdr:from>
    <xdr:to>
      <xdr:col>11</xdr:col>
      <xdr:colOff>60325</xdr:colOff>
      <xdr:row>40</xdr:row>
      <xdr:rowOff>12700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168927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107950</xdr:rowOff>
    </xdr:from>
    <xdr:to>
      <xdr:col>6</xdr:col>
      <xdr:colOff>171450</xdr:colOff>
      <xdr:row>42</xdr:row>
      <xdr:rowOff>38100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22877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物件費に係る経常収支比率は、物価高騰等の影響による需用費や備品購入費、委託料などの増により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6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年度は、精神保健医療費や児童措置費等の医療・社会保障関係費が増加していることから、今後も引き続き健全な財政運営に留意しつつ対応していく。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その他（維持補修費、貸付金、繰出金等）に係る経常収支比率は、前年度より降雪量が増加したことに伴う除雪事業費等の増により、維持補修費が増となったため、前年度比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61</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43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3911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61</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52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144780</xdr:rowOff>
    </xdr:from>
    <xdr:to>
      <xdr:col>82</xdr:col>
      <xdr:colOff>158750</xdr:colOff>
      <xdr:row>61</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53357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ポイント上昇したが、類似団体平均と概ね同様の傾向を示している。</a:t>
          </a:r>
        </a:p>
        <a:p>
          <a:r>
            <a:rPr kumimoji="1" lang="ja-JP" altLang="en-US" sz="1300">
              <a:latin typeface="ＭＳ Ｐゴシック" panose="020B0600070205080204" pitchFamily="50" charset="-128"/>
              <a:ea typeface="ＭＳ Ｐゴシック" panose="020B0600070205080204" pitchFamily="50" charset="-128"/>
            </a:rPr>
            <a:t>　高齢者医療給付費、障がい者総合支援関連費、介護保険給付費、児童措置費等の社会保障関係費が増加していることから、今後も引き続き、健全な財政運営に留意しつつ対応していく。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34</xdr:row>
      <xdr:rowOff>165100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97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9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75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34</xdr:row>
      <xdr:rowOff>5080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75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公債費に係る経常収支比率は、償還年限の平準化により、平成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年度以降低下傾向にあり、直近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カ年は類似団体の平均以下で推移している。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今後とも、健全化判断比率の状況を十分注視しながら、県債を活用した財源の確保に努めていく。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20865</xdr:rowOff>
    </xdr:from>
    <xdr:to>
      <xdr:col>24</xdr:col>
      <xdr:colOff>25400</xdr:colOff>
      <xdr:row>75</xdr:row>
      <xdr:rowOff>102507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536715"/>
          <a:ext cx="8382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102507</xdr:rowOff>
    </xdr:from>
    <xdr:to>
      <xdr:col>19</xdr:col>
      <xdr:colOff>187325</xdr:colOff>
      <xdr:row>75</xdr:row>
      <xdr:rowOff>135165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61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77</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939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77</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4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141515</xdr:rowOff>
    </xdr:from>
    <xdr:to>
      <xdr:col>24</xdr:col>
      <xdr:colOff>76200</xdr:colOff>
      <xdr:row>73</xdr:row>
      <xdr:rowOff>71665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50092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51707</xdr:rowOff>
    </xdr:from>
    <xdr:to>
      <xdr:col>20</xdr:col>
      <xdr:colOff>38100</xdr:colOff>
      <xdr:row>75</xdr:row>
      <xdr:rowOff>153307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163484</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84365</xdr:rowOff>
    </xdr:from>
    <xdr:to>
      <xdr:col>15</xdr:col>
      <xdr:colOff>149225</xdr:colOff>
      <xdr:row>76</xdr:row>
      <xdr:rowOff>14514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72770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公債費以外に係る経常収支比率は、人件費の増等により前年度比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ポイント上昇し、昨年度に続き類似団体平均を上回っている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81</xdr:row>
      <xdr:rowOff>57150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366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63500</xdr:rowOff>
    </xdr:from>
    <xdr:to>
      <xdr:col>78</xdr:col>
      <xdr:colOff>69850</xdr:colOff>
      <xdr:row>79</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36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114300</xdr:rowOff>
    </xdr:from>
    <xdr:to>
      <xdr:col>73</xdr:col>
      <xdr:colOff>180975</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4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114300</xdr:rowOff>
    </xdr:from>
    <xdr:to>
      <xdr:col>69</xdr:col>
      <xdr:colOff>92075</xdr:colOff>
      <xdr:row>79</xdr:row>
      <xdr:rowOff>82550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4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6350</xdr:rowOff>
    </xdr:from>
    <xdr:to>
      <xdr:col>82</xdr:col>
      <xdr:colOff>158750</xdr:colOff>
      <xdr:row>81</xdr:row>
      <xdr:rowOff>107950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86377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xdr:rowOff>
    </xdr:from>
    <xdr:to>
      <xdr:col>78</xdr:col>
      <xdr:colOff>120650</xdr:colOff>
      <xdr:row>78</xdr:row>
      <xdr:rowOff>114300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99077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63500</xdr:rowOff>
    </xdr:from>
    <xdr:to>
      <xdr:col>69</xdr:col>
      <xdr:colOff>142875</xdr:colOff>
      <xdr:row>76</xdr:row>
      <xdr:rowOff>165100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35865</xdr:rowOff>
    </xdr:from>
    <xdr:to>
      <xdr:col>29</xdr:col>
      <xdr:colOff>127000</xdr:colOff>
      <xdr:row>12</xdr:row>
      <xdr:rowOff>118781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40890"/>
          <a:ext cx="647700" cy="8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118781</xdr:rowOff>
    </xdr:from>
    <xdr:to>
      <xdr:col>26</xdr:col>
      <xdr:colOff>50800</xdr:colOff>
      <xdr:row>12</xdr:row>
      <xdr:rowOff>126260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23806"/>
          <a:ext cx="698500" cy="7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126260</xdr:rowOff>
    </xdr:from>
    <xdr:to>
      <xdr:col>22</xdr:col>
      <xdr:colOff>114300</xdr:colOff>
      <xdr:row>12</xdr:row>
      <xdr:rowOff>139306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31285"/>
          <a:ext cx="698500" cy="13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127403</xdr:rowOff>
    </xdr:from>
    <xdr:to>
      <xdr:col>18</xdr:col>
      <xdr:colOff>177800</xdr:colOff>
      <xdr:row>12</xdr:row>
      <xdr:rowOff>139306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232428"/>
          <a:ext cx="698500" cy="1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156515</xdr:rowOff>
    </xdr:from>
    <xdr:to>
      <xdr:col>29</xdr:col>
      <xdr:colOff>177800</xdr:colOff>
      <xdr:row>12</xdr:row>
      <xdr:rowOff>86665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9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65092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9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67981</xdr:rowOff>
    </xdr:from>
    <xdr:to>
      <xdr:col>26</xdr:col>
      <xdr:colOff>101600</xdr:colOff>
      <xdr:row>12</xdr:row>
      <xdr:rowOff>169581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7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8308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4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75460</xdr:rowOff>
    </xdr:from>
    <xdr:to>
      <xdr:col>22</xdr:col>
      <xdr:colOff>165100</xdr:colOff>
      <xdr:row>13</xdr:row>
      <xdr:rowOff>5610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80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15787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88506</xdr:rowOff>
    </xdr:from>
    <xdr:to>
      <xdr:col>19</xdr:col>
      <xdr:colOff>38100</xdr:colOff>
      <xdr:row>13</xdr:row>
      <xdr:rowOff>18656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193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28833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6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76603</xdr:rowOff>
    </xdr:from>
    <xdr:to>
      <xdr:col>15</xdr:col>
      <xdr:colOff>101600</xdr:colOff>
      <xdr:row>13</xdr:row>
      <xdr:rowOff>6753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18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16930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95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132852</xdr:rowOff>
    </xdr:from>
    <xdr:to>
      <xdr:col>29</xdr:col>
      <xdr:colOff>127000</xdr:colOff>
      <xdr:row>37</xdr:row>
      <xdr:rowOff>181407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57552"/>
          <a:ext cx="647700" cy="4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102539</xdr:rowOff>
    </xdr:from>
    <xdr:to>
      <xdr:col>26</xdr:col>
      <xdr:colOff>50800</xdr:colOff>
      <xdr:row>37</xdr:row>
      <xdr:rowOff>132852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27239"/>
          <a:ext cx="698500" cy="3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80091</xdr:rowOff>
    </xdr:from>
    <xdr:to>
      <xdr:col>22</xdr:col>
      <xdr:colOff>114300</xdr:colOff>
      <xdr:row>37</xdr:row>
      <xdr:rowOff>102539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04791"/>
          <a:ext cx="698500" cy="2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80091</xdr:rowOff>
    </xdr:from>
    <xdr:to>
      <xdr:col>18</xdr:col>
      <xdr:colOff>177800</xdr:colOff>
      <xdr:row>37</xdr:row>
      <xdr:rowOff>96048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04791"/>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130607</xdr:rowOff>
    </xdr:from>
    <xdr:to>
      <xdr:col>29</xdr:col>
      <xdr:colOff>177800</xdr:colOff>
      <xdr:row>37</xdr:row>
      <xdr:rowOff>232207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102684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82052</xdr:rowOff>
    </xdr:from>
    <xdr:to>
      <xdr:col>26</xdr:col>
      <xdr:colOff>101600</xdr:colOff>
      <xdr:row>37</xdr:row>
      <xdr:rowOff>183652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0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168429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9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51739</xdr:rowOff>
    </xdr:from>
    <xdr:to>
      <xdr:col>22</xdr:col>
      <xdr:colOff>165100</xdr:colOff>
      <xdr:row>37</xdr:row>
      <xdr:rowOff>153339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138116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29291</xdr:rowOff>
    </xdr:from>
    <xdr:to>
      <xdr:col>19</xdr:col>
      <xdr:colOff>38100</xdr:colOff>
      <xdr:row>37</xdr:row>
      <xdr:rowOff>130891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5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45248</xdr:rowOff>
    </xdr:from>
    <xdr:to>
      <xdr:col>15</xdr:col>
      <xdr:colOff>101600</xdr:colOff>
      <xdr:row>37</xdr:row>
      <xdr:rowOff>146848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131625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55823</xdr:rowOff>
    </xdr:from>
    <xdr:to>
      <xdr:col>24</xdr:col>
      <xdr:colOff>63500</xdr:colOff>
      <xdr:row>31</xdr:row>
      <xdr:rowOff>114383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99323"/>
          <a:ext cx="838200" cy="2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7264</xdr:rowOff>
    </xdr:from>
    <xdr:to>
      <xdr:col>19</xdr:col>
      <xdr:colOff>177800</xdr:colOff>
      <xdr:row>31</xdr:row>
      <xdr:rowOff>114383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322214"/>
          <a:ext cx="889000" cy="10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162312</xdr:rowOff>
    </xdr:from>
    <xdr:to>
      <xdr:col>15</xdr:col>
      <xdr:colOff>50800</xdr:colOff>
      <xdr:row>31</xdr:row>
      <xdr:rowOff>7264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305812"/>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162312</xdr:rowOff>
    </xdr:from>
    <xdr:to>
      <xdr:col>10</xdr:col>
      <xdr:colOff>114300</xdr:colOff>
      <xdr:row>31</xdr:row>
      <xdr:rowOff>33363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05812"/>
          <a:ext cx="8890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5023</xdr:rowOff>
    </xdr:from>
    <xdr:to>
      <xdr:col>24</xdr:col>
      <xdr:colOff>114300</xdr:colOff>
      <xdr:row>30</xdr:row>
      <xdr:rowOff>106623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129500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63583</xdr:rowOff>
    </xdr:from>
    <xdr:to>
      <xdr:col>20</xdr:col>
      <xdr:colOff>38100</xdr:colOff>
      <xdr:row>31</xdr:row>
      <xdr:rowOff>165183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7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30</xdr:row>
      <xdr:rowOff>10260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15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127914</xdr:rowOff>
    </xdr:from>
    <xdr:to>
      <xdr:col>15</xdr:col>
      <xdr:colOff>101600</xdr:colOff>
      <xdr:row>31</xdr:row>
      <xdr:rowOff>58064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74591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4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111512</xdr:rowOff>
    </xdr:from>
    <xdr:to>
      <xdr:col>10</xdr:col>
      <xdr:colOff>165100</xdr:colOff>
      <xdr:row>31</xdr:row>
      <xdr:rowOff>41662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58189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3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154013</xdr:rowOff>
    </xdr:from>
    <xdr:to>
      <xdr:col>6</xdr:col>
      <xdr:colOff>38100</xdr:colOff>
      <xdr:row>31</xdr:row>
      <xdr:rowOff>84163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100690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7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60931</xdr:rowOff>
    </xdr:from>
    <xdr:to>
      <xdr:col>24</xdr:col>
      <xdr:colOff>62865</xdr:colOff>
      <xdr:row>59</xdr:row>
      <xdr:rowOff>134736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490681"/>
          <a:ext cx="1270" cy="75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138563</xdr:rowOff>
    </xdr:from>
    <xdr:ext cx="469744"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5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134736</xdr:rowOff>
    </xdr:from>
    <xdr:to>
      <xdr:col>24</xdr:col>
      <xdr:colOff>152400</xdr:colOff>
      <xdr:row>59</xdr:row>
      <xdr:rowOff>134736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7608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92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60931</xdr:rowOff>
    </xdr:from>
    <xdr:to>
      <xdr:col>24</xdr:col>
      <xdr:colOff>152400</xdr:colOff>
      <xdr:row>55</xdr:row>
      <xdr:rowOff>60931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49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33401</xdr:rowOff>
    </xdr:from>
    <xdr:to>
      <xdr:col>24</xdr:col>
      <xdr:colOff>63500</xdr:colOff>
      <xdr:row>55</xdr:row>
      <xdr:rowOff>60931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63151"/>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102858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10046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124431</xdr:rowOff>
    </xdr:from>
    <xdr:to>
      <xdr:col>24</xdr:col>
      <xdr:colOff>114300</xdr:colOff>
      <xdr:row>59</xdr:row>
      <xdr:rowOff>54581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1006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95123</xdr:rowOff>
    </xdr:from>
    <xdr:to>
      <xdr:col>19</xdr:col>
      <xdr:colOff>177800</xdr:colOff>
      <xdr:row>55</xdr:row>
      <xdr:rowOff>33401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667623"/>
          <a:ext cx="8890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103204</xdr:rowOff>
    </xdr:from>
    <xdr:to>
      <xdr:col>20</xdr:col>
      <xdr:colOff>38100</xdr:colOff>
      <xdr:row>59</xdr:row>
      <xdr:rowOff>33354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1004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24481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1014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95123</xdr:rowOff>
    </xdr:from>
    <xdr:to>
      <xdr:col>15</xdr:col>
      <xdr:colOff>50800</xdr:colOff>
      <xdr:row>53</xdr:row>
      <xdr:rowOff>144631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667623"/>
          <a:ext cx="889000" cy="5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15454</xdr:rowOff>
    </xdr:from>
    <xdr:to>
      <xdr:col>15</xdr:col>
      <xdr:colOff>101600</xdr:colOff>
      <xdr:row>57</xdr:row>
      <xdr:rowOff>117054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108181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144631</xdr:rowOff>
    </xdr:from>
    <xdr:to>
      <xdr:col>10</xdr:col>
      <xdr:colOff>114300</xdr:colOff>
      <xdr:row>54</xdr:row>
      <xdr:rowOff>156682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31481"/>
          <a:ext cx="889000" cy="1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147977</xdr:rowOff>
    </xdr:from>
    <xdr:to>
      <xdr:col>10</xdr:col>
      <xdr:colOff>165100</xdr:colOff>
      <xdr:row>58</xdr:row>
      <xdr:rowOff>78127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125802</xdr:rowOff>
    </xdr:from>
    <xdr:to>
      <xdr:col>6</xdr:col>
      <xdr:colOff>38100</xdr:colOff>
      <xdr:row>59</xdr:row>
      <xdr:rowOff>55952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47079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10131</xdr:rowOff>
    </xdr:from>
    <xdr:to>
      <xdr:col>24</xdr:col>
      <xdr:colOff>114300</xdr:colOff>
      <xdr:row>55</xdr:row>
      <xdr:rowOff>111731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154051</xdr:rowOff>
    </xdr:from>
    <xdr:to>
      <xdr:col>20</xdr:col>
      <xdr:colOff>38100</xdr:colOff>
      <xdr:row>55</xdr:row>
      <xdr:rowOff>84201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100728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1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44323</xdr:rowOff>
    </xdr:from>
    <xdr:to>
      <xdr:col>15</xdr:col>
      <xdr:colOff>101600</xdr:colOff>
      <xdr:row>50</xdr:row>
      <xdr:rowOff>145923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162450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3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93831</xdr:rowOff>
    </xdr:from>
    <xdr:to>
      <xdr:col>10</xdr:col>
      <xdr:colOff>165100</xdr:colOff>
      <xdr:row>54</xdr:row>
      <xdr:rowOff>23981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40508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9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105882</xdr:rowOff>
    </xdr:from>
    <xdr:to>
      <xdr:col>6</xdr:col>
      <xdr:colOff>38100</xdr:colOff>
      <xdr:row>55</xdr:row>
      <xdr:rowOff>36032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52559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117983</xdr:rowOff>
    </xdr:from>
    <xdr:to>
      <xdr:col>24</xdr:col>
      <xdr:colOff>63500</xdr:colOff>
      <xdr:row>72</xdr:row>
      <xdr:rowOff>12217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119483"/>
          <a:ext cx="8382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12217</xdr:rowOff>
    </xdr:from>
    <xdr:to>
      <xdr:col>19</xdr:col>
      <xdr:colOff>177800</xdr:colOff>
      <xdr:row>72</xdr:row>
      <xdr:rowOff>77750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356617"/>
          <a:ext cx="889000" cy="6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77750</xdr:rowOff>
    </xdr:from>
    <xdr:to>
      <xdr:col>15</xdr:col>
      <xdr:colOff>50800</xdr:colOff>
      <xdr:row>73</xdr:row>
      <xdr:rowOff>28677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422150"/>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28677</xdr:rowOff>
    </xdr:from>
    <xdr:to>
      <xdr:col>10</xdr:col>
      <xdr:colOff>114300</xdr:colOff>
      <xdr:row>74</xdr:row>
      <xdr:rowOff>28143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544527"/>
          <a:ext cx="889000" cy="1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67183</xdr:rowOff>
    </xdr:from>
    <xdr:to>
      <xdr:col>24</xdr:col>
      <xdr:colOff>114300</xdr:colOff>
      <xdr:row>70</xdr:row>
      <xdr:rowOff>168783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0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20210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0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132867</xdr:rowOff>
    </xdr:from>
    <xdr:to>
      <xdr:col>20</xdr:col>
      <xdr:colOff>38100</xdr:colOff>
      <xdr:row>72</xdr:row>
      <xdr:rowOff>63017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79544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17411" y="120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26950</xdr:rowOff>
    </xdr:from>
    <xdr:to>
      <xdr:col>15</xdr:col>
      <xdr:colOff>101600</xdr:colOff>
      <xdr:row>72</xdr:row>
      <xdr:rowOff>128550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145077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149327</xdr:rowOff>
    </xdr:from>
    <xdr:to>
      <xdr:col>10</xdr:col>
      <xdr:colOff>165100</xdr:colOff>
      <xdr:row>73</xdr:row>
      <xdr:rowOff>79477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96004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2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148793</xdr:rowOff>
    </xdr:from>
    <xdr:to>
      <xdr:col>6</xdr:col>
      <xdr:colOff>38100</xdr:colOff>
      <xdr:row>74</xdr:row>
      <xdr:rowOff>78943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95470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4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2287</xdr:rowOff>
    </xdr:from>
    <xdr:to>
      <xdr:col>24</xdr:col>
      <xdr:colOff>63500</xdr:colOff>
      <xdr:row>95</xdr:row>
      <xdr:rowOff>12700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290037"/>
          <a:ext cx="8382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107314</xdr:rowOff>
    </xdr:from>
    <xdr:to>
      <xdr:col>19</xdr:col>
      <xdr:colOff>177800</xdr:colOff>
      <xdr:row>95</xdr:row>
      <xdr:rowOff>2287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52164"/>
          <a:ext cx="889000" cy="2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107314</xdr:rowOff>
    </xdr:from>
    <xdr:to>
      <xdr:col>15</xdr:col>
      <xdr:colOff>50800</xdr:colOff>
      <xdr:row>95</xdr:row>
      <xdr:rowOff>137668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52164"/>
          <a:ext cx="889000" cy="3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137668</xdr:rowOff>
    </xdr:from>
    <xdr:to>
      <xdr:col>10</xdr:col>
      <xdr:colOff>114300</xdr:colOff>
      <xdr:row>95</xdr:row>
      <xdr:rowOff>153543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2541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133350</xdr:rowOff>
    </xdr:from>
    <xdr:to>
      <xdr:col>24</xdr:col>
      <xdr:colOff>114300</xdr:colOff>
      <xdr:row>95</xdr:row>
      <xdr:rowOff>63500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156227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122937</xdr:rowOff>
    </xdr:from>
    <xdr:to>
      <xdr:col>20</xdr:col>
      <xdr:colOff>38100</xdr:colOff>
      <xdr:row>95</xdr:row>
      <xdr:rowOff>53087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69614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17411" y="160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56514</xdr:rowOff>
    </xdr:from>
    <xdr:to>
      <xdr:col>15</xdr:col>
      <xdr:colOff>101600</xdr:colOff>
      <xdr:row>93</xdr:row>
      <xdr:rowOff>158114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3191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57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86868</xdr:rowOff>
    </xdr:from>
    <xdr:to>
      <xdr:col>10</xdr:col>
      <xdr:colOff>165100</xdr:colOff>
      <xdr:row>96</xdr:row>
      <xdr:rowOff>17018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33545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102743</xdr:rowOff>
    </xdr:from>
    <xdr:to>
      <xdr:col>6</xdr:col>
      <xdr:colOff>38100</xdr:colOff>
      <xdr:row>96</xdr:row>
      <xdr:rowOff>32893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49420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154686</xdr:rowOff>
    </xdr:from>
    <xdr:to>
      <xdr:col>54</xdr:col>
      <xdr:colOff>189865</xdr:colOff>
      <xdr:row>38</xdr:row>
      <xdr:rowOff>91097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812536"/>
          <a:ext cx="1270" cy="79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94924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91097</xdr:rowOff>
    </xdr:from>
    <xdr:to>
      <xdr:col>55</xdr:col>
      <xdr:colOff>88900</xdr:colOff>
      <xdr:row>38</xdr:row>
      <xdr:rowOff>91097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101363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58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154686</xdr:rowOff>
    </xdr:from>
    <xdr:to>
      <xdr:col>55</xdr:col>
      <xdr:colOff>88900</xdr:colOff>
      <xdr:row>33</xdr:row>
      <xdr:rowOff>154686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81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112497</xdr:rowOff>
    </xdr:from>
    <xdr:to>
      <xdr:col>55</xdr:col>
      <xdr:colOff>0</xdr:colOff>
      <xdr:row>33</xdr:row>
      <xdr:rowOff>154686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770347"/>
          <a:ext cx="838200" cy="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134764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06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156337</xdr:rowOff>
    </xdr:from>
    <xdr:to>
      <xdr:col>55</xdr:col>
      <xdr:colOff>50800</xdr:colOff>
      <xdr:row>37</xdr:row>
      <xdr:rowOff>86487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4001</xdr:rowOff>
    </xdr:from>
    <xdr:to>
      <xdr:col>50</xdr:col>
      <xdr:colOff>114300</xdr:colOff>
      <xdr:row>33</xdr:row>
      <xdr:rowOff>112497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661851"/>
          <a:ext cx="889000" cy="1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158394</xdr:rowOff>
    </xdr:from>
    <xdr:to>
      <xdr:col>50</xdr:col>
      <xdr:colOff>165100</xdr:colOff>
      <xdr:row>37</xdr:row>
      <xdr:rowOff>88544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79671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27095" y="64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39865</xdr:rowOff>
    </xdr:from>
    <xdr:to>
      <xdr:col>45</xdr:col>
      <xdr:colOff>177800</xdr:colOff>
      <xdr:row>33</xdr:row>
      <xdr:rowOff>4001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183365"/>
          <a:ext cx="889000" cy="4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36919</xdr:rowOff>
    </xdr:from>
    <xdr:to>
      <xdr:col>46</xdr:col>
      <xdr:colOff>38100</xdr:colOff>
      <xdr:row>35</xdr:row>
      <xdr:rowOff>138519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129646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39865</xdr:rowOff>
    </xdr:from>
    <xdr:to>
      <xdr:col>41</xdr:col>
      <xdr:colOff>50800</xdr:colOff>
      <xdr:row>30</xdr:row>
      <xdr:rowOff>44272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18336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118250</xdr:rowOff>
    </xdr:from>
    <xdr:to>
      <xdr:col>41</xdr:col>
      <xdr:colOff>101600</xdr:colOff>
      <xdr:row>33</xdr:row>
      <xdr:rowOff>48400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39527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142824</xdr:rowOff>
    </xdr:from>
    <xdr:to>
      <xdr:col>36</xdr:col>
      <xdr:colOff>165100</xdr:colOff>
      <xdr:row>36</xdr:row>
      <xdr:rowOff>72974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64101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103886</xdr:rowOff>
    </xdr:from>
    <xdr:to>
      <xdr:col>55</xdr:col>
      <xdr:colOff>50800</xdr:colOff>
      <xdr:row>34</xdr:row>
      <xdr:rowOff>34036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56913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1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61697</xdr:rowOff>
    </xdr:from>
    <xdr:to>
      <xdr:col>50</xdr:col>
      <xdr:colOff>165100</xdr:colOff>
      <xdr:row>33</xdr:row>
      <xdr:rowOff>163297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8374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27095" y="549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124651</xdr:rowOff>
    </xdr:from>
    <xdr:to>
      <xdr:col>46</xdr:col>
      <xdr:colOff>38100</xdr:colOff>
      <xdr:row>33</xdr:row>
      <xdr:rowOff>54801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6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71328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160515</xdr:rowOff>
    </xdr:from>
    <xdr:to>
      <xdr:col>41</xdr:col>
      <xdr:colOff>101600</xdr:colOff>
      <xdr:row>30</xdr:row>
      <xdr:rowOff>90665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107192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164922</xdr:rowOff>
    </xdr:from>
    <xdr:to>
      <xdr:col>36</xdr:col>
      <xdr:colOff>165100</xdr:colOff>
      <xdr:row>30</xdr:row>
      <xdr:rowOff>95072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1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111599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49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3302</xdr:rowOff>
    </xdr:from>
    <xdr:to>
      <xdr:col>54</xdr:col>
      <xdr:colOff>189865</xdr:colOff>
      <xdr:row>58</xdr:row>
      <xdr:rowOff>73634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18702"/>
          <a:ext cx="1270" cy="10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121429</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3302</xdr:rowOff>
    </xdr:from>
    <xdr:to>
      <xdr:col>55</xdr:col>
      <xdr:colOff>88900</xdr:colOff>
      <xdr:row>52</xdr:row>
      <xdr:rowOff>3302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1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47944</xdr:rowOff>
    </xdr:from>
    <xdr:to>
      <xdr:col>55</xdr:col>
      <xdr:colOff>0</xdr:colOff>
      <xdr:row>52</xdr:row>
      <xdr:rowOff>3302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791894"/>
          <a:ext cx="8382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53002</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54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74575</xdr:rowOff>
    </xdr:from>
    <xdr:to>
      <xdr:col>55</xdr:col>
      <xdr:colOff>50800</xdr:colOff>
      <xdr:row>57</xdr:row>
      <xdr:rowOff>4725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140615</xdr:rowOff>
    </xdr:from>
    <xdr:to>
      <xdr:col>50</xdr:col>
      <xdr:colOff>114300</xdr:colOff>
      <xdr:row>51</xdr:row>
      <xdr:rowOff>47944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8541665"/>
          <a:ext cx="889000" cy="2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82042</xdr:rowOff>
    </xdr:from>
    <xdr:to>
      <xdr:col>50</xdr:col>
      <xdr:colOff>165100</xdr:colOff>
      <xdr:row>57</xdr:row>
      <xdr:rowOff>12192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3319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117188</xdr:rowOff>
    </xdr:from>
    <xdr:to>
      <xdr:col>45</xdr:col>
      <xdr:colOff>177800</xdr:colOff>
      <xdr:row>49</xdr:row>
      <xdr:rowOff>140615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518238"/>
          <a:ext cx="8890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75522</xdr:rowOff>
    </xdr:from>
    <xdr:to>
      <xdr:col>46</xdr:col>
      <xdr:colOff>38100</xdr:colOff>
      <xdr:row>57</xdr:row>
      <xdr:rowOff>5672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168249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87938</xdr:rowOff>
    </xdr:from>
    <xdr:to>
      <xdr:col>41</xdr:col>
      <xdr:colOff>50800</xdr:colOff>
      <xdr:row>49</xdr:row>
      <xdr:rowOff>117188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488988"/>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55438</xdr:rowOff>
    </xdr:from>
    <xdr:to>
      <xdr:col>41</xdr:col>
      <xdr:colOff>101600</xdr:colOff>
      <xdr:row>56</xdr:row>
      <xdr:rowOff>157038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148165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52019</xdr:rowOff>
    </xdr:from>
    <xdr:to>
      <xdr:col>36</xdr:col>
      <xdr:colOff>165100</xdr:colOff>
      <xdr:row>56</xdr:row>
      <xdr:rowOff>153619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144746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123952</xdr:rowOff>
    </xdr:from>
    <xdr:to>
      <xdr:col>55</xdr:col>
      <xdr:colOff>50800</xdr:colOff>
      <xdr:row>52</xdr:row>
      <xdr:rowOff>54102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76979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8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168594</xdr:rowOff>
    </xdr:from>
    <xdr:to>
      <xdr:col>50</xdr:col>
      <xdr:colOff>165100</xdr:colOff>
      <xdr:row>51</xdr:row>
      <xdr:rowOff>98744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7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115271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27095" y="85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89815</xdr:rowOff>
    </xdr:from>
    <xdr:to>
      <xdr:col>46</xdr:col>
      <xdr:colOff>38100</xdr:colOff>
      <xdr:row>50</xdr:row>
      <xdr:rowOff>19965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84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36492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26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66388</xdr:rowOff>
    </xdr:from>
    <xdr:to>
      <xdr:col>41</xdr:col>
      <xdr:colOff>101600</xdr:colOff>
      <xdr:row>49</xdr:row>
      <xdr:rowOff>167988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13065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24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37138</xdr:rowOff>
    </xdr:from>
    <xdr:to>
      <xdr:col>36</xdr:col>
      <xdr:colOff>165100</xdr:colOff>
      <xdr:row>49</xdr:row>
      <xdr:rowOff>138738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47</xdr:row>
      <xdr:rowOff>155265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126543</xdr:rowOff>
    </xdr:from>
    <xdr:to>
      <xdr:col>54</xdr:col>
      <xdr:colOff>189865</xdr:colOff>
      <xdr:row>78</xdr:row>
      <xdr:rowOff>143687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813843"/>
          <a:ext cx="1270" cy="702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147514</xdr:rowOff>
    </xdr:from>
    <xdr:ext cx="469744"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143687</xdr:rowOff>
    </xdr:from>
    <xdr:to>
      <xdr:col>55</xdr:col>
      <xdr:colOff>88900</xdr:colOff>
      <xdr:row>78</xdr:row>
      <xdr:rowOff>143687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73220</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5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126543</xdr:rowOff>
    </xdr:from>
    <xdr:to>
      <xdr:col>55</xdr:col>
      <xdr:colOff>88900</xdr:colOff>
      <xdr:row>74</xdr:row>
      <xdr:rowOff>126543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8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53442</xdr:rowOff>
    </xdr:from>
    <xdr:to>
      <xdr:col>55</xdr:col>
      <xdr:colOff>0</xdr:colOff>
      <xdr:row>74</xdr:row>
      <xdr:rowOff>126543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2740742"/>
          <a:ext cx="8382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126559</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2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148132</xdr:rowOff>
    </xdr:from>
    <xdr:to>
      <xdr:col>55</xdr:col>
      <xdr:colOff>50800</xdr:colOff>
      <xdr:row>78</xdr:row>
      <xdr:rowOff>78282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4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47613</xdr:rowOff>
    </xdr:from>
    <xdr:to>
      <xdr:col>50</xdr:col>
      <xdr:colOff>114300</xdr:colOff>
      <xdr:row>74</xdr:row>
      <xdr:rowOff>53442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392013"/>
          <a:ext cx="889000" cy="3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151155</xdr:rowOff>
    </xdr:from>
    <xdr:to>
      <xdr:col>50</xdr:col>
      <xdr:colOff>165100</xdr:colOff>
      <xdr:row>78</xdr:row>
      <xdr:rowOff>81305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72432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59411" y="134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70485</xdr:rowOff>
    </xdr:from>
    <xdr:to>
      <xdr:col>45</xdr:col>
      <xdr:colOff>177800</xdr:colOff>
      <xdr:row>72</xdr:row>
      <xdr:rowOff>47613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243435"/>
          <a:ext cx="889000" cy="1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66158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70485</xdr:rowOff>
    </xdr:from>
    <xdr:to>
      <xdr:col>41</xdr:col>
      <xdr:colOff>50800</xdr:colOff>
      <xdr:row>72</xdr:row>
      <xdr:rowOff>18923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243435"/>
          <a:ext cx="8890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130378</xdr:rowOff>
    </xdr:from>
    <xdr:to>
      <xdr:col>41</xdr:col>
      <xdr:colOff>101600</xdr:colOff>
      <xdr:row>78</xdr:row>
      <xdr:rowOff>60528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51655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132893</xdr:rowOff>
    </xdr:from>
    <xdr:to>
      <xdr:col>36</xdr:col>
      <xdr:colOff>165100</xdr:colOff>
      <xdr:row>78</xdr:row>
      <xdr:rowOff>63043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54170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75743</xdr:rowOff>
    </xdr:from>
    <xdr:to>
      <xdr:col>55</xdr:col>
      <xdr:colOff>50800</xdr:colOff>
      <xdr:row>75</xdr:row>
      <xdr:rowOff>5893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28770</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7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2642</xdr:rowOff>
    </xdr:from>
    <xdr:to>
      <xdr:col>50</xdr:col>
      <xdr:colOff>165100</xdr:colOff>
      <xdr:row>74</xdr:row>
      <xdr:rowOff>104242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120769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59411" y="124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168263</xdr:rowOff>
    </xdr:from>
    <xdr:to>
      <xdr:col>46</xdr:col>
      <xdr:colOff>38100</xdr:colOff>
      <xdr:row>72</xdr:row>
      <xdr:rowOff>98413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3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114940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1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19685</xdr:rowOff>
    </xdr:from>
    <xdr:to>
      <xdr:col>41</xdr:col>
      <xdr:colOff>101600</xdr:colOff>
      <xdr:row>71</xdr:row>
      <xdr:rowOff>121285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137812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19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139573</xdr:rowOff>
    </xdr:from>
    <xdr:to>
      <xdr:col>36</xdr:col>
      <xdr:colOff>165100</xdr:colOff>
      <xdr:row>72</xdr:row>
      <xdr:rowOff>69723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86250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24349</xdr:rowOff>
    </xdr:from>
    <xdr:to>
      <xdr:col>55</xdr:col>
      <xdr:colOff>0</xdr:colOff>
      <xdr:row>93</xdr:row>
      <xdr:rowOff>86985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797749"/>
          <a:ext cx="8382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50318</xdr:rowOff>
    </xdr:from>
    <xdr:to>
      <xdr:col>50</xdr:col>
      <xdr:colOff>114300</xdr:colOff>
      <xdr:row>93</xdr:row>
      <xdr:rowOff>86985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995168"/>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50318</xdr:rowOff>
    </xdr:from>
    <xdr:to>
      <xdr:col>45</xdr:col>
      <xdr:colOff>177800</xdr:colOff>
      <xdr:row>94</xdr:row>
      <xdr:rowOff>163840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5995168"/>
          <a:ext cx="889000" cy="2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163840</xdr:rowOff>
    </xdr:from>
    <xdr:to>
      <xdr:col>41</xdr:col>
      <xdr:colOff>50800</xdr:colOff>
      <xdr:row>94</xdr:row>
      <xdr:rowOff>166354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8014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144999</xdr:rowOff>
    </xdr:from>
    <xdr:to>
      <xdr:col>55</xdr:col>
      <xdr:colOff>50800</xdr:colOff>
      <xdr:row>92</xdr:row>
      <xdr:rowOff>75149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7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167876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5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36185</xdr:rowOff>
    </xdr:from>
    <xdr:to>
      <xdr:col>50</xdr:col>
      <xdr:colOff>165100</xdr:colOff>
      <xdr:row>93</xdr:row>
      <xdr:rowOff>137785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154312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7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170968</xdr:rowOff>
    </xdr:from>
    <xdr:to>
      <xdr:col>46</xdr:col>
      <xdr:colOff>38100</xdr:colOff>
      <xdr:row>93</xdr:row>
      <xdr:rowOff>101118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117645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7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113040</xdr:rowOff>
    </xdr:from>
    <xdr:to>
      <xdr:col>41</xdr:col>
      <xdr:colOff>101600</xdr:colOff>
      <xdr:row>95</xdr:row>
      <xdr:rowOff>43190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2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59717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115554</xdr:rowOff>
    </xdr:from>
    <xdr:to>
      <xdr:col>36</xdr:col>
      <xdr:colOff>165100</xdr:colOff>
      <xdr:row>95</xdr:row>
      <xdr:rowOff>45704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62231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34178</xdr:rowOff>
    </xdr:from>
    <xdr:to>
      <xdr:col>85</xdr:col>
      <xdr:colOff>126364</xdr:colOff>
      <xdr:row>38</xdr:row>
      <xdr:rowOff>138694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6377828"/>
          <a:ext cx="1269" cy="27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142521</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7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138694</xdr:rowOff>
    </xdr:from>
    <xdr:to>
      <xdr:col>86</xdr:col>
      <xdr:colOff>25400</xdr:colOff>
      <xdr:row>38</xdr:row>
      <xdr:rowOff>138694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152305</xdr:rowOff>
    </xdr:from>
    <xdr:ext cx="469744"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615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34178</xdr:rowOff>
    </xdr:from>
    <xdr:to>
      <xdr:col>86</xdr:col>
      <xdr:colOff>25400</xdr:colOff>
      <xdr:row>37</xdr:row>
      <xdr:rowOff>34178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37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101981</xdr:rowOff>
    </xdr:from>
    <xdr:to>
      <xdr:col>85</xdr:col>
      <xdr:colOff>127000</xdr:colOff>
      <xdr:row>37</xdr:row>
      <xdr:rowOff>34178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274181"/>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10177</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31750</xdr:rowOff>
    </xdr:from>
    <xdr:to>
      <xdr:col>85</xdr:col>
      <xdr:colOff>177800</xdr:colOff>
      <xdr:row>38</xdr:row>
      <xdr:rowOff>133350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21331</xdr:rowOff>
    </xdr:from>
    <xdr:to>
      <xdr:col>81</xdr:col>
      <xdr:colOff>50800</xdr:colOff>
      <xdr:row>36</xdr:row>
      <xdr:rowOff>101981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193531"/>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18491</xdr:rowOff>
    </xdr:from>
    <xdr:to>
      <xdr:col>81</xdr:col>
      <xdr:colOff>101600</xdr:colOff>
      <xdr:row>38</xdr:row>
      <xdr:rowOff>120091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111218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6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83739</xdr:rowOff>
    </xdr:from>
    <xdr:to>
      <xdr:col>76</xdr:col>
      <xdr:colOff>114300</xdr:colOff>
      <xdr:row>36</xdr:row>
      <xdr:rowOff>21331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570139"/>
          <a:ext cx="8890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7107</xdr:rowOff>
    </xdr:from>
    <xdr:to>
      <xdr:col>76</xdr:col>
      <xdr:colOff>165100</xdr:colOff>
      <xdr:row>38</xdr:row>
      <xdr:rowOff>108707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52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99834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61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107650</xdr:rowOff>
    </xdr:from>
    <xdr:to>
      <xdr:col>71</xdr:col>
      <xdr:colOff>177800</xdr:colOff>
      <xdr:row>32</xdr:row>
      <xdr:rowOff>83739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5251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123007</xdr:rowOff>
    </xdr:from>
    <xdr:to>
      <xdr:col>72</xdr:col>
      <xdr:colOff>38100</xdr:colOff>
      <xdr:row>38</xdr:row>
      <xdr:rowOff>53157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44284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63388</xdr:rowOff>
    </xdr:from>
    <xdr:to>
      <xdr:col>67</xdr:col>
      <xdr:colOff>101600</xdr:colOff>
      <xdr:row>37</xdr:row>
      <xdr:rowOff>164988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156115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154828</xdr:rowOff>
    </xdr:from>
    <xdr:to>
      <xdr:col>85</xdr:col>
      <xdr:colOff>177800</xdr:colOff>
      <xdr:row>37</xdr:row>
      <xdr:rowOff>84978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107855</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8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51181</xdr:rowOff>
    </xdr:from>
    <xdr:to>
      <xdr:col>81</xdr:col>
      <xdr:colOff>101600</xdr:colOff>
      <xdr:row>36</xdr:row>
      <xdr:rowOff>152781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169308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337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141981</xdr:rowOff>
    </xdr:from>
    <xdr:to>
      <xdr:col>76</xdr:col>
      <xdr:colOff>165100</xdr:colOff>
      <xdr:row>36</xdr:row>
      <xdr:rowOff>72131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88658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9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32939</xdr:rowOff>
    </xdr:from>
    <xdr:to>
      <xdr:col>72</xdr:col>
      <xdr:colOff>38100</xdr:colOff>
      <xdr:row>32</xdr:row>
      <xdr:rowOff>134539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151066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56850</xdr:rowOff>
    </xdr:from>
    <xdr:to>
      <xdr:col>67</xdr:col>
      <xdr:colOff>101600</xdr:colOff>
      <xdr:row>30</xdr:row>
      <xdr:rowOff>158450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3527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154254</xdr:rowOff>
    </xdr:from>
    <xdr:to>
      <xdr:col>85</xdr:col>
      <xdr:colOff>127000</xdr:colOff>
      <xdr:row>73</xdr:row>
      <xdr:rowOff>114097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1984304"/>
          <a:ext cx="838200" cy="6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154254</xdr:rowOff>
    </xdr:from>
    <xdr:to>
      <xdr:col>81</xdr:col>
      <xdr:colOff>50800</xdr:colOff>
      <xdr:row>72</xdr:row>
      <xdr:rowOff>96151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1984304"/>
          <a:ext cx="889000" cy="4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151892</xdr:rowOff>
    </xdr:from>
    <xdr:to>
      <xdr:col>76</xdr:col>
      <xdr:colOff>114300</xdr:colOff>
      <xdr:row>72</xdr:row>
      <xdr:rowOff>96151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153392"/>
          <a:ext cx="889000" cy="2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151892</xdr:rowOff>
    </xdr:from>
    <xdr:to>
      <xdr:col>71</xdr:col>
      <xdr:colOff>177800</xdr:colOff>
      <xdr:row>72</xdr:row>
      <xdr:rowOff>158559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153392"/>
          <a:ext cx="889000" cy="3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63297</xdr:rowOff>
    </xdr:from>
    <xdr:to>
      <xdr:col>85</xdr:col>
      <xdr:colOff>177800</xdr:colOff>
      <xdr:row>73</xdr:row>
      <xdr:rowOff>164897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86174</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43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103454</xdr:rowOff>
    </xdr:from>
    <xdr:to>
      <xdr:col>81</xdr:col>
      <xdr:colOff>101600</xdr:colOff>
      <xdr:row>70</xdr:row>
      <xdr:rowOff>33604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19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68</xdr:row>
      <xdr:rowOff>50131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17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45351</xdr:rowOff>
    </xdr:from>
    <xdr:to>
      <xdr:col>76</xdr:col>
      <xdr:colOff>165100</xdr:colOff>
      <xdr:row>72</xdr:row>
      <xdr:rowOff>146951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163478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1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101092</xdr:rowOff>
    </xdr:from>
    <xdr:to>
      <xdr:col>72</xdr:col>
      <xdr:colOff>38100</xdr:colOff>
      <xdr:row>71</xdr:row>
      <xdr:rowOff>31242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1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47769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18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107759</xdr:rowOff>
    </xdr:from>
    <xdr:to>
      <xdr:col>67</xdr:col>
      <xdr:colOff>101600</xdr:colOff>
      <xdr:row>73</xdr:row>
      <xdr:rowOff>37909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54436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2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141948</xdr:rowOff>
    </xdr:from>
    <xdr:to>
      <xdr:col>85</xdr:col>
      <xdr:colOff>127000</xdr:colOff>
      <xdr:row>90</xdr:row>
      <xdr:rowOff>95047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5400998"/>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141948</xdr:rowOff>
    </xdr:from>
    <xdr:to>
      <xdr:col>81</xdr:col>
      <xdr:colOff>50800</xdr:colOff>
      <xdr:row>92</xdr:row>
      <xdr:rowOff>65900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5400998"/>
          <a:ext cx="889000" cy="4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127242</xdr:rowOff>
    </xdr:from>
    <xdr:to>
      <xdr:col>76</xdr:col>
      <xdr:colOff>114300</xdr:colOff>
      <xdr:row>92</xdr:row>
      <xdr:rowOff>65900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5729192"/>
          <a:ext cx="889000" cy="1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127242</xdr:rowOff>
    </xdr:from>
    <xdr:to>
      <xdr:col>71</xdr:col>
      <xdr:colOff>177800</xdr:colOff>
      <xdr:row>93</xdr:row>
      <xdr:rowOff>67424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5729192"/>
          <a:ext cx="889000" cy="28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44247</xdr:rowOff>
    </xdr:from>
    <xdr:to>
      <xdr:col>85</xdr:col>
      <xdr:colOff>177800</xdr:colOff>
      <xdr:row>90</xdr:row>
      <xdr:rowOff>145847</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54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168724</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42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91148</xdr:rowOff>
    </xdr:from>
    <xdr:to>
      <xdr:col>81</xdr:col>
      <xdr:colOff>101600</xdr:colOff>
      <xdr:row>90</xdr:row>
      <xdr:rowOff>21298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53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88</xdr:row>
      <xdr:rowOff>37825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15100</xdr:rowOff>
    </xdr:from>
    <xdr:to>
      <xdr:col>76</xdr:col>
      <xdr:colOff>165100</xdr:colOff>
      <xdr:row>92</xdr:row>
      <xdr:rowOff>116700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57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133227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55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76442</xdr:rowOff>
    </xdr:from>
    <xdr:to>
      <xdr:col>72</xdr:col>
      <xdr:colOff>38100</xdr:colOff>
      <xdr:row>92</xdr:row>
      <xdr:rowOff>6592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5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23119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5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16624</xdr:rowOff>
    </xdr:from>
    <xdr:to>
      <xdr:col>67</xdr:col>
      <xdr:colOff>101600</xdr:colOff>
      <xdr:row>93</xdr:row>
      <xdr:rowOff>118224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59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134751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57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63348</xdr:rowOff>
    </xdr:from>
    <xdr:to>
      <xdr:col>116</xdr:col>
      <xdr:colOff>63500</xdr:colOff>
      <xdr:row>37</xdr:row>
      <xdr:rowOff>111354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4069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109525</xdr:rowOff>
    </xdr:from>
    <xdr:to>
      <xdr:col>111</xdr:col>
      <xdr:colOff>177800</xdr:colOff>
      <xdr:row>37</xdr:row>
      <xdr:rowOff>111354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45317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109525</xdr:rowOff>
    </xdr:from>
    <xdr:to>
      <xdr:col>107</xdr:col>
      <xdr:colOff>50800</xdr:colOff>
      <xdr:row>37</xdr:row>
      <xdr:rowOff>109525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45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109525</xdr:rowOff>
    </xdr:from>
    <xdr:to>
      <xdr:col>102</xdr:col>
      <xdr:colOff>114300</xdr:colOff>
      <xdr:row>37</xdr:row>
      <xdr:rowOff>137414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8656300" y="645317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12548</xdr:rowOff>
    </xdr:from>
    <xdr:to>
      <xdr:col>116</xdr:col>
      <xdr:colOff>114300</xdr:colOff>
      <xdr:row>37</xdr:row>
      <xdr:rowOff>114148</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35425</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20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60554</xdr:rowOff>
    </xdr:from>
    <xdr:to>
      <xdr:col>112</xdr:col>
      <xdr:colOff>38100</xdr:colOff>
      <xdr:row>37</xdr:row>
      <xdr:rowOff>162154</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7231</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21317" y="617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58725</xdr:rowOff>
    </xdr:from>
    <xdr:to>
      <xdr:col>107</xdr:col>
      <xdr:colOff>101600</xdr:colOff>
      <xdr:row>37</xdr:row>
      <xdr:rowOff>160325</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5402</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58725</xdr:rowOff>
    </xdr:from>
    <xdr:to>
      <xdr:col>102</xdr:col>
      <xdr:colOff>165100</xdr:colOff>
      <xdr:row>37</xdr:row>
      <xdr:rowOff>160325</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86614</xdr:rowOff>
    </xdr:from>
    <xdr:to>
      <xdr:col>98</xdr:col>
      <xdr:colOff>38100</xdr:colOff>
      <xdr:row>38</xdr:row>
      <xdr:rowOff>16764</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33291</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37450</xdr:rowOff>
    </xdr:from>
    <xdr:to>
      <xdr:col>116</xdr:col>
      <xdr:colOff>63500</xdr:colOff>
      <xdr:row>53</xdr:row>
      <xdr:rowOff>167965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124300"/>
          <a:ext cx="838200" cy="1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37450</xdr:rowOff>
    </xdr:from>
    <xdr:to>
      <xdr:col>111</xdr:col>
      <xdr:colOff>177800</xdr:colOff>
      <xdr:row>53</xdr:row>
      <xdr:rowOff>98209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124300"/>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98209</xdr:rowOff>
    </xdr:from>
    <xdr:to>
      <xdr:col>107</xdr:col>
      <xdr:colOff>50800</xdr:colOff>
      <xdr:row>53</xdr:row>
      <xdr:rowOff>133397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545300" y="9185059"/>
          <a:ext cx="8890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98666</xdr:rowOff>
    </xdr:from>
    <xdr:to>
      <xdr:col>102</xdr:col>
      <xdr:colOff>114300</xdr:colOff>
      <xdr:row>53</xdr:row>
      <xdr:rowOff>133397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656300" y="9014066"/>
          <a:ext cx="889000" cy="2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117165</xdr:rowOff>
    </xdr:from>
    <xdr:to>
      <xdr:col>116</xdr:col>
      <xdr:colOff>114300</xdr:colOff>
      <xdr:row>54</xdr:row>
      <xdr:rowOff>47315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20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140042</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0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158100</xdr:rowOff>
    </xdr:from>
    <xdr:to>
      <xdr:col>112</xdr:col>
      <xdr:colOff>38100</xdr:colOff>
      <xdr:row>53</xdr:row>
      <xdr:rowOff>88250</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0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104777</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8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47409</xdr:rowOff>
    </xdr:from>
    <xdr:to>
      <xdr:col>107</xdr:col>
      <xdr:colOff>101600</xdr:colOff>
      <xdr:row>53</xdr:row>
      <xdr:rowOff>149009</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165536</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9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82597</xdr:rowOff>
    </xdr:from>
    <xdr:to>
      <xdr:col>102</xdr:col>
      <xdr:colOff>165100</xdr:colOff>
      <xdr:row>54</xdr:row>
      <xdr:rowOff>12747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1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29274</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47866</xdr:rowOff>
    </xdr:from>
    <xdr:to>
      <xdr:col>98</xdr:col>
      <xdr:colOff>38100</xdr:colOff>
      <xdr:row>52</xdr:row>
      <xdr:rowOff>149466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89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165993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87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50164</xdr:rowOff>
    </xdr:from>
    <xdr:to>
      <xdr:col>116</xdr:col>
      <xdr:colOff>63500</xdr:colOff>
      <xdr:row>76</xdr:row>
      <xdr:rowOff>145035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1323300" y="13080364"/>
          <a:ext cx="838200" cy="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50164</xdr:rowOff>
    </xdr:from>
    <xdr:to>
      <xdr:col>111</xdr:col>
      <xdr:colOff>177800</xdr:colOff>
      <xdr:row>77</xdr:row>
      <xdr:rowOff>57404</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080364"/>
          <a:ext cx="889000" cy="17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57404</xdr:rowOff>
    </xdr:from>
    <xdr:to>
      <xdr:col>107</xdr:col>
      <xdr:colOff>50800</xdr:colOff>
      <xdr:row>78</xdr:row>
      <xdr:rowOff>36068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59054"/>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140081</xdr:rowOff>
    </xdr:from>
    <xdr:to>
      <xdr:col>102</xdr:col>
      <xdr:colOff>114300</xdr:colOff>
      <xdr:row>78</xdr:row>
      <xdr:rowOff>36068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341731"/>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94235</xdr:rowOff>
    </xdr:from>
    <xdr:to>
      <xdr:col>116</xdr:col>
      <xdr:colOff>114300</xdr:colOff>
      <xdr:row>77</xdr:row>
      <xdr:rowOff>24385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117112</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170814</xdr:rowOff>
    </xdr:from>
    <xdr:to>
      <xdr:col>112</xdr:col>
      <xdr:colOff>38100</xdr:colOff>
      <xdr:row>76</xdr:row>
      <xdr:rowOff>100964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117492</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8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6604</xdr:rowOff>
    </xdr:from>
    <xdr:to>
      <xdr:col>107</xdr:col>
      <xdr:colOff>101600</xdr:colOff>
      <xdr:row>77</xdr:row>
      <xdr:rowOff>108204</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99331</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3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156718</xdr:rowOff>
    </xdr:from>
    <xdr:to>
      <xdr:col>102</xdr:col>
      <xdr:colOff>165100</xdr:colOff>
      <xdr:row>78</xdr:row>
      <xdr:rowOff>86868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77995</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89281</xdr:rowOff>
    </xdr:from>
    <xdr:to>
      <xdr:col>98</xdr:col>
      <xdr:colOff>38100</xdr:colOff>
      <xdr:row>78</xdr:row>
      <xdr:rowOff>19431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2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10558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3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650,650</a:t>
          </a:r>
          <a:r>
            <a:rPr kumimoji="1" lang="ja-JP" altLang="en-US" sz="1300">
              <a:latin typeface="ＭＳ Ｐゴシック" panose="020B0600070205080204" pitchFamily="50" charset="-128"/>
              <a:ea typeface="ＭＳ Ｐゴシック" panose="020B0600070205080204" pitchFamily="50" charset="-128"/>
            </a:rPr>
            <a:t>円となっている。類似団体平均との比較では、多くの項目で高い水準となっているが、これは、東日本大震災及び原子力災害からの復旧・復興業務に対応するためである。</a:t>
          </a:r>
        </a:p>
        <a:p>
          <a:r>
            <a:rPr kumimoji="1" lang="ja-JP" altLang="en-US" sz="1300">
              <a:latin typeface="ＭＳ Ｐゴシック" panose="020B0600070205080204" pitchFamily="50" charset="-128"/>
              <a:ea typeface="ＭＳ Ｐゴシック" panose="020B0600070205080204" pitchFamily="50" charset="-128"/>
            </a:rPr>
            <a:t>・主要な項目のうち人件費は、住民一人当たり</a:t>
          </a:r>
          <a:r>
            <a:rPr kumimoji="1" lang="en-US" altLang="ja-JP" sz="1300">
              <a:latin typeface="ＭＳ Ｐゴシック" panose="020B0600070205080204" pitchFamily="50" charset="-128"/>
              <a:ea typeface="ＭＳ Ｐゴシック" panose="020B0600070205080204" pitchFamily="50" charset="-128"/>
            </a:rPr>
            <a:t>140,403</a:t>
          </a:r>
          <a:r>
            <a:rPr kumimoji="1" lang="ja-JP" altLang="en-US" sz="1300">
              <a:latin typeface="ＭＳ Ｐゴシック" panose="020B0600070205080204" pitchFamily="50" charset="-128"/>
              <a:ea typeface="ＭＳ Ｐゴシック" panose="020B0600070205080204" pitchFamily="50" charset="-128"/>
            </a:rPr>
            <a:t>円となっており、震災以降職員を大幅に増員して復旧・復興業務に対応しているため、類似団体平均と比較して高い水準で推移している。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・補助費等は、主に除染事業に係る市町村交付金等により、類似団体平均と比較して高い水準で推移しているが、令和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年度は新型コロナウイルス感染症対策費等の減により減少した。</a:t>
          </a:r>
        </a:p>
        <a:p>
          <a:r>
            <a:rPr kumimoji="1" lang="ja-JP" altLang="en-US" sz="1300">
              <a:latin typeface="ＭＳ Ｐゴシック" panose="020B0600070205080204" pitchFamily="50" charset="-128"/>
              <a:ea typeface="ＭＳ Ｐゴシック" panose="020B0600070205080204" pitchFamily="50" charset="-128"/>
            </a:rPr>
            <a:t>・積立金は、様々な復旧・復興事業を実施するため国から一括交付された交付金等を東日本大震災復興対策関係基金に積み立てていることから、類似団体平均と比較して高い水準で推移しているが、令和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年度は帰還・移住等環境整備交付金基金積立等の減により減少した。</a:t>
          </a:r>
        </a:p>
        <a:p>
          <a:r>
            <a:rPr kumimoji="1" lang="ja-JP" altLang="en-US" sz="1300">
              <a:latin typeface="ＭＳ Ｐゴシック" panose="020B0600070205080204" pitchFamily="50" charset="-128"/>
              <a:ea typeface="ＭＳ Ｐゴシック" panose="020B0600070205080204" pitchFamily="50" charset="-128"/>
            </a:rPr>
            <a:t>・普通建設事業費は、被災地における復興関連の事業等により、類似団体平均と比較して高い水準で推移しているが、令和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年度は事業の進捗に伴う営農再開施設等整備事業費等の減により減少した。</a:t>
          </a:r>
        </a:p>
        <a:p>
          <a:r>
            <a:rPr kumimoji="1" lang="ja-JP" altLang="en-US" sz="1300">
              <a:latin typeface="ＭＳ Ｐゴシック" panose="020B0600070205080204" pitchFamily="50" charset="-128"/>
              <a:ea typeface="ＭＳ Ｐゴシック" panose="020B0600070205080204" pitchFamily="50" charset="-128"/>
            </a:rPr>
            <a:t>・扶助費は、東日本大震災及び原子力災害に係る災害救助費等により、類似団体平均と比較して高い水準で推移しているが、令和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年度は新型コロナウイルス感染症対策費等の減により減少した。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137795</xdr:rowOff>
    </xdr:from>
    <xdr:to>
      <xdr:col>24</xdr:col>
      <xdr:colOff>63500</xdr:colOff>
      <xdr:row>31</xdr:row>
      <xdr:rowOff>116840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81295"/>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116840</xdr:rowOff>
    </xdr:from>
    <xdr:to>
      <xdr:col>19</xdr:col>
      <xdr:colOff>177800</xdr:colOff>
      <xdr:row>32</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31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17780</xdr:rowOff>
    </xdr:from>
    <xdr:to>
      <xdr:col>15</xdr:col>
      <xdr:colOff>50800</xdr:colOff>
      <xdr:row>32</xdr:row>
      <xdr:rowOff>73025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041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73025</xdr:rowOff>
    </xdr:from>
    <xdr:to>
      <xdr:col>10</xdr:col>
      <xdr:colOff>114300</xdr:colOff>
      <xdr:row>32</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94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86995</xdr:rowOff>
    </xdr:from>
    <xdr:to>
      <xdr:col>24</xdr:col>
      <xdr:colOff>114300</xdr:colOff>
      <xdr:row>31</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40022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66040</xdr:rowOff>
    </xdr:from>
    <xdr:to>
      <xdr:col>20</xdr:col>
      <xdr:colOff>38100</xdr:colOff>
      <xdr:row>31</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12717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15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138430</xdr:rowOff>
    </xdr:from>
    <xdr:to>
      <xdr:col>15</xdr:col>
      <xdr:colOff>101600</xdr:colOff>
      <xdr:row>32</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85107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2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22225</xdr:rowOff>
    </xdr:from>
    <xdr:to>
      <xdr:col>10</xdr:col>
      <xdr:colOff>165100</xdr:colOff>
      <xdr:row>32</xdr:row>
      <xdr:rowOff>123825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140352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28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26035</xdr:rowOff>
    </xdr:from>
    <xdr:to>
      <xdr:col>6</xdr:col>
      <xdr:colOff>38100</xdr:colOff>
      <xdr:row>32</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144162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28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94094</xdr:rowOff>
    </xdr:from>
    <xdr:to>
      <xdr:col>24</xdr:col>
      <xdr:colOff>62865</xdr:colOff>
      <xdr:row>58</xdr:row>
      <xdr:rowOff>167932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38044"/>
          <a:ext cx="127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167932</xdr:rowOff>
    </xdr:from>
    <xdr:to>
      <xdr:col>24</xdr:col>
      <xdr:colOff>152400</xdr:colOff>
      <xdr:row>58</xdr:row>
      <xdr:rowOff>167932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40771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1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94094</xdr:rowOff>
    </xdr:from>
    <xdr:to>
      <xdr:col>24</xdr:col>
      <xdr:colOff>152400</xdr:colOff>
      <xdr:row>51</xdr:row>
      <xdr:rowOff>94094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3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150673</xdr:rowOff>
    </xdr:from>
    <xdr:to>
      <xdr:col>24</xdr:col>
      <xdr:colOff>63500</xdr:colOff>
      <xdr:row>51</xdr:row>
      <xdr:rowOff>94094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723173"/>
          <a:ext cx="8382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158024</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59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8147</xdr:rowOff>
    </xdr:from>
    <xdr:to>
      <xdr:col>24</xdr:col>
      <xdr:colOff>114300</xdr:colOff>
      <xdr:row>57</xdr:row>
      <xdr:rowOff>109747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8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150673</xdr:rowOff>
    </xdr:from>
    <xdr:to>
      <xdr:col>19</xdr:col>
      <xdr:colOff>177800</xdr:colOff>
      <xdr:row>52</xdr:row>
      <xdr:rowOff>137271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723173"/>
          <a:ext cx="889000" cy="3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114789</xdr:rowOff>
    </xdr:from>
    <xdr:to>
      <xdr:col>20</xdr:col>
      <xdr:colOff>38100</xdr:colOff>
      <xdr:row>58</xdr:row>
      <xdr:rowOff>44939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36066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17411" y="99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137271</xdr:rowOff>
    </xdr:from>
    <xdr:to>
      <xdr:col>15</xdr:col>
      <xdr:colOff>50800</xdr:colOff>
      <xdr:row>53</xdr:row>
      <xdr:rowOff>16484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052671"/>
          <a:ext cx="889000" cy="5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72727</xdr:rowOff>
    </xdr:from>
    <xdr:to>
      <xdr:col>15</xdr:col>
      <xdr:colOff>101600</xdr:colOff>
      <xdr:row>58</xdr:row>
      <xdr:rowOff>2877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4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165454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16484</xdr:rowOff>
    </xdr:from>
    <xdr:to>
      <xdr:col>10</xdr:col>
      <xdr:colOff>114300</xdr:colOff>
      <xdr:row>53</xdr:row>
      <xdr:rowOff>86893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103334"/>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41666</xdr:rowOff>
    </xdr:from>
    <xdr:to>
      <xdr:col>10</xdr:col>
      <xdr:colOff>165100</xdr:colOff>
      <xdr:row>56</xdr:row>
      <xdr:rowOff>143266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6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3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81128</xdr:rowOff>
    </xdr:from>
    <xdr:to>
      <xdr:col>6</xdr:col>
      <xdr:colOff>38100</xdr:colOff>
      <xdr:row>59</xdr:row>
      <xdr:rowOff>11278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2405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43294</xdr:rowOff>
    </xdr:from>
    <xdr:to>
      <xdr:col>24</xdr:col>
      <xdr:colOff>114300</xdr:colOff>
      <xdr:row>51</xdr:row>
      <xdr:rowOff>144894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167771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99873</xdr:rowOff>
    </xdr:from>
    <xdr:to>
      <xdr:col>20</xdr:col>
      <xdr:colOff>38100</xdr:colOff>
      <xdr:row>51</xdr:row>
      <xdr:rowOff>30023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7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46550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17411" y="84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86471</xdr:rowOff>
    </xdr:from>
    <xdr:to>
      <xdr:col>15</xdr:col>
      <xdr:colOff>101600</xdr:colOff>
      <xdr:row>53</xdr:row>
      <xdr:rowOff>16621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0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33148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87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137134</xdr:rowOff>
    </xdr:from>
    <xdr:to>
      <xdr:col>10</xdr:col>
      <xdr:colOff>165100</xdr:colOff>
      <xdr:row>53</xdr:row>
      <xdr:rowOff>67284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83811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88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36093</xdr:rowOff>
    </xdr:from>
    <xdr:to>
      <xdr:col>6</xdr:col>
      <xdr:colOff>38100</xdr:colOff>
      <xdr:row>53</xdr:row>
      <xdr:rowOff>137693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1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154220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88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77162</xdr:rowOff>
    </xdr:from>
    <xdr:to>
      <xdr:col>24</xdr:col>
      <xdr:colOff>62865</xdr:colOff>
      <xdr:row>79</xdr:row>
      <xdr:rowOff>131274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935912"/>
          <a:ext cx="1270" cy="73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135101</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131274</xdr:rowOff>
    </xdr:from>
    <xdr:to>
      <xdr:col>24</xdr:col>
      <xdr:colOff>152400</xdr:colOff>
      <xdr:row>79</xdr:row>
      <xdr:rowOff>131274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23839</xdr:rowOff>
    </xdr:from>
    <xdr:ext cx="534377"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7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77162</xdr:rowOff>
    </xdr:from>
    <xdr:to>
      <xdr:col>24</xdr:col>
      <xdr:colOff>152400</xdr:colOff>
      <xdr:row>75</xdr:row>
      <xdr:rowOff>77162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93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77162</xdr:rowOff>
    </xdr:from>
    <xdr:to>
      <xdr:col>24</xdr:col>
      <xdr:colOff>63500</xdr:colOff>
      <xdr:row>75</xdr:row>
      <xdr:rowOff>147636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5912"/>
          <a:ext cx="8382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78985</xdr:rowOff>
    </xdr:from>
    <xdr:ext cx="534377"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28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100558</xdr:rowOff>
    </xdr:from>
    <xdr:to>
      <xdr:col>24</xdr:col>
      <xdr:colOff>114300</xdr:colOff>
      <xdr:row>78</xdr:row>
      <xdr:rowOff>30708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3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48620</xdr:rowOff>
    </xdr:from>
    <xdr:to>
      <xdr:col>19</xdr:col>
      <xdr:colOff>177800</xdr:colOff>
      <xdr:row>75</xdr:row>
      <xdr:rowOff>147636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07370"/>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3470</xdr:rowOff>
    </xdr:from>
    <xdr:to>
      <xdr:col>20</xdr:col>
      <xdr:colOff>38100</xdr:colOff>
      <xdr:row>78</xdr:row>
      <xdr:rowOff>105070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3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96197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517411" y="134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111354</xdr:rowOff>
    </xdr:from>
    <xdr:to>
      <xdr:col>15</xdr:col>
      <xdr:colOff>50800</xdr:colOff>
      <xdr:row>75</xdr:row>
      <xdr:rowOff>48620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27204"/>
          <a:ext cx="889000" cy="2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168486</xdr:rowOff>
    </xdr:from>
    <xdr:to>
      <xdr:col>15</xdr:col>
      <xdr:colOff>101600</xdr:colOff>
      <xdr:row>78</xdr:row>
      <xdr:rowOff>98636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89763</xdr:rowOff>
    </xdr:from>
    <xdr:ext cx="534377"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41111" y="13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11390</xdr:rowOff>
    </xdr:from>
    <xdr:to>
      <xdr:col>10</xdr:col>
      <xdr:colOff>114300</xdr:colOff>
      <xdr:row>73</xdr:row>
      <xdr:rowOff>111354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184340"/>
          <a:ext cx="889000" cy="44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166918</xdr:rowOff>
    </xdr:from>
    <xdr:to>
      <xdr:col>10</xdr:col>
      <xdr:colOff>165100</xdr:colOff>
      <xdr:row>78</xdr:row>
      <xdr:rowOff>97068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88195</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52111" y="1346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77764</xdr:rowOff>
    </xdr:from>
    <xdr:to>
      <xdr:col>6</xdr:col>
      <xdr:colOff>38100</xdr:colOff>
      <xdr:row>78</xdr:row>
      <xdr:rowOff>7914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7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170491</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63111" y="133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26362</xdr:rowOff>
    </xdr:from>
    <xdr:to>
      <xdr:col>24</xdr:col>
      <xdr:colOff>114300</xdr:colOff>
      <xdr:row>75</xdr:row>
      <xdr:rowOff>127962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150839</xdr:rowOff>
    </xdr:from>
    <xdr:ext cx="534377"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3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96836</xdr:rowOff>
    </xdr:from>
    <xdr:to>
      <xdr:col>20</xdr:col>
      <xdr:colOff>38100</xdr:colOff>
      <xdr:row>76</xdr:row>
      <xdr:rowOff>26986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43513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517411" y="1273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169270</xdr:rowOff>
    </xdr:from>
    <xdr:to>
      <xdr:col>15</xdr:col>
      <xdr:colOff>101600</xdr:colOff>
      <xdr:row>75</xdr:row>
      <xdr:rowOff>99420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115947</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41111" y="126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60554</xdr:rowOff>
    </xdr:from>
    <xdr:to>
      <xdr:col>10</xdr:col>
      <xdr:colOff>165100</xdr:colOff>
      <xdr:row>73</xdr:row>
      <xdr:rowOff>162154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7231</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52111" y="123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132040</xdr:rowOff>
    </xdr:from>
    <xdr:to>
      <xdr:col>6</xdr:col>
      <xdr:colOff>38100</xdr:colOff>
      <xdr:row>71</xdr:row>
      <xdr:rowOff>62190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1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78717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190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55232</xdr:rowOff>
    </xdr:from>
    <xdr:to>
      <xdr:col>24</xdr:col>
      <xdr:colOff>62865</xdr:colOff>
      <xdr:row>97</xdr:row>
      <xdr:rowOff>151975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6342982"/>
          <a:ext cx="1270" cy="439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155802</xdr:rowOff>
    </xdr:from>
    <xdr:ext cx="469744"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151975</xdr:rowOff>
    </xdr:from>
    <xdr:to>
      <xdr:col>24</xdr:col>
      <xdr:colOff>152400</xdr:colOff>
      <xdr:row>97</xdr:row>
      <xdr:rowOff>151975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61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55232</xdr:rowOff>
    </xdr:from>
    <xdr:to>
      <xdr:col>24</xdr:col>
      <xdr:colOff>152400</xdr:colOff>
      <xdr:row>95</xdr:row>
      <xdr:rowOff>55232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34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79533</xdr:rowOff>
    </xdr:from>
    <xdr:to>
      <xdr:col>24</xdr:col>
      <xdr:colOff>63500</xdr:colOff>
      <xdr:row>95</xdr:row>
      <xdr:rowOff>55232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95833"/>
          <a:ext cx="838200" cy="1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123083</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2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144656</xdr:rowOff>
    </xdr:from>
    <xdr:to>
      <xdr:col>24</xdr:col>
      <xdr:colOff>114300</xdr:colOff>
      <xdr:row>97</xdr:row>
      <xdr:rowOff>74806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120749</xdr:rowOff>
    </xdr:from>
    <xdr:to>
      <xdr:col>19</xdr:col>
      <xdr:colOff>177800</xdr:colOff>
      <xdr:row>94</xdr:row>
      <xdr:rowOff>79533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551249"/>
          <a:ext cx="889000" cy="6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53628</xdr:rowOff>
    </xdr:from>
    <xdr:to>
      <xdr:col>20</xdr:col>
      <xdr:colOff>38100</xdr:colOff>
      <xdr:row>96</xdr:row>
      <xdr:rowOff>155228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1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146355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17411" y="166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120749</xdr:rowOff>
    </xdr:from>
    <xdr:to>
      <xdr:col>15</xdr:col>
      <xdr:colOff>50800</xdr:colOff>
      <xdr:row>90</xdr:row>
      <xdr:rowOff>150947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551249"/>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56142</xdr:rowOff>
    </xdr:from>
    <xdr:to>
      <xdr:col>15</xdr:col>
      <xdr:colOff>101600</xdr:colOff>
      <xdr:row>93</xdr:row>
      <xdr:rowOff>157742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09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150947</xdr:rowOff>
    </xdr:from>
    <xdr:to>
      <xdr:col>10</xdr:col>
      <xdr:colOff>114300</xdr:colOff>
      <xdr:row>92</xdr:row>
      <xdr:rowOff>144706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581447"/>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103119</xdr:rowOff>
    </xdr:from>
    <xdr:to>
      <xdr:col>10</xdr:col>
      <xdr:colOff>165100</xdr:colOff>
      <xdr:row>94</xdr:row>
      <xdr:rowOff>33269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24396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137111</xdr:rowOff>
    </xdr:from>
    <xdr:to>
      <xdr:col>6</xdr:col>
      <xdr:colOff>38100</xdr:colOff>
      <xdr:row>95</xdr:row>
      <xdr:rowOff>67261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58388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4432</xdr:rowOff>
    </xdr:from>
    <xdr:to>
      <xdr:col>24</xdr:col>
      <xdr:colOff>114300</xdr:colOff>
      <xdr:row>95</xdr:row>
      <xdr:rowOff>106032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128909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28733</xdr:rowOff>
    </xdr:from>
    <xdr:to>
      <xdr:col>20</xdr:col>
      <xdr:colOff>38100</xdr:colOff>
      <xdr:row>94</xdr:row>
      <xdr:rowOff>130333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146860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17411" y="159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69949</xdr:rowOff>
    </xdr:from>
    <xdr:to>
      <xdr:col>15</xdr:col>
      <xdr:colOff>101600</xdr:colOff>
      <xdr:row>91</xdr:row>
      <xdr:rowOff>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16626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2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100147</xdr:rowOff>
    </xdr:from>
    <xdr:to>
      <xdr:col>10</xdr:col>
      <xdr:colOff>165100</xdr:colOff>
      <xdr:row>91</xdr:row>
      <xdr:rowOff>30297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46824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3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93906</xdr:rowOff>
    </xdr:from>
    <xdr:to>
      <xdr:col>6</xdr:col>
      <xdr:colOff>38100</xdr:colOff>
      <xdr:row>93</xdr:row>
      <xdr:rowOff>24056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40583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58166</xdr:rowOff>
    </xdr:from>
    <xdr:to>
      <xdr:col>55</xdr:col>
      <xdr:colOff>0</xdr:colOff>
      <xdr:row>33</xdr:row>
      <xdr:rowOff>52070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373116"/>
          <a:ext cx="838200" cy="3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52070</xdr:rowOff>
    </xdr:from>
    <xdr:to>
      <xdr:col>50</xdr:col>
      <xdr:colOff>114300</xdr:colOff>
      <xdr:row>33</xdr:row>
      <xdr:rowOff>140462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709920"/>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82550</xdr:rowOff>
    </xdr:from>
    <xdr:to>
      <xdr:col>45</xdr:col>
      <xdr:colOff>177800</xdr:colOff>
      <xdr:row>33</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7404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22352</xdr:rowOff>
    </xdr:from>
    <xdr:to>
      <xdr:col>41</xdr:col>
      <xdr:colOff>50800</xdr:colOff>
      <xdr:row>33</xdr:row>
      <xdr:rowOff>82550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5087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7366</xdr:rowOff>
    </xdr:from>
    <xdr:to>
      <xdr:col>55</xdr:col>
      <xdr:colOff>50800</xdr:colOff>
      <xdr:row>31</xdr:row>
      <xdr:rowOff>108966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131843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2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1270</xdr:rowOff>
    </xdr:from>
    <xdr:to>
      <xdr:col>50</xdr:col>
      <xdr:colOff>165100</xdr:colOff>
      <xdr:row>33</xdr:row>
      <xdr:rowOff>102870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119397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391728" y="54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89662</xdr:rowOff>
    </xdr:from>
    <xdr:to>
      <xdr:col>46</xdr:col>
      <xdr:colOff>38100</xdr:colOff>
      <xdr:row>34</xdr:row>
      <xdr:rowOff>19812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36339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31750</xdr:rowOff>
    </xdr:from>
    <xdr:to>
      <xdr:col>41</xdr:col>
      <xdr:colOff>101600</xdr:colOff>
      <xdr:row>33</xdr:row>
      <xdr:rowOff>133350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149877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143002</xdr:rowOff>
    </xdr:from>
    <xdr:to>
      <xdr:col>36</xdr:col>
      <xdr:colOff>165100</xdr:colOff>
      <xdr:row>32</xdr:row>
      <xdr:rowOff>73152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89679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100792</xdr:rowOff>
    </xdr:from>
    <xdr:to>
      <xdr:col>54</xdr:col>
      <xdr:colOff>189865</xdr:colOff>
      <xdr:row>58</xdr:row>
      <xdr:rowOff>103353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016192"/>
          <a:ext cx="1270" cy="1031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107180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103353</xdr:rowOff>
    </xdr:from>
    <xdr:to>
      <xdr:col>55</xdr:col>
      <xdr:colOff>88900</xdr:colOff>
      <xdr:row>58</xdr:row>
      <xdr:rowOff>103353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47469</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100792</xdr:rowOff>
    </xdr:from>
    <xdr:to>
      <xdr:col>55</xdr:col>
      <xdr:colOff>88900</xdr:colOff>
      <xdr:row>52</xdr:row>
      <xdr:rowOff>100792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0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153301</xdr:rowOff>
    </xdr:from>
    <xdr:to>
      <xdr:col>55</xdr:col>
      <xdr:colOff>0</xdr:colOff>
      <xdr:row>52</xdr:row>
      <xdr:rowOff>100792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8897251"/>
          <a:ext cx="838200" cy="1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131701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3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153274</xdr:rowOff>
    </xdr:from>
    <xdr:to>
      <xdr:col>55</xdr:col>
      <xdr:colOff>50800</xdr:colOff>
      <xdr:row>57</xdr:row>
      <xdr:rowOff>83424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5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153301</xdr:rowOff>
    </xdr:from>
    <xdr:to>
      <xdr:col>50</xdr:col>
      <xdr:colOff>114300</xdr:colOff>
      <xdr:row>52</xdr:row>
      <xdr:rowOff>79693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8897251"/>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147741</xdr:rowOff>
    </xdr:from>
    <xdr:to>
      <xdr:col>50</xdr:col>
      <xdr:colOff>165100</xdr:colOff>
      <xdr:row>57</xdr:row>
      <xdr:rowOff>77891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69018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25629</xdr:rowOff>
    </xdr:from>
    <xdr:to>
      <xdr:col>45</xdr:col>
      <xdr:colOff>177800</xdr:colOff>
      <xdr:row>52</xdr:row>
      <xdr:rowOff>79693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8941029"/>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143124</xdr:rowOff>
    </xdr:from>
    <xdr:to>
      <xdr:col>46</xdr:col>
      <xdr:colOff>38100</xdr:colOff>
      <xdr:row>57</xdr:row>
      <xdr:rowOff>73274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64401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82550</xdr:rowOff>
    </xdr:from>
    <xdr:to>
      <xdr:col>41</xdr:col>
      <xdr:colOff>50800</xdr:colOff>
      <xdr:row>52</xdr:row>
      <xdr:rowOff>25629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882650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151605</xdr:rowOff>
    </xdr:from>
    <xdr:to>
      <xdr:col>41</xdr:col>
      <xdr:colOff>101600</xdr:colOff>
      <xdr:row>57</xdr:row>
      <xdr:rowOff>81755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72882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132562</xdr:rowOff>
    </xdr:from>
    <xdr:to>
      <xdr:col>36</xdr:col>
      <xdr:colOff>165100</xdr:colOff>
      <xdr:row>57</xdr:row>
      <xdr:rowOff>62712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53839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49992</xdr:rowOff>
    </xdr:from>
    <xdr:to>
      <xdr:col>55</xdr:col>
      <xdr:colOff>50800</xdr:colOff>
      <xdr:row>52</xdr:row>
      <xdr:rowOff>151592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8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3019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89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102501</xdr:rowOff>
    </xdr:from>
    <xdr:to>
      <xdr:col>50</xdr:col>
      <xdr:colOff>165100</xdr:colOff>
      <xdr:row>52</xdr:row>
      <xdr:rowOff>32651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8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49178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86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28893</xdr:rowOff>
    </xdr:from>
    <xdr:to>
      <xdr:col>46</xdr:col>
      <xdr:colOff>38100</xdr:colOff>
      <xdr:row>52</xdr:row>
      <xdr:rowOff>130493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8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147020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71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146279</xdr:rowOff>
    </xdr:from>
    <xdr:to>
      <xdr:col>41</xdr:col>
      <xdr:colOff>101600</xdr:colOff>
      <xdr:row>52</xdr:row>
      <xdr:rowOff>76429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92956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6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31750</xdr:rowOff>
    </xdr:from>
    <xdr:to>
      <xdr:col>36</xdr:col>
      <xdr:colOff>165100</xdr:colOff>
      <xdr:row>51</xdr:row>
      <xdr:rowOff>133350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149877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25547</xdr:rowOff>
    </xdr:from>
    <xdr:to>
      <xdr:col>55</xdr:col>
      <xdr:colOff>0</xdr:colOff>
      <xdr:row>72</xdr:row>
      <xdr:rowOff>68165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198497"/>
          <a:ext cx="838200" cy="21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54334</xdr:rowOff>
    </xdr:from>
    <xdr:to>
      <xdr:col>50</xdr:col>
      <xdr:colOff>114300</xdr:colOff>
      <xdr:row>71</xdr:row>
      <xdr:rowOff>25547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055834"/>
          <a:ext cx="889000" cy="1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137463</xdr:rowOff>
    </xdr:from>
    <xdr:to>
      <xdr:col>45</xdr:col>
      <xdr:colOff>177800</xdr:colOff>
      <xdr:row>70</xdr:row>
      <xdr:rowOff>54334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1967513"/>
          <a:ext cx="889000" cy="8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137463</xdr:rowOff>
    </xdr:from>
    <xdr:to>
      <xdr:col>41</xdr:col>
      <xdr:colOff>50800</xdr:colOff>
      <xdr:row>70</xdr:row>
      <xdr:rowOff>27327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1967513"/>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169952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17365</xdr:rowOff>
    </xdr:from>
    <xdr:to>
      <xdr:col>55</xdr:col>
      <xdr:colOff>50800</xdr:colOff>
      <xdr:row>72</xdr:row>
      <xdr:rowOff>118965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3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40242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2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146197</xdr:rowOff>
    </xdr:from>
    <xdr:to>
      <xdr:col>50</xdr:col>
      <xdr:colOff>165100</xdr:colOff>
      <xdr:row>71</xdr:row>
      <xdr:rowOff>76347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1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92874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19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3534</xdr:rowOff>
    </xdr:from>
    <xdr:to>
      <xdr:col>46</xdr:col>
      <xdr:colOff>38100</xdr:colOff>
      <xdr:row>70</xdr:row>
      <xdr:rowOff>105134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121661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7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86663</xdr:rowOff>
    </xdr:from>
    <xdr:to>
      <xdr:col>41</xdr:col>
      <xdr:colOff>101600</xdr:colOff>
      <xdr:row>70</xdr:row>
      <xdr:rowOff>16813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19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33340</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69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147977</xdr:rowOff>
    </xdr:from>
    <xdr:to>
      <xdr:col>36</xdr:col>
      <xdr:colOff>165100</xdr:colOff>
      <xdr:row>70</xdr:row>
      <xdr:rowOff>78127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1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94654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7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93805</xdr:rowOff>
    </xdr:from>
    <xdr:to>
      <xdr:col>54</xdr:col>
      <xdr:colOff>189865</xdr:colOff>
      <xdr:row>98</xdr:row>
      <xdr:rowOff>105508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7205"/>
          <a:ext cx="1270" cy="104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109335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105508</xdr:rowOff>
    </xdr:from>
    <xdr:to>
      <xdr:col>55</xdr:col>
      <xdr:colOff>88900</xdr:colOff>
      <xdr:row>98</xdr:row>
      <xdr:rowOff>105508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0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40482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4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93805</xdr:rowOff>
    </xdr:from>
    <xdr:to>
      <xdr:col>55</xdr:col>
      <xdr:colOff>88900</xdr:colOff>
      <xdr:row>92</xdr:row>
      <xdr:rowOff>93805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93805</xdr:rowOff>
    </xdr:from>
    <xdr:to>
      <xdr:col>55</xdr:col>
      <xdr:colOff>0</xdr:colOff>
      <xdr:row>92</xdr:row>
      <xdr:rowOff>120019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867205"/>
          <a:ext cx="8382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154663</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1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4786</xdr:rowOff>
    </xdr:from>
    <xdr:to>
      <xdr:col>55</xdr:col>
      <xdr:colOff>50800</xdr:colOff>
      <xdr:row>97</xdr:row>
      <xdr:rowOff>106386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3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18335</xdr:rowOff>
    </xdr:from>
    <xdr:to>
      <xdr:col>50</xdr:col>
      <xdr:colOff>114300</xdr:colOff>
      <xdr:row>92</xdr:row>
      <xdr:rowOff>120019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5620285"/>
          <a:ext cx="889000" cy="2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8564</xdr:rowOff>
    </xdr:from>
    <xdr:to>
      <xdr:col>50</xdr:col>
      <xdr:colOff>165100</xdr:colOff>
      <xdr:row>97</xdr:row>
      <xdr:rowOff>110164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101291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59411" y="167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128825</xdr:rowOff>
    </xdr:from>
    <xdr:to>
      <xdr:col>45</xdr:col>
      <xdr:colOff>177800</xdr:colOff>
      <xdr:row>91</xdr:row>
      <xdr:rowOff>18335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5593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4350</xdr:rowOff>
    </xdr:from>
    <xdr:to>
      <xdr:col>46</xdr:col>
      <xdr:colOff>38100</xdr:colOff>
      <xdr:row>97</xdr:row>
      <xdr:rowOff>105950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97077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100239</xdr:rowOff>
    </xdr:from>
    <xdr:to>
      <xdr:col>41</xdr:col>
      <xdr:colOff>50800</xdr:colOff>
      <xdr:row>90</xdr:row>
      <xdr:rowOff>128825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53073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160136</xdr:rowOff>
    </xdr:from>
    <xdr:to>
      <xdr:col>41</xdr:col>
      <xdr:colOff>101600</xdr:colOff>
      <xdr:row>97</xdr:row>
      <xdr:rowOff>90286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162978</xdr:rowOff>
    </xdr:from>
    <xdr:to>
      <xdr:col>36</xdr:col>
      <xdr:colOff>165100</xdr:colOff>
      <xdr:row>97</xdr:row>
      <xdr:rowOff>93128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84255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43005</xdr:rowOff>
    </xdr:from>
    <xdr:to>
      <xdr:col>55</xdr:col>
      <xdr:colOff>50800</xdr:colOff>
      <xdr:row>92</xdr:row>
      <xdr:rowOff>144605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8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167482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76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69219</xdr:rowOff>
    </xdr:from>
    <xdr:to>
      <xdr:col>50</xdr:col>
      <xdr:colOff>165100</xdr:colOff>
      <xdr:row>92</xdr:row>
      <xdr:rowOff>170819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8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15896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27095" y="1561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138985</xdr:rowOff>
    </xdr:from>
    <xdr:to>
      <xdr:col>46</xdr:col>
      <xdr:colOff>38100</xdr:colOff>
      <xdr:row>91</xdr:row>
      <xdr:rowOff>69135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5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85662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34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78025</xdr:rowOff>
    </xdr:from>
    <xdr:to>
      <xdr:col>41</xdr:col>
      <xdr:colOff>101600</xdr:colOff>
      <xdr:row>91</xdr:row>
      <xdr:rowOff>8175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24702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2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49439</xdr:rowOff>
    </xdr:from>
    <xdr:to>
      <xdr:col>36</xdr:col>
      <xdr:colOff>165100</xdr:colOff>
      <xdr:row>90</xdr:row>
      <xdr:rowOff>151039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167566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警察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7" name="警察費最小値テキスト">
          <a:extLst>
            <a:ext uri="{FF2B5EF4-FFF2-40B4-BE49-F238E27FC236}">
              <a16:creationId xmlns:a16="http://schemas.microsoft.com/office/drawing/2014/main" id="{00000000-0008-0000-0700-0000FB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9" name="警察費最大値テキスト">
          <a:extLst>
            <a:ext uri="{FF2B5EF4-FFF2-40B4-BE49-F238E27FC236}">
              <a16:creationId xmlns:a16="http://schemas.microsoft.com/office/drawing/2014/main" id="{00000000-0008-0000-0700-0000FD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33020</xdr:rowOff>
    </xdr:from>
    <xdr:to>
      <xdr:col>85</xdr:col>
      <xdr:colOff>127000</xdr:colOff>
      <xdr:row>36</xdr:row>
      <xdr:rowOff>105918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033770"/>
          <a:ext cx="838200" cy="2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2" name="警察費平均値テキスト">
          <a:extLst>
            <a:ext uri="{FF2B5EF4-FFF2-40B4-BE49-F238E27FC236}">
              <a16:creationId xmlns:a16="http://schemas.microsoft.com/office/drawing/2014/main" id="{00000000-0008-0000-0700-000000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105918</xdr:rowOff>
    </xdr:from>
    <xdr:to>
      <xdr:col>81</xdr:col>
      <xdr:colOff>50800</xdr:colOff>
      <xdr:row>36</xdr:row>
      <xdr:rowOff>130048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2781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130048</xdr:rowOff>
    </xdr:from>
    <xdr:to>
      <xdr:col>76</xdr:col>
      <xdr:colOff>114300</xdr:colOff>
      <xdr:row>37</xdr:row>
      <xdr:rowOff>68453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02248"/>
          <a:ext cx="8890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68453</xdr:rowOff>
    </xdr:from>
    <xdr:to>
      <xdr:col>71</xdr:col>
      <xdr:colOff>177800</xdr:colOff>
      <xdr:row>37</xdr:row>
      <xdr:rowOff>69850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121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153670</xdr:rowOff>
    </xdr:from>
    <xdr:to>
      <xdr:col>85</xdr:col>
      <xdr:colOff>177800</xdr:colOff>
      <xdr:row>35</xdr:row>
      <xdr:rowOff>83820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5097</xdr:rowOff>
    </xdr:from>
    <xdr:ext cx="534377" cy="259045"/>
    <xdr:sp macro="" textlink="">
      <xdr:nvSpPr>
        <xdr:cNvPr id="531" name="警察費該当値テキスト">
          <a:extLst>
            <a:ext uri="{FF2B5EF4-FFF2-40B4-BE49-F238E27FC236}">
              <a16:creationId xmlns:a16="http://schemas.microsoft.com/office/drawing/2014/main" id="{00000000-0008-0000-0700-000013020000}"/>
            </a:ext>
          </a:extLst>
        </xdr:cNvPr>
        <xdr:cNvSpPr txBox="1"/>
      </xdr:nvSpPr>
      <xdr:spPr>
        <a:xfrm>
          <a:off x="16370300" y="5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55118</xdr:rowOff>
    </xdr:from>
    <xdr:to>
      <xdr:col>81</xdr:col>
      <xdr:colOff>101600</xdr:colOff>
      <xdr:row>36</xdr:row>
      <xdr:rowOff>156718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1795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01411" y="6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79248</xdr:rowOff>
    </xdr:from>
    <xdr:to>
      <xdr:col>76</xdr:col>
      <xdr:colOff>165100</xdr:colOff>
      <xdr:row>37</xdr:row>
      <xdr:rowOff>9398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25925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17653</xdr:rowOff>
    </xdr:from>
    <xdr:to>
      <xdr:col>72</xdr:col>
      <xdr:colOff>38100</xdr:colOff>
      <xdr:row>37</xdr:row>
      <xdr:rowOff>119253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135780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19050</xdr:rowOff>
    </xdr:from>
    <xdr:to>
      <xdr:col>67</xdr:col>
      <xdr:colOff>101600</xdr:colOff>
      <xdr:row>37</xdr:row>
      <xdr:rowOff>120650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126727</xdr:rowOff>
    </xdr:from>
    <xdr:to>
      <xdr:col>85</xdr:col>
      <xdr:colOff>127000</xdr:colOff>
      <xdr:row>50</xdr:row>
      <xdr:rowOff>133490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8527777"/>
          <a:ext cx="838200" cy="1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133394</xdr:rowOff>
    </xdr:from>
    <xdr:to>
      <xdr:col>81</xdr:col>
      <xdr:colOff>50800</xdr:colOff>
      <xdr:row>50</xdr:row>
      <xdr:rowOff>133490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8705894"/>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96076</xdr:rowOff>
    </xdr:from>
    <xdr:to>
      <xdr:col>76</xdr:col>
      <xdr:colOff>114300</xdr:colOff>
      <xdr:row>50</xdr:row>
      <xdr:rowOff>133394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8668576"/>
          <a:ext cx="8890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79883</xdr:rowOff>
    </xdr:from>
    <xdr:to>
      <xdr:col>71</xdr:col>
      <xdr:colOff>177800</xdr:colOff>
      <xdr:row>50</xdr:row>
      <xdr:rowOff>96076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865238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75927</xdr:rowOff>
    </xdr:from>
    <xdr:to>
      <xdr:col>85</xdr:col>
      <xdr:colOff>177800</xdr:colOff>
      <xdr:row>50</xdr:row>
      <xdr:rowOff>6077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28954</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43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82690</xdr:rowOff>
    </xdr:from>
    <xdr:to>
      <xdr:col>81</xdr:col>
      <xdr:colOff>101600</xdr:colOff>
      <xdr:row>51</xdr:row>
      <xdr:rowOff>12840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86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49</xdr:row>
      <xdr:rowOff>29367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69095" y="843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82594</xdr:rowOff>
    </xdr:from>
    <xdr:to>
      <xdr:col>76</xdr:col>
      <xdr:colOff>165100</xdr:colOff>
      <xdr:row>51</xdr:row>
      <xdr:rowOff>12744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86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29271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4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45276</xdr:rowOff>
    </xdr:from>
    <xdr:to>
      <xdr:col>72</xdr:col>
      <xdr:colOff>38100</xdr:colOff>
      <xdr:row>50</xdr:row>
      <xdr:rowOff>146876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163403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83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29083</xdr:rowOff>
    </xdr:from>
    <xdr:to>
      <xdr:col>67</xdr:col>
      <xdr:colOff>101600</xdr:colOff>
      <xdr:row>50</xdr:row>
      <xdr:rowOff>130683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147210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34178</xdr:rowOff>
    </xdr:from>
    <xdr:to>
      <xdr:col>85</xdr:col>
      <xdr:colOff>126364</xdr:colOff>
      <xdr:row>78</xdr:row>
      <xdr:rowOff>138694</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3235828"/>
          <a:ext cx="1269" cy="27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142521</xdr:rowOff>
    </xdr:from>
    <xdr:ext cx="313932"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1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138694</xdr:rowOff>
    </xdr:from>
    <xdr:to>
      <xdr:col>86</xdr:col>
      <xdr:colOff>25400</xdr:colOff>
      <xdr:row>78</xdr:row>
      <xdr:rowOff>138694</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152305</xdr:rowOff>
    </xdr:from>
    <xdr:ext cx="469744"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30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34178</xdr:rowOff>
    </xdr:from>
    <xdr:to>
      <xdr:col>86</xdr:col>
      <xdr:colOff>25400</xdr:colOff>
      <xdr:row>77</xdr:row>
      <xdr:rowOff>34178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2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101981</xdr:rowOff>
    </xdr:from>
    <xdr:to>
      <xdr:col>85</xdr:col>
      <xdr:colOff>127000</xdr:colOff>
      <xdr:row>77</xdr:row>
      <xdr:rowOff>34178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132181"/>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10177</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8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31750</xdr:rowOff>
    </xdr:from>
    <xdr:to>
      <xdr:col>85</xdr:col>
      <xdr:colOff>177800</xdr:colOff>
      <xdr:row>78</xdr:row>
      <xdr:rowOff>133350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21330</xdr:rowOff>
    </xdr:from>
    <xdr:to>
      <xdr:col>81</xdr:col>
      <xdr:colOff>50800</xdr:colOff>
      <xdr:row>76</xdr:row>
      <xdr:rowOff>101981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051530"/>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18492</xdr:rowOff>
    </xdr:from>
    <xdr:to>
      <xdr:col>81</xdr:col>
      <xdr:colOff>101600</xdr:colOff>
      <xdr:row>78</xdr:row>
      <xdr:rowOff>120092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111219</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337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83739</xdr:rowOff>
    </xdr:from>
    <xdr:to>
      <xdr:col>76</xdr:col>
      <xdr:colOff>114300</xdr:colOff>
      <xdr:row>76</xdr:row>
      <xdr:rowOff>21330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2428139"/>
          <a:ext cx="889000" cy="6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7107</xdr:rowOff>
    </xdr:from>
    <xdr:to>
      <xdr:col>76</xdr:col>
      <xdr:colOff>165100</xdr:colOff>
      <xdr:row>78</xdr:row>
      <xdr:rowOff>108707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8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99834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47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107650</xdr:rowOff>
    </xdr:from>
    <xdr:to>
      <xdr:col>71</xdr:col>
      <xdr:colOff>177800</xdr:colOff>
      <xdr:row>72</xdr:row>
      <xdr:rowOff>83739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2109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122961</xdr:rowOff>
    </xdr:from>
    <xdr:to>
      <xdr:col>72</xdr:col>
      <xdr:colOff>38100</xdr:colOff>
      <xdr:row>78</xdr:row>
      <xdr:rowOff>53111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44238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63388</xdr:rowOff>
    </xdr:from>
    <xdr:to>
      <xdr:col>67</xdr:col>
      <xdr:colOff>101600</xdr:colOff>
      <xdr:row>77</xdr:row>
      <xdr:rowOff>164988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156115</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154828</xdr:rowOff>
    </xdr:from>
    <xdr:to>
      <xdr:col>85</xdr:col>
      <xdr:colOff>177800</xdr:colOff>
      <xdr:row>77</xdr:row>
      <xdr:rowOff>84978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1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107855</xdr:rowOff>
    </xdr:from>
    <xdr:ext cx="469744"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1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51181</xdr:rowOff>
    </xdr:from>
    <xdr:to>
      <xdr:col>81</xdr:col>
      <xdr:colOff>101600</xdr:colOff>
      <xdr:row>76</xdr:row>
      <xdr:rowOff>152781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169308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33728" y="128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141981</xdr:rowOff>
    </xdr:from>
    <xdr:to>
      <xdr:col>76</xdr:col>
      <xdr:colOff>165100</xdr:colOff>
      <xdr:row>76</xdr:row>
      <xdr:rowOff>72132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000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88658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7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32939</xdr:rowOff>
    </xdr:from>
    <xdr:to>
      <xdr:col>72</xdr:col>
      <xdr:colOff>38100</xdr:colOff>
      <xdr:row>72</xdr:row>
      <xdr:rowOff>134539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151066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21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56850</xdr:rowOff>
    </xdr:from>
    <xdr:to>
      <xdr:col>67</xdr:col>
      <xdr:colOff>101600</xdr:colOff>
      <xdr:row>70</xdr:row>
      <xdr:rowOff>158450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3527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140843</xdr:rowOff>
    </xdr:from>
    <xdr:to>
      <xdr:col>85</xdr:col>
      <xdr:colOff>126364</xdr:colOff>
      <xdr:row>98</xdr:row>
      <xdr:rowOff>122033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914243"/>
          <a:ext cx="1269" cy="100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125860</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122033</xdr:rowOff>
    </xdr:from>
    <xdr:to>
      <xdr:col>86</xdr:col>
      <xdr:colOff>25400</xdr:colOff>
      <xdr:row>98</xdr:row>
      <xdr:rowOff>122033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87520</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6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140843</xdr:rowOff>
    </xdr:from>
    <xdr:to>
      <xdr:col>86</xdr:col>
      <xdr:colOff>25400</xdr:colOff>
      <xdr:row>92</xdr:row>
      <xdr:rowOff>140843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9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54008</xdr:rowOff>
    </xdr:from>
    <xdr:to>
      <xdr:col>85</xdr:col>
      <xdr:colOff>127000</xdr:colOff>
      <xdr:row>94</xdr:row>
      <xdr:rowOff>131242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5481300" y="15655958"/>
          <a:ext cx="838200" cy="5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123007</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1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144580</xdr:rowOff>
    </xdr:from>
    <xdr:to>
      <xdr:col>85</xdr:col>
      <xdr:colOff>177800</xdr:colOff>
      <xdr:row>96</xdr:row>
      <xdr:rowOff>74730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4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54008</xdr:rowOff>
    </xdr:from>
    <xdr:to>
      <xdr:col>81</xdr:col>
      <xdr:colOff>50800</xdr:colOff>
      <xdr:row>93</xdr:row>
      <xdr:rowOff>138850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592300" y="15655958"/>
          <a:ext cx="889000" cy="4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126816</xdr:rowOff>
    </xdr:from>
    <xdr:to>
      <xdr:col>81</xdr:col>
      <xdr:colOff>101600</xdr:colOff>
      <xdr:row>96</xdr:row>
      <xdr:rowOff>56966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48093</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63216</xdr:rowOff>
    </xdr:from>
    <xdr:to>
      <xdr:col>76</xdr:col>
      <xdr:colOff>114300</xdr:colOff>
      <xdr:row>93</xdr:row>
      <xdr:rowOff>138850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703300" y="15836616"/>
          <a:ext cx="889000" cy="2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99383</xdr:rowOff>
    </xdr:from>
    <xdr:to>
      <xdr:col>76</xdr:col>
      <xdr:colOff>165100</xdr:colOff>
      <xdr:row>96</xdr:row>
      <xdr:rowOff>29533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20660</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63216</xdr:rowOff>
    </xdr:from>
    <xdr:to>
      <xdr:col>71</xdr:col>
      <xdr:colOff>177800</xdr:colOff>
      <xdr:row>94</xdr:row>
      <xdr:rowOff>20796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5836616"/>
          <a:ext cx="889000" cy="30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19145</xdr:rowOff>
    </xdr:from>
    <xdr:to>
      <xdr:col>72</xdr:col>
      <xdr:colOff>38100</xdr:colOff>
      <xdr:row>95</xdr:row>
      <xdr:rowOff>120745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111872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10392</xdr:rowOff>
    </xdr:from>
    <xdr:to>
      <xdr:col>67</xdr:col>
      <xdr:colOff>101600</xdr:colOff>
      <xdr:row>96</xdr:row>
      <xdr:rowOff>111992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103119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80442</xdr:rowOff>
    </xdr:from>
    <xdr:to>
      <xdr:col>85</xdr:col>
      <xdr:colOff>177800</xdr:colOff>
      <xdr:row>95</xdr:row>
      <xdr:rowOff>10592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1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103319</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0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3208</xdr:rowOff>
    </xdr:from>
    <xdr:to>
      <xdr:col>81</xdr:col>
      <xdr:colOff>101600</xdr:colOff>
      <xdr:row>91</xdr:row>
      <xdr:rowOff>104808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56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121335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53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88050</xdr:rowOff>
    </xdr:from>
    <xdr:to>
      <xdr:col>76</xdr:col>
      <xdr:colOff>165100</xdr:colOff>
      <xdr:row>94</xdr:row>
      <xdr:rowOff>18200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0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34727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12416</xdr:rowOff>
    </xdr:from>
    <xdr:to>
      <xdr:col>72</xdr:col>
      <xdr:colOff>38100</xdr:colOff>
      <xdr:row>92</xdr:row>
      <xdr:rowOff>114016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57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130543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5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141446</xdr:rowOff>
    </xdr:from>
    <xdr:to>
      <xdr:col>67</xdr:col>
      <xdr:colOff>101600</xdr:colOff>
      <xdr:row>94</xdr:row>
      <xdr:rowOff>71596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0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88123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8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前年度繰上充用金グラフ枠">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6" name="前年度繰上充用金最小値テキスト">
          <a:extLst>
            <a:ext uri="{FF2B5EF4-FFF2-40B4-BE49-F238E27FC236}">
              <a16:creationId xmlns:a16="http://schemas.microsoft.com/office/drawing/2014/main" id="{00000000-0008-0000-0700-00000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8" name="前年度繰上充用金最大値テキスト">
          <a:extLst>
            <a:ext uri="{FF2B5EF4-FFF2-40B4-BE49-F238E27FC236}">
              <a16:creationId xmlns:a16="http://schemas.microsoft.com/office/drawing/2014/main" id="{00000000-0008-0000-0700-00000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1" name="前年度繰上充用金平均値テキスト">
          <a:extLst>
            <a:ext uri="{FF2B5EF4-FFF2-40B4-BE49-F238E27FC236}">
              <a16:creationId xmlns:a16="http://schemas.microsoft.com/office/drawing/2014/main" id="{00000000-0008-0000-0700-00000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0" name="前年度繰上充用金該当値テキスト">
          <a:extLst>
            <a:ext uri="{FF2B5EF4-FFF2-40B4-BE49-F238E27FC236}">
              <a16:creationId xmlns:a16="http://schemas.microsoft.com/office/drawing/2014/main" id="{00000000-0008-0000-0700-00002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81,665</a:t>
          </a:r>
          <a:r>
            <a:rPr kumimoji="1" lang="ja-JP" altLang="en-US" sz="1300">
              <a:latin typeface="ＭＳ Ｐゴシック" panose="020B0600070205080204" pitchFamily="50" charset="-128"/>
              <a:ea typeface="ＭＳ Ｐゴシック" panose="020B0600070205080204" pitchFamily="50" charset="-128"/>
            </a:rPr>
            <a:t>円となっており、除染事業の実施や仮設・借上げ住宅経費等により類似団体平均と比較して高い水準で推移しているが、令和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年度は社会福祉推進費の増等に伴い増加した。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26,195</a:t>
          </a:r>
          <a:r>
            <a:rPr kumimoji="1" lang="ja-JP" altLang="en-US" sz="13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年度は新型コロナウイルス感染症対策費の減等に伴い減少した。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75,381</a:t>
          </a:r>
          <a:r>
            <a:rPr kumimoji="1" lang="ja-JP" altLang="en-US" sz="1300">
              <a:latin typeface="ＭＳ Ｐゴシック" panose="020B0600070205080204" pitchFamily="50" charset="-128"/>
              <a:ea typeface="ＭＳ Ｐゴシック" panose="020B0600070205080204" pitchFamily="50" charset="-128"/>
            </a:rPr>
            <a:t>円となっており、中小企業等復興支援や新産業創造に係る事業等により類似団体平均と比較して高い水準で推移しているが、令和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年度は中小企業制度資金貸付金の減等により減少した。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46,702</a:t>
          </a:r>
          <a:r>
            <a:rPr kumimoji="1" lang="ja-JP" altLang="en-US" sz="13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年度は営農再開施設等整備事業費の減に伴い減少した。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110,716</a:t>
          </a:r>
          <a:r>
            <a:rPr kumimoji="1" lang="ja-JP" altLang="en-US" sz="1300">
              <a:latin typeface="ＭＳ Ｐゴシック" panose="020B0600070205080204" pitchFamily="50" charset="-128"/>
              <a:ea typeface="ＭＳ Ｐゴシック" panose="020B0600070205080204" pitchFamily="50" charset="-128"/>
            </a:rPr>
            <a:t>円となっており、被災地における復興関連の事業等により類似団体平均と比較して高い水準で推移しているが、令和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年度は復興道路の整備事業の進捗等に伴い増加した。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125,681</a:t>
          </a:r>
          <a:r>
            <a:rPr kumimoji="1" lang="ja-JP" altLang="en-US" sz="1300">
              <a:latin typeface="ＭＳ Ｐゴシック" panose="020B0600070205080204" pitchFamily="50" charset="-128"/>
              <a:ea typeface="ＭＳ Ｐゴシック" panose="020B0600070205080204" pitchFamily="50" charset="-128"/>
            </a:rPr>
            <a:t>円となっており、避難地域等の復興を担う人材育成のための事業等により類似団体平均と比較して高い水準で推移しているが、令和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年度は退職者の増による退職手当の増等に伴い増加した。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財政調整基金残高比率については、新型コロナ感染症緊急包括支援交付金の国庫還付に係る財源の積立・取崩、物価高対策や災害復旧による取崩などの要因で変動している。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実質収支比率については、年度によって変動はあるものの、概ね横ばいで推移している。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復興事業や自然災害への対応、防災力の強化など、今後も多額の財政需要が見込まれる中、引き続き事務事業の効率的執行等により健全で持続可能な財政運営に努めていく。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令和６年度は、一般会計における実質収支額が令和５年度と同水準となり、それ以外の会計における黒字比率も大きな動きは見られない。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過去５か年度でいずれの会計においても赤字は発生していないものの、引き続き経営の健全化に努めていく。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zoomScale="90" zoomScaleNormal="90" workbookViewId="0"/>
  </sheetViews>
  <sheetFormatPr defaultColWidth="0" defaultRowHeight="10.8" zeroHeight="1"/>
  <cols>
    <col min="1" max="11" width="2.109375" style="143" customWidth="1"/>
    <col min="12" max="12" width="2.21875" style="143" customWidth="1"/>
    <col min="13" max="17" width="2.33203125" style="143" customWidth="1"/>
    <col min="18" max="119" width="2.109375" style="143" customWidth="1"/>
    <col min="120" max="16384" width="0" style="143" hidden="1"/>
  </cols>
  <sheetData>
    <row r="1" spans="1:119" ht="33" customHeight="1">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1191872923</v>
      </c>
      <c r="BO4" s="370"/>
      <c r="BP4" s="370"/>
      <c r="BQ4" s="370"/>
      <c r="BR4" s="370"/>
      <c r="BS4" s="370"/>
      <c r="BT4" s="370"/>
      <c r="BU4" s="371"/>
      <c r="BV4" s="369">
        <v>1257263227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1.5</v>
      </c>
      <c r="CU4" s="413"/>
      <c r="CV4" s="413"/>
      <c r="CW4" s="413"/>
      <c r="CX4" s="413"/>
      <c r="CY4" s="413"/>
      <c r="CZ4" s="413"/>
      <c r="DA4" s="414"/>
      <c r="DB4" s="412">
        <v>1.5</v>
      </c>
      <c r="DC4" s="413"/>
      <c r="DD4" s="413"/>
      <c r="DE4" s="413"/>
      <c r="DF4" s="413"/>
      <c r="DG4" s="413"/>
      <c r="DH4" s="413"/>
      <c r="DI4" s="414"/>
    </row>
    <row r="5" spans="1:119" ht="18.75" customHeight="1" thickBot="1">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1152505464</v>
      </c>
      <c r="BO5" s="380"/>
      <c r="BP5" s="380"/>
      <c r="BQ5" s="380"/>
      <c r="BR5" s="380"/>
      <c r="BS5" s="380"/>
      <c r="BT5" s="380"/>
      <c r="BU5" s="381"/>
      <c r="BV5" s="379">
        <v>1224298248</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95.8</v>
      </c>
      <c r="CU5" s="416"/>
      <c r="CV5" s="416"/>
      <c r="CW5" s="416"/>
      <c r="CX5" s="416"/>
      <c r="CY5" s="416"/>
      <c r="CZ5" s="416"/>
      <c r="DA5" s="417"/>
      <c r="DB5" s="415">
        <v>94.4</v>
      </c>
      <c r="DC5" s="416"/>
      <c r="DD5" s="416"/>
      <c r="DE5" s="416"/>
      <c r="DF5" s="416"/>
      <c r="DG5" s="416"/>
      <c r="DH5" s="416"/>
      <c r="DI5" s="417"/>
    </row>
    <row r="6" spans="1:119" ht="18.75" customHeight="1">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11220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39367459</v>
      </c>
      <c r="BO6" s="380"/>
      <c r="BP6" s="380"/>
      <c r="BQ6" s="380"/>
      <c r="BR6" s="380"/>
      <c r="BS6" s="380"/>
      <c r="BT6" s="380"/>
      <c r="BU6" s="381"/>
      <c r="BV6" s="379">
        <v>32964979</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96.5</v>
      </c>
      <c r="CU6" s="386"/>
      <c r="CV6" s="386"/>
      <c r="CW6" s="386"/>
      <c r="CX6" s="386"/>
      <c r="CY6" s="386"/>
      <c r="CZ6" s="386"/>
      <c r="DA6" s="387"/>
      <c r="DB6" s="385">
        <v>95.8</v>
      </c>
      <c r="DC6" s="386"/>
      <c r="DD6" s="386"/>
      <c r="DE6" s="386"/>
      <c r="DF6" s="386"/>
      <c r="DG6" s="386"/>
      <c r="DH6" s="386"/>
      <c r="DI6" s="387"/>
    </row>
    <row r="7" spans="1:119" ht="18.75" customHeight="1">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9270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31555239</v>
      </c>
      <c r="BO7" s="380"/>
      <c r="BP7" s="380"/>
      <c r="BQ7" s="380"/>
      <c r="BR7" s="380"/>
      <c r="BS7" s="380"/>
      <c r="BT7" s="380"/>
      <c r="BU7" s="381"/>
      <c r="BV7" s="379">
        <v>25263354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509718963</v>
      </c>
      <c r="CU7" s="380"/>
      <c r="CV7" s="380"/>
      <c r="CW7" s="380"/>
      <c r="CX7" s="380"/>
      <c r="CY7" s="380"/>
      <c r="CZ7" s="380"/>
      <c r="DA7" s="381"/>
      <c r="DB7" s="379">
        <v>498570050</v>
      </c>
      <c r="DC7" s="380"/>
      <c r="DD7" s="380"/>
      <c r="DE7" s="380"/>
      <c r="DF7" s="380"/>
      <c r="DG7" s="380"/>
      <c r="DH7" s="380"/>
      <c r="DI7" s="381"/>
    </row>
    <row r="8" spans="1:119" ht="18.75" customHeight="1" thickBot="1">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8455</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7812220</v>
      </c>
      <c r="BO8" s="380"/>
      <c r="BP8" s="380"/>
      <c r="BQ8" s="380"/>
      <c r="BR8" s="380"/>
      <c r="BS8" s="380"/>
      <c r="BT8" s="380"/>
      <c r="BU8" s="381"/>
      <c r="BV8" s="379">
        <v>7701625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0.51927000000000001</v>
      </c>
      <c r="CU8" s="462"/>
      <c r="CV8" s="462"/>
      <c r="CW8" s="462"/>
      <c r="CX8" s="462"/>
      <c r="CY8" s="462"/>
      <c r="CZ8" s="462"/>
      <c r="DA8" s="463"/>
      <c r="DB8" s="461">
        <v>0.50548000000000004</v>
      </c>
      <c r="DC8" s="462"/>
      <c r="DD8" s="462"/>
      <c r="DE8" s="462"/>
      <c r="DF8" s="462"/>
      <c r="DG8" s="462"/>
      <c r="DH8" s="462"/>
      <c r="DI8" s="463"/>
    </row>
    <row r="9" spans="1:119" ht="18.75" customHeight="1" thickBot="1">
      <c r="A9" s="144"/>
      <c r="B9" s="437" t="s">
        <v>104</v>
      </c>
      <c r="C9" s="431"/>
      <c r="D9" s="431"/>
      <c r="E9" s="431"/>
      <c r="F9" s="431"/>
      <c r="G9" s="431"/>
      <c r="H9" s="431"/>
      <c r="I9" s="431"/>
      <c r="J9" s="431"/>
      <c r="K9" s="432"/>
      <c r="L9" s="443" t="s">
        <v>105</v>
      </c>
      <c r="M9" s="444"/>
      <c r="N9" s="444"/>
      <c r="O9" s="444"/>
      <c r="P9" s="444"/>
      <c r="Q9" s="445"/>
      <c r="R9" s="446">
        <v>1833152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10100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110595</v>
      </c>
      <c r="BO9" s="380"/>
      <c r="BP9" s="380"/>
      <c r="BQ9" s="380"/>
      <c r="BR9" s="380"/>
      <c r="BS9" s="380"/>
      <c r="BT9" s="380"/>
      <c r="BU9" s="381"/>
      <c r="BV9" s="379">
        <v>-945556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13.6</v>
      </c>
      <c r="CU9" s="416"/>
      <c r="CV9" s="416"/>
      <c r="CW9" s="416"/>
      <c r="CX9" s="416"/>
      <c r="CY9" s="416"/>
      <c r="CZ9" s="416"/>
      <c r="DA9" s="417"/>
      <c r="DB9" s="415">
        <v>15.5</v>
      </c>
      <c r="DC9" s="416"/>
      <c r="DD9" s="416"/>
      <c r="DE9" s="416"/>
      <c r="DF9" s="416"/>
      <c r="DG9" s="416"/>
      <c r="DH9" s="416"/>
      <c r="DI9" s="417"/>
    </row>
    <row r="10" spans="1:119" ht="18.75" customHeight="1">
      <c r="A10" s="144"/>
      <c r="B10" s="438"/>
      <c r="C10" s="439"/>
      <c r="D10" s="439"/>
      <c r="E10" s="439"/>
      <c r="F10" s="439"/>
      <c r="G10" s="439"/>
      <c r="H10" s="439"/>
      <c r="I10" s="439"/>
      <c r="J10" s="439"/>
      <c r="K10" s="394"/>
      <c r="L10" s="458" t="s">
        <v>109</v>
      </c>
      <c r="M10" s="459"/>
      <c r="N10" s="459"/>
      <c r="O10" s="459"/>
      <c r="P10" s="459"/>
      <c r="Q10" s="460"/>
      <c r="R10" s="372">
        <v>1914039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12588366</v>
      </c>
      <c r="BO10" s="380"/>
      <c r="BP10" s="380"/>
      <c r="BQ10" s="380"/>
      <c r="BR10" s="380"/>
      <c r="BS10" s="380"/>
      <c r="BT10" s="380"/>
      <c r="BU10" s="381"/>
      <c r="BV10" s="379">
        <v>7761288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56</v>
      </c>
      <c r="AJ11" s="373"/>
      <c r="AK11" s="373"/>
      <c r="AL11" s="373"/>
      <c r="AM11" s="373"/>
      <c r="AN11" s="373"/>
      <c r="AO11" s="373"/>
      <c r="AP11" s="374"/>
      <c r="AQ11" s="372">
        <v>8300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c r="A12" s="144"/>
      <c r="B12" s="470" t="s">
        <v>119</v>
      </c>
      <c r="C12" s="471"/>
      <c r="D12" s="471"/>
      <c r="E12" s="471"/>
      <c r="F12" s="471"/>
      <c r="G12" s="471"/>
      <c r="H12" s="471"/>
      <c r="I12" s="471"/>
      <c r="J12" s="471"/>
      <c r="K12" s="472"/>
      <c r="L12" s="479" t="s">
        <v>120</v>
      </c>
      <c r="M12" s="480"/>
      <c r="N12" s="480"/>
      <c r="O12" s="480"/>
      <c r="P12" s="480"/>
      <c r="Q12" s="481"/>
      <c r="R12" s="482">
        <v>1771314</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11342516</v>
      </c>
      <c r="BO12" s="380"/>
      <c r="BP12" s="380"/>
      <c r="BQ12" s="380"/>
      <c r="BR12" s="380"/>
      <c r="BS12" s="380"/>
      <c r="BT12" s="380"/>
      <c r="BU12" s="381"/>
      <c r="BV12" s="379">
        <v>11918426</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c r="A13" s="144"/>
      <c r="B13" s="473"/>
      <c r="C13" s="474"/>
      <c r="D13" s="474"/>
      <c r="E13" s="474"/>
      <c r="F13" s="474"/>
      <c r="G13" s="474"/>
      <c r="H13" s="474"/>
      <c r="I13" s="474"/>
      <c r="J13" s="474"/>
      <c r="K13" s="475"/>
      <c r="L13" s="148"/>
      <c r="M13" s="485" t="s">
        <v>127</v>
      </c>
      <c r="N13" s="486"/>
      <c r="O13" s="486"/>
      <c r="P13" s="486"/>
      <c r="Q13" s="487"/>
      <c r="R13" s="488">
        <v>1751626</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1356445</v>
      </c>
      <c r="BO13" s="380"/>
      <c r="BP13" s="380"/>
      <c r="BQ13" s="380"/>
      <c r="BR13" s="380"/>
      <c r="BS13" s="380"/>
      <c r="BT13" s="380"/>
      <c r="BU13" s="381"/>
      <c r="BV13" s="379">
        <v>-5102694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6</v>
      </c>
      <c r="CU13" s="416"/>
      <c r="CV13" s="416"/>
      <c r="CW13" s="416"/>
      <c r="CX13" s="416"/>
      <c r="CY13" s="416"/>
      <c r="CZ13" s="416"/>
      <c r="DA13" s="417"/>
      <c r="DB13" s="415">
        <v>6.4</v>
      </c>
      <c r="DC13" s="416"/>
      <c r="DD13" s="416"/>
      <c r="DE13" s="416"/>
      <c r="DF13" s="416"/>
      <c r="DG13" s="416"/>
      <c r="DH13" s="416"/>
      <c r="DI13" s="417"/>
    </row>
    <row r="14" spans="1:119" ht="18.75" customHeight="1" thickBot="1">
      <c r="A14" s="144"/>
      <c r="B14" s="473"/>
      <c r="C14" s="474"/>
      <c r="D14" s="474"/>
      <c r="E14" s="474"/>
      <c r="F14" s="474"/>
      <c r="G14" s="474"/>
      <c r="H14" s="474"/>
      <c r="I14" s="474"/>
      <c r="J14" s="474"/>
      <c r="K14" s="475"/>
      <c r="L14" s="504" t="s">
        <v>130</v>
      </c>
      <c r="M14" s="505"/>
      <c r="N14" s="505"/>
      <c r="O14" s="505"/>
      <c r="P14" s="505"/>
      <c r="Q14" s="506"/>
      <c r="R14" s="507">
        <v>1795219</v>
      </c>
      <c r="S14" s="508"/>
      <c r="T14" s="508"/>
      <c r="U14" s="508"/>
      <c r="V14" s="509"/>
      <c r="W14" s="424"/>
      <c r="X14" s="425"/>
      <c r="Y14" s="426"/>
      <c r="Z14" s="458" t="s">
        <v>131</v>
      </c>
      <c r="AA14" s="459"/>
      <c r="AB14" s="459"/>
      <c r="AC14" s="459"/>
      <c r="AD14" s="459"/>
      <c r="AE14" s="459"/>
      <c r="AF14" s="459"/>
      <c r="AG14" s="459"/>
      <c r="AH14" s="460"/>
      <c r="AI14" s="372">
        <v>7608</v>
      </c>
      <c r="AJ14" s="373"/>
      <c r="AK14" s="373"/>
      <c r="AL14" s="373"/>
      <c r="AM14" s="374"/>
      <c r="AN14" s="372">
        <v>24824904</v>
      </c>
      <c r="AO14" s="373"/>
      <c r="AP14" s="373"/>
      <c r="AQ14" s="373"/>
      <c r="AR14" s="373"/>
      <c r="AS14" s="374"/>
      <c r="AT14" s="372">
        <v>3263</v>
      </c>
      <c r="AU14" s="373"/>
      <c r="AV14" s="373"/>
      <c r="AW14" s="373"/>
      <c r="AX14" s="373"/>
      <c r="AY14" s="375"/>
      <c r="AZ14" s="366" t="s">
        <v>132</v>
      </c>
      <c r="BA14" s="367"/>
      <c r="BB14" s="367"/>
      <c r="BC14" s="367"/>
      <c r="BD14" s="367"/>
      <c r="BE14" s="367"/>
      <c r="BF14" s="367"/>
      <c r="BG14" s="367"/>
      <c r="BH14" s="367"/>
      <c r="BI14" s="367"/>
      <c r="BJ14" s="367"/>
      <c r="BK14" s="367"/>
      <c r="BL14" s="367"/>
      <c r="BM14" s="368"/>
      <c r="BN14" s="369">
        <v>233173062</v>
      </c>
      <c r="BO14" s="370"/>
      <c r="BP14" s="370"/>
      <c r="BQ14" s="370"/>
      <c r="BR14" s="370"/>
      <c r="BS14" s="370"/>
      <c r="BT14" s="370"/>
      <c r="BU14" s="371"/>
      <c r="BV14" s="369">
        <v>224731431</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115.3</v>
      </c>
      <c r="CU14" s="511"/>
      <c r="CV14" s="511"/>
      <c r="CW14" s="511"/>
      <c r="CX14" s="511"/>
      <c r="CY14" s="511"/>
      <c r="CZ14" s="511"/>
      <c r="DA14" s="512"/>
      <c r="DB14" s="510">
        <v>114.1</v>
      </c>
      <c r="DC14" s="511"/>
      <c r="DD14" s="511"/>
      <c r="DE14" s="511"/>
      <c r="DF14" s="511"/>
      <c r="DG14" s="511"/>
      <c r="DH14" s="511"/>
      <c r="DI14" s="512"/>
    </row>
    <row r="15" spans="1:119" ht="18.75" customHeight="1">
      <c r="A15" s="144"/>
      <c r="B15" s="473"/>
      <c r="C15" s="474"/>
      <c r="D15" s="474"/>
      <c r="E15" s="474"/>
      <c r="F15" s="474"/>
      <c r="G15" s="474"/>
      <c r="H15" s="474"/>
      <c r="I15" s="474"/>
      <c r="J15" s="474"/>
      <c r="K15" s="475"/>
      <c r="L15" s="148"/>
      <c r="M15" s="485" t="s">
        <v>127</v>
      </c>
      <c r="N15" s="486"/>
      <c r="O15" s="486"/>
      <c r="P15" s="486"/>
      <c r="Q15" s="487"/>
      <c r="R15" s="507">
        <v>1777409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448889183</v>
      </c>
      <c r="BO15" s="380"/>
      <c r="BP15" s="380"/>
      <c r="BQ15" s="380"/>
      <c r="BR15" s="380"/>
      <c r="BS15" s="380"/>
      <c r="BT15" s="380"/>
      <c r="BU15" s="381"/>
      <c r="BV15" s="379">
        <v>436733514</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131</v>
      </c>
      <c r="AJ16" s="373"/>
      <c r="AK16" s="373"/>
      <c r="AL16" s="373"/>
      <c r="AM16" s="374"/>
      <c r="AN16" s="372">
        <v>407803</v>
      </c>
      <c r="AO16" s="373"/>
      <c r="AP16" s="373"/>
      <c r="AQ16" s="373"/>
      <c r="AR16" s="373"/>
      <c r="AS16" s="374"/>
      <c r="AT16" s="372">
        <v>3113</v>
      </c>
      <c r="AU16" s="373"/>
      <c r="AV16" s="373"/>
      <c r="AW16" s="373"/>
      <c r="AX16" s="373"/>
      <c r="AY16" s="375"/>
      <c r="AZ16" s="376" t="s">
        <v>140</v>
      </c>
      <c r="BA16" s="377"/>
      <c r="BB16" s="377"/>
      <c r="BC16" s="377"/>
      <c r="BD16" s="377"/>
      <c r="BE16" s="377"/>
      <c r="BF16" s="377"/>
      <c r="BG16" s="377"/>
      <c r="BH16" s="377"/>
      <c r="BI16" s="377"/>
      <c r="BJ16" s="377"/>
      <c r="BK16" s="377"/>
      <c r="BL16" s="377"/>
      <c r="BM16" s="378"/>
      <c r="BN16" s="379">
        <v>290645975</v>
      </c>
      <c r="BO16" s="380"/>
      <c r="BP16" s="380"/>
      <c r="BQ16" s="380"/>
      <c r="BR16" s="380"/>
      <c r="BS16" s="380"/>
      <c r="BT16" s="380"/>
      <c r="BU16" s="381"/>
      <c r="BV16" s="379">
        <v>279221904</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3439</v>
      </c>
      <c r="AJ17" s="373"/>
      <c r="AK17" s="373"/>
      <c r="AL17" s="373"/>
      <c r="AM17" s="374"/>
      <c r="AN17" s="372">
        <v>11510333</v>
      </c>
      <c r="AO17" s="373"/>
      <c r="AP17" s="373"/>
      <c r="AQ17" s="373"/>
      <c r="AR17" s="373"/>
      <c r="AS17" s="374"/>
      <c r="AT17" s="372">
        <v>3347</v>
      </c>
      <c r="AU17" s="373"/>
      <c r="AV17" s="373"/>
      <c r="AW17" s="373"/>
      <c r="AX17" s="373"/>
      <c r="AY17" s="375"/>
      <c r="AZ17" s="376" t="s">
        <v>144</v>
      </c>
      <c r="BA17" s="377"/>
      <c r="BB17" s="377"/>
      <c r="BC17" s="377"/>
      <c r="BD17" s="377"/>
      <c r="BE17" s="377"/>
      <c r="BF17" s="377"/>
      <c r="BG17" s="377"/>
      <c r="BH17" s="377"/>
      <c r="BI17" s="377"/>
      <c r="BJ17" s="377"/>
      <c r="BK17" s="377"/>
      <c r="BL17" s="377"/>
      <c r="BM17" s="378"/>
      <c r="BN17" s="379">
        <v>491468968</v>
      </c>
      <c r="BO17" s="380"/>
      <c r="BP17" s="380"/>
      <c r="BQ17" s="380"/>
      <c r="BR17" s="380"/>
      <c r="BS17" s="380"/>
      <c r="BT17" s="380"/>
      <c r="BU17" s="381"/>
      <c r="BV17" s="379">
        <v>477345484</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c r="A18" s="144"/>
      <c r="B18" s="406" t="s">
        <v>145</v>
      </c>
      <c r="C18" s="407"/>
      <c r="D18" s="407"/>
      <c r="E18" s="407"/>
      <c r="F18" s="407"/>
      <c r="G18" s="407"/>
      <c r="H18" s="407"/>
      <c r="I18" s="407"/>
      <c r="J18" s="407"/>
      <c r="K18" s="526"/>
      <c r="L18" s="527">
        <v>13784</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14302</v>
      </c>
      <c r="AJ18" s="373"/>
      <c r="AK18" s="373"/>
      <c r="AL18" s="373"/>
      <c r="AM18" s="374"/>
      <c r="AN18" s="372">
        <v>54681528</v>
      </c>
      <c r="AO18" s="373"/>
      <c r="AP18" s="373"/>
      <c r="AQ18" s="373"/>
      <c r="AR18" s="373"/>
      <c r="AS18" s="374"/>
      <c r="AT18" s="372">
        <v>3823</v>
      </c>
      <c r="AU18" s="373"/>
      <c r="AV18" s="373"/>
      <c r="AW18" s="373"/>
      <c r="AX18" s="373"/>
      <c r="AY18" s="375"/>
      <c r="AZ18" s="491" t="s">
        <v>147</v>
      </c>
      <c r="BA18" s="492"/>
      <c r="BB18" s="492"/>
      <c r="BC18" s="492"/>
      <c r="BD18" s="492"/>
      <c r="BE18" s="492"/>
      <c r="BF18" s="492"/>
      <c r="BG18" s="492"/>
      <c r="BH18" s="492"/>
      <c r="BI18" s="492"/>
      <c r="BJ18" s="492"/>
      <c r="BK18" s="492"/>
      <c r="BL18" s="492"/>
      <c r="BM18" s="493"/>
      <c r="BN18" s="529">
        <v>696209555</v>
      </c>
      <c r="BO18" s="530"/>
      <c r="BP18" s="530"/>
      <c r="BQ18" s="530"/>
      <c r="BR18" s="530"/>
      <c r="BS18" s="530"/>
      <c r="BT18" s="530"/>
      <c r="BU18" s="531"/>
      <c r="BV18" s="529">
        <v>687144066</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c r="A19" s="144"/>
      <c r="B19" s="406" t="s">
        <v>148</v>
      </c>
      <c r="C19" s="407"/>
      <c r="D19" s="407"/>
      <c r="E19" s="407"/>
      <c r="F19" s="407"/>
      <c r="G19" s="407"/>
      <c r="H19" s="407"/>
      <c r="I19" s="407"/>
      <c r="J19" s="407"/>
      <c r="K19" s="526"/>
      <c r="L19" s="527">
        <v>129</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1057</v>
      </c>
      <c r="AJ19" s="373"/>
      <c r="AK19" s="373"/>
      <c r="AL19" s="373"/>
      <c r="AM19" s="374"/>
      <c r="AN19" s="372">
        <v>3202710</v>
      </c>
      <c r="AO19" s="373"/>
      <c r="AP19" s="373"/>
      <c r="AQ19" s="373"/>
      <c r="AR19" s="373"/>
      <c r="AS19" s="374"/>
      <c r="AT19" s="372">
        <v>3030</v>
      </c>
      <c r="AU19" s="373"/>
      <c r="AV19" s="373"/>
      <c r="AW19" s="373"/>
      <c r="AX19" s="373"/>
      <c r="AY19" s="375"/>
      <c r="AZ19" s="366" t="s">
        <v>150</v>
      </c>
      <c r="BA19" s="367"/>
      <c r="BB19" s="367"/>
      <c r="BC19" s="367"/>
      <c r="BD19" s="367"/>
      <c r="BE19" s="367"/>
      <c r="BF19" s="367"/>
      <c r="BG19" s="367"/>
      <c r="BH19" s="367"/>
      <c r="BI19" s="367"/>
      <c r="BJ19" s="367"/>
      <c r="BK19" s="367"/>
      <c r="BL19" s="367"/>
      <c r="BM19" s="368"/>
      <c r="BN19" s="369">
        <v>1519351118</v>
      </c>
      <c r="BO19" s="370"/>
      <c r="BP19" s="370"/>
      <c r="BQ19" s="370"/>
      <c r="BR19" s="370"/>
      <c r="BS19" s="370"/>
      <c r="BT19" s="370"/>
      <c r="BU19" s="371"/>
      <c r="BV19" s="369">
        <v>1509399810</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c r="A20" s="144"/>
      <c r="B20" s="406" t="s">
        <v>151</v>
      </c>
      <c r="C20" s="407"/>
      <c r="D20" s="407"/>
      <c r="E20" s="407"/>
      <c r="F20" s="407"/>
      <c r="G20" s="407"/>
      <c r="H20" s="407"/>
      <c r="I20" s="407"/>
      <c r="J20" s="407"/>
      <c r="K20" s="526"/>
      <c r="L20" s="527">
        <v>742911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26406</v>
      </c>
      <c r="AJ20" s="373"/>
      <c r="AK20" s="373"/>
      <c r="AL20" s="373"/>
      <c r="AM20" s="374"/>
      <c r="AN20" s="372">
        <v>94219475</v>
      </c>
      <c r="AO20" s="373"/>
      <c r="AP20" s="373"/>
      <c r="AQ20" s="373"/>
      <c r="AR20" s="373"/>
      <c r="AS20" s="374"/>
      <c r="AT20" s="372">
        <v>3568</v>
      </c>
      <c r="AU20" s="373"/>
      <c r="AV20" s="373"/>
      <c r="AW20" s="373"/>
      <c r="AX20" s="373"/>
      <c r="AY20" s="375"/>
      <c r="AZ20" s="376" t="s">
        <v>153</v>
      </c>
      <c r="BA20" s="377"/>
      <c r="BB20" s="377"/>
      <c r="BC20" s="377"/>
      <c r="BD20" s="377"/>
      <c r="BE20" s="377"/>
      <c r="BF20" s="377"/>
      <c r="BG20" s="377"/>
      <c r="BH20" s="377"/>
      <c r="BI20" s="377"/>
      <c r="BJ20" s="377"/>
      <c r="BK20" s="377"/>
      <c r="BL20" s="377"/>
      <c r="BM20" s="378"/>
      <c r="BN20" s="379">
        <v>396275417</v>
      </c>
      <c r="BO20" s="380"/>
      <c r="BP20" s="380"/>
      <c r="BQ20" s="380"/>
      <c r="BR20" s="380"/>
      <c r="BS20" s="380"/>
      <c r="BT20" s="380"/>
      <c r="BU20" s="381"/>
      <c r="BV20" s="379">
        <v>406215046</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100</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1086973123</v>
      </c>
      <c r="BO21" s="530"/>
      <c r="BP21" s="530"/>
      <c r="BQ21" s="530"/>
      <c r="BR21" s="530"/>
      <c r="BS21" s="530"/>
      <c r="BT21" s="530"/>
      <c r="BU21" s="531"/>
      <c r="BV21" s="529">
        <v>1042750855</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150537226</v>
      </c>
      <c r="BO22" s="380"/>
      <c r="BP22" s="380"/>
      <c r="BQ22" s="380"/>
      <c r="BR22" s="380"/>
      <c r="BS22" s="380"/>
      <c r="BT22" s="380"/>
      <c r="BU22" s="381"/>
      <c r="BV22" s="379">
        <v>129204718</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4243390</v>
      </c>
      <c r="BO23" s="380"/>
      <c r="BP23" s="380"/>
      <c r="BQ23" s="380"/>
      <c r="BR23" s="380"/>
      <c r="BS23" s="380"/>
      <c r="BT23" s="380"/>
      <c r="BU23" s="381"/>
      <c r="BV23" s="379">
        <v>4710084</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24520845</v>
      </c>
      <c r="BO24" s="380"/>
      <c r="BP24" s="380"/>
      <c r="BQ24" s="380"/>
      <c r="BR24" s="380"/>
      <c r="BS24" s="380"/>
      <c r="BT24" s="380"/>
      <c r="BU24" s="381"/>
      <c r="BV24" s="379">
        <v>24507053</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4405748</v>
      </c>
      <c r="BO25" s="530"/>
      <c r="BP25" s="530"/>
      <c r="BQ25" s="530"/>
      <c r="BR25" s="530"/>
      <c r="BS25" s="530"/>
      <c r="BT25" s="530"/>
      <c r="BU25" s="531"/>
      <c r="BV25" s="529">
        <v>4403896</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29396995</v>
      </c>
      <c r="BO26" s="370"/>
      <c r="BP26" s="370"/>
      <c r="BQ26" s="370"/>
      <c r="BR26" s="370"/>
      <c r="BS26" s="370"/>
      <c r="BT26" s="370"/>
      <c r="BU26" s="371"/>
      <c r="BV26" s="369">
        <v>28151145</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29929775</v>
      </c>
      <c r="BO27" s="380"/>
      <c r="BP27" s="380"/>
      <c r="BQ27" s="380"/>
      <c r="BR27" s="380"/>
      <c r="BS27" s="380"/>
      <c r="BT27" s="380"/>
      <c r="BU27" s="381"/>
      <c r="BV27" s="379">
        <v>29929775</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447567374</v>
      </c>
      <c r="BO28" s="530"/>
      <c r="BP28" s="530"/>
      <c r="BQ28" s="530"/>
      <c r="BR28" s="530"/>
      <c r="BS28" s="530"/>
      <c r="BT28" s="530"/>
      <c r="BU28" s="531"/>
      <c r="BV28" s="529">
        <v>468421055</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福島県国民健康保険特別会計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福島県工業用水道事業会計</v>
      </c>
      <c r="AP32" s="550"/>
      <c r="AQ32" s="550"/>
      <c r="AR32" s="550"/>
      <c r="AS32" s="550"/>
      <c r="AT32" s="550"/>
      <c r="AU32" s="550"/>
      <c r="AV32" s="550"/>
      <c r="AW32" s="550"/>
      <c r="AX32" s="550"/>
      <c r="AY32" s="550"/>
      <c r="AZ32" s="550"/>
      <c r="BA32" s="550"/>
      <c r="BB32" s="550"/>
      <c r="BC32" s="550"/>
      <c r="BD32" s="144"/>
      <c r="BE32" s="549">
        <f>IF(BG32="","",MAX(C32:D41,U32:V41,AM32:AN41)+1)</f>
        <v>16</v>
      </c>
      <c r="BF32" s="549"/>
      <c r="BG32" s="550" t="str">
        <f>IF('各会計、関係団体の財政状況及び健全化判断比率'!B33="","",'各会計、関係団体の財政状況及び健全化判断比率'!B33)</f>
        <v>福島県港湾整備事業特別会計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17</v>
      </c>
      <c r="CP32" s="549"/>
      <c r="CQ32" s="550" t="str">
        <f>IF('各会計、関係団体の財政状況及び健全化判断比率'!BS7="","",'各会計、関係団体の財政状況及び健全化判断比率'!BS7)</f>
        <v>(一財)福島県電源地域振興財団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福島県立病院事業会計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18</v>
      </c>
      <c r="CP33" s="549"/>
      <c r="CQ33" s="550" t="str">
        <f>IF('各会計、関係団体の財政状況及び健全化判断比率'!BS8="","",'各会計、関係団体の財政状況及び健全化判断比率'!BS8)</f>
        <v>福島県土地開発公社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c r="A34" s="144"/>
      <c r="B34" s="184"/>
      <c r="C34" s="549">
        <f>IF(E34="","",C33+1)</f>
        <v>3</v>
      </c>
      <c r="D34" s="549"/>
      <c r="E34" s="550" t="str">
        <f>IF('各会計、関係団体の財政状況及び健全化判断比率'!B9="","",'各会計、関係団体の財政状況及び健全化判断比率'!B9)</f>
        <v>土地取得事業特別会計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福島県流域下水道事業会計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19</v>
      </c>
      <c r="CP34" s="549"/>
      <c r="CQ34" s="550" t="str">
        <f>IF('各会計、関係団体の財政状況及び健全化判断比率'!BS9="","",'各会計、関係団体の財政状況及び健全化判断比率'!BS9)</f>
        <v>(公財)福島県文化振興財団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c r="A35" s="144"/>
      <c r="B35" s="184"/>
      <c r="C35" s="549">
        <f>IF(E35="","",C34+1)</f>
        <v>4</v>
      </c>
      <c r="D35" s="549"/>
      <c r="E35" s="550" t="str">
        <f>IF('各会計、関係団体の財政状況及び健全化判断比率'!B10="","",'各会計、関係団体の財政状況及び健全化判断比率'!B10)</f>
        <v>母子父子寡婦福祉資金貸付金特別会計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福島県地域開発事業会計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20</v>
      </c>
      <c r="CP35" s="549"/>
      <c r="CQ35" s="550" t="str">
        <f>IF('各会計、関係団体の財政状況及び健全化判断比率'!BS10="","",'各会計、関係団体の財政状況及び健全化判断比率'!BS10)</f>
        <v>(公財)福島県スポーツ振興基金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c r="A36" s="144"/>
      <c r="B36" s="184"/>
      <c r="C36" s="549">
        <f t="shared" ref="C36:C41" si="5">IF(E36="","",C35+1)</f>
        <v>5</v>
      </c>
      <c r="D36" s="549"/>
      <c r="E36" s="550" t="str">
        <f>IF('各会計、関係団体の財政状況及び健全化判断比率'!B11="","",'各会計、関係団体の財政状況及び健全化判断比率'!B11)</f>
        <v>小規模企業者等設備導入資金貸付金等特別会計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21</v>
      </c>
      <c r="CP36" s="549"/>
      <c r="CQ36" s="550" t="str">
        <f>IF('各会計、関係団体の財政状況及び健全化判断比率'!BS11="","",'各会計、関係団体の財政状況及び健全化判断比率'!BS11)</f>
        <v>(公財)ふくしま海洋科学館</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c r="A37" s="144"/>
      <c r="B37" s="184"/>
      <c r="C37" s="549">
        <f t="shared" si="5"/>
        <v>6</v>
      </c>
      <c r="D37" s="549"/>
      <c r="E37" s="550" t="str">
        <f>IF('各会計、関係団体の財政状況及び健全化判断比率'!B12="","",'各会計、関係団体の財政状況及び健全化判断比率'!B12)</f>
        <v>就農支援資金等貸付金特別会計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22</v>
      </c>
      <c r="CP37" s="549"/>
      <c r="CQ37" s="550" t="str">
        <f>IF('各会計、関係団体の財政状況及び健全化判断比率'!BS12="","",'各会計、関係団体の財政状況及び健全化判断比率'!BS12)</f>
        <v>(公財)福島県障がい者スポーツ協会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c r="A38" s="144"/>
      <c r="B38" s="184"/>
      <c r="C38" s="549">
        <f t="shared" si="5"/>
        <v>7</v>
      </c>
      <c r="D38" s="549"/>
      <c r="E38" s="550" t="str">
        <f>IF('各会計、関係団体の財政状況及び健全化判断比率'!B13="","",'各会計、関係団体の財政状況及び健全化判断比率'!B13)</f>
        <v>林業・木材産業改善資金貸付金特別会計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23</v>
      </c>
      <c r="CP38" s="549"/>
      <c r="CQ38" s="550" t="str">
        <f>IF('各会計、関係団体の財政状況及び健全化判断比率'!BS13="","",'各会計、関係団体の財政状況及び健全化判断比率'!BS13)</f>
        <v>(公財)ふくしまフォレスト・エコ・ライフ財団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c r="A39" s="144"/>
      <c r="B39" s="184"/>
      <c r="C39" s="549">
        <f t="shared" si="5"/>
        <v>8</v>
      </c>
      <c r="D39" s="549"/>
      <c r="E39" s="550" t="str">
        <f>IF('各会計、関係団体の財政状況及び健全化判断比率'!B14="","",'各会計、関係団体の財政状況及び健全化判断比率'!B14)</f>
        <v>沿岸漁業改善資金貸付金特別会計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24</v>
      </c>
      <c r="CP39" s="549"/>
      <c r="CQ39" s="550" t="str">
        <f>IF('各会計、関係団体の財政状況及び健全化判断比率'!BS14="","",'各会計、関係団体の財政状況及び健全化判断比率'!BS14)</f>
        <v>福島県道路公社</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v>
      </c>
      <c r="DH39" s="552"/>
      <c r="DI39" s="186"/>
    </row>
    <row r="40" spans="1:113" ht="32.25" customHeight="1">
      <c r="A40" s="144"/>
      <c r="B40" s="184"/>
      <c r="C40" s="549">
        <f t="shared" si="5"/>
        <v>9</v>
      </c>
      <c r="D40" s="549"/>
      <c r="E40" s="550" t="str">
        <f>IF('各会計、関係団体の財政状況及び健全化判断比率'!B15="","",'各会計、関係団体の財政状況及び健全化判断比率'!B15)</f>
        <v>証紙収入整理特別会計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25</v>
      </c>
      <c r="CP40" s="549"/>
      <c r="CQ40" s="550" t="str">
        <f>IF('各会計、関係団体の財政状況及び健全化判断比率'!BS15="","",'各会計、関係団体の財政状況及び健全化判断比率'!BS15)</f>
        <v>(公財)福島県学術教育振興財団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c r="A41" s="144"/>
      <c r="B41" s="184"/>
      <c r="C41" s="549">
        <f t="shared" si="5"/>
        <v>10</v>
      </c>
      <c r="D41" s="549"/>
      <c r="E41" s="550" t="str">
        <f>IF('各会計、関係団体の財政状況及び健全化判断比率'!B16="","",'各会計、関係団体の財政状況及び健全化判断比率'!B16)</f>
        <v>奨学資金貸付金特別会計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26</v>
      </c>
      <c r="CP41" s="549"/>
      <c r="CQ41" s="550" t="str">
        <f>IF('各会計、関係団体の財政状況及び健全化判断比率'!BS16="","",'各会計、関係団体の財政状況及び健全化判断比率'!BS16)</f>
        <v>公立大学法人会津大学</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v>
      </c>
      <c r="DH41" s="552"/>
      <c r="DI41" s="186"/>
    </row>
    <row r="42" spans="1:113" ht="13.5" customHeight="1" thickBot="1">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row r="44" spans="1:113">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row r="52" spans="5:113"/>
    <row r="53" spans="5:113"/>
    <row r="54" spans="5:113"/>
    <row r="55" spans="5:113"/>
    <row r="56" spans="5:113"/>
    <row r="57" spans="5:113"/>
  </sheetData>
  <sheetProtection algorithmName="SHA-512" hashValue="afJFXVAJO92gq5nQUJmMSeQe/J8wAxNI0nhJbPpVEvsnMS2aRnylw/ABtSPrjewF5ldN04Ky09HFDjFxpvEuQw==" saltValue="yGlAjasMTi31ncPSZklv+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85" zoomScaleNormal="85" zoomScaleSheetLayoutView="100" workbookViewId="0"/>
  </sheetViews>
  <sheetFormatPr defaultColWidth="0" defaultRowHeight="13.5"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c r="A34" s="10"/>
      <c r="B34" s="19"/>
      <c r="C34" s="1112" t="s">
        <v>519</v>
      </c>
      <c r="D34" s="1112"/>
      <c r="E34" s="1113"/>
      <c r="F34" s="20">
        <v>1.62</v>
      </c>
      <c r="G34" s="21">
        <v>1.58</v>
      </c>
      <c r="H34" s="21">
        <v>1.73</v>
      </c>
      <c r="I34" s="21">
        <v>1.53</v>
      </c>
      <c r="J34" s="22">
        <v>1.52</v>
      </c>
      <c r="K34" s="10"/>
      <c r="L34" s="10"/>
      <c r="M34" s="10"/>
      <c r="N34" s="10"/>
      <c r="O34" s="10"/>
      <c r="P34" s="10"/>
    </row>
    <row r="35" spans="1:16" ht="39" customHeight="1">
      <c r="A35" s="10"/>
      <c r="B35" s="23"/>
      <c r="C35" s="1108" t="s">
        <v>520</v>
      </c>
      <c r="D35" s="1108"/>
      <c r="E35" s="1109"/>
      <c r="F35" s="24">
        <v>0.94</v>
      </c>
      <c r="G35" s="25">
        <v>0.79</v>
      </c>
      <c r="H35" s="25">
        <v>0.82</v>
      </c>
      <c r="I35" s="25">
        <v>0.82</v>
      </c>
      <c r="J35" s="26">
        <v>0.78</v>
      </c>
      <c r="K35" s="10"/>
      <c r="L35" s="10"/>
      <c r="M35" s="10"/>
      <c r="N35" s="10"/>
      <c r="O35" s="10"/>
      <c r="P35" s="10"/>
    </row>
    <row r="36" spans="1:16" ht="39" customHeight="1">
      <c r="A36" s="10"/>
      <c r="B36" s="23"/>
      <c r="C36" s="1108" t="s">
        <v>521</v>
      </c>
      <c r="D36" s="1108"/>
      <c r="E36" s="1109"/>
      <c r="F36" s="24">
        <v>1.73</v>
      </c>
      <c r="G36" s="25">
        <v>2.09</v>
      </c>
      <c r="H36" s="25">
        <v>0.74</v>
      </c>
      <c r="I36" s="25">
        <v>0.61</v>
      </c>
      <c r="J36" s="26">
        <v>0.71</v>
      </c>
      <c r="K36" s="10"/>
      <c r="L36" s="10"/>
      <c r="M36" s="10"/>
      <c r="N36" s="10"/>
      <c r="O36" s="10"/>
      <c r="P36" s="10"/>
    </row>
    <row r="37" spans="1:16" ht="39" customHeight="1">
      <c r="A37" s="10"/>
      <c r="B37" s="23"/>
      <c r="C37" s="1108" t="s">
        <v>522</v>
      </c>
      <c r="D37" s="1108"/>
      <c r="E37" s="1109"/>
      <c r="F37" s="24">
        <v>0.23</v>
      </c>
      <c r="G37" s="25">
        <v>0.17</v>
      </c>
      <c r="H37" s="25">
        <v>0.16</v>
      </c>
      <c r="I37" s="25">
        <v>0.22</v>
      </c>
      <c r="J37" s="26">
        <v>0.18</v>
      </c>
      <c r="K37" s="10"/>
      <c r="L37" s="10"/>
      <c r="M37" s="10"/>
      <c r="N37" s="10"/>
      <c r="O37" s="10"/>
      <c r="P37" s="10"/>
    </row>
    <row r="38" spans="1:16" ht="39" customHeight="1">
      <c r="A38" s="10"/>
      <c r="B38" s="23"/>
      <c r="C38" s="1108" t="s">
        <v>523</v>
      </c>
      <c r="D38" s="1108"/>
      <c r="E38" s="1109"/>
      <c r="F38" s="24">
        <v>0.04</v>
      </c>
      <c r="G38" s="25">
        <v>0.03</v>
      </c>
      <c r="H38" s="25">
        <v>0.08</v>
      </c>
      <c r="I38" s="25">
        <v>0.16</v>
      </c>
      <c r="J38" s="26">
        <v>0.17</v>
      </c>
      <c r="K38" s="10"/>
      <c r="L38" s="10"/>
      <c r="M38" s="10"/>
      <c r="N38" s="10"/>
      <c r="O38" s="10"/>
      <c r="P38" s="10"/>
    </row>
    <row r="39" spans="1:16" ht="39" customHeight="1">
      <c r="A39" s="10"/>
      <c r="B39" s="23"/>
      <c r="C39" s="1108" t="s">
        <v>524</v>
      </c>
      <c r="D39" s="1108"/>
      <c r="E39" s="1109"/>
      <c r="F39" s="24">
        <v>0.02</v>
      </c>
      <c r="G39" s="25">
        <v>0.05</v>
      </c>
      <c r="H39" s="25">
        <v>0.08</v>
      </c>
      <c r="I39" s="25">
        <v>0.04</v>
      </c>
      <c r="J39" s="26">
        <v>0.04</v>
      </c>
      <c r="K39" s="10"/>
      <c r="L39" s="10"/>
      <c r="M39" s="10"/>
      <c r="N39" s="10"/>
      <c r="O39" s="10"/>
      <c r="P39" s="10"/>
    </row>
    <row r="40" spans="1:16" ht="39" customHeight="1">
      <c r="A40" s="10"/>
      <c r="B40" s="23"/>
      <c r="C40" s="1108" t="s">
        <v>525</v>
      </c>
      <c r="D40" s="1108"/>
      <c r="E40" s="1109"/>
      <c r="F40" s="24">
        <v>0.01</v>
      </c>
      <c r="G40" s="25">
        <v>0.01</v>
      </c>
      <c r="H40" s="25">
        <v>0.01</v>
      </c>
      <c r="I40" s="25">
        <v>0</v>
      </c>
      <c r="J40" s="26">
        <v>0</v>
      </c>
      <c r="K40" s="10"/>
      <c r="L40" s="10"/>
      <c r="M40" s="10"/>
      <c r="N40" s="10"/>
      <c r="O40" s="10"/>
      <c r="P40" s="10"/>
    </row>
    <row r="41" spans="1:16" ht="39" customHeight="1">
      <c r="A41" s="10"/>
      <c r="B41" s="23"/>
      <c r="C41" s="1108" t="s">
        <v>526</v>
      </c>
      <c r="D41" s="1108"/>
      <c r="E41" s="1109"/>
      <c r="F41" s="24">
        <v>0</v>
      </c>
      <c r="G41" s="25">
        <v>0</v>
      </c>
      <c r="H41" s="25">
        <v>0</v>
      </c>
      <c r="I41" s="25">
        <v>0</v>
      </c>
      <c r="J41" s="26">
        <v>0</v>
      </c>
      <c r="K41" s="10"/>
      <c r="L41" s="10"/>
      <c r="M41" s="10"/>
      <c r="N41" s="10"/>
      <c r="O41" s="10"/>
      <c r="P41" s="10"/>
    </row>
    <row r="42" spans="1:16" ht="39" customHeight="1">
      <c r="A42" s="10"/>
      <c r="B42" s="27"/>
      <c r="C42" s="1108" t="s">
        <v>527</v>
      </c>
      <c r="D42" s="1108"/>
      <c r="E42" s="1109"/>
      <c r="F42" s="24" t="s">
        <v>474</v>
      </c>
      <c r="G42" s="25" t="s">
        <v>474</v>
      </c>
      <c r="H42" s="25" t="s">
        <v>474</v>
      </c>
      <c r="I42" s="25" t="s">
        <v>474</v>
      </c>
      <c r="J42" s="26" t="s">
        <v>474</v>
      </c>
      <c r="K42" s="10"/>
      <c r="L42" s="10"/>
      <c r="M42" s="10"/>
      <c r="N42" s="10"/>
      <c r="O42" s="10"/>
      <c r="P42" s="10"/>
    </row>
    <row r="43" spans="1:16" ht="39" customHeight="1" thickBot="1">
      <c r="A43" s="10"/>
      <c r="B43" s="28"/>
      <c r="C43" s="1110" t="s">
        <v>528</v>
      </c>
      <c r="D43" s="1110"/>
      <c r="E43" s="1111"/>
      <c r="F43" s="29">
        <v>0</v>
      </c>
      <c r="G43" s="30">
        <v>0</v>
      </c>
      <c r="H43" s="30">
        <v>0</v>
      </c>
      <c r="I43" s="30">
        <v>0</v>
      </c>
      <c r="J43" s="31">
        <v>0</v>
      </c>
      <c r="K43" s="10"/>
      <c r="L43" s="10"/>
      <c r="M43" s="10"/>
      <c r="N43" s="10"/>
      <c r="O43" s="10"/>
      <c r="P43" s="10"/>
    </row>
    <row r="44" spans="1:16" ht="39" customHeight="1">
      <c r="A44" s="10"/>
      <c r="B44" s="32"/>
      <c r="C44" s="33"/>
      <c r="D44" s="33"/>
      <c r="E44" s="33"/>
      <c r="F44" s="10"/>
      <c r="G44" s="10"/>
      <c r="H44" s="10"/>
      <c r="I44" s="10"/>
      <c r="J44" s="10"/>
      <c r="K44" s="10"/>
      <c r="L44" s="10"/>
      <c r="M44" s="10"/>
      <c r="N44" s="10"/>
      <c r="O44" s="10"/>
      <c r="P44" s="10"/>
    </row>
    <row r="45" spans="1:16" ht="16.2">
      <c r="A45" s="10"/>
      <c r="B45" s="10"/>
      <c r="C45" s="10"/>
      <c r="D45" s="10"/>
      <c r="E45" s="10"/>
      <c r="F45" s="10"/>
      <c r="G45" s="10"/>
      <c r="H45" s="10"/>
      <c r="I45" s="10"/>
      <c r="J45" s="10"/>
      <c r="K45" s="10"/>
      <c r="L45" s="10"/>
      <c r="M45" s="10"/>
      <c r="N45" s="10"/>
      <c r="O45" s="10"/>
      <c r="P45" s="10"/>
    </row>
  </sheetData>
  <sheetProtection algorithmName="SHA-512" hashValue="4iTH8SE2vmrri6kRwEKYGrMeZcMCsvwTTjavqHTE+m2kIOxixLK58F704HyBD7L2tTSu+lsqlVJxjfuNM34lpw==" saltValue="s5M/Aw0HI8JiywQwwCgW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c r="A1" s="34"/>
      <c r="B1" s="34"/>
      <c r="C1" s="34"/>
      <c r="D1" s="34"/>
      <c r="E1" s="34"/>
      <c r="F1" s="34"/>
      <c r="G1" s="34"/>
      <c r="H1" s="34"/>
      <c r="I1" s="34"/>
      <c r="J1" s="34"/>
      <c r="K1" s="34"/>
      <c r="L1" s="34"/>
      <c r="M1" s="34"/>
      <c r="N1" s="34"/>
      <c r="O1" s="34"/>
      <c r="P1" s="34"/>
      <c r="Q1" s="34"/>
      <c r="R1" s="34"/>
      <c r="S1" s="34"/>
      <c r="T1" s="34"/>
      <c r="U1" s="34"/>
    </row>
    <row r="2" spans="1:21" ht="13.5" customHeight="1">
      <c r="A2" s="34"/>
      <c r="B2" s="34"/>
      <c r="C2" s="34"/>
      <c r="D2" s="34"/>
      <c r="E2" s="34"/>
      <c r="F2" s="34"/>
      <c r="G2" s="34"/>
      <c r="H2" s="34"/>
      <c r="I2" s="34"/>
      <c r="J2" s="34"/>
      <c r="K2" s="34"/>
      <c r="L2" s="34"/>
      <c r="M2" s="34"/>
      <c r="N2" s="34"/>
      <c r="O2" s="34"/>
      <c r="P2" s="34"/>
      <c r="Q2" s="34"/>
      <c r="R2" s="34"/>
      <c r="S2" s="34"/>
      <c r="T2" s="34"/>
      <c r="U2" s="34"/>
    </row>
    <row r="3" spans="1:21" ht="13.5" customHeight="1">
      <c r="A3" s="34"/>
      <c r="B3" s="34"/>
      <c r="C3" s="34"/>
      <c r="D3" s="34"/>
      <c r="E3" s="34"/>
      <c r="F3" s="34"/>
      <c r="G3" s="34"/>
      <c r="H3" s="34"/>
      <c r="I3" s="34"/>
      <c r="J3" s="34"/>
      <c r="K3" s="34"/>
      <c r="L3" s="34"/>
      <c r="M3" s="34"/>
      <c r="N3" s="34"/>
      <c r="O3" s="34"/>
      <c r="P3" s="34"/>
      <c r="Q3" s="34"/>
      <c r="R3" s="34"/>
      <c r="S3" s="34"/>
      <c r="T3" s="34"/>
      <c r="U3" s="34"/>
    </row>
    <row r="4" spans="1:21" ht="13.5" customHeight="1">
      <c r="A4" s="34"/>
      <c r="B4" s="34"/>
      <c r="C4" s="34"/>
      <c r="D4" s="34"/>
      <c r="E4" s="34"/>
      <c r="F4" s="34"/>
      <c r="G4" s="34"/>
      <c r="H4" s="34"/>
      <c r="I4" s="34"/>
      <c r="J4" s="34"/>
      <c r="K4" s="34"/>
      <c r="L4" s="34"/>
      <c r="M4" s="34"/>
      <c r="N4" s="34"/>
      <c r="O4" s="34"/>
      <c r="P4" s="34"/>
      <c r="Q4" s="34"/>
      <c r="R4" s="34"/>
      <c r="S4" s="34"/>
      <c r="T4" s="34"/>
      <c r="U4" s="34"/>
    </row>
    <row r="5" spans="1:21" ht="13.5" customHeight="1">
      <c r="A5" s="34"/>
      <c r="B5" s="34"/>
      <c r="C5" s="34"/>
      <c r="D5" s="34"/>
      <c r="E5" s="34"/>
      <c r="F5" s="34"/>
      <c r="G5" s="34"/>
      <c r="H5" s="34"/>
      <c r="I5" s="34"/>
      <c r="J5" s="34"/>
      <c r="K5" s="34"/>
      <c r="L5" s="34"/>
      <c r="M5" s="34"/>
      <c r="N5" s="34"/>
      <c r="O5" s="34"/>
      <c r="P5" s="34"/>
      <c r="Q5" s="34"/>
      <c r="R5" s="34"/>
      <c r="S5" s="34"/>
      <c r="T5" s="34"/>
      <c r="U5" s="34"/>
    </row>
    <row r="6" spans="1:21" ht="13.5" customHeight="1">
      <c r="A6" s="34"/>
      <c r="B6" s="34"/>
      <c r="C6" s="34"/>
      <c r="D6" s="34"/>
      <c r="E6" s="34"/>
      <c r="F6" s="34"/>
      <c r="G6" s="34"/>
      <c r="H6" s="34"/>
      <c r="I6" s="34"/>
      <c r="J6" s="34"/>
      <c r="K6" s="34"/>
      <c r="L6" s="34"/>
      <c r="M6" s="34"/>
      <c r="N6" s="34"/>
      <c r="O6" s="34"/>
      <c r="P6" s="34"/>
      <c r="Q6" s="34"/>
      <c r="R6" s="34"/>
      <c r="S6" s="34"/>
      <c r="T6" s="34"/>
      <c r="U6" s="34"/>
    </row>
    <row r="7" spans="1:21" ht="13.5" customHeight="1">
      <c r="A7" s="34"/>
      <c r="B7" s="34"/>
      <c r="C7" s="34"/>
      <c r="D7" s="34"/>
      <c r="E7" s="34"/>
      <c r="F7" s="34"/>
      <c r="G7" s="34"/>
      <c r="H7" s="34"/>
      <c r="I7" s="34"/>
      <c r="J7" s="34"/>
      <c r="K7" s="34"/>
      <c r="L7" s="34"/>
      <c r="M7" s="34"/>
      <c r="N7" s="34"/>
      <c r="O7" s="34"/>
      <c r="P7" s="34"/>
      <c r="Q7" s="34"/>
      <c r="R7" s="34"/>
      <c r="S7" s="34"/>
      <c r="T7" s="34"/>
      <c r="U7" s="34"/>
    </row>
    <row r="8" spans="1:21" ht="13.5" customHeight="1">
      <c r="A8" s="34"/>
      <c r="B8" s="34"/>
      <c r="C8" s="34"/>
      <c r="D8" s="34"/>
      <c r="E8" s="34"/>
      <c r="F8" s="34"/>
      <c r="G8" s="34"/>
      <c r="H8" s="34"/>
      <c r="I8" s="34"/>
      <c r="J8" s="34"/>
      <c r="K8" s="34"/>
      <c r="L8" s="34"/>
      <c r="M8" s="34"/>
      <c r="N8" s="34"/>
      <c r="O8" s="34"/>
      <c r="P8" s="34"/>
      <c r="Q8" s="34"/>
      <c r="R8" s="34"/>
      <c r="S8" s="34"/>
      <c r="T8" s="34"/>
      <c r="U8" s="34"/>
    </row>
    <row r="9" spans="1:21" ht="13.5" customHeight="1">
      <c r="A9" s="34"/>
      <c r="B9" s="34"/>
      <c r="C9" s="34"/>
      <c r="D9" s="34"/>
      <c r="E9" s="34"/>
      <c r="F9" s="34"/>
      <c r="G9" s="34"/>
      <c r="H9" s="34"/>
      <c r="I9" s="34"/>
      <c r="J9" s="34"/>
      <c r="K9" s="34"/>
      <c r="L9" s="34"/>
      <c r="M9" s="34"/>
      <c r="N9" s="34"/>
      <c r="O9" s="34"/>
      <c r="P9" s="34"/>
      <c r="Q9" s="34"/>
      <c r="R9" s="34"/>
      <c r="S9" s="34"/>
      <c r="T9" s="34"/>
      <c r="U9" s="34"/>
    </row>
    <row r="10" spans="1:21" ht="13.5" customHeight="1">
      <c r="A10" s="34"/>
      <c r="B10" s="34"/>
      <c r="C10" s="34"/>
      <c r="D10" s="34"/>
      <c r="E10" s="34"/>
      <c r="F10" s="34"/>
      <c r="G10" s="34"/>
      <c r="H10" s="34"/>
      <c r="I10" s="34"/>
      <c r="J10" s="34"/>
      <c r="K10" s="34"/>
      <c r="L10" s="34"/>
      <c r="M10" s="34"/>
      <c r="N10" s="34"/>
      <c r="O10" s="34"/>
      <c r="P10" s="34"/>
      <c r="Q10" s="34"/>
      <c r="R10" s="34"/>
      <c r="S10" s="34"/>
      <c r="T10" s="34"/>
      <c r="U10" s="34"/>
    </row>
    <row r="11" spans="1:21" ht="13.5" customHeight="1">
      <c r="A11" s="34"/>
      <c r="B11" s="34"/>
      <c r="C11" s="34"/>
      <c r="D11" s="34"/>
      <c r="E11" s="34"/>
      <c r="F11" s="34"/>
      <c r="G11" s="34"/>
      <c r="H11" s="34"/>
      <c r="I11" s="34"/>
      <c r="J11" s="34"/>
      <c r="K11" s="34"/>
      <c r="L11" s="34"/>
      <c r="M11" s="34"/>
      <c r="N11" s="34"/>
      <c r="O11" s="34"/>
      <c r="P11" s="34"/>
      <c r="Q11" s="34"/>
      <c r="R11" s="34"/>
      <c r="S11" s="34"/>
      <c r="T11" s="34"/>
      <c r="U11" s="34"/>
    </row>
    <row r="12" spans="1:21" ht="13.5" customHeight="1">
      <c r="A12" s="34"/>
      <c r="B12" s="34"/>
      <c r="C12" s="34"/>
      <c r="D12" s="34"/>
      <c r="E12" s="34"/>
      <c r="F12" s="34"/>
      <c r="G12" s="34"/>
      <c r="H12" s="34"/>
      <c r="I12" s="34"/>
      <c r="J12" s="34"/>
      <c r="K12" s="34"/>
      <c r="L12" s="34"/>
      <c r="M12" s="34"/>
      <c r="N12" s="34"/>
      <c r="O12" s="34"/>
      <c r="P12" s="34"/>
      <c r="Q12" s="34"/>
      <c r="R12" s="34"/>
      <c r="S12" s="34"/>
      <c r="T12" s="34"/>
      <c r="U12" s="34"/>
    </row>
    <row r="13" spans="1:21" ht="13.5" customHeight="1">
      <c r="A13" s="34"/>
      <c r="B13" s="34"/>
      <c r="C13" s="34"/>
      <c r="D13" s="34"/>
      <c r="E13" s="34"/>
      <c r="F13" s="34"/>
      <c r="G13" s="34"/>
      <c r="H13" s="34"/>
      <c r="I13" s="34"/>
      <c r="J13" s="34"/>
      <c r="K13" s="34"/>
      <c r="L13" s="34"/>
      <c r="M13" s="34"/>
      <c r="N13" s="34"/>
      <c r="O13" s="34"/>
      <c r="P13" s="34"/>
      <c r="Q13" s="34"/>
      <c r="R13" s="34"/>
      <c r="S13" s="34"/>
      <c r="T13" s="34"/>
      <c r="U13" s="34"/>
    </row>
    <row r="14" spans="1:21" ht="13.5" customHeight="1">
      <c r="A14" s="34"/>
      <c r="B14" s="34"/>
      <c r="C14" s="34"/>
      <c r="D14" s="34"/>
      <c r="E14" s="34"/>
      <c r="F14" s="34"/>
      <c r="G14" s="34"/>
      <c r="H14" s="34"/>
      <c r="I14" s="34"/>
      <c r="J14" s="34"/>
      <c r="K14" s="34"/>
      <c r="L14" s="34"/>
      <c r="M14" s="34"/>
      <c r="N14" s="34"/>
      <c r="O14" s="34"/>
      <c r="P14" s="34"/>
      <c r="Q14" s="34"/>
      <c r="R14" s="34"/>
      <c r="S14" s="34"/>
      <c r="T14" s="34"/>
      <c r="U14" s="34"/>
    </row>
    <row r="15" spans="1:21" ht="13.5" customHeight="1">
      <c r="A15" s="34"/>
      <c r="B15" s="34"/>
      <c r="C15" s="34"/>
      <c r="D15" s="34"/>
      <c r="E15" s="34"/>
      <c r="F15" s="34"/>
      <c r="G15" s="34"/>
      <c r="H15" s="34"/>
      <c r="I15" s="34"/>
      <c r="J15" s="34"/>
      <c r="K15" s="34"/>
      <c r="L15" s="34"/>
      <c r="M15" s="34"/>
      <c r="N15" s="34"/>
      <c r="O15" s="34"/>
      <c r="P15" s="34"/>
      <c r="Q15" s="34"/>
      <c r="R15" s="34"/>
      <c r="S15" s="34"/>
      <c r="T15" s="34"/>
      <c r="U15" s="34"/>
    </row>
    <row r="16" spans="1:21" ht="13.5" customHeight="1">
      <c r="A16" s="34"/>
      <c r="B16" s="34"/>
      <c r="C16" s="34"/>
      <c r="D16" s="34"/>
      <c r="E16" s="34"/>
      <c r="F16" s="34"/>
      <c r="G16" s="34"/>
      <c r="H16" s="34"/>
      <c r="I16" s="34"/>
      <c r="J16" s="34"/>
      <c r="K16" s="34"/>
      <c r="L16" s="34"/>
      <c r="M16" s="34"/>
      <c r="N16" s="34"/>
      <c r="O16" s="34"/>
      <c r="P16" s="34"/>
      <c r="Q16" s="34"/>
      <c r="R16" s="34"/>
      <c r="S16" s="34"/>
      <c r="T16" s="34"/>
      <c r="U16" s="34"/>
    </row>
    <row r="17" spans="1:21" ht="13.5" customHeight="1">
      <c r="A17" s="34"/>
      <c r="B17" s="34"/>
      <c r="C17" s="34"/>
      <c r="D17" s="34"/>
      <c r="E17" s="34"/>
      <c r="F17" s="34"/>
      <c r="G17" s="34"/>
      <c r="H17" s="34"/>
      <c r="I17" s="34"/>
      <c r="J17" s="34"/>
      <c r="K17" s="34"/>
      <c r="L17" s="34"/>
      <c r="M17" s="34"/>
      <c r="N17" s="34"/>
      <c r="O17" s="34"/>
      <c r="P17" s="34"/>
      <c r="Q17" s="34"/>
      <c r="R17" s="34"/>
      <c r="S17" s="34"/>
      <c r="T17" s="34"/>
      <c r="U17" s="34"/>
    </row>
    <row r="18" spans="1:21" ht="13.5" customHeight="1">
      <c r="A18" s="34"/>
      <c r="B18" s="34"/>
      <c r="C18" s="34"/>
      <c r="D18" s="34"/>
      <c r="E18" s="34"/>
      <c r="F18" s="34"/>
      <c r="G18" s="34"/>
      <c r="H18" s="34"/>
      <c r="I18" s="34"/>
      <c r="J18" s="34"/>
      <c r="K18" s="34"/>
      <c r="L18" s="34"/>
      <c r="M18" s="34"/>
      <c r="N18" s="34"/>
      <c r="O18" s="34"/>
      <c r="P18" s="34"/>
      <c r="Q18" s="34"/>
      <c r="R18" s="34"/>
      <c r="S18" s="34"/>
      <c r="T18" s="34"/>
      <c r="U18" s="34"/>
    </row>
    <row r="19" spans="1:21" ht="13.5" customHeight="1">
      <c r="A19" s="34"/>
      <c r="B19" s="34"/>
      <c r="C19" s="34"/>
      <c r="D19" s="34"/>
      <c r="E19" s="34"/>
      <c r="F19" s="34"/>
      <c r="G19" s="34"/>
      <c r="H19" s="34"/>
      <c r="I19" s="34"/>
      <c r="J19" s="34"/>
      <c r="K19" s="34"/>
      <c r="L19" s="34"/>
      <c r="M19" s="34"/>
      <c r="N19" s="34"/>
      <c r="O19" s="34"/>
      <c r="P19" s="34"/>
      <c r="Q19" s="34"/>
      <c r="R19" s="34"/>
      <c r="S19" s="34"/>
      <c r="T19" s="34"/>
      <c r="U19" s="34"/>
    </row>
    <row r="20" spans="1:21" ht="13.5" customHeight="1">
      <c r="A20" s="34"/>
      <c r="B20" s="34"/>
      <c r="C20" s="34"/>
      <c r="D20" s="34"/>
      <c r="E20" s="34"/>
      <c r="F20" s="34"/>
      <c r="G20" s="34"/>
      <c r="H20" s="34"/>
      <c r="I20" s="34"/>
      <c r="J20" s="34"/>
      <c r="K20" s="34"/>
      <c r="L20" s="34"/>
      <c r="M20" s="34"/>
      <c r="N20" s="34"/>
      <c r="O20" s="34"/>
      <c r="P20" s="34"/>
      <c r="Q20" s="34"/>
      <c r="R20" s="34"/>
      <c r="S20" s="34"/>
      <c r="T20" s="34"/>
      <c r="U20" s="34"/>
    </row>
    <row r="21" spans="1:21" ht="13.5" customHeight="1">
      <c r="A21" s="34"/>
      <c r="B21" s="34"/>
      <c r="C21" s="34"/>
      <c r="D21" s="34"/>
      <c r="E21" s="34"/>
      <c r="F21" s="34"/>
      <c r="G21" s="34"/>
      <c r="H21" s="34"/>
      <c r="I21" s="34"/>
      <c r="J21" s="34"/>
      <c r="K21" s="34"/>
      <c r="L21" s="34"/>
      <c r="M21" s="34"/>
      <c r="N21" s="34"/>
      <c r="O21" s="34"/>
      <c r="P21" s="34"/>
      <c r="Q21" s="34"/>
      <c r="R21" s="34"/>
      <c r="S21" s="34"/>
      <c r="T21" s="34"/>
      <c r="U21" s="34"/>
    </row>
    <row r="22" spans="1:21" ht="13.5" customHeight="1">
      <c r="A22" s="34"/>
      <c r="B22" s="34"/>
      <c r="C22" s="34"/>
      <c r="D22" s="34"/>
      <c r="E22" s="34"/>
      <c r="F22" s="34"/>
      <c r="G22" s="34"/>
      <c r="H22" s="34"/>
      <c r="I22" s="34"/>
      <c r="J22" s="34"/>
      <c r="K22" s="34"/>
      <c r="L22" s="34"/>
      <c r="M22" s="34"/>
      <c r="N22" s="34"/>
      <c r="O22" s="34"/>
      <c r="P22" s="34"/>
      <c r="Q22" s="34"/>
      <c r="R22" s="34"/>
      <c r="S22" s="34"/>
      <c r="T22" s="34"/>
      <c r="U22" s="34"/>
    </row>
    <row r="23" spans="1:21" ht="13.5" customHeight="1">
      <c r="A23" s="34"/>
      <c r="B23" s="34"/>
      <c r="C23" s="34"/>
      <c r="D23" s="34"/>
      <c r="E23" s="34"/>
      <c r="F23" s="34"/>
      <c r="G23" s="34"/>
      <c r="H23" s="34"/>
      <c r="I23" s="34"/>
      <c r="J23" s="34"/>
      <c r="K23" s="34"/>
      <c r="L23" s="34"/>
      <c r="M23" s="34"/>
      <c r="N23" s="34"/>
      <c r="O23" s="34"/>
      <c r="P23" s="34"/>
      <c r="Q23" s="34"/>
      <c r="R23" s="34"/>
      <c r="S23" s="34"/>
      <c r="T23" s="34"/>
      <c r="U23" s="34"/>
    </row>
    <row r="24" spans="1:21" ht="13.5" customHeight="1">
      <c r="A24" s="34"/>
      <c r="B24" s="34"/>
      <c r="C24" s="34"/>
      <c r="D24" s="34"/>
      <c r="E24" s="34"/>
      <c r="F24" s="34"/>
      <c r="G24" s="34"/>
      <c r="H24" s="34"/>
      <c r="I24" s="34"/>
      <c r="J24" s="34"/>
      <c r="K24" s="34"/>
      <c r="L24" s="34"/>
      <c r="M24" s="34"/>
      <c r="N24" s="34"/>
      <c r="O24" s="34"/>
      <c r="P24" s="34"/>
      <c r="Q24" s="34"/>
      <c r="R24" s="34"/>
      <c r="S24" s="34"/>
      <c r="T24" s="34"/>
      <c r="U24" s="34"/>
    </row>
    <row r="25" spans="1:21" ht="13.5" customHeight="1">
      <c r="A25" s="34"/>
      <c r="B25" s="34"/>
      <c r="C25" s="34"/>
      <c r="D25" s="34"/>
      <c r="E25" s="34"/>
      <c r="F25" s="34"/>
      <c r="G25" s="34"/>
      <c r="H25" s="34"/>
      <c r="I25" s="34"/>
      <c r="J25" s="34"/>
      <c r="K25" s="34"/>
      <c r="L25" s="34"/>
      <c r="M25" s="34"/>
      <c r="N25" s="34"/>
      <c r="O25" s="34"/>
      <c r="P25" s="34"/>
      <c r="Q25" s="34"/>
      <c r="R25" s="34"/>
      <c r="S25" s="34"/>
      <c r="T25" s="34"/>
      <c r="U25" s="34"/>
    </row>
    <row r="26" spans="1:21" ht="13.5" customHeight="1">
      <c r="A26" s="34"/>
      <c r="B26" s="34"/>
      <c r="C26" s="34"/>
      <c r="D26" s="34"/>
      <c r="E26" s="34"/>
      <c r="F26" s="34"/>
      <c r="G26" s="34"/>
      <c r="H26" s="34"/>
      <c r="I26" s="34"/>
      <c r="J26" s="34"/>
      <c r="K26" s="34"/>
      <c r="L26" s="34"/>
      <c r="M26" s="34"/>
      <c r="N26" s="34"/>
      <c r="O26" s="34"/>
      <c r="P26" s="34"/>
      <c r="Q26" s="34"/>
      <c r="R26" s="34"/>
      <c r="S26" s="34"/>
      <c r="T26" s="34"/>
      <c r="U26" s="34"/>
    </row>
    <row r="27" spans="1:21" ht="13.5" customHeight="1">
      <c r="A27" s="34"/>
      <c r="B27" s="34"/>
      <c r="C27" s="34"/>
      <c r="D27" s="34"/>
      <c r="E27" s="34"/>
      <c r="F27" s="34"/>
      <c r="G27" s="34"/>
      <c r="H27" s="34"/>
      <c r="I27" s="34"/>
      <c r="J27" s="34"/>
      <c r="K27" s="34"/>
      <c r="L27" s="34"/>
      <c r="M27" s="34"/>
      <c r="N27" s="34"/>
      <c r="O27" s="34"/>
      <c r="P27" s="34"/>
      <c r="Q27" s="34"/>
      <c r="R27" s="34"/>
      <c r="S27" s="34"/>
      <c r="T27" s="34"/>
      <c r="U27" s="34"/>
    </row>
    <row r="28" spans="1:21" ht="13.5" customHeight="1">
      <c r="A28" s="34"/>
      <c r="B28" s="34"/>
      <c r="C28" s="34"/>
      <c r="D28" s="34"/>
      <c r="E28" s="34"/>
      <c r="F28" s="34"/>
      <c r="G28" s="34"/>
      <c r="H28" s="34"/>
      <c r="I28" s="34"/>
      <c r="J28" s="34"/>
      <c r="K28" s="34"/>
      <c r="L28" s="34"/>
      <c r="M28" s="34"/>
      <c r="N28" s="34"/>
      <c r="O28" s="34"/>
      <c r="P28" s="34"/>
      <c r="Q28" s="34"/>
      <c r="R28" s="34"/>
      <c r="S28" s="34"/>
      <c r="T28" s="34"/>
      <c r="U28" s="34"/>
    </row>
    <row r="29" spans="1:21" ht="13.5" customHeight="1">
      <c r="A29" s="34"/>
      <c r="B29" s="34"/>
      <c r="C29" s="34"/>
      <c r="D29" s="34"/>
      <c r="E29" s="34"/>
      <c r="F29" s="34"/>
      <c r="G29" s="34"/>
      <c r="H29" s="34"/>
      <c r="I29" s="34"/>
      <c r="J29" s="34"/>
      <c r="K29" s="34"/>
      <c r="L29" s="34"/>
      <c r="M29" s="34"/>
      <c r="N29" s="34"/>
      <c r="O29" s="34"/>
      <c r="P29" s="34"/>
      <c r="Q29" s="34"/>
      <c r="R29" s="34"/>
      <c r="S29" s="34"/>
      <c r="T29" s="34"/>
      <c r="U29" s="34"/>
    </row>
    <row r="30" spans="1:21" ht="13.5" customHeight="1">
      <c r="A30" s="34"/>
      <c r="B30" s="34"/>
      <c r="C30" s="34"/>
      <c r="D30" s="34"/>
      <c r="E30" s="34"/>
      <c r="F30" s="34"/>
      <c r="G30" s="34"/>
      <c r="H30" s="34"/>
      <c r="I30" s="34"/>
      <c r="J30" s="34"/>
      <c r="K30" s="34"/>
      <c r="L30" s="34"/>
      <c r="M30" s="34"/>
      <c r="N30" s="34"/>
      <c r="O30" s="34"/>
      <c r="P30" s="34"/>
      <c r="Q30" s="34"/>
      <c r="R30" s="34"/>
      <c r="S30" s="34"/>
      <c r="T30" s="34"/>
      <c r="U30" s="34"/>
    </row>
    <row r="31" spans="1:21" ht="13.5" customHeight="1">
      <c r="A31" s="34"/>
      <c r="B31" s="34"/>
      <c r="C31" s="34"/>
      <c r="D31" s="34"/>
      <c r="E31" s="34"/>
      <c r="F31" s="34"/>
      <c r="G31" s="34"/>
      <c r="H31" s="34"/>
      <c r="I31" s="34"/>
      <c r="J31" s="34"/>
      <c r="K31" s="34"/>
      <c r="L31" s="34"/>
      <c r="M31" s="34"/>
      <c r="N31" s="34"/>
      <c r="O31" s="34"/>
      <c r="P31" s="34"/>
      <c r="Q31" s="34"/>
      <c r="R31" s="34"/>
      <c r="S31" s="34"/>
      <c r="T31" s="34"/>
      <c r="U31" s="34"/>
    </row>
    <row r="32" spans="1:21" ht="13.5" customHeight="1">
      <c r="A32" s="34"/>
      <c r="B32" s="34"/>
      <c r="C32" s="34"/>
      <c r="D32" s="34"/>
      <c r="E32" s="34"/>
      <c r="F32" s="34"/>
      <c r="G32" s="34"/>
      <c r="H32" s="34"/>
      <c r="I32" s="34"/>
      <c r="J32" s="34"/>
      <c r="K32" s="34"/>
      <c r="L32" s="34"/>
      <c r="M32" s="34"/>
      <c r="N32" s="34"/>
      <c r="O32" s="34"/>
      <c r="P32" s="34"/>
      <c r="Q32" s="34"/>
      <c r="R32" s="34"/>
      <c r="S32" s="34"/>
      <c r="T32" s="34"/>
      <c r="U32" s="34"/>
    </row>
    <row r="33" spans="1:21" ht="13.5" customHeight="1">
      <c r="A33" s="34"/>
      <c r="B33" s="34"/>
      <c r="C33" s="34"/>
      <c r="D33" s="34"/>
      <c r="E33" s="34"/>
      <c r="F33" s="34"/>
      <c r="G33" s="34"/>
      <c r="H33" s="34"/>
      <c r="I33" s="34"/>
      <c r="J33" s="34"/>
      <c r="K33" s="34"/>
      <c r="L33" s="34"/>
      <c r="M33" s="34"/>
      <c r="N33" s="34"/>
      <c r="O33" s="34"/>
      <c r="P33" s="34"/>
      <c r="Q33" s="34"/>
      <c r="R33" s="34"/>
      <c r="S33" s="34"/>
      <c r="T33" s="34"/>
      <c r="U33" s="34"/>
    </row>
    <row r="34" spans="1:21" ht="13.5" customHeight="1">
      <c r="A34" s="34"/>
      <c r="B34" s="34"/>
      <c r="C34" s="34"/>
      <c r="D34" s="34"/>
      <c r="E34" s="34"/>
      <c r="F34" s="34"/>
      <c r="G34" s="34"/>
      <c r="H34" s="34"/>
      <c r="I34" s="34"/>
      <c r="J34" s="34"/>
      <c r="K34" s="34"/>
      <c r="L34" s="34"/>
      <c r="M34" s="34"/>
      <c r="N34" s="34"/>
      <c r="O34" s="34"/>
      <c r="P34" s="34"/>
      <c r="Q34" s="34"/>
      <c r="R34" s="34"/>
      <c r="S34" s="34"/>
      <c r="T34" s="34"/>
      <c r="U34" s="34"/>
    </row>
    <row r="35" spans="1:21" ht="13.5" customHeight="1">
      <c r="A35" s="34"/>
      <c r="B35" s="34"/>
      <c r="C35" s="34"/>
      <c r="D35" s="34"/>
      <c r="E35" s="34"/>
      <c r="F35" s="34"/>
      <c r="G35" s="34"/>
      <c r="H35" s="34"/>
      <c r="I35" s="34"/>
      <c r="J35" s="34"/>
      <c r="K35" s="34"/>
      <c r="L35" s="34"/>
      <c r="M35" s="34"/>
      <c r="N35" s="34"/>
      <c r="O35" s="34"/>
      <c r="P35" s="34"/>
      <c r="Q35" s="34"/>
      <c r="R35" s="34"/>
      <c r="S35" s="34"/>
      <c r="T35" s="34"/>
      <c r="U35" s="34"/>
    </row>
    <row r="36" spans="1:21" ht="13.5" customHeight="1">
      <c r="A36" s="34"/>
      <c r="B36" s="34"/>
      <c r="C36" s="34"/>
      <c r="D36" s="34"/>
      <c r="E36" s="34"/>
      <c r="F36" s="34"/>
      <c r="G36" s="34"/>
      <c r="H36" s="34"/>
      <c r="I36" s="34"/>
      <c r="J36" s="34"/>
      <c r="K36" s="34"/>
      <c r="L36" s="34"/>
      <c r="M36" s="34"/>
      <c r="N36" s="34"/>
      <c r="O36" s="34"/>
      <c r="P36" s="34"/>
      <c r="Q36" s="34"/>
      <c r="R36" s="34"/>
      <c r="S36" s="34"/>
      <c r="T36" s="34"/>
      <c r="U36" s="34"/>
    </row>
    <row r="37" spans="1:21" ht="13.5" customHeight="1">
      <c r="A37" s="34"/>
      <c r="B37" s="34"/>
      <c r="C37" s="34"/>
      <c r="D37" s="34"/>
      <c r="E37" s="34"/>
      <c r="F37" s="34"/>
      <c r="G37" s="34"/>
      <c r="H37" s="34"/>
      <c r="I37" s="34"/>
      <c r="J37" s="34"/>
      <c r="K37" s="34"/>
      <c r="L37" s="34"/>
      <c r="M37" s="34"/>
      <c r="N37" s="34"/>
      <c r="O37" s="34"/>
      <c r="P37" s="34"/>
      <c r="Q37" s="34"/>
      <c r="R37" s="34"/>
      <c r="S37" s="34"/>
      <c r="T37" s="34"/>
      <c r="U37" s="34"/>
    </row>
    <row r="38" spans="1:21" ht="13.5" customHeight="1">
      <c r="A38" s="34"/>
      <c r="B38" s="34"/>
      <c r="C38" s="34"/>
      <c r="D38" s="34"/>
      <c r="E38" s="34"/>
      <c r="F38" s="34"/>
      <c r="G38" s="34"/>
      <c r="H38" s="34"/>
      <c r="I38" s="34"/>
      <c r="J38" s="34"/>
      <c r="K38" s="34"/>
      <c r="L38" s="34"/>
      <c r="M38" s="34"/>
      <c r="N38" s="34"/>
      <c r="O38" s="34"/>
      <c r="P38" s="34"/>
      <c r="Q38" s="34"/>
      <c r="R38" s="34"/>
      <c r="S38" s="34"/>
      <c r="T38" s="34"/>
      <c r="U38" s="34"/>
    </row>
    <row r="39" spans="1:21" ht="13.5" customHeight="1">
      <c r="A39" s="34"/>
      <c r="B39" s="34"/>
      <c r="C39" s="34"/>
      <c r="D39" s="34"/>
      <c r="E39" s="34"/>
      <c r="F39" s="34"/>
      <c r="G39" s="34"/>
      <c r="H39" s="34"/>
      <c r="I39" s="34"/>
      <c r="J39" s="34"/>
      <c r="K39" s="34"/>
      <c r="L39" s="34"/>
      <c r="M39" s="34"/>
      <c r="N39" s="34"/>
      <c r="O39" s="34"/>
      <c r="P39" s="34"/>
      <c r="Q39" s="34"/>
      <c r="R39" s="34"/>
      <c r="S39" s="34"/>
      <c r="T39" s="34"/>
      <c r="U39" s="34"/>
    </row>
    <row r="40" spans="1:21" ht="13.5" customHeight="1">
      <c r="A40" s="34"/>
      <c r="B40" s="34"/>
      <c r="C40" s="34"/>
      <c r="D40" s="34"/>
      <c r="E40" s="34"/>
      <c r="F40" s="34"/>
      <c r="G40" s="34"/>
      <c r="H40" s="34"/>
      <c r="I40" s="34"/>
      <c r="J40" s="34"/>
      <c r="K40" s="34"/>
      <c r="L40" s="34"/>
      <c r="M40" s="34"/>
      <c r="N40" s="34"/>
      <c r="O40" s="34"/>
      <c r="P40" s="34"/>
      <c r="Q40" s="34"/>
      <c r="R40" s="34"/>
      <c r="S40" s="34"/>
      <c r="T40" s="34"/>
      <c r="U40" s="34"/>
    </row>
    <row r="41" spans="1:21" ht="13.5" customHeight="1">
      <c r="A41" s="34"/>
      <c r="B41" s="34"/>
      <c r="C41" s="34"/>
      <c r="D41" s="34"/>
      <c r="E41" s="34"/>
      <c r="F41" s="34"/>
      <c r="G41" s="34"/>
      <c r="H41" s="34"/>
      <c r="I41" s="34"/>
      <c r="J41" s="34"/>
      <c r="K41" s="34"/>
      <c r="L41" s="34"/>
      <c r="M41" s="34"/>
      <c r="N41" s="34"/>
      <c r="O41" s="34"/>
      <c r="P41" s="34"/>
      <c r="Q41" s="34"/>
      <c r="R41" s="34"/>
      <c r="S41" s="34"/>
      <c r="T41" s="34"/>
      <c r="U41" s="34"/>
    </row>
    <row r="42" spans="1:21" ht="13.5" customHeight="1">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c r="A44" s="34"/>
      <c r="B44" s="37" t="s">
        <v>9</v>
      </c>
      <c r="C44" s="38"/>
      <c r="D44" s="38"/>
      <c r="E44" s="39"/>
      <c r="F44" s="39"/>
      <c r="G44" s="39"/>
      <c r="H44" s="39"/>
      <c r="I44" s="39"/>
      <c r="J44" s="40" t="s">
        <v>3</v>
      </c>
      <c r="K44" s="41" t="s">
        <v>512</v>
      </c>
      <c r="L44" s="42" t="s">
        <v>513</v>
      </c>
      <c r="M44" s="42" t="s">
        <v>514</v>
      </c>
      <c r="N44" s="42" t="s">
        <v>515</v>
      </c>
      <c r="O44" s="43" t="s">
        <v>516</v>
      </c>
      <c r="P44" s="34"/>
      <c r="Q44" s="34"/>
      <c r="R44" s="34"/>
      <c r="S44" s="34"/>
      <c r="T44" s="34"/>
      <c r="U44" s="34"/>
    </row>
    <row r="45" spans="1:21" ht="30.75" customHeight="1">
      <c r="A45" s="34"/>
      <c r="B45" s="1114" t="s">
        <v>10</v>
      </c>
      <c r="C45" s="1115"/>
      <c r="D45" s="44"/>
      <c r="E45" s="1120" t="s">
        <v>11</v>
      </c>
      <c r="F45" s="1120"/>
      <c r="G45" s="1120"/>
      <c r="H45" s="1120"/>
      <c r="I45" s="1120"/>
      <c r="J45" s="1121"/>
      <c r="K45" s="45">
        <v>80437</v>
      </c>
      <c r="L45" s="46">
        <v>77029</v>
      </c>
      <c r="M45" s="46">
        <v>73906</v>
      </c>
      <c r="N45" s="46">
        <v>72193</v>
      </c>
      <c r="O45" s="47">
        <v>71025</v>
      </c>
      <c r="P45" s="34"/>
      <c r="Q45" s="34"/>
      <c r="R45" s="34"/>
      <c r="S45" s="34"/>
      <c r="T45" s="34"/>
      <c r="U45" s="34"/>
    </row>
    <row r="46" spans="1:21" ht="30.75" customHeight="1">
      <c r="A46" s="34"/>
      <c r="B46" s="1116"/>
      <c r="C46" s="1117"/>
      <c r="D46" s="48"/>
      <c r="E46" s="1122" t="s">
        <v>12</v>
      </c>
      <c r="F46" s="1122"/>
      <c r="G46" s="1122"/>
      <c r="H46" s="1122"/>
      <c r="I46" s="1122"/>
      <c r="J46" s="1123"/>
      <c r="K46" s="49" t="s">
        <v>474</v>
      </c>
      <c r="L46" s="50" t="s">
        <v>474</v>
      </c>
      <c r="M46" s="50" t="s">
        <v>474</v>
      </c>
      <c r="N46" s="50" t="s">
        <v>474</v>
      </c>
      <c r="O46" s="51" t="s">
        <v>474</v>
      </c>
      <c r="P46" s="34"/>
      <c r="Q46" s="34"/>
      <c r="R46" s="34"/>
      <c r="S46" s="34"/>
      <c r="T46" s="34"/>
      <c r="U46" s="34"/>
    </row>
    <row r="47" spans="1:21" ht="30.75" customHeight="1">
      <c r="A47" s="34"/>
      <c r="B47" s="1116"/>
      <c r="C47" s="1117"/>
      <c r="D47" s="48"/>
      <c r="E47" s="1122" t="s">
        <v>13</v>
      </c>
      <c r="F47" s="1122"/>
      <c r="G47" s="1122"/>
      <c r="H47" s="1122"/>
      <c r="I47" s="1122"/>
      <c r="J47" s="1123"/>
      <c r="K47" s="49">
        <v>18363</v>
      </c>
      <c r="L47" s="50">
        <v>19792</v>
      </c>
      <c r="M47" s="50">
        <v>21104</v>
      </c>
      <c r="N47" s="50">
        <v>21803</v>
      </c>
      <c r="O47" s="51">
        <v>21988</v>
      </c>
      <c r="P47" s="34"/>
      <c r="Q47" s="34"/>
      <c r="R47" s="34"/>
      <c r="S47" s="34"/>
      <c r="T47" s="34"/>
      <c r="U47" s="34"/>
    </row>
    <row r="48" spans="1:21" ht="30.75" customHeight="1">
      <c r="A48" s="34"/>
      <c r="B48" s="1116"/>
      <c r="C48" s="1117"/>
      <c r="D48" s="48"/>
      <c r="E48" s="1122" t="s">
        <v>14</v>
      </c>
      <c r="F48" s="1122"/>
      <c r="G48" s="1122"/>
      <c r="H48" s="1122"/>
      <c r="I48" s="1122"/>
      <c r="J48" s="1123"/>
      <c r="K48" s="49">
        <v>1360</v>
      </c>
      <c r="L48" s="50">
        <v>1357</v>
      </c>
      <c r="M48" s="50">
        <v>1425</v>
      </c>
      <c r="N48" s="50">
        <v>2020</v>
      </c>
      <c r="O48" s="51">
        <v>1562</v>
      </c>
      <c r="P48" s="34"/>
      <c r="Q48" s="34"/>
      <c r="R48" s="34"/>
      <c r="S48" s="34"/>
      <c r="T48" s="34"/>
      <c r="U48" s="34"/>
    </row>
    <row r="49" spans="1:21" ht="30.75" customHeight="1">
      <c r="A49" s="34"/>
      <c r="B49" s="1116"/>
      <c r="C49" s="1117"/>
      <c r="D49" s="48"/>
      <c r="E49" s="1122" t="s">
        <v>15</v>
      </c>
      <c r="F49" s="1122"/>
      <c r="G49" s="1122"/>
      <c r="H49" s="1122"/>
      <c r="I49" s="1122"/>
      <c r="J49" s="1123"/>
      <c r="K49" s="49" t="s">
        <v>474</v>
      </c>
      <c r="L49" s="50" t="s">
        <v>474</v>
      </c>
      <c r="M49" s="50" t="s">
        <v>474</v>
      </c>
      <c r="N49" s="50" t="s">
        <v>474</v>
      </c>
      <c r="O49" s="51" t="s">
        <v>474</v>
      </c>
      <c r="P49" s="34"/>
      <c r="Q49" s="34"/>
      <c r="R49" s="34"/>
      <c r="S49" s="34"/>
      <c r="T49" s="34"/>
      <c r="U49" s="34"/>
    </row>
    <row r="50" spans="1:21" ht="30.75" customHeight="1">
      <c r="A50" s="34"/>
      <c r="B50" s="1116"/>
      <c r="C50" s="1117"/>
      <c r="D50" s="48"/>
      <c r="E50" s="1122" t="s">
        <v>16</v>
      </c>
      <c r="F50" s="1122"/>
      <c r="G50" s="1122"/>
      <c r="H50" s="1122"/>
      <c r="I50" s="1122"/>
      <c r="J50" s="1123"/>
      <c r="K50" s="49">
        <v>669</v>
      </c>
      <c r="L50" s="50">
        <v>550</v>
      </c>
      <c r="M50" s="50">
        <v>414</v>
      </c>
      <c r="N50" s="50">
        <v>282</v>
      </c>
      <c r="O50" s="51">
        <v>246</v>
      </c>
      <c r="P50" s="34"/>
      <c r="Q50" s="34"/>
      <c r="R50" s="34"/>
      <c r="S50" s="34"/>
      <c r="T50" s="34"/>
      <c r="U50" s="34"/>
    </row>
    <row r="51" spans="1:21" ht="30.75" customHeight="1">
      <c r="A51" s="34"/>
      <c r="B51" s="1118"/>
      <c r="C51" s="1119"/>
      <c r="D51" s="52"/>
      <c r="E51" s="1122" t="s">
        <v>17</v>
      </c>
      <c r="F51" s="1122"/>
      <c r="G51" s="1122"/>
      <c r="H51" s="1122"/>
      <c r="I51" s="1122"/>
      <c r="J51" s="1123"/>
      <c r="K51" s="49">
        <v>0</v>
      </c>
      <c r="L51" s="50">
        <v>0</v>
      </c>
      <c r="M51" s="50">
        <v>2</v>
      </c>
      <c r="N51" s="50" t="s">
        <v>474</v>
      </c>
      <c r="O51" s="51" t="s">
        <v>474</v>
      </c>
      <c r="P51" s="34"/>
      <c r="Q51" s="34"/>
      <c r="R51" s="34"/>
      <c r="S51" s="34"/>
      <c r="T51" s="34"/>
      <c r="U51" s="34"/>
    </row>
    <row r="52" spans="1:21" ht="30.75" customHeight="1">
      <c r="A52" s="34"/>
      <c r="B52" s="1124" t="s">
        <v>18</v>
      </c>
      <c r="C52" s="1125"/>
      <c r="D52" s="52"/>
      <c r="E52" s="1122" t="s">
        <v>19</v>
      </c>
      <c r="F52" s="1122"/>
      <c r="G52" s="1122"/>
      <c r="H52" s="1122"/>
      <c r="I52" s="1122"/>
      <c r="J52" s="1123"/>
      <c r="K52" s="49">
        <v>71625</v>
      </c>
      <c r="L52" s="50">
        <v>69221</v>
      </c>
      <c r="M52" s="50">
        <v>68599</v>
      </c>
      <c r="N52" s="50">
        <v>69602</v>
      </c>
      <c r="O52" s="51">
        <v>70360</v>
      </c>
      <c r="P52" s="34"/>
      <c r="Q52" s="34"/>
      <c r="R52" s="34"/>
      <c r="S52" s="34"/>
      <c r="T52" s="34"/>
      <c r="U52" s="34"/>
    </row>
    <row r="53" spans="1:21" ht="30.75" customHeight="1" thickBot="1">
      <c r="A53" s="34"/>
      <c r="B53" s="1126" t="s">
        <v>20</v>
      </c>
      <c r="C53" s="1127"/>
      <c r="D53" s="53"/>
      <c r="E53" s="1128" t="s">
        <v>21</v>
      </c>
      <c r="F53" s="1128"/>
      <c r="G53" s="1128"/>
      <c r="H53" s="1128"/>
      <c r="I53" s="1128"/>
      <c r="J53" s="1129"/>
      <c r="K53" s="54">
        <v>29204</v>
      </c>
      <c r="L53" s="55">
        <v>29507</v>
      </c>
      <c r="M53" s="55">
        <v>28252</v>
      </c>
      <c r="N53" s="55">
        <v>26696</v>
      </c>
      <c r="O53" s="56">
        <v>24461</v>
      </c>
      <c r="P53" s="34"/>
      <c r="Q53" s="34"/>
      <c r="R53" s="34"/>
      <c r="S53" s="34"/>
      <c r="T53" s="34"/>
      <c r="U53" s="34"/>
    </row>
    <row r="54" spans="1:21" ht="24" customHeight="1">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c r="A57" s="34"/>
      <c r="B57" s="1130" t="s">
        <v>24</v>
      </c>
      <c r="C57" s="1131"/>
      <c r="D57" s="1136" t="s">
        <v>25</v>
      </c>
      <c r="E57" s="1137"/>
      <c r="F57" s="1137"/>
      <c r="G57" s="1137"/>
      <c r="H57" s="1137"/>
      <c r="I57" s="1137"/>
      <c r="J57" s="1138"/>
      <c r="K57" s="67">
        <v>22267</v>
      </c>
      <c r="L57" s="68">
        <v>19900</v>
      </c>
      <c r="M57" s="68">
        <v>22733</v>
      </c>
      <c r="N57" s="68">
        <v>16760</v>
      </c>
      <c r="O57" s="69">
        <v>17333</v>
      </c>
      <c r="P57" s="34"/>
      <c r="Q57" s="34"/>
      <c r="R57" s="34"/>
      <c r="S57" s="34"/>
      <c r="T57" s="34"/>
      <c r="U57" s="34"/>
    </row>
    <row r="58" spans="1:21" ht="30.75" customHeight="1">
      <c r="A58" s="34"/>
      <c r="B58" s="1132"/>
      <c r="C58" s="1133"/>
      <c r="D58" s="1139" t="s">
        <v>26</v>
      </c>
      <c r="E58" s="1140"/>
      <c r="F58" s="1140"/>
      <c r="G58" s="1140"/>
      <c r="H58" s="1140"/>
      <c r="I58" s="1140"/>
      <c r="J58" s="1141"/>
      <c r="K58" s="70">
        <v>106740</v>
      </c>
      <c r="L58" s="71">
        <v>97347</v>
      </c>
      <c r="M58" s="71">
        <v>123894</v>
      </c>
      <c r="N58" s="71">
        <v>136500</v>
      </c>
      <c r="O58" s="72">
        <v>156455</v>
      </c>
      <c r="P58" s="34"/>
      <c r="Q58" s="34"/>
      <c r="R58" s="34"/>
      <c r="S58" s="34"/>
      <c r="T58" s="34"/>
      <c r="U58" s="34"/>
    </row>
    <row r="59" spans="1:21" ht="30.75" customHeight="1" thickBot="1">
      <c r="A59" s="34"/>
      <c r="B59" s="1134"/>
      <c r="C59" s="1135"/>
      <c r="D59" s="1142" t="s">
        <v>27</v>
      </c>
      <c r="E59" s="1143"/>
      <c r="F59" s="1143"/>
      <c r="G59" s="1143"/>
      <c r="H59" s="1143"/>
      <c r="I59" s="1143"/>
      <c r="J59" s="1144"/>
      <c r="K59" s="73">
        <v>100843</v>
      </c>
      <c r="L59" s="74">
        <v>79497</v>
      </c>
      <c r="M59" s="74">
        <v>79389</v>
      </c>
      <c r="N59" s="74">
        <v>77760</v>
      </c>
      <c r="O59" s="75">
        <v>82804</v>
      </c>
      <c r="P59" s="34"/>
      <c r="Q59" s="34"/>
      <c r="R59" s="34"/>
      <c r="S59" s="34"/>
      <c r="T59" s="34"/>
      <c r="U59" s="34"/>
    </row>
    <row r="60" spans="1:21" ht="17.25" customHeight="1">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c r="A61" s="34"/>
      <c r="B61" s="76"/>
      <c r="C61" s="76"/>
      <c r="D61" s="77" t="s">
        <v>29</v>
      </c>
      <c r="E61" s="77"/>
      <c r="F61" s="77"/>
      <c r="G61" s="77"/>
      <c r="H61" s="77"/>
      <c r="I61" s="77"/>
      <c r="J61" s="77"/>
      <c r="K61" s="78"/>
      <c r="L61" s="78"/>
      <c r="M61" s="78"/>
      <c r="N61" s="78"/>
      <c r="O61" s="78"/>
      <c r="P61" s="34"/>
      <c r="Q61" s="34"/>
      <c r="R61" s="34"/>
      <c r="S61" s="34"/>
      <c r="T61" s="34"/>
      <c r="U61" s="34"/>
    </row>
    <row r="62" spans="1:21" ht="15.6">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GYbhQAXGig8yVtlUQK58QrQzxeqQlEM6VPNYBB2AUsMEyKo2j5Mlh6IZpRv059NsAZSlGCK4EzPDWaqcwlDw==" saltValue="lONkLlZ9E2yuAsfG3s2ug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heetViews>
  <sheetFormatPr defaultColWidth="0" defaultRowHeight="13.5" customHeight="1" zeroHeight="1"/>
  <cols>
    <col min="1" max="1" width="6.6640625" style="79" customWidth="1"/>
    <col min="2" max="3" width="12.6640625" style="79" customWidth="1"/>
    <col min="4" max="4" width="11.6640625" style="79" customWidth="1"/>
    <col min="5" max="8" width="10.33203125" style="79" customWidth="1"/>
    <col min="9" max="13" width="16.33203125" style="79" customWidth="1"/>
    <col min="14" max="19" width="12.6640625" style="79" customWidth="1"/>
    <col min="20" max="16384" width="0" style="7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0" t="s">
        <v>8</v>
      </c>
    </row>
    <row r="40" spans="2:13" ht="27.75" customHeight="1" thickBot="1">
      <c r="B40" s="81" t="s">
        <v>9</v>
      </c>
      <c r="C40" s="82"/>
      <c r="D40" s="82"/>
      <c r="E40" s="83"/>
      <c r="F40" s="83"/>
      <c r="G40" s="83"/>
      <c r="H40" s="84" t="s">
        <v>3</v>
      </c>
      <c r="I40" s="335" t="s">
        <v>512</v>
      </c>
      <c r="J40" s="336" t="s">
        <v>513</v>
      </c>
      <c r="K40" s="336" t="s">
        <v>514</v>
      </c>
      <c r="L40" s="336" t="s">
        <v>515</v>
      </c>
      <c r="M40" s="337" t="s">
        <v>516</v>
      </c>
    </row>
    <row r="41" spans="2:13" ht="27.75" customHeight="1">
      <c r="B41" s="1145" t="s">
        <v>30</v>
      </c>
      <c r="C41" s="1146"/>
      <c r="D41" s="85"/>
      <c r="E41" s="1151" t="s">
        <v>31</v>
      </c>
      <c r="F41" s="1151"/>
      <c r="G41" s="1151"/>
      <c r="H41" s="1152"/>
      <c r="I41" s="338">
        <v>1562272</v>
      </c>
      <c r="J41" s="339">
        <v>1613253</v>
      </c>
      <c r="K41" s="339">
        <v>1659737</v>
      </c>
      <c r="L41" s="339">
        <v>1668582</v>
      </c>
      <c r="M41" s="340">
        <v>1683469</v>
      </c>
    </row>
    <row r="42" spans="2:13" ht="27.75" customHeight="1">
      <c r="B42" s="1147"/>
      <c r="C42" s="1148"/>
      <c r="D42" s="86"/>
      <c r="E42" s="1153" t="s">
        <v>32</v>
      </c>
      <c r="F42" s="1153"/>
      <c r="G42" s="1153"/>
      <c r="H42" s="1154"/>
      <c r="I42" s="341">
        <v>3733</v>
      </c>
      <c r="J42" s="342">
        <v>3172</v>
      </c>
      <c r="K42" s="342">
        <v>2200</v>
      </c>
      <c r="L42" s="342">
        <v>1757</v>
      </c>
      <c r="M42" s="343">
        <v>1345</v>
      </c>
    </row>
    <row r="43" spans="2:13" ht="27.75" customHeight="1">
      <c r="B43" s="1147"/>
      <c r="C43" s="1148"/>
      <c r="D43" s="86"/>
      <c r="E43" s="1153" t="s">
        <v>33</v>
      </c>
      <c r="F43" s="1153"/>
      <c r="G43" s="1153"/>
      <c r="H43" s="1154"/>
      <c r="I43" s="341">
        <v>27579</v>
      </c>
      <c r="J43" s="342">
        <v>23142</v>
      </c>
      <c r="K43" s="342">
        <v>21572</v>
      </c>
      <c r="L43" s="342">
        <v>25015</v>
      </c>
      <c r="M43" s="343">
        <v>25203</v>
      </c>
    </row>
    <row r="44" spans="2:13" ht="27.75" customHeight="1">
      <c r="B44" s="1147"/>
      <c r="C44" s="1148"/>
      <c r="D44" s="86"/>
      <c r="E44" s="1153" t="s">
        <v>34</v>
      </c>
      <c r="F44" s="1153"/>
      <c r="G44" s="1153"/>
      <c r="H44" s="1154"/>
      <c r="I44" s="341" t="s">
        <v>474</v>
      </c>
      <c r="J44" s="342" t="s">
        <v>474</v>
      </c>
      <c r="K44" s="342" t="s">
        <v>474</v>
      </c>
      <c r="L44" s="342" t="s">
        <v>474</v>
      </c>
      <c r="M44" s="343" t="s">
        <v>474</v>
      </c>
    </row>
    <row r="45" spans="2:13" ht="27.75" customHeight="1">
      <c r="B45" s="1147"/>
      <c r="C45" s="1148"/>
      <c r="D45" s="86"/>
      <c r="E45" s="1153" t="s">
        <v>35</v>
      </c>
      <c r="F45" s="1153"/>
      <c r="G45" s="1153"/>
      <c r="H45" s="1154"/>
      <c r="I45" s="341">
        <v>214985</v>
      </c>
      <c r="J45" s="342">
        <v>206114</v>
      </c>
      <c r="K45" s="342">
        <v>199522</v>
      </c>
      <c r="L45" s="342">
        <v>202295</v>
      </c>
      <c r="M45" s="343">
        <v>195914</v>
      </c>
    </row>
    <row r="46" spans="2:13" ht="27.75" customHeight="1">
      <c r="B46" s="1147"/>
      <c r="C46" s="1148"/>
      <c r="D46" s="87"/>
      <c r="E46" s="1155" t="s">
        <v>36</v>
      </c>
      <c r="F46" s="1155"/>
      <c r="G46" s="1155"/>
      <c r="H46" s="1156"/>
      <c r="I46" s="341">
        <v>13341</v>
      </c>
      <c r="J46" s="342">
        <v>12823</v>
      </c>
      <c r="K46" s="342">
        <v>12667</v>
      </c>
      <c r="L46" s="342">
        <v>12204</v>
      </c>
      <c r="M46" s="343">
        <v>12160</v>
      </c>
    </row>
    <row r="47" spans="2:13" ht="27.75" customHeight="1">
      <c r="B47" s="1147"/>
      <c r="C47" s="1148"/>
      <c r="D47" s="88"/>
      <c r="E47" s="1157" t="s">
        <v>37</v>
      </c>
      <c r="F47" s="1158"/>
      <c r="G47" s="1158"/>
      <c r="H47" s="1159"/>
      <c r="I47" s="341" t="s">
        <v>474</v>
      </c>
      <c r="J47" s="342" t="s">
        <v>474</v>
      </c>
      <c r="K47" s="342" t="s">
        <v>474</v>
      </c>
      <c r="L47" s="342" t="s">
        <v>474</v>
      </c>
      <c r="M47" s="343" t="s">
        <v>474</v>
      </c>
    </row>
    <row r="48" spans="2:13" ht="27.75" customHeight="1">
      <c r="B48" s="1147"/>
      <c r="C48" s="1148"/>
      <c r="D48" s="86"/>
      <c r="E48" s="1153" t="s">
        <v>38</v>
      </c>
      <c r="F48" s="1153"/>
      <c r="G48" s="1153"/>
      <c r="H48" s="1154"/>
      <c r="I48" s="341" t="s">
        <v>474</v>
      </c>
      <c r="J48" s="342" t="s">
        <v>474</v>
      </c>
      <c r="K48" s="342" t="s">
        <v>474</v>
      </c>
      <c r="L48" s="342" t="s">
        <v>474</v>
      </c>
      <c r="M48" s="343" t="s">
        <v>474</v>
      </c>
    </row>
    <row r="49" spans="2:13" ht="27.75" customHeight="1">
      <c r="B49" s="1149"/>
      <c r="C49" s="1150"/>
      <c r="D49" s="86"/>
      <c r="E49" s="1153" t="s">
        <v>39</v>
      </c>
      <c r="F49" s="1153"/>
      <c r="G49" s="1153"/>
      <c r="H49" s="1154"/>
      <c r="I49" s="341" t="s">
        <v>474</v>
      </c>
      <c r="J49" s="342" t="s">
        <v>474</v>
      </c>
      <c r="K49" s="342" t="s">
        <v>474</v>
      </c>
      <c r="L49" s="342" t="s">
        <v>474</v>
      </c>
      <c r="M49" s="343" t="s">
        <v>474</v>
      </c>
    </row>
    <row r="50" spans="2:13" ht="27.75" customHeight="1">
      <c r="B50" s="1160" t="s">
        <v>40</v>
      </c>
      <c r="C50" s="1161"/>
      <c r="D50" s="89"/>
      <c r="E50" s="1153" t="s">
        <v>41</v>
      </c>
      <c r="F50" s="1153"/>
      <c r="G50" s="1153"/>
      <c r="H50" s="1154"/>
      <c r="I50" s="341">
        <v>297475</v>
      </c>
      <c r="J50" s="342">
        <v>336213</v>
      </c>
      <c r="K50" s="342">
        <v>362887</v>
      </c>
      <c r="L50" s="342">
        <v>387886</v>
      </c>
      <c r="M50" s="343">
        <v>393122</v>
      </c>
    </row>
    <row r="51" spans="2:13" ht="27.75" customHeight="1">
      <c r="B51" s="1147"/>
      <c r="C51" s="1148"/>
      <c r="D51" s="86"/>
      <c r="E51" s="1153" t="s">
        <v>42</v>
      </c>
      <c r="F51" s="1153"/>
      <c r="G51" s="1153"/>
      <c r="H51" s="1154"/>
      <c r="I51" s="341">
        <v>120684</v>
      </c>
      <c r="J51" s="342">
        <v>118219</v>
      </c>
      <c r="K51" s="342">
        <v>115864</v>
      </c>
      <c r="L51" s="342">
        <v>96512</v>
      </c>
      <c r="M51" s="343">
        <v>93011</v>
      </c>
    </row>
    <row r="52" spans="2:13" ht="27.75" customHeight="1">
      <c r="B52" s="1149"/>
      <c r="C52" s="1150"/>
      <c r="D52" s="86"/>
      <c r="E52" s="1153" t="s">
        <v>43</v>
      </c>
      <c r="F52" s="1153"/>
      <c r="G52" s="1153"/>
      <c r="H52" s="1154"/>
      <c r="I52" s="341">
        <v>898640</v>
      </c>
      <c r="J52" s="342">
        <v>929108</v>
      </c>
      <c r="K52" s="342">
        <v>933334</v>
      </c>
      <c r="L52" s="342">
        <v>932849</v>
      </c>
      <c r="M52" s="343">
        <v>920520</v>
      </c>
    </row>
    <row r="53" spans="2:13" ht="27.75" customHeight="1" thickBot="1">
      <c r="B53" s="1162" t="s">
        <v>20</v>
      </c>
      <c r="C53" s="1163"/>
      <c r="D53" s="90"/>
      <c r="E53" s="1164" t="s">
        <v>44</v>
      </c>
      <c r="F53" s="1164"/>
      <c r="G53" s="1164"/>
      <c r="H53" s="1165"/>
      <c r="I53" s="344">
        <v>505112</v>
      </c>
      <c r="J53" s="345">
        <v>474962</v>
      </c>
      <c r="K53" s="345">
        <v>483614</v>
      </c>
      <c r="L53" s="345">
        <v>492606</v>
      </c>
      <c r="M53" s="346">
        <v>511437</v>
      </c>
    </row>
    <row r="54" spans="2:13" ht="27.75" customHeight="1">
      <c r="B54" s="91"/>
      <c r="C54" s="91"/>
      <c r="D54" s="91"/>
      <c r="E54" s="92"/>
      <c r="F54" s="92"/>
      <c r="G54" s="92"/>
      <c r="H54" s="92"/>
      <c r="I54" s="93"/>
      <c r="J54" s="93"/>
      <c r="K54" s="93"/>
      <c r="L54" s="93"/>
      <c r="M54" s="93"/>
    </row>
    <row r="55" spans="2:13" ht="13.2"/>
  </sheetData>
  <sheetProtection algorithmName="SHA-512" hashValue="4oIwq1+zfDcusPPrTMbAzZuMSLlEL0vlXFQESnX7tBvEVk4eFFfTXbmAbY4N8hMJMkSTbcs23ZXqv25BngQU3g==" saltValue="0nE48b4fKW1gwrLdqafN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60" zoomScaleNormal="6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4" t="s">
        <v>45</v>
      </c>
    </row>
    <row r="54" spans="2:8" ht="29.25" customHeight="1" thickBot="1">
      <c r="B54" s="95" t="s">
        <v>2</v>
      </c>
      <c r="C54" s="96"/>
      <c r="D54" s="96"/>
      <c r="E54" s="97" t="s">
        <v>3</v>
      </c>
      <c r="F54" s="98" t="s">
        <v>514</v>
      </c>
      <c r="G54" s="98" t="s">
        <v>515</v>
      </c>
      <c r="H54" s="99" t="s">
        <v>516</v>
      </c>
    </row>
    <row r="55" spans="2:8" ht="52.5" customHeight="1">
      <c r="B55" s="100"/>
      <c r="C55" s="1171" t="s">
        <v>46</v>
      </c>
      <c r="D55" s="1171"/>
      <c r="E55" s="1172"/>
      <c r="F55" s="347">
        <v>32308</v>
      </c>
      <c r="G55" s="347">
        <v>28151</v>
      </c>
      <c r="H55" s="348">
        <v>29397</v>
      </c>
    </row>
    <row r="56" spans="2:8" ht="52.5" customHeight="1">
      <c r="B56" s="101"/>
      <c r="C56" s="1173" t="s">
        <v>47</v>
      </c>
      <c r="D56" s="1173"/>
      <c r="E56" s="1174"/>
      <c r="F56" s="349">
        <v>29930</v>
      </c>
      <c r="G56" s="349">
        <v>29930</v>
      </c>
      <c r="H56" s="350">
        <v>29930</v>
      </c>
    </row>
    <row r="57" spans="2:8" ht="53.25" customHeight="1">
      <c r="B57" s="101"/>
      <c r="C57" s="1175" t="s">
        <v>48</v>
      </c>
      <c r="D57" s="1175"/>
      <c r="E57" s="1176"/>
      <c r="F57" s="351">
        <v>466233</v>
      </c>
      <c r="G57" s="351">
        <v>468421</v>
      </c>
      <c r="H57" s="352">
        <v>447567</v>
      </c>
    </row>
    <row r="58" spans="2:8" ht="45.75" customHeight="1">
      <c r="B58" s="102"/>
      <c r="C58" s="1166" t="s">
        <v>535</v>
      </c>
      <c r="D58" s="1167"/>
      <c r="E58" s="1168"/>
      <c r="F58" s="353">
        <v>108344</v>
      </c>
      <c r="G58" s="353">
        <v>105150</v>
      </c>
      <c r="H58" s="354">
        <v>102263</v>
      </c>
    </row>
    <row r="59" spans="2:8" ht="45.75" customHeight="1">
      <c r="B59" s="102"/>
      <c r="C59" s="1166" t="s">
        <v>536</v>
      </c>
      <c r="D59" s="1167"/>
      <c r="E59" s="1168"/>
      <c r="F59" s="353">
        <v>66778</v>
      </c>
      <c r="G59" s="353">
        <v>73644</v>
      </c>
      <c r="H59" s="354">
        <v>80229</v>
      </c>
    </row>
    <row r="60" spans="2:8" ht="45.75" customHeight="1">
      <c r="B60" s="102"/>
      <c r="C60" s="1166" t="s">
        <v>537</v>
      </c>
      <c r="D60" s="1167"/>
      <c r="E60" s="1168"/>
      <c r="F60" s="353">
        <v>70434</v>
      </c>
      <c r="G60" s="353">
        <v>65896</v>
      </c>
      <c r="H60" s="354">
        <v>63446</v>
      </c>
    </row>
    <row r="61" spans="2:8" ht="45.75" customHeight="1">
      <c r="B61" s="102"/>
      <c r="C61" s="1166" t="s">
        <v>539</v>
      </c>
      <c r="D61" s="1167"/>
      <c r="E61" s="1168"/>
      <c r="F61" s="353">
        <v>45495</v>
      </c>
      <c r="G61" s="353">
        <v>46720</v>
      </c>
      <c r="H61" s="354">
        <v>46721</v>
      </c>
    </row>
    <row r="62" spans="2:8" ht="45.75" customHeight="1" thickBot="1">
      <c r="B62" s="103"/>
      <c r="C62" s="1166" t="s">
        <v>538</v>
      </c>
      <c r="D62" s="1167"/>
      <c r="E62" s="1168"/>
      <c r="F62" s="355">
        <v>52924</v>
      </c>
      <c r="G62" s="355">
        <v>50072</v>
      </c>
      <c r="H62" s="356">
        <v>45690</v>
      </c>
    </row>
    <row r="63" spans="2:8" ht="52.5" customHeight="1" thickBot="1">
      <c r="B63" s="104"/>
      <c r="C63" s="1169" t="s">
        <v>49</v>
      </c>
      <c r="D63" s="1169"/>
      <c r="E63" s="1170"/>
      <c r="F63" s="357">
        <v>528472</v>
      </c>
      <c r="G63" s="357">
        <v>526502</v>
      </c>
      <c r="H63" s="358">
        <v>506894</v>
      </c>
    </row>
    <row r="64" spans="2:8" ht="13.2"/>
  </sheetData>
  <sheetProtection algorithmName="SHA-512" hashValue="WU6Ko98NQMl/7SY9rKSO7e3Up5CsNtyTtsNsP3K6E3glrpwscuPvDK8+iAdGq7uRIgYDG2yxDumEMtVcBbH/ww==" saltValue="Q8HQMMwGHfk3zURxtsk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11" customWidth="1"/>
    <col min="2" max="8" width="13.33203125" style="111" customWidth="1"/>
    <col min="9" max="16384" width="11.109375" style="111"/>
  </cols>
  <sheetData>
    <row r="1" spans="1:8">
      <c r="A1" s="105"/>
      <c r="B1" s="106"/>
      <c r="C1" s="107"/>
      <c r="D1" s="108"/>
      <c r="E1" s="109"/>
      <c r="F1" s="109"/>
      <c r="G1" s="109"/>
      <c r="H1" s="110"/>
    </row>
    <row r="2" spans="1:8">
      <c r="A2" s="112"/>
      <c r="B2" s="113"/>
      <c r="C2" s="114"/>
      <c r="D2" s="115" t="s">
        <v>50</v>
      </c>
      <c r="E2" s="116"/>
      <c r="F2" s="117" t="s">
        <v>51</v>
      </c>
      <c r="G2" s="118"/>
      <c r="H2" s="119"/>
    </row>
    <row r="3" spans="1:8">
      <c r="A3" s="115" t="s">
        <v>505</v>
      </c>
      <c r="B3" s="120"/>
      <c r="C3" s="121"/>
      <c r="D3" s="122">
        <v>158505</v>
      </c>
      <c r="E3" s="123"/>
      <c r="F3" s="124">
        <v>46888</v>
      </c>
      <c r="G3" s="125"/>
      <c r="H3" s="126"/>
    </row>
    <row r="4" spans="1:8">
      <c r="A4" s="127"/>
      <c r="B4" s="128"/>
      <c r="C4" s="129"/>
      <c r="D4" s="130">
        <v>26765</v>
      </c>
      <c r="E4" s="131"/>
      <c r="F4" s="132">
        <v>14375</v>
      </c>
      <c r="G4" s="133"/>
      <c r="H4" s="134"/>
    </row>
    <row r="5" spans="1:8">
      <c r="A5" s="115" t="s">
        <v>507</v>
      </c>
      <c r="B5" s="120"/>
      <c r="C5" s="121"/>
      <c r="D5" s="122">
        <v>155818</v>
      </c>
      <c r="E5" s="123"/>
      <c r="F5" s="124">
        <v>46574</v>
      </c>
      <c r="G5" s="125"/>
      <c r="H5" s="126"/>
    </row>
    <row r="6" spans="1:8">
      <c r="A6" s="127"/>
      <c r="B6" s="128"/>
      <c r="C6" s="129"/>
      <c r="D6" s="130">
        <v>35908</v>
      </c>
      <c r="E6" s="131"/>
      <c r="F6" s="132">
        <v>14394</v>
      </c>
      <c r="G6" s="133"/>
      <c r="H6" s="134"/>
    </row>
    <row r="7" spans="1:8">
      <c r="A7" s="115" t="s">
        <v>508</v>
      </c>
      <c r="B7" s="120"/>
      <c r="C7" s="121"/>
      <c r="D7" s="122">
        <v>153666</v>
      </c>
      <c r="E7" s="123"/>
      <c r="F7" s="124">
        <v>44729</v>
      </c>
      <c r="G7" s="125"/>
      <c r="H7" s="126"/>
    </row>
    <row r="8" spans="1:8">
      <c r="A8" s="127"/>
      <c r="B8" s="128"/>
      <c r="C8" s="129"/>
      <c r="D8" s="130">
        <v>49955</v>
      </c>
      <c r="E8" s="131"/>
      <c r="F8" s="132">
        <v>15395</v>
      </c>
      <c r="G8" s="133"/>
      <c r="H8" s="134"/>
    </row>
    <row r="9" spans="1:8">
      <c r="A9" s="115" t="s">
        <v>509</v>
      </c>
      <c r="B9" s="120"/>
      <c r="C9" s="121"/>
      <c r="D9" s="122">
        <v>130679</v>
      </c>
      <c r="E9" s="123"/>
      <c r="F9" s="124">
        <v>44130</v>
      </c>
      <c r="G9" s="125"/>
      <c r="H9" s="126"/>
    </row>
    <row r="10" spans="1:8">
      <c r="A10" s="127"/>
      <c r="B10" s="128"/>
      <c r="C10" s="129"/>
      <c r="D10" s="130">
        <v>45151</v>
      </c>
      <c r="E10" s="131"/>
      <c r="F10" s="132">
        <v>15920</v>
      </c>
      <c r="G10" s="133"/>
      <c r="H10" s="134"/>
    </row>
    <row r="11" spans="1:8">
      <c r="A11" s="115" t="s">
        <v>510</v>
      </c>
      <c r="B11" s="120"/>
      <c r="C11" s="121"/>
      <c r="D11" s="122">
        <v>119030</v>
      </c>
      <c r="E11" s="123"/>
      <c r="F11" s="124">
        <v>44816</v>
      </c>
      <c r="G11" s="125"/>
      <c r="H11" s="126"/>
    </row>
    <row r="12" spans="1:8">
      <c r="A12" s="127"/>
      <c r="B12" s="128"/>
      <c r="C12" s="135"/>
      <c r="D12" s="130">
        <v>41913</v>
      </c>
      <c r="E12" s="131"/>
      <c r="F12" s="132">
        <v>17040</v>
      </c>
      <c r="G12" s="133"/>
      <c r="H12" s="134"/>
    </row>
    <row r="13" spans="1:8">
      <c r="A13" s="115"/>
      <c r="B13" s="120"/>
      <c r="C13" s="121"/>
      <c r="D13" s="122">
        <v>143540</v>
      </c>
      <c r="E13" s="123"/>
      <c r="F13" s="124">
        <v>45427</v>
      </c>
      <c r="G13" s="136"/>
      <c r="H13" s="126"/>
    </row>
    <row r="14" spans="1:8">
      <c r="A14" s="127"/>
      <c r="B14" s="128"/>
      <c r="C14" s="129"/>
      <c r="D14" s="130">
        <v>39938</v>
      </c>
      <c r="E14" s="131"/>
      <c r="F14" s="132">
        <v>15425</v>
      </c>
      <c r="G14" s="133"/>
      <c r="H14" s="134"/>
    </row>
    <row r="17" spans="1:11">
      <c r="A17" s="111" t="s">
        <v>52</v>
      </c>
    </row>
    <row r="18" spans="1:11">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c r="A19" s="137" t="s">
        <v>53</v>
      </c>
      <c r="B19" s="137">
        <f>ROUND(VALUE(SUBSTITUTE(実質収支比率等に係る経年分析!F$48,"▲","-")),2)</f>
        <v>1.64</v>
      </c>
      <c r="C19" s="137">
        <f>ROUND(VALUE(SUBSTITUTE(実質収支比率等に係る経年分析!G$48,"▲","-")),2)</f>
        <v>1.59</v>
      </c>
      <c r="D19" s="137">
        <f>ROUND(VALUE(SUBSTITUTE(実質収支比率等に係る経年分析!H$48,"▲","-")),2)</f>
        <v>1.75</v>
      </c>
      <c r="E19" s="137">
        <f>ROUND(VALUE(SUBSTITUTE(実質収支比率等に係る経年分析!I$48,"▲","-")),2)</f>
        <v>1.54</v>
      </c>
      <c r="F19" s="137">
        <f>ROUND(VALUE(SUBSTITUTE(実質収支比率等に係る経年分析!J$48,"▲","-")),2)</f>
        <v>1.53</v>
      </c>
    </row>
    <row r="20" spans="1:11">
      <c r="A20" s="137" t="s">
        <v>54</v>
      </c>
      <c r="B20" s="137">
        <f>ROUND(VALUE(SUBSTITUTE(実質収支比率等に係る経年分析!F$47,"▲","-")),2)</f>
        <v>6.82</v>
      </c>
      <c r="C20" s="137">
        <f>ROUND(VALUE(SUBSTITUTE(実質収支比率等に係る経年分析!G$47,"▲","-")),2)</f>
        <v>5.18</v>
      </c>
      <c r="D20" s="137">
        <f>ROUND(VALUE(SUBSTITUTE(実質収支比率等に係る経年分析!H$47,"▲","-")),2)</f>
        <v>6.52</v>
      </c>
      <c r="E20" s="137">
        <f>ROUND(VALUE(SUBSTITUTE(実質収支比率等に係る経年分析!I$47,"▲","-")),2)</f>
        <v>5.65</v>
      </c>
      <c r="F20" s="137">
        <f>ROUND(VALUE(SUBSTITUTE(実質収支比率等に係る経年分析!J$47,"▲","-")),2)</f>
        <v>5.77</v>
      </c>
    </row>
    <row r="21" spans="1:11">
      <c r="A21" s="137" t="s">
        <v>55</v>
      </c>
      <c r="B21" s="137">
        <f>IF(ISNUMBER(VALUE(SUBSTITUTE(実質収支比率等に係る経年分析!F$49,"▲","-"))),ROUND(VALUE(SUBSTITUTE(実質収支比率等に係る経年分析!F$49,"▲","-")),2),NA())</f>
        <v>3.53</v>
      </c>
      <c r="C21" s="137">
        <f>IF(ISNUMBER(VALUE(SUBSTITUTE(実質収支比率等に係る経年分析!G$49,"▲","-"))),ROUND(VALUE(SUBSTITUTE(実質収支比率等に係る経年分析!G$49,"▲","-")),2),NA())</f>
        <v>-1.35</v>
      </c>
      <c r="D21" s="137">
        <f>IF(ISNUMBER(VALUE(SUBSTITUTE(実質収支比率等に係る経年分析!H$49,"▲","-"))),ROUND(VALUE(SUBSTITUTE(実質収支比率等に係る経年分析!H$49,"▲","-")),2),NA())</f>
        <v>1.29</v>
      </c>
      <c r="E21" s="137">
        <f>IF(ISNUMBER(VALUE(SUBSTITUTE(実質収支比率等に係る経年分析!I$49,"▲","-"))),ROUND(VALUE(SUBSTITUTE(実質収支比率等に係る経年分析!I$49,"▲","-")),2),NA())</f>
        <v>-1.02</v>
      </c>
      <c r="F21" s="137">
        <f>IF(ISNUMBER(VALUE(SUBSTITUTE(実質収支比率等に係る経年分析!J$49,"▲","-"))),ROUND(VALUE(SUBSTITUTE(実質収支比率等に係る経年分析!J$49,"▲","-")),2),NA())</f>
        <v>0.27</v>
      </c>
    </row>
    <row r="24" spans="1:11">
      <c r="A24" s="111" t="s">
        <v>56</v>
      </c>
    </row>
    <row r="25" spans="1:11">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c r="A26" s="138"/>
      <c r="B26" s="138" t="s">
        <v>57</v>
      </c>
      <c r="C26" s="138" t="s">
        <v>58</v>
      </c>
      <c r="D26" s="138" t="s">
        <v>57</v>
      </c>
      <c r="E26" s="138" t="s">
        <v>58</v>
      </c>
      <c r="F26" s="138" t="s">
        <v>57</v>
      </c>
      <c r="G26" s="138" t="s">
        <v>58</v>
      </c>
      <c r="H26" s="138" t="s">
        <v>57</v>
      </c>
      <c r="I26" s="138" t="s">
        <v>58</v>
      </c>
      <c r="J26" s="138" t="s">
        <v>57</v>
      </c>
      <c r="K26" s="138" t="s">
        <v>58</v>
      </c>
    </row>
    <row r="27" spans="1:11">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c r="A29" s="138" t="str">
        <f>IF(連結実質赤字比率に係る赤字・黒字の構成分析!C$41="",NA(),連結実質赤字比率に係る赤字・黒字の構成分析!C$41)</f>
        <v>土地取得事業特別会計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c r="A30" s="138" t="str">
        <f>IF(連結実質赤字比率に係る赤字・黒字の構成分析!C$40="",NA(),連結実質赤字比率に係る赤字・黒字の構成分析!C$40)</f>
        <v>証紙収入整理特別会計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0.01</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c r="A31" s="138" t="str">
        <f>IF(連結実質赤字比率に係る赤字・黒字の構成分析!C$39="",NA(),連結実質赤字比率に係る赤字・黒字の構成分析!C$39)</f>
        <v>福島県港湾整備事業特別会計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c r="A32" s="138" t="str">
        <f>IF(連結実質赤字比率に係る赤字・黒字の構成分析!C$38="",NA(),連結実質赤字比率に係る赤字・黒字の構成分析!C$38)</f>
        <v>福島県立病院事業会計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0.16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0.17</v>
      </c>
    </row>
    <row r="33" spans="1:16">
      <c r="A33" s="138" t="str">
        <f>IF(連結実質赤字比率に係る赤字・黒字の構成分析!C$37="",NA(),連結実質赤字比率に係る赤字・黒字の構成分析!C$37)</f>
        <v>福島県流域下水道事業会計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0.17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0.22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0.18</v>
      </c>
    </row>
    <row r="34" spans="1:16">
      <c r="A34" s="138" t="str">
        <f>IF(連結実質赤字比率に係る赤字・黒字の構成分析!C$36="",NA(),連結実質赤字比率に係る赤字・黒字の構成分析!C$36)</f>
        <v>福島県国民健康保険特別会計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1.73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2.09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0.74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0.61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0.71</v>
      </c>
    </row>
    <row r="35" spans="1:16">
      <c r="A35" s="138" t="str">
        <f>IF(連結実質赤字比率に係る赤字・黒字の構成分析!C$35="",NA(),連結実質赤字比率に係る赤字・黒字の構成分析!C$35)</f>
        <v>福島県工業用水道事業会計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0.94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0.82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0.82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0.78</v>
      </c>
    </row>
    <row r="36" spans="1:16">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1.62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1.58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1.73</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1.53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1.52</v>
      </c>
    </row>
    <row r="39" spans="1:16">
      <c r="A39" s="111" t="s">
        <v>59</v>
      </c>
    </row>
    <row r="40" spans="1:16">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c r="A42" s="139" t="s">
        <v>62</v>
      </c>
      <c r="B42" s="139"/>
      <c r="C42" s="139"/>
      <c r="D42" s="139">
        <f>'実質公債費比率（分子）の構造'!K$52</f>
        <v>71625</v>
      </c>
      <c r="E42" s="139"/>
      <c r="F42" s="139"/>
      <c r="G42" s="139">
        <f>'実質公債費比率（分子）の構造'!L$52</f>
        <v>69221</v>
      </c>
      <c r="H42" s="139"/>
      <c r="I42" s="139"/>
      <c r="J42" s="139">
        <f>'実質公債費比率（分子）の構造'!M$52</f>
        <v>68599</v>
      </c>
      <c r="K42" s="139"/>
      <c r="L42" s="139"/>
      <c r="M42" s="139">
        <f>'実質公債費比率（分子）の構造'!N$52</f>
        <v>69602</v>
      </c>
      <c r="N42" s="139"/>
      <c r="O42" s="139"/>
      <c r="P42" s="139">
        <f>'実質公債費比率（分子）の構造'!O$52</f>
        <v>70360</v>
      </c>
    </row>
    <row r="43" spans="1:16">
      <c r="A43" s="139" t="s">
        <v>17</v>
      </c>
      <c r="B43" s="139">
        <f>'実質公債費比率（分子）の構造'!K$51</f>
        <v>0</v>
      </c>
      <c r="C43" s="139"/>
      <c r="D43" s="139"/>
      <c r="E43" s="139">
        <f>'実質公債費比率（分子）の構造'!L$51</f>
        <v>0</v>
      </c>
      <c r="F43" s="139"/>
      <c r="G43" s="139"/>
      <c r="H43" s="139">
        <f>'実質公債費比率（分子）の構造'!M$51</f>
        <v>2</v>
      </c>
      <c r="I43" s="139"/>
      <c r="J43" s="139"/>
      <c r="K43" s="139" t="str">
        <f>'実質公債費比率（分子）の構造'!N$51</f>
        <v>-</v>
      </c>
      <c r="L43" s="139"/>
      <c r="M43" s="139"/>
      <c r="N43" s="139" t="str">
        <f>'実質公債費比率（分子）の構造'!O$51</f>
        <v>-</v>
      </c>
      <c r="O43" s="139"/>
      <c r="P43" s="139"/>
    </row>
    <row r="44" spans="1:16">
      <c r="A44" s="139" t="s">
        <v>63</v>
      </c>
      <c r="B44" s="139">
        <f>'実質公債費比率（分子）の構造'!K$50</f>
        <v>669</v>
      </c>
      <c r="C44" s="139"/>
      <c r="D44" s="139"/>
      <c r="E44" s="139">
        <f>'実質公債費比率（分子）の構造'!L$50</f>
        <v>550</v>
      </c>
      <c r="F44" s="139"/>
      <c r="G44" s="139"/>
      <c r="H44" s="139">
        <f>'実質公債費比率（分子）の構造'!M$50</f>
        <v>414</v>
      </c>
      <c r="I44" s="139"/>
      <c r="J44" s="139"/>
      <c r="K44" s="139">
        <f>'実質公債費比率（分子）の構造'!N$50</f>
        <v>282</v>
      </c>
      <c r="L44" s="139"/>
      <c r="M44" s="139"/>
      <c r="N44" s="139">
        <f>'実質公債費比率（分子）の構造'!O$50</f>
        <v>246</v>
      </c>
      <c r="O44" s="139"/>
      <c r="P44" s="139"/>
    </row>
    <row r="45" spans="1:16">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c r="A46" s="139" t="s">
        <v>65</v>
      </c>
      <c r="B46" s="139">
        <f>'実質公債費比率（分子）の構造'!K$48</f>
        <v>1360</v>
      </c>
      <c r="C46" s="139"/>
      <c r="D46" s="139"/>
      <c r="E46" s="139">
        <f>'実質公債費比率（分子）の構造'!L$48</f>
        <v>1357</v>
      </c>
      <c r="F46" s="139"/>
      <c r="G46" s="139"/>
      <c r="H46" s="139">
        <f>'実質公債費比率（分子）の構造'!M$48</f>
        <v>1425</v>
      </c>
      <c r="I46" s="139"/>
      <c r="J46" s="139"/>
      <c r="K46" s="139">
        <f>'実質公債費比率（分子）の構造'!N$48</f>
        <v>2020</v>
      </c>
      <c r="L46" s="139"/>
      <c r="M46" s="139"/>
      <c r="N46" s="139">
        <f>'実質公債費比率（分子）の構造'!O$48</f>
        <v>1562</v>
      </c>
      <c r="O46" s="139"/>
      <c r="P46" s="139"/>
    </row>
    <row r="47" spans="1:16">
      <c r="A47" s="139" t="s">
        <v>13</v>
      </c>
      <c r="B47" s="139">
        <f>'実質公債費比率（分子）の構造'!K$47</f>
        <v>18363</v>
      </c>
      <c r="C47" s="139"/>
      <c r="D47" s="139"/>
      <c r="E47" s="139">
        <f>'実質公債費比率（分子）の構造'!L$47</f>
        <v>19792</v>
      </c>
      <c r="F47" s="139"/>
      <c r="G47" s="139"/>
      <c r="H47" s="139">
        <f>'実質公債費比率（分子）の構造'!M$47</f>
        <v>21104</v>
      </c>
      <c r="I47" s="139"/>
      <c r="J47" s="139"/>
      <c r="K47" s="139">
        <f>'実質公債費比率（分子）の構造'!N$47</f>
        <v>21803</v>
      </c>
      <c r="L47" s="139"/>
      <c r="M47" s="139"/>
      <c r="N47" s="139">
        <f>'実質公債費比率（分子）の構造'!O$47</f>
        <v>21988</v>
      </c>
      <c r="O47" s="139"/>
      <c r="P47" s="139"/>
    </row>
    <row r="48" spans="1:16">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c r="A49" s="139" t="s">
        <v>67</v>
      </c>
      <c r="B49" s="139">
        <f>'実質公債費比率（分子）の構造'!K$45</f>
        <v>80437</v>
      </c>
      <c r="C49" s="139"/>
      <c r="D49" s="139"/>
      <c r="E49" s="139">
        <f>'実質公債費比率（分子）の構造'!L$45</f>
        <v>77029</v>
      </c>
      <c r="F49" s="139"/>
      <c r="G49" s="139"/>
      <c r="H49" s="139">
        <f>'実質公債費比率（分子）の構造'!M$45</f>
        <v>73906</v>
      </c>
      <c r="I49" s="139"/>
      <c r="J49" s="139"/>
      <c r="K49" s="139">
        <f>'実質公債費比率（分子）の構造'!N$45</f>
        <v>72193</v>
      </c>
      <c r="L49" s="139"/>
      <c r="M49" s="139"/>
      <c r="N49" s="139">
        <f>'実質公債費比率（分子）の構造'!O$45</f>
        <v>71025</v>
      </c>
      <c r="O49" s="139"/>
      <c r="P49" s="139"/>
    </row>
    <row r="50" spans="1:16">
      <c r="A50" s="139" t="s">
        <v>68</v>
      </c>
      <c r="B50" s="139" t="e">
        <f>NA()</f>
        <v>#N/A</v>
      </c>
      <c r="C50" s="139">
        <f>IF(ISNUMBER('実質公債費比率（分子）の構造'!K$53),'実質公債費比率（分子）の構造'!K$53,NA())</f>
        <v>29204</v>
      </c>
      <c r="D50" s="139" t="e">
        <f>NA()</f>
        <v>#N/A</v>
      </c>
      <c r="E50" s="139" t="e">
        <f>NA()</f>
        <v>#N/A</v>
      </c>
      <c r="F50" s="139">
        <f>IF(ISNUMBER('実質公債費比率（分子）の構造'!L$53),'実質公債費比率（分子）の構造'!L$53,NA())</f>
        <v>29507</v>
      </c>
      <c r="G50" s="139" t="e">
        <f>NA()</f>
        <v>#N/A</v>
      </c>
      <c r="H50" s="139" t="e">
        <f>NA()</f>
        <v>#N/A</v>
      </c>
      <c r="I50" s="139">
        <f>IF(ISNUMBER('実質公債費比率（分子）の構造'!M$53),'実質公債費比率（分子）の構造'!M$53,NA())</f>
        <v>28252</v>
      </c>
      <c r="J50" s="139" t="e">
        <f>NA()</f>
        <v>#N/A</v>
      </c>
      <c r="K50" s="139" t="e">
        <f>NA()</f>
        <v>#N/A</v>
      </c>
      <c r="L50" s="139">
        <f>IF(ISNUMBER('実質公債費比率（分子）の構造'!N$53),'実質公債費比率（分子）の構造'!N$53,NA())</f>
        <v>26696</v>
      </c>
      <c r="M50" s="139" t="e">
        <f>NA()</f>
        <v>#N/A</v>
      </c>
      <c r="N50" s="139" t="e">
        <f>NA()</f>
        <v>#N/A</v>
      </c>
      <c r="O50" s="139">
        <f>IF(ISNUMBER('実質公債費比率（分子）の構造'!O$53),'実質公債費比率（分子）の構造'!O$53,NA())</f>
        <v>24461</v>
      </c>
      <c r="P50" s="139" t="e">
        <f>NA()</f>
        <v>#N/A</v>
      </c>
    </row>
    <row r="53" spans="1:16">
      <c r="A53" s="111" t="s">
        <v>69</v>
      </c>
    </row>
    <row r="54" spans="1:16">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c r="A56" s="138" t="s">
        <v>43</v>
      </c>
      <c r="B56" s="138"/>
      <c r="C56" s="138"/>
      <c r="D56" s="138">
        <f>'将来負担比率（分子）の構造'!I$52</f>
        <v>898640</v>
      </c>
      <c r="E56" s="138"/>
      <c r="F56" s="138"/>
      <c r="G56" s="138">
        <f>'将来負担比率（分子）の構造'!J$52</f>
        <v>929108</v>
      </c>
      <c r="H56" s="138"/>
      <c r="I56" s="138"/>
      <c r="J56" s="138">
        <f>'将来負担比率（分子）の構造'!K$52</f>
        <v>933334</v>
      </c>
      <c r="K56" s="138"/>
      <c r="L56" s="138"/>
      <c r="M56" s="138">
        <f>'将来負担比率（分子）の構造'!L$52</f>
        <v>932849</v>
      </c>
      <c r="N56" s="138"/>
      <c r="O56" s="138"/>
      <c r="P56" s="138">
        <f>'将来負担比率（分子）の構造'!M$52</f>
        <v>920520</v>
      </c>
    </row>
    <row r="57" spans="1:16">
      <c r="A57" s="138" t="s">
        <v>42</v>
      </c>
      <c r="B57" s="138"/>
      <c r="C57" s="138"/>
      <c r="D57" s="138">
        <f>'将来負担比率（分子）の構造'!I$51</f>
        <v>120684</v>
      </c>
      <c r="E57" s="138"/>
      <c r="F57" s="138"/>
      <c r="G57" s="138">
        <f>'将来負担比率（分子）の構造'!J$51</f>
        <v>118219</v>
      </c>
      <c r="H57" s="138"/>
      <c r="I57" s="138"/>
      <c r="J57" s="138">
        <f>'将来負担比率（分子）の構造'!K$51</f>
        <v>115864</v>
      </c>
      <c r="K57" s="138"/>
      <c r="L57" s="138"/>
      <c r="M57" s="138">
        <f>'将来負担比率（分子）の構造'!L$51</f>
        <v>96512</v>
      </c>
      <c r="N57" s="138"/>
      <c r="O57" s="138"/>
      <c r="P57" s="138">
        <f>'将来負担比率（分子）の構造'!M$51</f>
        <v>93011</v>
      </c>
    </row>
    <row r="58" spans="1:16">
      <c r="A58" s="138" t="s">
        <v>41</v>
      </c>
      <c r="B58" s="138"/>
      <c r="C58" s="138"/>
      <c r="D58" s="138">
        <f>'将来負担比率（分子）の構造'!I$50</f>
        <v>297475</v>
      </c>
      <c r="E58" s="138"/>
      <c r="F58" s="138"/>
      <c r="G58" s="138">
        <f>'将来負担比率（分子）の構造'!J$50</f>
        <v>336213</v>
      </c>
      <c r="H58" s="138"/>
      <c r="I58" s="138"/>
      <c r="J58" s="138">
        <f>'将来負担比率（分子）の構造'!K$50</f>
        <v>362887</v>
      </c>
      <c r="K58" s="138"/>
      <c r="L58" s="138"/>
      <c r="M58" s="138">
        <f>'将来負担比率（分子）の構造'!L$50</f>
        <v>387886</v>
      </c>
      <c r="N58" s="138"/>
      <c r="O58" s="138"/>
      <c r="P58" s="138">
        <f>'将来負担比率（分子）の構造'!M$50</f>
        <v>393122</v>
      </c>
    </row>
    <row r="59" spans="1:16">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c r="A61" s="138" t="s">
        <v>36</v>
      </c>
      <c r="B61" s="138">
        <f>'将来負担比率（分子）の構造'!I$46</f>
        <v>13341</v>
      </c>
      <c r="C61" s="138"/>
      <c r="D61" s="138"/>
      <c r="E61" s="138">
        <f>'将来負担比率（分子）の構造'!J$46</f>
        <v>12823</v>
      </c>
      <c r="F61" s="138"/>
      <c r="G61" s="138"/>
      <c r="H61" s="138">
        <f>'将来負担比率（分子）の構造'!K$46</f>
        <v>12667</v>
      </c>
      <c r="I61" s="138"/>
      <c r="J61" s="138"/>
      <c r="K61" s="138">
        <f>'将来負担比率（分子）の構造'!L$46</f>
        <v>12204</v>
      </c>
      <c r="L61" s="138"/>
      <c r="M61" s="138"/>
      <c r="N61" s="138">
        <f>'将来負担比率（分子）の構造'!M$46</f>
        <v>12160</v>
      </c>
      <c r="O61" s="138"/>
      <c r="P61" s="138"/>
    </row>
    <row r="62" spans="1:16">
      <c r="A62" s="138" t="s">
        <v>35</v>
      </c>
      <c r="B62" s="138">
        <f>'将来負担比率（分子）の構造'!I$45</f>
        <v>214985</v>
      </c>
      <c r="C62" s="138"/>
      <c r="D62" s="138"/>
      <c r="E62" s="138">
        <f>'将来負担比率（分子）の構造'!J$45</f>
        <v>206114</v>
      </c>
      <c r="F62" s="138"/>
      <c r="G62" s="138"/>
      <c r="H62" s="138">
        <f>'将来負担比率（分子）の構造'!K$45</f>
        <v>199522</v>
      </c>
      <c r="I62" s="138"/>
      <c r="J62" s="138"/>
      <c r="K62" s="138">
        <f>'将来負担比率（分子）の構造'!L$45</f>
        <v>202295</v>
      </c>
      <c r="L62" s="138"/>
      <c r="M62" s="138"/>
      <c r="N62" s="138">
        <f>'将来負担比率（分子）の構造'!M$45</f>
        <v>195914</v>
      </c>
      <c r="O62" s="138"/>
      <c r="P62" s="138"/>
    </row>
    <row r="63" spans="1:16">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c r="A64" s="138" t="s">
        <v>33</v>
      </c>
      <c r="B64" s="138">
        <f>'将来負担比率（分子）の構造'!I$43</f>
        <v>27579</v>
      </c>
      <c r="C64" s="138"/>
      <c r="D64" s="138"/>
      <c r="E64" s="138">
        <f>'将来負担比率（分子）の構造'!J$43</f>
        <v>23142</v>
      </c>
      <c r="F64" s="138"/>
      <c r="G64" s="138"/>
      <c r="H64" s="138">
        <f>'将来負担比率（分子）の構造'!K$43</f>
        <v>21572</v>
      </c>
      <c r="I64" s="138"/>
      <c r="J64" s="138"/>
      <c r="K64" s="138">
        <f>'将来負担比率（分子）の構造'!L$43</f>
        <v>25015</v>
      </c>
      <c r="L64" s="138"/>
      <c r="M64" s="138"/>
      <c r="N64" s="138">
        <f>'将来負担比率（分子）の構造'!M$43</f>
        <v>25203</v>
      </c>
      <c r="O64" s="138"/>
      <c r="P64" s="138"/>
    </row>
    <row r="65" spans="1:16">
      <c r="A65" s="138" t="s">
        <v>32</v>
      </c>
      <c r="B65" s="138">
        <f>'将来負担比率（分子）の構造'!I$42</f>
        <v>3733</v>
      </c>
      <c r="C65" s="138"/>
      <c r="D65" s="138"/>
      <c r="E65" s="138">
        <f>'将来負担比率（分子）の構造'!J$42</f>
        <v>3172</v>
      </c>
      <c r="F65" s="138"/>
      <c r="G65" s="138"/>
      <c r="H65" s="138">
        <f>'将来負担比率（分子）の構造'!K$42</f>
        <v>2200</v>
      </c>
      <c r="I65" s="138"/>
      <c r="J65" s="138"/>
      <c r="K65" s="138">
        <f>'将来負担比率（分子）の構造'!L$42</f>
        <v>1757</v>
      </c>
      <c r="L65" s="138"/>
      <c r="M65" s="138"/>
      <c r="N65" s="138">
        <f>'将来負担比率（分子）の構造'!M$42</f>
        <v>1345</v>
      </c>
      <c r="O65" s="138"/>
      <c r="P65" s="138"/>
    </row>
    <row r="66" spans="1:16">
      <c r="A66" s="138" t="s">
        <v>31</v>
      </c>
      <c r="B66" s="138">
        <f>'将来負担比率（分子）の構造'!I$41</f>
        <v>1562272</v>
      </c>
      <c r="C66" s="138"/>
      <c r="D66" s="138"/>
      <c r="E66" s="138">
        <f>'将来負担比率（分子）の構造'!J$41</f>
        <v>1613253</v>
      </c>
      <c r="F66" s="138"/>
      <c r="G66" s="138"/>
      <c r="H66" s="138">
        <f>'将来負担比率（分子）の構造'!K$41</f>
        <v>1659737</v>
      </c>
      <c r="I66" s="138"/>
      <c r="J66" s="138"/>
      <c r="K66" s="138">
        <f>'将来負担比率（分子）の構造'!L$41</f>
        <v>1668582</v>
      </c>
      <c r="L66" s="138"/>
      <c r="M66" s="138"/>
      <c r="N66" s="138">
        <f>'将来負担比率（分子）の構造'!M$41</f>
        <v>1683469</v>
      </c>
      <c r="O66" s="138"/>
      <c r="P66" s="138"/>
    </row>
    <row r="67" spans="1:16">
      <c r="A67" s="138" t="s">
        <v>72</v>
      </c>
      <c r="B67" s="138" t="e">
        <f>NA()</f>
        <v>#N/A</v>
      </c>
      <c r="C67" s="138">
        <f>IF(ISNUMBER('将来負担比率（分子）の構造'!I$53), IF('将来負担比率（分子）の構造'!I$53 &lt; 0, 0, '将来負担比率（分子）の構造'!I$53), NA())</f>
        <v>505112</v>
      </c>
      <c r="D67" s="138" t="e">
        <f>NA()</f>
        <v>#N/A</v>
      </c>
      <c r="E67" s="138" t="e">
        <f>NA()</f>
        <v>#N/A</v>
      </c>
      <c r="F67" s="138">
        <f>IF(ISNUMBER('将来負担比率（分子）の構造'!J$53), IF('将来負担比率（分子）の構造'!J$53 &lt; 0, 0, '将来負担比率（分子）の構造'!J$53), NA())</f>
        <v>474962</v>
      </c>
      <c r="G67" s="138" t="e">
        <f>NA()</f>
        <v>#N/A</v>
      </c>
      <c r="H67" s="138" t="e">
        <f>NA()</f>
        <v>#N/A</v>
      </c>
      <c r="I67" s="138">
        <f>IF(ISNUMBER('将来負担比率（分子）の構造'!K$53), IF('将来負担比率（分子）の構造'!K$53 &lt; 0, 0, '将来負担比率（分子）の構造'!K$53), NA())</f>
        <v>483614</v>
      </c>
      <c r="J67" s="138" t="e">
        <f>NA()</f>
        <v>#N/A</v>
      </c>
      <c r="K67" s="138" t="e">
        <f>NA()</f>
        <v>#N/A</v>
      </c>
      <c r="L67" s="138">
        <f>IF(ISNUMBER('将来負担比率（分子）の構造'!L$53), IF('将来負担比率（分子）の構造'!L$53 &lt; 0, 0, '将来負担比率（分子）の構造'!L$53), NA())</f>
        <v>492606</v>
      </c>
      <c r="M67" s="138" t="e">
        <f>NA()</f>
        <v>#N/A</v>
      </c>
      <c r="N67" s="138" t="e">
        <f>NA()</f>
        <v>#N/A</v>
      </c>
      <c r="O67" s="138">
        <f>IF(ISNUMBER('将来負担比率（分子）の構造'!M$53), IF('将来負担比率（分子）の構造'!M$53 &lt; 0, 0, '将来負担比率（分子）の構造'!M$53), NA())</f>
        <v>511437</v>
      </c>
      <c r="P67" s="138" t="e">
        <f>NA()</f>
        <v>#N/A</v>
      </c>
    </row>
    <row r="70" spans="1:16">
      <c r="A70" s="140" t="s">
        <v>73</v>
      </c>
      <c r="B70" s="140"/>
      <c r="C70" s="140"/>
      <c r="D70" s="140"/>
      <c r="E70" s="140"/>
      <c r="F70" s="140"/>
    </row>
    <row r="71" spans="1:16">
      <c r="A71" s="141"/>
      <c r="B71" s="141" t="str">
        <f>基金残高に係る経年分析!F54</f>
        <v>R04</v>
      </c>
      <c r="C71" s="141" t="str">
        <f>基金残高に係る経年分析!G54</f>
        <v>R05</v>
      </c>
      <c r="D71" s="141" t="str">
        <f>基金残高に係る経年分析!H54</f>
        <v>R06</v>
      </c>
    </row>
    <row r="72" spans="1:16">
      <c r="A72" s="141" t="s">
        <v>74</v>
      </c>
      <c r="B72" s="142">
        <f>基金残高に係る経年分析!F55</f>
        <v>32308</v>
      </c>
      <c r="C72" s="142">
        <f>基金残高に係る経年分析!G55</f>
        <v>28151</v>
      </c>
      <c r="D72" s="142">
        <f>基金残高に係る経年分析!H55</f>
        <v>29397</v>
      </c>
    </row>
    <row r="73" spans="1:16">
      <c r="A73" s="141" t="s">
        <v>75</v>
      </c>
      <c r="B73" s="142">
        <f>基金残高に係る経年分析!F56</f>
        <v>29930</v>
      </c>
      <c r="C73" s="142">
        <f>基金残高に係る経年分析!G56</f>
        <v>29930</v>
      </c>
      <c r="D73" s="142">
        <f>基金残高に係る経年分析!H56</f>
        <v>29930</v>
      </c>
    </row>
    <row r="74" spans="1:16">
      <c r="A74" s="141" t="s">
        <v>76</v>
      </c>
      <c r="B74" s="142">
        <f>基金残高に係る経年分析!F57</f>
        <v>466233</v>
      </c>
      <c r="C74" s="142">
        <f>基金残高に係る経年分析!G57</f>
        <v>468421</v>
      </c>
      <c r="D74" s="142">
        <f>基金残高に係る経年分析!H57</f>
        <v>447567</v>
      </c>
    </row>
  </sheetData>
  <sheetProtection algorithmName="SHA-512" hashValue="+eRPU7hUXWLaMIAKgIZ8Utl3RaeSYWW1hSoGanQCmzPsvpuqdrl++B+GX9Dnt1KfdYv30Vf/4aBwEBV1iGlnWQ==" saltValue="etOmCdHv9oOfAHjr+1Rx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 width="1.6640625" style="191" customWidth="1"/>
    <col min="2" max="2" width="2.77734375" style="191" customWidth="1"/>
    <col min="3" max="16" width="2.6640625" style="191" customWidth="1"/>
    <col min="17" max="17" width="2.88671875" style="191" customWidth="1"/>
    <col min="18" max="138" width="1.6640625" style="191" customWidth="1"/>
    <col min="139" max="16384" width="0" style="191" hidden="1"/>
  </cols>
  <sheetData>
    <row r="1" spans="2:138" ht="22.5" customHeight="1" thickBot="1">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c r="B5" s="561" t="s">
        <v>194</v>
      </c>
      <c r="C5" s="562"/>
      <c r="D5" s="562"/>
      <c r="E5" s="562"/>
      <c r="F5" s="562"/>
      <c r="G5" s="562"/>
      <c r="H5" s="562"/>
      <c r="I5" s="562"/>
      <c r="J5" s="562"/>
      <c r="K5" s="562"/>
      <c r="L5" s="562"/>
      <c r="M5" s="562"/>
      <c r="N5" s="562"/>
      <c r="O5" s="562"/>
      <c r="P5" s="562"/>
      <c r="Q5" s="563"/>
      <c r="R5" s="564">
        <v>301357477</v>
      </c>
      <c r="S5" s="565"/>
      <c r="T5" s="565"/>
      <c r="U5" s="565"/>
      <c r="V5" s="565"/>
      <c r="W5" s="565"/>
      <c r="X5" s="565"/>
      <c r="Y5" s="566"/>
      <c r="Z5" s="567">
        <v>25.3</v>
      </c>
      <c r="AA5" s="567"/>
      <c r="AB5" s="567"/>
      <c r="AC5" s="567"/>
      <c r="AD5" s="568">
        <v>238699678</v>
      </c>
      <c r="AE5" s="568"/>
      <c r="AF5" s="568"/>
      <c r="AG5" s="568"/>
      <c r="AH5" s="568"/>
      <c r="AI5" s="568"/>
      <c r="AJ5" s="568"/>
      <c r="AK5" s="568"/>
      <c r="AL5" s="569">
        <v>46.9</v>
      </c>
      <c r="AM5" s="570"/>
      <c r="AN5" s="570"/>
      <c r="AO5" s="571"/>
      <c r="AP5" s="561" t="s">
        <v>195</v>
      </c>
      <c r="AQ5" s="562"/>
      <c r="AR5" s="562"/>
      <c r="AS5" s="562"/>
      <c r="AT5" s="562"/>
      <c r="AU5" s="562"/>
      <c r="AV5" s="562"/>
      <c r="AW5" s="562"/>
      <c r="AX5" s="562"/>
      <c r="AY5" s="562"/>
      <c r="AZ5" s="562"/>
      <c r="BA5" s="562"/>
      <c r="BB5" s="562"/>
      <c r="BC5" s="563"/>
      <c r="BD5" s="575">
        <v>300855111</v>
      </c>
      <c r="BE5" s="576"/>
      <c r="BF5" s="576"/>
      <c r="BG5" s="576"/>
      <c r="BH5" s="576"/>
      <c r="BI5" s="576"/>
      <c r="BJ5" s="576"/>
      <c r="BK5" s="577"/>
      <c r="BL5" s="578">
        <v>99.8</v>
      </c>
      <c r="BM5" s="578"/>
      <c r="BN5" s="578"/>
      <c r="BO5" s="578"/>
      <c r="BP5" s="579">
        <v>2536985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c r="B6" s="572" t="s">
        <v>199</v>
      </c>
      <c r="C6" s="573"/>
      <c r="D6" s="573"/>
      <c r="E6" s="573"/>
      <c r="F6" s="573"/>
      <c r="G6" s="573"/>
      <c r="H6" s="573"/>
      <c r="I6" s="573"/>
      <c r="J6" s="573"/>
      <c r="K6" s="573"/>
      <c r="L6" s="573"/>
      <c r="M6" s="573"/>
      <c r="N6" s="573"/>
      <c r="O6" s="573"/>
      <c r="P6" s="573"/>
      <c r="Q6" s="574"/>
      <c r="R6" s="575">
        <v>43829375</v>
      </c>
      <c r="S6" s="576"/>
      <c r="T6" s="576"/>
      <c r="U6" s="576"/>
      <c r="V6" s="576"/>
      <c r="W6" s="576"/>
      <c r="X6" s="576"/>
      <c r="Y6" s="577"/>
      <c r="Z6" s="578">
        <v>3.7</v>
      </c>
      <c r="AA6" s="578"/>
      <c r="AB6" s="578"/>
      <c r="AC6" s="578"/>
      <c r="AD6" s="579">
        <v>43829375</v>
      </c>
      <c r="AE6" s="579"/>
      <c r="AF6" s="579"/>
      <c r="AG6" s="579"/>
      <c r="AH6" s="579"/>
      <c r="AI6" s="579"/>
      <c r="AJ6" s="579"/>
      <c r="AK6" s="579"/>
      <c r="AL6" s="580">
        <v>8.6</v>
      </c>
      <c r="AM6" s="581"/>
      <c r="AN6" s="581"/>
      <c r="AO6" s="582"/>
      <c r="AP6" s="572" t="s">
        <v>200</v>
      </c>
      <c r="AQ6" s="573"/>
      <c r="AR6" s="573"/>
      <c r="AS6" s="573"/>
      <c r="AT6" s="573"/>
      <c r="AU6" s="573"/>
      <c r="AV6" s="573"/>
      <c r="AW6" s="573"/>
      <c r="AX6" s="573"/>
      <c r="AY6" s="573"/>
      <c r="AZ6" s="573"/>
      <c r="BA6" s="573"/>
      <c r="BB6" s="573"/>
      <c r="BC6" s="574"/>
      <c r="BD6" s="575">
        <v>300855111</v>
      </c>
      <c r="BE6" s="576"/>
      <c r="BF6" s="576"/>
      <c r="BG6" s="576"/>
      <c r="BH6" s="576"/>
      <c r="BI6" s="576"/>
      <c r="BJ6" s="576"/>
      <c r="BK6" s="577"/>
      <c r="BL6" s="578">
        <v>99.8</v>
      </c>
      <c r="BM6" s="578"/>
      <c r="BN6" s="578"/>
      <c r="BO6" s="578"/>
      <c r="BP6" s="579">
        <v>2536985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1702546</v>
      </c>
      <c r="CN6" s="576"/>
      <c r="CO6" s="576"/>
      <c r="CP6" s="576"/>
      <c r="CQ6" s="576"/>
      <c r="CR6" s="576"/>
      <c r="CS6" s="576"/>
      <c r="CT6" s="577"/>
      <c r="CU6" s="578">
        <v>0.1</v>
      </c>
      <c r="CV6" s="578"/>
      <c r="CW6" s="578"/>
      <c r="CX6" s="578"/>
      <c r="CY6" s="584">
        <v>89070</v>
      </c>
      <c r="CZ6" s="576"/>
      <c r="DA6" s="576"/>
      <c r="DB6" s="576"/>
      <c r="DC6" s="576"/>
      <c r="DD6" s="576"/>
      <c r="DE6" s="576"/>
      <c r="DF6" s="576"/>
      <c r="DG6" s="576"/>
      <c r="DH6" s="576"/>
      <c r="DI6" s="576"/>
      <c r="DJ6" s="576"/>
      <c r="DK6" s="577"/>
      <c r="DL6" s="584">
        <v>1694530</v>
      </c>
      <c r="DM6" s="576"/>
      <c r="DN6" s="576"/>
      <c r="DO6" s="576"/>
      <c r="DP6" s="576"/>
      <c r="DQ6" s="576"/>
      <c r="DR6" s="576"/>
      <c r="DS6" s="576"/>
      <c r="DT6" s="576"/>
      <c r="DU6" s="576"/>
      <c r="DV6" s="576"/>
      <c r="DW6" s="576"/>
      <c r="DX6" s="585"/>
    </row>
    <row r="7" spans="2:138" ht="11.25" customHeight="1">
      <c r="B7" s="572" t="s">
        <v>202</v>
      </c>
      <c r="C7" s="573"/>
      <c r="D7" s="573"/>
      <c r="E7" s="573"/>
      <c r="F7" s="573"/>
      <c r="G7" s="573"/>
      <c r="H7" s="573"/>
      <c r="I7" s="573"/>
      <c r="J7" s="573"/>
      <c r="K7" s="573"/>
      <c r="L7" s="573"/>
      <c r="M7" s="573"/>
      <c r="N7" s="573"/>
      <c r="O7" s="573"/>
      <c r="P7" s="573"/>
      <c r="Q7" s="574"/>
      <c r="R7" s="575">
        <v>3681357</v>
      </c>
      <c r="S7" s="576"/>
      <c r="T7" s="576"/>
      <c r="U7" s="576"/>
      <c r="V7" s="576"/>
      <c r="W7" s="576"/>
      <c r="X7" s="576"/>
      <c r="Y7" s="577"/>
      <c r="Z7" s="578">
        <v>0.3</v>
      </c>
      <c r="AA7" s="578"/>
      <c r="AB7" s="578"/>
      <c r="AC7" s="578"/>
      <c r="AD7" s="579">
        <v>3681357</v>
      </c>
      <c r="AE7" s="579"/>
      <c r="AF7" s="579"/>
      <c r="AG7" s="579"/>
      <c r="AH7" s="579"/>
      <c r="AI7" s="579"/>
      <c r="AJ7" s="579"/>
      <c r="AK7" s="579"/>
      <c r="AL7" s="580">
        <v>0.7</v>
      </c>
      <c r="AM7" s="581"/>
      <c r="AN7" s="581"/>
      <c r="AO7" s="582"/>
      <c r="AP7" s="572" t="s">
        <v>203</v>
      </c>
      <c r="AQ7" s="573"/>
      <c r="AR7" s="573"/>
      <c r="AS7" s="573"/>
      <c r="AT7" s="573"/>
      <c r="AU7" s="573"/>
      <c r="AV7" s="573"/>
      <c r="AW7" s="573"/>
      <c r="AX7" s="573"/>
      <c r="AY7" s="573"/>
      <c r="AZ7" s="573"/>
      <c r="BA7" s="573"/>
      <c r="BB7" s="573"/>
      <c r="BC7" s="574"/>
      <c r="BD7" s="575">
        <v>68555629</v>
      </c>
      <c r="BE7" s="576"/>
      <c r="BF7" s="576"/>
      <c r="BG7" s="576"/>
      <c r="BH7" s="576"/>
      <c r="BI7" s="576"/>
      <c r="BJ7" s="576"/>
      <c r="BK7" s="577"/>
      <c r="BL7" s="578">
        <v>22.7</v>
      </c>
      <c r="BM7" s="578"/>
      <c r="BN7" s="578"/>
      <c r="BO7" s="578"/>
      <c r="BP7" s="579">
        <v>2536985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105563252</v>
      </c>
      <c r="CN7" s="576"/>
      <c r="CO7" s="576"/>
      <c r="CP7" s="576"/>
      <c r="CQ7" s="576"/>
      <c r="CR7" s="576"/>
      <c r="CS7" s="576"/>
      <c r="CT7" s="577"/>
      <c r="CU7" s="578">
        <v>9.1999999999999993</v>
      </c>
      <c r="CV7" s="578"/>
      <c r="CW7" s="578"/>
      <c r="CX7" s="578"/>
      <c r="CY7" s="584">
        <v>8687737</v>
      </c>
      <c r="CZ7" s="576"/>
      <c r="DA7" s="576"/>
      <c r="DB7" s="576"/>
      <c r="DC7" s="576"/>
      <c r="DD7" s="576"/>
      <c r="DE7" s="576"/>
      <c r="DF7" s="576"/>
      <c r="DG7" s="576"/>
      <c r="DH7" s="576"/>
      <c r="DI7" s="576"/>
      <c r="DJ7" s="576"/>
      <c r="DK7" s="577"/>
      <c r="DL7" s="584">
        <v>69334958</v>
      </c>
      <c r="DM7" s="576"/>
      <c r="DN7" s="576"/>
      <c r="DO7" s="576"/>
      <c r="DP7" s="576"/>
      <c r="DQ7" s="576"/>
      <c r="DR7" s="576"/>
      <c r="DS7" s="576"/>
      <c r="DT7" s="576"/>
      <c r="DU7" s="576"/>
      <c r="DV7" s="576"/>
      <c r="DW7" s="576"/>
      <c r="DX7" s="585"/>
    </row>
    <row r="8" spans="2:138" ht="11.25" customHeight="1">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1919323</v>
      </c>
      <c r="BE8" s="576"/>
      <c r="BF8" s="576"/>
      <c r="BG8" s="576"/>
      <c r="BH8" s="576"/>
      <c r="BI8" s="576"/>
      <c r="BJ8" s="576"/>
      <c r="BK8" s="577"/>
      <c r="BL8" s="578">
        <v>0.6</v>
      </c>
      <c r="BM8" s="578"/>
      <c r="BN8" s="578"/>
      <c r="BO8" s="578"/>
      <c r="BP8" s="579">
        <v>964120</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144653810</v>
      </c>
      <c r="CN8" s="576"/>
      <c r="CO8" s="576"/>
      <c r="CP8" s="576"/>
      <c r="CQ8" s="576"/>
      <c r="CR8" s="576"/>
      <c r="CS8" s="576"/>
      <c r="CT8" s="577"/>
      <c r="CU8" s="580">
        <v>12.6</v>
      </c>
      <c r="CV8" s="581"/>
      <c r="CW8" s="581"/>
      <c r="CX8" s="586"/>
      <c r="CY8" s="584">
        <v>1397487</v>
      </c>
      <c r="CZ8" s="576"/>
      <c r="DA8" s="576"/>
      <c r="DB8" s="576"/>
      <c r="DC8" s="576"/>
      <c r="DD8" s="576"/>
      <c r="DE8" s="576"/>
      <c r="DF8" s="576"/>
      <c r="DG8" s="576"/>
      <c r="DH8" s="576"/>
      <c r="DI8" s="576"/>
      <c r="DJ8" s="576"/>
      <c r="DK8" s="577"/>
      <c r="DL8" s="584">
        <v>119979210</v>
      </c>
      <c r="DM8" s="576"/>
      <c r="DN8" s="576"/>
      <c r="DO8" s="576"/>
      <c r="DP8" s="576"/>
      <c r="DQ8" s="576"/>
      <c r="DR8" s="576"/>
      <c r="DS8" s="576"/>
      <c r="DT8" s="576"/>
      <c r="DU8" s="576"/>
      <c r="DV8" s="576"/>
      <c r="DW8" s="576"/>
      <c r="DX8" s="585"/>
    </row>
    <row r="9" spans="2:138" ht="11.25" customHeight="1">
      <c r="B9" s="572" t="s">
        <v>208</v>
      </c>
      <c r="C9" s="573"/>
      <c r="D9" s="573"/>
      <c r="E9" s="573"/>
      <c r="F9" s="573"/>
      <c r="G9" s="573"/>
      <c r="H9" s="573"/>
      <c r="I9" s="573"/>
      <c r="J9" s="573"/>
      <c r="K9" s="573"/>
      <c r="L9" s="573"/>
      <c r="M9" s="573"/>
      <c r="N9" s="573"/>
      <c r="O9" s="573"/>
      <c r="P9" s="573"/>
      <c r="Q9" s="574"/>
      <c r="R9" s="575">
        <v>120275</v>
      </c>
      <c r="S9" s="576"/>
      <c r="T9" s="576"/>
      <c r="U9" s="576"/>
      <c r="V9" s="576"/>
      <c r="W9" s="576"/>
      <c r="X9" s="576"/>
      <c r="Y9" s="577"/>
      <c r="Z9" s="580">
        <v>0</v>
      </c>
      <c r="AA9" s="581"/>
      <c r="AB9" s="581"/>
      <c r="AC9" s="586"/>
      <c r="AD9" s="584">
        <v>120275</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55064719</v>
      </c>
      <c r="BE9" s="576"/>
      <c r="BF9" s="576"/>
      <c r="BG9" s="576"/>
      <c r="BH9" s="576"/>
      <c r="BI9" s="576"/>
      <c r="BJ9" s="576"/>
      <c r="BK9" s="577"/>
      <c r="BL9" s="578">
        <v>18.3</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46399879</v>
      </c>
      <c r="CN9" s="576"/>
      <c r="CO9" s="576"/>
      <c r="CP9" s="576"/>
      <c r="CQ9" s="576"/>
      <c r="CR9" s="576"/>
      <c r="CS9" s="576"/>
      <c r="CT9" s="577"/>
      <c r="CU9" s="580">
        <v>4</v>
      </c>
      <c r="CV9" s="581"/>
      <c r="CW9" s="581"/>
      <c r="CX9" s="586"/>
      <c r="CY9" s="584">
        <v>1787264</v>
      </c>
      <c r="CZ9" s="576"/>
      <c r="DA9" s="576"/>
      <c r="DB9" s="576"/>
      <c r="DC9" s="576"/>
      <c r="DD9" s="576"/>
      <c r="DE9" s="576"/>
      <c r="DF9" s="576"/>
      <c r="DG9" s="576"/>
      <c r="DH9" s="576"/>
      <c r="DI9" s="576"/>
      <c r="DJ9" s="576"/>
      <c r="DK9" s="577"/>
      <c r="DL9" s="584">
        <v>25031989</v>
      </c>
      <c r="DM9" s="576"/>
      <c r="DN9" s="576"/>
      <c r="DO9" s="576"/>
      <c r="DP9" s="576"/>
      <c r="DQ9" s="576"/>
      <c r="DR9" s="576"/>
      <c r="DS9" s="576"/>
      <c r="DT9" s="576"/>
      <c r="DU9" s="576"/>
      <c r="DV9" s="576"/>
      <c r="DW9" s="576"/>
      <c r="DX9" s="585"/>
    </row>
    <row r="10" spans="2:138" ht="11.25" customHeight="1">
      <c r="B10" s="572" t="s">
        <v>211</v>
      </c>
      <c r="C10" s="573"/>
      <c r="D10" s="573"/>
      <c r="E10" s="573"/>
      <c r="F10" s="573"/>
      <c r="G10" s="573"/>
      <c r="H10" s="573"/>
      <c r="I10" s="573"/>
      <c r="J10" s="573"/>
      <c r="K10" s="573"/>
      <c r="L10" s="573"/>
      <c r="M10" s="573"/>
      <c r="N10" s="573"/>
      <c r="O10" s="573"/>
      <c r="P10" s="573"/>
      <c r="Q10" s="574"/>
      <c r="R10" s="575">
        <v>322627</v>
      </c>
      <c r="S10" s="576"/>
      <c r="T10" s="576"/>
      <c r="U10" s="576"/>
      <c r="V10" s="576"/>
      <c r="W10" s="576"/>
      <c r="X10" s="576"/>
      <c r="Y10" s="577"/>
      <c r="Z10" s="580">
        <v>0</v>
      </c>
      <c r="AA10" s="581"/>
      <c r="AB10" s="581"/>
      <c r="AC10" s="586"/>
      <c r="AD10" s="584">
        <v>322627</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2373335</v>
      </c>
      <c r="BE10" s="576"/>
      <c r="BF10" s="576"/>
      <c r="BG10" s="576"/>
      <c r="BH10" s="576"/>
      <c r="BI10" s="576"/>
      <c r="BJ10" s="576"/>
      <c r="BK10" s="577"/>
      <c r="BL10" s="578">
        <v>0.8</v>
      </c>
      <c r="BM10" s="578"/>
      <c r="BN10" s="578"/>
      <c r="BO10" s="578"/>
      <c r="BP10" s="579">
        <v>216223</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4041378</v>
      </c>
      <c r="CN10" s="576"/>
      <c r="CO10" s="576"/>
      <c r="CP10" s="576"/>
      <c r="CQ10" s="576"/>
      <c r="CR10" s="576"/>
      <c r="CS10" s="576"/>
      <c r="CT10" s="577"/>
      <c r="CU10" s="580">
        <v>0.4</v>
      </c>
      <c r="CV10" s="581"/>
      <c r="CW10" s="581"/>
      <c r="CX10" s="586"/>
      <c r="CY10" s="584">
        <v>749620</v>
      </c>
      <c r="CZ10" s="576"/>
      <c r="DA10" s="576"/>
      <c r="DB10" s="576"/>
      <c r="DC10" s="576"/>
      <c r="DD10" s="576"/>
      <c r="DE10" s="576"/>
      <c r="DF10" s="576"/>
      <c r="DG10" s="576"/>
      <c r="DH10" s="576"/>
      <c r="DI10" s="576"/>
      <c r="DJ10" s="576"/>
      <c r="DK10" s="577"/>
      <c r="DL10" s="584">
        <v>1510134</v>
      </c>
      <c r="DM10" s="576"/>
      <c r="DN10" s="576"/>
      <c r="DO10" s="576"/>
      <c r="DP10" s="576"/>
      <c r="DQ10" s="576"/>
      <c r="DR10" s="576"/>
      <c r="DS10" s="576"/>
      <c r="DT10" s="576"/>
      <c r="DU10" s="576"/>
      <c r="DV10" s="576"/>
      <c r="DW10" s="576"/>
      <c r="DX10" s="585"/>
    </row>
    <row r="11" spans="2:138" ht="11.25" customHeight="1">
      <c r="B11" s="572" t="s">
        <v>214</v>
      </c>
      <c r="C11" s="573"/>
      <c r="D11" s="573"/>
      <c r="E11" s="573"/>
      <c r="F11" s="573"/>
      <c r="G11" s="573"/>
      <c r="H11" s="573"/>
      <c r="I11" s="573"/>
      <c r="J11" s="573"/>
      <c r="K11" s="573"/>
      <c r="L11" s="573"/>
      <c r="M11" s="573"/>
      <c r="N11" s="573"/>
      <c r="O11" s="573"/>
      <c r="P11" s="573"/>
      <c r="Q11" s="574"/>
      <c r="R11" s="575">
        <v>13418</v>
      </c>
      <c r="S11" s="576"/>
      <c r="T11" s="576"/>
      <c r="U11" s="576"/>
      <c r="V11" s="576"/>
      <c r="W11" s="576"/>
      <c r="X11" s="576"/>
      <c r="Y11" s="577"/>
      <c r="Z11" s="580">
        <v>0</v>
      </c>
      <c r="AA11" s="581"/>
      <c r="AB11" s="581"/>
      <c r="AC11" s="586"/>
      <c r="AD11" s="584">
        <v>13418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3346592</v>
      </c>
      <c r="BE11" s="576"/>
      <c r="BF11" s="576"/>
      <c r="BG11" s="576"/>
      <c r="BH11" s="576"/>
      <c r="BI11" s="576"/>
      <c r="BJ11" s="576"/>
      <c r="BK11" s="577"/>
      <c r="BL11" s="578">
        <v>1.1000000000000001</v>
      </c>
      <c r="BM11" s="578"/>
      <c r="BN11" s="578"/>
      <c r="BO11" s="578"/>
      <c r="BP11" s="579">
        <v>1356642</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82723184</v>
      </c>
      <c r="CN11" s="576"/>
      <c r="CO11" s="576"/>
      <c r="CP11" s="576"/>
      <c r="CQ11" s="576"/>
      <c r="CR11" s="576"/>
      <c r="CS11" s="576"/>
      <c r="CT11" s="577"/>
      <c r="CU11" s="580">
        <v>7.2</v>
      </c>
      <c r="CV11" s="581"/>
      <c r="CW11" s="581"/>
      <c r="CX11" s="586"/>
      <c r="CY11" s="584">
        <v>44013615</v>
      </c>
      <c r="CZ11" s="576"/>
      <c r="DA11" s="576"/>
      <c r="DB11" s="576"/>
      <c r="DC11" s="576"/>
      <c r="DD11" s="576"/>
      <c r="DE11" s="576"/>
      <c r="DF11" s="576"/>
      <c r="DG11" s="576"/>
      <c r="DH11" s="576"/>
      <c r="DI11" s="576"/>
      <c r="DJ11" s="576"/>
      <c r="DK11" s="577"/>
      <c r="DL11" s="584">
        <v>22943458</v>
      </c>
      <c r="DM11" s="576"/>
      <c r="DN11" s="576"/>
      <c r="DO11" s="576"/>
      <c r="DP11" s="576"/>
      <c r="DQ11" s="576"/>
      <c r="DR11" s="576"/>
      <c r="DS11" s="576"/>
      <c r="DT11" s="576"/>
      <c r="DU11" s="576"/>
      <c r="DV11" s="576"/>
      <c r="DW11" s="576"/>
      <c r="DX11" s="585"/>
    </row>
    <row r="12" spans="2:138" ht="11.25" customHeight="1">
      <c r="B12" s="572" t="s">
        <v>217</v>
      </c>
      <c r="C12" s="573"/>
      <c r="D12" s="573"/>
      <c r="E12" s="573"/>
      <c r="F12" s="573"/>
      <c r="G12" s="573"/>
      <c r="H12" s="573"/>
      <c r="I12" s="573"/>
      <c r="J12" s="573"/>
      <c r="K12" s="573"/>
      <c r="L12" s="573"/>
      <c r="M12" s="573"/>
      <c r="N12" s="573"/>
      <c r="O12" s="573"/>
      <c r="P12" s="573"/>
      <c r="Q12" s="574"/>
      <c r="R12" s="575">
        <v>154679</v>
      </c>
      <c r="S12" s="576"/>
      <c r="T12" s="576"/>
      <c r="U12" s="576"/>
      <c r="V12" s="576"/>
      <c r="W12" s="576"/>
      <c r="X12" s="576"/>
      <c r="Y12" s="577"/>
      <c r="Z12" s="580">
        <v>0</v>
      </c>
      <c r="AA12" s="581"/>
      <c r="AB12" s="581"/>
      <c r="AC12" s="586"/>
      <c r="AD12" s="584">
        <v>154679</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282645</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133523501</v>
      </c>
      <c r="CN12" s="576"/>
      <c r="CO12" s="576"/>
      <c r="CP12" s="576"/>
      <c r="CQ12" s="576"/>
      <c r="CR12" s="576"/>
      <c r="CS12" s="576"/>
      <c r="CT12" s="577"/>
      <c r="CU12" s="580">
        <v>11.6</v>
      </c>
      <c r="CV12" s="581"/>
      <c r="CW12" s="581"/>
      <c r="CX12" s="586"/>
      <c r="CY12" s="584">
        <v>2447455</v>
      </c>
      <c r="CZ12" s="576"/>
      <c r="DA12" s="576"/>
      <c r="DB12" s="576"/>
      <c r="DC12" s="576"/>
      <c r="DD12" s="576"/>
      <c r="DE12" s="576"/>
      <c r="DF12" s="576"/>
      <c r="DG12" s="576"/>
      <c r="DH12" s="576"/>
      <c r="DI12" s="576"/>
      <c r="DJ12" s="576"/>
      <c r="DK12" s="577"/>
      <c r="DL12" s="584">
        <v>15396389</v>
      </c>
      <c r="DM12" s="576"/>
      <c r="DN12" s="576"/>
      <c r="DO12" s="576"/>
      <c r="DP12" s="576"/>
      <c r="DQ12" s="576"/>
      <c r="DR12" s="576"/>
      <c r="DS12" s="576"/>
      <c r="DT12" s="576"/>
      <c r="DU12" s="576"/>
      <c r="DV12" s="576"/>
      <c r="DW12" s="576"/>
      <c r="DX12" s="585"/>
    </row>
    <row r="13" spans="2:138" ht="11.25" customHeight="1">
      <c r="B13" s="572" t="s">
        <v>220</v>
      </c>
      <c r="C13" s="573"/>
      <c r="D13" s="573"/>
      <c r="E13" s="573"/>
      <c r="F13" s="573"/>
      <c r="G13" s="573"/>
      <c r="H13" s="573"/>
      <c r="I13" s="573"/>
      <c r="J13" s="573"/>
      <c r="K13" s="573"/>
      <c r="L13" s="573"/>
      <c r="M13" s="573"/>
      <c r="N13" s="573"/>
      <c r="O13" s="573"/>
      <c r="P13" s="573"/>
      <c r="Q13" s="574"/>
      <c r="R13" s="575">
        <v>39537019</v>
      </c>
      <c r="S13" s="576"/>
      <c r="T13" s="576"/>
      <c r="U13" s="576"/>
      <c r="V13" s="576"/>
      <c r="W13" s="576"/>
      <c r="X13" s="576"/>
      <c r="Y13" s="577"/>
      <c r="Z13" s="580">
        <v>3.3</v>
      </c>
      <c r="AA13" s="581"/>
      <c r="AB13" s="581"/>
      <c r="AC13" s="586"/>
      <c r="AD13" s="584">
        <v>39537019</v>
      </c>
      <c r="AE13" s="576"/>
      <c r="AF13" s="576"/>
      <c r="AG13" s="576"/>
      <c r="AH13" s="576"/>
      <c r="AI13" s="576"/>
      <c r="AJ13" s="576"/>
      <c r="AK13" s="577"/>
      <c r="AL13" s="580">
        <v>7.8</v>
      </c>
      <c r="AM13" s="581"/>
      <c r="AN13" s="581"/>
      <c r="AO13" s="582"/>
      <c r="AP13" s="572" t="s">
        <v>221</v>
      </c>
      <c r="AQ13" s="573"/>
      <c r="AR13" s="573"/>
      <c r="AS13" s="573"/>
      <c r="AT13" s="573"/>
      <c r="AU13" s="573"/>
      <c r="AV13" s="573"/>
      <c r="AW13" s="573"/>
      <c r="AX13" s="573"/>
      <c r="AY13" s="573"/>
      <c r="AZ13" s="573"/>
      <c r="BA13" s="573"/>
      <c r="BB13" s="573"/>
      <c r="BC13" s="574"/>
      <c r="BD13" s="575">
        <v>2431777</v>
      </c>
      <c r="BE13" s="576"/>
      <c r="BF13" s="576"/>
      <c r="BG13" s="576"/>
      <c r="BH13" s="576"/>
      <c r="BI13" s="576"/>
      <c r="BJ13" s="576"/>
      <c r="BK13" s="577"/>
      <c r="BL13" s="578">
        <v>0.8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196113180</v>
      </c>
      <c r="CN13" s="576"/>
      <c r="CO13" s="576"/>
      <c r="CP13" s="576"/>
      <c r="CQ13" s="576"/>
      <c r="CR13" s="576"/>
      <c r="CS13" s="576"/>
      <c r="CT13" s="577"/>
      <c r="CU13" s="580">
        <v>17</v>
      </c>
      <c r="CV13" s="581"/>
      <c r="CW13" s="581"/>
      <c r="CX13" s="586"/>
      <c r="CY13" s="584">
        <v>139000924</v>
      </c>
      <c r="CZ13" s="576"/>
      <c r="DA13" s="576"/>
      <c r="DB13" s="576"/>
      <c r="DC13" s="576"/>
      <c r="DD13" s="576"/>
      <c r="DE13" s="576"/>
      <c r="DF13" s="576"/>
      <c r="DG13" s="576"/>
      <c r="DH13" s="576"/>
      <c r="DI13" s="576"/>
      <c r="DJ13" s="576"/>
      <c r="DK13" s="577"/>
      <c r="DL13" s="584">
        <v>43592725</v>
      </c>
      <c r="DM13" s="576"/>
      <c r="DN13" s="576"/>
      <c r="DO13" s="576"/>
      <c r="DP13" s="576"/>
      <c r="DQ13" s="576"/>
      <c r="DR13" s="576"/>
      <c r="DS13" s="576"/>
      <c r="DT13" s="576"/>
      <c r="DU13" s="576"/>
      <c r="DV13" s="576"/>
      <c r="DW13" s="576"/>
      <c r="DX13" s="585"/>
    </row>
    <row r="14" spans="2:138" ht="11.25" customHeight="1">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3137238</v>
      </c>
      <c r="BE14" s="576"/>
      <c r="BF14" s="576"/>
      <c r="BG14" s="576"/>
      <c r="BH14" s="576"/>
      <c r="BI14" s="576"/>
      <c r="BJ14" s="576"/>
      <c r="BK14" s="577"/>
      <c r="BL14" s="578">
        <v>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46921280</v>
      </c>
      <c r="CN14" s="576"/>
      <c r="CO14" s="576"/>
      <c r="CP14" s="576"/>
      <c r="CQ14" s="576"/>
      <c r="CR14" s="576"/>
      <c r="CS14" s="576"/>
      <c r="CT14" s="577"/>
      <c r="CU14" s="580">
        <v>4.0999999999999996</v>
      </c>
      <c r="CV14" s="581"/>
      <c r="CW14" s="581"/>
      <c r="CX14" s="586"/>
      <c r="CY14" s="584">
        <v>2560876</v>
      </c>
      <c r="CZ14" s="576"/>
      <c r="DA14" s="576"/>
      <c r="DB14" s="576"/>
      <c r="DC14" s="576"/>
      <c r="DD14" s="576"/>
      <c r="DE14" s="576"/>
      <c r="DF14" s="576"/>
      <c r="DG14" s="576"/>
      <c r="DH14" s="576"/>
      <c r="DI14" s="576"/>
      <c r="DJ14" s="576"/>
      <c r="DK14" s="577"/>
      <c r="DL14" s="584">
        <v>42891849</v>
      </c>
      <c r="DM14" s="576"/>
      <c r="DN14" s="576"/>
      <c r="DO14" s="576"/>
      <c r="DP14" s="576"/>
      <c r="DQ14" s="576"/>
      <c r="DR14" s="576"/>
      <c r="DS14" s="576"/>
      <c r="DT14" s="576"/>
      <c r="DU14" s="576"/>
      <c r="DV14" s="576"/>
      <c r="DW14" s="576"/>
      <c r="DX14" s="585"/>
    </row>
    <row r="15" spans="2:138" ht="11.25" customHeight="1">
      <c r="B15" s="572" t="s">
        <v>226</v>
      </c>
      <c r="C15" s="573"/>
      <c r="D15" s="573"/>
      <c r="E15" s="573"/>
      <c r="F15" s="573"/>
      <c r="G15" s="573"/>
      <c r="H15" s="573"/>
      <c r="I15" s="573"/>
      <c r="J15" s="573"/>
      <c r="K15" s="573"/>
      <c r="L15" s="573"/>
      <c r="M15" s="573"/>
      <c r="N15" s="573"/>
      <c r="O15" s="573"/>
      <c r="P15" s="573"/>
      <c r="Q15" s="574"/>
      <c r="R15" s="575">
        <v>6357853</v>
      </c>
      <c r="S15" s="576"/>
      <c r="T15" s="576"/>
      <c r="U15" s="576"/>
      <c r="V15" s="576"/>
      <c r="W15" s="576"/>
      <c r="X15" s="576"/>
      <c r="Y15" s="577"/>
      <c r="Z15" s="580">
        <v>0.5</v>
      </c>
      <c r="AA15" s="581"/>
      <c r="AB15" s="581"/>
      <c r="AC15" s="586"/>
      <c r="AD15" s="584">
        <v>6357853</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67407675</v>
      </c>
      <c r="BE15" s="576"/>
      <c r="BF15" s="576"/>
      <c r="BG15" s="576"/>
      <c r="BH15" s="576"/>
      <c r="BI15" s="576"/>
      <c r="BJ15" s="576"/>
      <c r="BK15" s="577"/>
      <c r="BL15" s="578">
        <v>22.4</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c r="B16" s="572" t="s">
        <v>229</v>
      </c>
      <c r="C16" s="573"/>
      <c r="D16" s="573"/>
      <c r="E16" s="573"/>
      <c r="F16" s="573"/>
      <c r="G16" s="573"/>
      <c r="H16" s="573"/>
      <c r="I16" s="573"/>
      <c r="J16" s="573"/>
      <c r="K16" s="573"/>
      <c r="L16" s="573"/>
      <c r="M16" s="573"/>
      <c r="N16" s="573"/>
      <c r="O16" s="573"/>
      <c r="P16" s="573"/>
      <c r="Q16" s="574"/>
      <c r="R16" s="575">
        <v>1196449</v>
      </c>
      <c r="S16" s="576"/>
      <c r="T16" s="576"/>
      <c r="U16" s="576"/>
      <c r="V16" s="576"/>
      <c r="W16" s="576"/>
      <c r="X16" s="576"/>
      <c r="Y16" s="577"/>
      <c r="Z16" s="580">
        <v>0.1</v>
      </c>
      <c r="AA16" s="581"/>
      <c r="AB16" s="581"/>
      <c r="AC16" s="586"/>
      <c r="AD16" s="584">
        <v>1196449</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1992107</v>
      </c>
      <c r="BE16" s="576"/>
      <c r="BF16" s="576"/>
      <c r="BG16" s="576"/>
      <c r="BH16" s="576"/>
      <c r="BI16" s="576"/>
      <c r="BJ16" s="576"/>
      <c r="BK16" s="577"/>
      <c r="BL16" s="578">
        <v>0.7</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222621328</v>
      </c>
      <c r="CN16" s="576"/>
      <c r="CO16" s="576"/>
      <c r="CP16" s="576"/>
      <c r="CQ16" s="576"/>
      <c r="CR16" s="576"/>
      <c r="CS16" s="576"/>
      <c r="CT16" s="577"/>
      <c r="CU16" s="580">
        <v>19.3</v>
      </c>
      <c r="CV16" s="581"/>
      <c r="CW16" s="581"/>
      <c r="CX16" s="586"/>
      <c r="CY16" s="584">
        <v>10105856</v>
      </c>
      <c r="CZ16" s="576"/>
      <c r="DA16" s="576"/>
      <c r="DB16" s="576"/>
      <c r="DC16" s="576"/>
      <c r="DD16" s="576"/>
      <c r="DE16" s="576"/>
      <c r="DF16" s="576"/>
      <c r="DG16" s="576"/>
      <c r="DH16" s="576"/>
      <c r="DI16" s="576"/>
      <c r="DJ16" s="576"/>
      <c r="DK16" s="577"/>
      <c r="DL16" s="584">
        <v>168370001</v>
      </c>
      <c r="DM16" s="576"/>
      <c r="DN16" s="576"/>
      <c r="DO16" s="576"/>
      <c r="DP16" s="576"/>
      <c r="DQ16" s="576"/>
      <c r="DR16" s="576"/>
      <c r="DS16" s="576"/>
      <c r="DT16" s="576"/>
      <c r="DU16" s="576"/>
      <c r="DV16" s="576"/>
      <c r="DW16" s="576"/>
      <c r="DX16" s="585"/>
    </row>
    <row r="17" spans="2:128" ht="11.25" customHeight="1">
      <c r="B17" s="572" t="s">
        <v>232</v>
      </c>
      <c r="C17" s="573"/>
      <c r="D17" s="573"/>
      <c r="E17" s="573"/>
      <c r="F17" s="573"/>
      <c r="G17" s="573"/>
      <c r="H17" s="573"/>
      <c r="I17" s="573"/>
      <c r="J17" s="573"/>
      <c r="K17" s="573"/>
      <c r="L17" s="573"/>
      <c r="M17" s="573"/>
      <c r="N17" s="573"/>
      <c r="O17" s="573"/>
      <c r="P17" s="573"/>
      <c r="Q17" s="574"/>
      <c r="R17" s="575">
        <v>5161404</v>
      </c>
      <c r="S17" s="576"/>
      <c r="T17" s="576"/>
      <c r="U17" s="576"/>
      <c r="V17" s="576"/>
      <c r="W17" s="576"/>
      <c r="X17" s="576"/>
      <c r="Y17" s="577"/>
      <c r="Z17" s="580">
        <v>0.4</v>
      </c>
      <c r="AA17" s="581"/>
      <c r="AB17" s="581"/>
      <c r="AC17" s="586"/>
      <c r="AD17" s="584">
        <v>5161404</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65415568</v>
      </c>
      <c r="BE17" s="576"/>
      <c r="BF17" s="576"/>
      <c r="BG17" s="576"/>
      <c r="BH17" s="576"/>
      <c r="BI17" s="576"/>
      <c r="BJ17" s="576"/>
      <c r="BK17" s="577"/>
      <c r="BL17" s="578">
        <v>21.7</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10730116</v>
      </c>
      <c r="CN17" s="576"/>
      <c r="CO17" s="576"/>
      <c r="CP17" s="576"/>
      <c r="CQ17" s="576"/>
      <c r="CR17" s="576"/>
      <c r="CS17" s="576"/>
      <c r="CT17" s="577"/>
      <c r="CU17" s="580">
        <v>0.9</v>
      </c>
      <c r="CV17" s="581"/>
      <c r="CW17" s="581"/>
      <c r="CX17" s="586"/>
      <c r="CY17" s="584" t="s">
        <v>118</v>
      </c>
      <c r="CZ17" s="576"/>
      <c r="DA17" s="576"/>
      <c r="DB17" s="576"/>
      <c r="DC17" s="576"/>
      <c r="DD17" s="576"/>
      <c r="DE17" s="576"/>
      <c r="DF17" s="576"/>
      <c r="DG17" s="576"/>
      <c r="DH17" s="576"/>
      <c r="DI17" s="576"/>
      <c r="DJ17" s="576"/>
      <c r="DK17" s="577"/>
      <c r="DL17" s="584">
        <v>539218</v>
      </c>
      <c r="DM17" s="576"/>
      <c r="DN17" s="576"/>
      <c r="DO17" s="576"/>
      <c r="DP17" s="576"/>
      <c r="DQ17" s="576"/>
      <c r="DR17" s="576"/>
      <c r="DS17" s="576"/>
      <c r="DT17" s="576"/>
      <c r="DU17" s="576"/>
      <c r="DV17" s="576"/>
      <c r="DW17" s="576"/>
      <c r="DX17" s="585"/>
    </row>
    <row r="18" spans="2:128" ht="11.25" customHeight="1">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102949253</v>
      </c>
      <c r="BE18" s="576"/>
      <c r="BF18" s="576"/>
      <c r="BG18" s="576"/>
      <c r="BH18" s="576"/>
      <c r="BI18" s="576"/>
      <c r="BJ18" s="576"/>
      <c r="BK18" s="577"/>
      <c r="BL18" s="578">
        <v>34.200000000000003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97881335</v>
      </c>
      <c r="CN18" s="576"/>
      <c r="CO18" s="576"/>
      <c r="CP18" s="576"/>
      <c r="CQ18" s="576"/>
      <c r="CR18" s="576"/>
      <c r="CS18" s="576"/>
      <c r="CT18" s="577"/>
      <c r="CU18" s="580">
        <v>8.5</v>
      </c>
      <c r="CV18" s="581"/>
      <c r="CW18" s="581"/>
      <c r="CX18" s="586"/>
      <c r="CY18" s="584" t="s">
        <v>118</v>
      </c>
      <c r="CZ18" s="576"/>
      <c r="DA18" s="576"/>
      <c r="DB18" s="576"/>
      <c r="DC18" s="576"/>
      <c r="DD18" s="576"/>
      <c r="DE18" s="576"/>
      <c r="DF18" s="576"/>
      <c r="DG18" s="576"/>
      <c r="DH18" s="576"/>
      <c r="DI18" s="576"/>
      <c r="DJ18" s="576"/>
      <c r="DK18" s="577"/>
      <c r="DL18" s="584">
        <v>95136616</v>
      </c>
      <c r="DM18" s="576"/>
      <c r="DN18" s="576"/>
      <c r="DO18" s="576"/>
      <c r="DP18" s="576"/>
      <c r="DQ18" s="576"/>
      <c r="DR18" s="576"/>
      <c r="DS18" s="576"/>
      <c r="DT18" s="576"/>
      <c r="DU18" s="576"/>
      <c r="DV18" s="576"/>
      <c r="DW18" s="576"/>
      <c r="DX18" s="585"/>
    </row>
    <row r="19" spans="2:128" ht="11.25" customHeight="1">
      <c r="B19" s="572" t="s">
        <v>238</v>
      </c>
      <c r="C19" s="573"/>
      <c r="D19" s="573"/>
      <c r="E19" s="573"/>
      <c r="F19" s="573"/>
      <c r="G19" s="573"/>
      <c r="H19" s="573"/>
      <c r="I19" s="573"/>
      <c r="J19" s="573"/>
      <c r="K19" s="573"/>
      <c r="L19" s="573"/>
      <c r="M19" s="573"/>
      <c r="N19" s="573"/>
      <c r="O19" s="573"/>
      <c r="P19" s="573"/>
      <c r="Q19" s="574"/>
      <c r="R19" s="575">
        <v>252657783</v>
      </c>
      <c r="S19" s="576"/>
      <c r="T19" s="576"/>
      <c r="U19" s="576"/>
      <c r="V19" s="576"/>
      <c r="W19" s="576"/>
      <c r="X19" s="576"/>
      <c r="Y19" s="577"/>
      <c r="Z19" s="580">
        <v>21.2</v>
      </c>
      <c r="AA19" s="581"/>
      <c r="AB19" s="581"/>
      <c r="AC19" s="586"/>
      <c r="AD19" s="584">
        <v>215716256</v>
      </c>
      <c r="AE19" s="576"/>
      <c r="AF19" s="576"/>
      <c r="AG19" s="576"/>
      <c r="AH19" s="576"/>
      <c r="AI19" s="576"/>
      <c r="AJ19" s="576"/>
      <c r="AK19" s="577"/>
      <c r="AL19" s="580">
        <v>42.3</v>
      </c>
      <c r="AM19" s="581"/>
      <c r="AN19" s="581"/>
      <c r="AO19" s="582"/>
      <c r="AP19" s="572" t="s">
        <v>239</v>
      </c>
      <c r="AQ19" s="573"/>
      <c r="AR19" s="573"/>
      <c r="AS19" s="573"/>
      <c r="AT19" s="573"/>
      <c r="AU19" s="573"/>
      <c r="AV19" s="573"/>
      <c r="AW19" s="573"/>
      <c r="AX19" s="573"/>
      <c r="AY19" s="573"/>
      <c r="AZ19" s="573"/>
      <c r="BA19" s="573"/>
      <c r="BB19" s="573"/>
      <c r="BC19" s="574"/>
      <c r="BD19" s="575">
        <v>4006558</v>
      </c>
      <c r="BE19" s="576"/>
      <c r="BF19" s="576"/>
      <c r="BG19" s="576"/>
      <c r="BH19" s="576"/>
      <c r="BI19" s="576"/>
      <c r="BJ19" s="576"/>
      <c r="BK19" s="577"/>
      <c r="BL19" s="578">
        <v>1.3</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c r="B20" s="572" t="s">
        <v>241</v>
      </c>
      <c r="C20" s="573"/>
      <c r="D20" s="573"/>
      <c r="E20" s="573"/>
      <c r="F20" s="573"/>
      <c r="G20" s="573"/>
      <c r="H20" s="573"/>
      <c r="I20" s="573"/>
      <c r="J20" s="573"/>
      <c r="K20" s="573"/>
      <c r="L20" s="573"/>
      <c r="M20" s="573"/>
      <c r="N20" s="573"/>
      <c r="O20" s="573"/>
      <c r="P20" s="573"/>
      <c r="Q20" s="574"/>
      <c r="R20" s="575">
        <v>215716256</v>
      </c>
      <c r="S20" s="576"/>
      <c r="T20" s="576"/>
      <c r="U20" s="576"/>
      <c r="V20" s="576"/>
      <c r="W20" s="576"/>
      <c r="X20" s="576"/>
      <c r="Y20" s="577"/>
      <c r="Z20" s="580">
        <v>18.100000000000001</v>
      </c>
      <c r="AA20" s="581"/>
      <c r="AB20" s="581"/>
      <c r="AC20" s="586"/>
      <c r="AD20" s="584">
        <v>215716256</v>
      </c>
      <c r="AE20" s="576"/>
      <c r="AF20" s="576"/>
      <c r="AG20" s="576"/>
      <c r="AH20" s="576"/>
      <c r="AI20" s="576"/>
      <c r="AJ20" s="576"/>
      <c r="AK20" s="577"/>
      <c r="AL20" s="580">
        <v>42.3</v>
      </c>
      <c r="AM20" s="581"/>
      <c r="AN20" s="581"/>
      <c r="AO20" s="582"/>
      <c r="AP20" s="572" t="s">
        <v>242</v>
      </c>
      <c r="AQ20" s="590"/>
      <c r="AR20" s="590"/>
      <c r="AS20" s="590"/>
      <c r="AT20" s="590"/>
      <c r="AU20" s="590"/>
      <c r="AV20" s="590"/>
      <c r="AW20" s="590"/>
      <c r="AX20" s="590"/>
      <c r="AY20" s="590"/>
      <c r="AZ20" s="590"/>
      <c r="BA20" s="590"/>
      <c r="BB20" s="590"/>
      <c r="BC20" s="591"/>
      <c r="BD20" s="575">
        <v>2519035</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c r="B21" s="572" t="s">
        <v>244</v>
      </c>
      <c r="C21" s="573"/>
      <c r="D21" s="573"/>
      <c r="E21" s="573"/>
      <c r="F21" s="573"/>
      <c r="G21" s="573"/>
      <c r="H21" s="573"/>
      <c r="I21" s="573"/>
      <c r="J21" s="573"/>
      <c r="K21" s="573"/>
      <c r="L21" s="573"/>
      <c r="M21" s="573"/>
      <c r="N21" s="573"/>
      <c r="O21" s="573"/>
      <c r="P21" s="573"/>
      <c r="Q21" s="574"/>
      <c r="R21" s="575">
        <v>6385145</v>
      </c>
      <c r="S21" s="576"/>
      <c r="T21" s="576"/>
      <c r="U21" s="576"/>
      <c r="V21" s="576"/>
      <c r="W21" s="576"/>
      <c r="X21" s="576"/>
      <c r="Y21" s="577"/>
      <c r="Z21" s="580">
        <v>0.5</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508910</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90901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90901</v>
      </c>
      <c r="DM21" s="576"/>
      <c r="DN21" s="576"/>
      <c r="DO21" s="576"/>
      <c r="DP21" s="576"/>
      <c r="DQ21" s="576"/>
      <c r="DR21" s="576"/>
      <c r="DS21" s="576"/>
      <c r="DT21" s="576"/>
      <c r="DU21" s="576"/>
      <c r="DV21" s="576"/>
      <c r="DW21" s="576"/>
      <c r="DX21" s="585"/>
    </row>
    <row r="22" spans="2:128" ht="11.25" customHeight="1">
      <c r="B22" s="572" t="s">
        <v>247</v>
      </c>
      <c r="C22" s="573"/>
      <c r="D22" s="573"/>
      <c r="E22" s="573"/>
      <c r="F22" s="573"/>
      <c r="G22" s="573"/>
      <c r="H22" s="573"/>
      <c r="I22" s="573"/>
      <c r="J22" s="573"/>
      <c r="K22" s="573"/>
      <c r="L22" s="573"/>
      <c r="M22" s="573"/>
      <c r="N22" s="573"/>
      <c r="O22" s="573"/>
      <c r="P22" s="573"/>
      <c r="Q22" s="574"/>
      <c r="R22" s="575">
        <v>30556382</v>
      </c>
      <c r="S22" s="576"/>
      <c r="T22" s="576"/>
      <c r="U22" s="576"/>
      <c r="V22" s="576"/>
      <c r="W22" s="576"/>
      <c r="X22" s="576"/>
      <c r="Y22" s="577"/>
      <c r="Z22" s="580">
        <v>2.6</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21717654</v>
      </c>
      <c r="BE22" s="576"/>
      <c r="BF22" s="576"/>
      <c r="BG22" s="576"/>
      <c r="BH22" s="576"/>
      <c r="BI22" s="576"/>
      <c r="BJ22" s="576"/>
      <c r="BK22" s="577"/>
      <c r="BL22" s="580">
        <v>7.2</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1444689</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1444689</v>
      </c>
      <c r="DM22" s="576"/>
      <c r="DN22" s="576"/>
      <c r="DO22" s="576"/>
      <c r="DP22" s="576"/>
      <c r="DQ22" s="576"/>
      <c r="DR22" s="576"/>
      <c r="DS22" s="576"/>
      <c r="DT22" s="576"/>
      <c r="DU22" s="576"/>
      <c r="DV22" s="576"/>
      <c r="DW22" s="576"/>
      <c r="DX22" s="585"/>
    </row>
    <row r="23" spans="2:128" ht="11.25" customHeight="1">
      <c r="B23" s="572" t="s">
        <v>250</v>
      </c>
      <c r="C23" s="573"/>
      <c r="D23" s="573"/>
      <c r="E23" s="573"/>
      <c r="F23" s="573"/>
      <c r="G23" s="573"/>
      <c r="H23" s="573"/>
      <c r="I23" s="573"/>
      <c r="J23" s="573"/>
      <c r="K23" s="573"/>
      <c r="L23" s="573"/>
      <c r="M23" s="573"/>
      <c r="N23" s="573"/>
      <c r="O23" s="573"/>
      <c r="P23" s="573"/>
      <c r="Q23" s="574"/>
      <c r="R23" s="575">
        <v>604202488</v>
      </c>
      <c r="S23" s="576"/>
      <c r="T23" s="576"/>
      <c r="U23" s="576"/>
      <c r="V23" s="576"/>
      <c r="W23" s="576"/>
      <c r="X23" s="576"/>
      <c r="Y23" s="577"/>
      <c r="Z23" s="580">
        <v>50.7</v>
      </c>
      <c r="AA23" s="581"/>
      <c r="AB23" s="581"/>
      <c r="AC23" s="586"/>
      <c r="AD23" s="584">
        <v>504603162</v>
      </c>
      <c r="AE23" s="576"/>
      <c r="AF23" s="576"/>
      <c r="AG23" s="576"/>
      <c r="AH23" s="576"/>
      <c r="AI23" s="576"/>
      <c r="AJ23" s="576"/>
      <c r="AK23" s="577"/>
      <c r="AL23" s="580">
        <v>99.1</v>
      </c>
      <c r="AM23" s="581"/>
      <c r="AN23" s="581"/>
      <c r="AO23" s="582"/>
      <c r="AP23" s="572" t="s">
        <v>251</v>
      </c>
      <c r="AQ23" s="573"/>
      <c r="AR23" s="573"/>
      <c r="AS23" s="573"/>
      <c r="AT23" s="573"/>
      <c r="AU23" s="573"/>
      <c r="AV23" s="573"/>
      <c r="AW23" s="573"/>
      <c r="AX23" s="573"/>
      <c r="AY23" s="573"/>
      <c r="AZ23" s="573"/>
      <c r="BA23" s="573"/>
      <c r="BB23" s="573"/>
      <c r="BC23" s="574"/>
      <c r="BD23" s="575">
        <v>31411459</v>
      </c>
      <c r="BE23" s="576"/>
      <c r="BF23" s="576"/>
      <c r="BG23" s="576"/>
      <c r="BH23" s="576"/>
      <c r="BI23" s="576"/>
      <c r="BJ23" s="576"/>
      <c r="BK23" s="577"/>
      <c r="BL23" s="580">
        <v>10.4</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1863433</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1863433</v>
      </c>
      <c r="DM23" s="576"/>
      <c r="DN23" s="576"/>
      <c r="DO23" s="576"/>
      <c r="DP23" s="576"/>
      <c r="DQ23" s="576"/>
      <c r="DR23" s="576"/>
      <c r="DS23" s="576"/>
      <c r="DT23" s="576"/>
      <c r="DU23" s="576"/>
      <c r="DV23" s="576"/>
      <c r="DW23" s="576"/>
      <c r="DX23" s="585"/>
    </row>
    <row r="24" spans="2:128" ht="11.25" customHeight="1">
      <c r="B24" s="572" t="s">
        <v>253</v>
      </c>
      <c r="C24" s="573"/>
      <c r="D24" s="573"/>
      <c r="E24" s="573"/>
      <c r="F24" s="573"/>
      <c r="G24" s="573"/>
      <c r="H24" s="573"/>
      <c r="I24" s="573"/>
      <c r="J24" s="573"/>
      <c r="K24" s="573"/>
      <c r="L24" s="573"/>
      <c r="M24" s="573"/>
      <c r="N24" s="573"/>
      <c r="O24" s="573"/>
      <c r="P24" s="573"/>
      <c r="Q24" s="574"/>
      <c r="R24" s="575">
        <v>388163</v>
      </c>
      <c r="S24" s="576"/>
      <c r="T24" s="576"/>
      <c r="U24" s="576"/>
      <c r="V24" s="576"/>
      <c r="W24" s="576"/>
      <c r="X24" s="576"/>
      <c r="Y24" s="577"/>
      <c r="Z24" s="580">
        <v>0</v>
      </c>
      <c r="AA24" s="581"/>
      <c r="AB24" s="581"/>
      <c r="AC24" s="586"/>
      <c r="AD24" s="584">
        <v>388163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10373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c r="B25" s="572" t="s">
        <v>256</v>
      </c>
      <c r="C25" s="573"/>
      <c r="D25" s="573"/>
      <c r="E25" s="573"/>
      <c r="F25" s="573"/>
      <c r="G25" s="573"/>
      <c r="H25" s="573"/>
      <c r="I25" s="573"/>
      <c r="J25" s="573"/>
      <c r="K25" s="573"/>
      <c r="L25" s="573"/>
      <c r="M25" s="573"/>
      <c r="N25" s="573"/>
      <c r="O25" s="573"/>
      <c r="P25" s="573"/>
      <c r="Q25" s="574"/>
      <c r="R25" s="575">
        <v>2642797</v>
      </c>
      <c r="S25" s="576"/>
      <c r="T25" s="576"/>
      <c r="U25" s="576"/>
      <c r="V25" s="576"/>
      <c r="W25" s="576"/>
      <c r="X25" s="576"/>
      <c r="Y25" s="577"/>
      <c r="Z25" s="580">
        <v>0.2</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1768565</v>
      </c>
      <c r="BE25" s="576"/>
      <c r="BF25" s="576"/>
      <c r="BG25" s="576"/>
      <c r="BH25" s="576"/>
      <c r="BI25" s="576"/>
      <c r="BJ25" s="576"/>
      <c r="BK25" s="577"/>
      <c r="BL25" s="580">
        <v>0.6</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50206186</v>
      </c>
      <c r="CN25" s="576"/>
      <c r="CO25" s="576"/>
      <c r="CP25" s="576"/>
      <c r="CQ25" s="576"/>
      <c r="CR25" s="576"/>
      <c r="CS25" s="576"/>
      <c r="CT25" s="577"/>
      <c r="CU25" s="580">
        <v>4.4000000000000004</v>
      </c>
      <c r="CV25" s="581"/>
      <c r="CW25" s="581"/>
      <c r="CX25" s="586"/>
      <c r="CY25" s="584" t="s">
        <v>118</v>
      </c>
      <c r="CZ25" s="576"/>
      <c r="DA25" s="576"/>
      <c r="DB25" s="576"/>
      <c r="DC25" s="576"/>
      <c r="DD25" s="576"/>
      <c r="DE25" s="576"/>
      <c r="DF25" s="576"/>
      <c r="DG25" s="576"/>
      <c r="DH25" s="576"/>
      <c r="DI25" s="576"/>
      <c r="DJ25" s="576"/>
      <c r="DK25" s="577"/>
      <c r="DL25" s="584">
        <v>50206186</v>
      </c>
      <c r="DM25" s="576"/>
      <c r="DN25" s="576"/>
      <c r="DO25" s="576"/>
      <c r="DP25" s="576"/>
      <c r="DQ25" s="576"/>
      <c r="DR25" s="576"/>
      <c r="DS25" s="576"/>
      <c r="DT25" s="576"/>
      <c r="DU25" s="576"/>
      <c r="DV25" s="576"/>
      <c r="DW25" s="576"/>
      <c r="DX25" s="585"/>
    </row>
    <row r="26" spans="2:128" ht="11.25" customHeight="1">
      <c r="B26" s="572" t="s">
        <v>259</v>
      </c>
      <c r="C26" s="573"/>
      <c r="D26" s="573"/>
      <c r="E26" s="573"/>
      <c r="F26" s="573"/>
      <c r="G26" s="573"/>
      <c r="H26" s="573"/>
      <c r="I26" s="573"/>
      <c r="J26" s="573"/>
      <c r="K26" s="573"/>
      <c r="L26" s="573"/>
      <c r="M26" s="573"/>
      <c r="N26" s="573"/>
      <c r="O26" s="573"/>
      <c r="P26" s="573"/>
      <c r="Q26" s="574"/>
      <c r="R26" s="575">
        <v>11581525</v>
      </c>
      <c r="S26" s="576"/>
      <c r="T26" s="576"/>
      <c r="U26" s="576"/>
      <c r="V26" s="576"/>
      <c r="W26" s="576"/>
      <c r="X26" s="576"/>
      <c r="Y26" s="577"/>
      <c r="Z26" s="580">
        <v>1</v>
      </c>
      <c r="AA26" s="581"/>
      <c r="AB26" s="581"/>
      <c r="AC26" s="586"/>
      <c r="AD26" s="584">
        <v>3895435</v>
      </c>
      <c r="AE26" s="576"/>
      <c r="AF26" s="576"/>
      <c r="AG26" s="576"/>
      <c r="AH26" s="576"/>
      <c r="AI26" s="576"/>
      <c r="AJ26" s="576"/>
      <c r="AK26" s="577"/>
      <c r="AL26" s="580">
        <v>0.8</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357892</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357892</v>
      </c>
      <c r="DM26" s="576"/>
      <c r="DN26" s="576"/>
      <c r="DO26" s="576"/>
      <c r="DP26" s="576"/>
      <c r="DQ26" s="576"/>
      <c r="DR26" s="576"/>
      <c r="DS26" s="576"/>
      <c r="DT26" s="576"/>
      <c r="DU26" s="576"/>
      <c r="DV26" s="576"/>
      <c r="DW26" s="576"/>
      <c r="DX26" s="585"/>
    </row>
    <row r="27" spans="2:128" ht="11.25" customHeight="1">
      <c r="B27" s="572" t="s">
        <v>262</v>
      </c>
      <c r="C27" s="573"/>
      <c r="D27" s="573"/>
      <c r="E27" s="573"/>
      <c r="F27" s="573"/>
      <c r="G27" s="573"/>
      <c r="H27" s="573"/>
      <c r="I27" s="573"/>
      <c r="J27" s="573"/>
      <c r="K27" s="573"/>
      <c r="L27" s="573"/>
      <c r="M27" s="573"/>
      <c r="N27" s="573"/>
      <c r="O27" s="573"/>
      <c r="P27" s="573"/>
      <c r="Q27" s="574"/>
      <c r="R27" s="575">
        <v>2558422</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502366</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c r="B28" s="572" t="s">
        <v>265</v>
      </c>
      <c r="C28" s="573"/>
      <c r="D28" s="573"/>
      <c r="E28" s="573"/>
      <c r="F28" s="573"/>
      <c r="G28" s="573"/>
      <c r="H28" s="573"/>
      <c r="I28" s="573"/>
      <c r="J28" s="573"/>
      <c r="K28" s="573"/>
      <c r="L28" s="573"/>
      <c r="M28" s="573"/>
      <c r="N28" s="573"/>
      <c r="O28" s="573"/>
      <c r="P28" s="573"/>
      <c r="Q28" s="574"/>
      <c r="R28" s="575">
        <v>205167111</v>
      </c>
      <c r="S28" s="576"/>
      <c r="T28" s="576"/>
      <c r="U28" s="576"/>
      <c r="V28" s="576"/>
      <c r="W28" s="576"/>
      <c r="X28" s="576"/>
      <c r="Y28" s="577"/>
      <c r="Z28" s="580">
        <v>17.2</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12227</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12227</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857314</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857314</v>
      </c>
      <c r="DM29" s="576"/>
      <c r="DN29" s="576"/>
      <c r="DO29" s="576"/>
      <c r="DP29" s="576"/>
      <c r="DQ29" s="576"/>
      <c r="DR29" s="576"/>
      <c r="DS29" s="576"/>
      <c r="DT29" s="576"/>
      <c r="DU29" s="576"/>
      <c r="DV29" s="576"/>
      <c r="DW29" s="576"/>
      <c r="DX29" s="585"/>
    </row>
    <row r="30" spans="2:128" ht="11.25" customHeight="1">
      <c r="B30" s="572" t="s">
        <v>271</v>
      </c>
      <c r="C30" s="573"/>
      <c r="D30" s="573"/>
      <c r="E30" s="573"/>
      <c r="F30" s="573"/>
      <c r="G30" s="573"/>
      <c r="H30" s="573"/>
      <c r="I30" s="573"/>
      <c r="J30" s="573"/>
      <c r="K30" s="573"/>
      <c r="L30" s="573"/>
      <c r="M30" s="573"/>
      <c r="N30" s="573"/>
      <c r="O30" s="573"/>
      <c r="P30" s="573"/>
      <c r="Q30" s="574"/>
      <c r="R30" s="575">
        <v>3074302</v>
      </c>
      <c r="S30" s="576"/>
      <c r="T30" s="576"/>
      <c r="U30" s="576"/>
      <c r="V30" s="576"/>
      <c r="W30" s="576"/>
      <c r="X30" s="576"/>
      <c r="Y30" s="577"/>
      <c r="Z30" s="580">
        <v>0.3</v>
      </c>
      <c r="AA30" s="581"/>
      <c r="AB30" s="581"/>
      <c r="AC30" s="586"/>
      <c r="AD30" s="584">
        <v>222471</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490139</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4810260</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4810260</v>
      </c>
      <c r="DM30" s="576"/>
      <c r="DN30" s="576"/>
      <c r="DO30" s="576"/>
      <c r="DP30" s="576"/>
      <c r="DQ30" s="576"/>
      <c r="DR30" s="576"/>
      <c r="DS30" s="576"/>
      <c r="DT30" s="576"/>
      <c r="DU30" s="576"/>
      <c r="DV30" s="576"/>
      <c r="DW30" s="576"/>
      <c r="DX30" s="585"/>
    </row>
    <row r="31" spans="2:128" ht="11.25" customHeight="1">
      <c r="B31" s="572" t="s">
        <v>274</v>
      </c>
      <c r="C31" s="573"/>
      <c r="D31" s="573"/>
      <c r="E31" s="573"/>
      <c r="F31" s="573"/>
      <c r="G31" s="573"/>
      <c r="H31" s="573"/>
      <c r="I31" s="573"/>
      <c r="J31" s="573"/>
      <c r="K31" s="573"/>
      <c r="L31" s="573"/>
      <c r="M31" s="573"/>
      <c r="N31" s="573"/>
      <c r="O31" s="573"/>
      <c r="P31" s="573"/>
      <c r="Q31" s="574"/>
      <c r="R31" s="575">
        <v>1071367</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c r="B32" s="572" t="s">
        <v>277</v>
      </c>
      <c r="C32" s="573"/>
      <c r="D32" s="573"/>
      <c r="E32" s="573"/>
      <c r="F32" s="573"/>
      <c r="G32" s="573"/>
      <c r="H32" s="573"/>
      <c r="I32" s="573"/>
      <c r="J32" s="573"/>
      <c r="K32" s="573"/>
      <c r="L32" s="573"/>
      <c r="M32" s="573"/>
      <c r="N32" s="573"/>
      <c r="O32" s="573"/>
      <c r="P32" s="573"/>
      <c r="Q32" s="574"/>
      <c r="R32" s="575">
        <v>89188935</v>
      </c>
      <c r="S32" s="576"/>
      <c r="T32" s="576"/>
      <c r="U32" s="576"/>
      <c r="V32" s="576"/>
      <c r="W32" s="576"/>
      <c r="X32" s="576"/>
      <c r="Y32" s="577"/>
      <c r="Z32" s="580">
        <v>7.5</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301357477</v>
      </c>
      <c r="BE32" s="576"/>
      <c r="BF32" s="576"/>
      <c r="BG32" s="576"/>
      <c r="BH32" s="576"/>
      <c r="BI32" s="576"/>
      <c r="BJ32" s="576"/>
      <c r="BK32" s="577"/>
      <c r="BL32" s="580">
        <v>100</v>
      </c>
      <c r="BM32" s="581"/>
      <c r="BN32" s="581"/>
      <c r="BO32" s="586"/>
      <c r="BP32" s="584">
        <v>2536985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1152505464</v>
      </c>
      <c r="CN32" s="596"/>
      <c r="CO32" s="596"/>
      <c r="CP32" s="596"/>
      <c r="CQ32" s="596"/>
      <c r="CR32" s="596"/>
      <c r="CS32" s="596"/>
      <c r="CT32" s="597"/>
      <c r="CU32" s="601">
        <v>100</v>
      </c>
      <c r="CV32" s="602"/>
      <c r="CW32" s="602"/>
      <c r="CX32" s="603"/>
      <c r="CY32" s="584">
        <v>210839904</v>
      </c>
      <c r="CZ32" s="576"/>
      <c r="DA32" s="576"/>
      <c r="DB32" s="576"/>
      <c r="DC32" s="576"/>
      <c r="DD32" s="576"/>
      <c r="DE32" s="576"/>
      <c r="DF32" s="576"/>
      <c r="DG32" s="576"/>
      <c r="DH32" s="576"/>
      <c r="DI32" s="576"/>
      <c r="DJ32" s="576"/>
      <c r="DK32" s="577"/>
      <c r="DL32" s="584">
        <v>666051752</v>
      </c>
      <c r="DM32" s="576"/>
      <c r="DN32" s="576"/>
      <c r="DO32" s="576"/>
      <c r="DP32" s="576"/>
      <c r="DQ32" s="576"/>
      <c r="DR32" s="576"/>
      <c r="DS32" s="576"/>
      <c r="DT32" s="576"/>
      <c r="DU32" s="576"/>
      <c r="DV32" s="576"/>
      <c r="DW32" s="576"/>
      <c r="DX32" s="585"/>
    </row>
    <row r="33" spans="2:128" ht="11.25" customHeight="1">
      <c r="B33" s="572" t="s">
        <v>279</v>
      </c>
      <c r="C33" s="573"/>
      <c r="D33" s="573"/>
      <c r="E33" s="573"/>
      <c r="F33" s="573"/>
      <c r="G33" s="573"/>
      <c r="H33" s="573"/>
      <c r="I33" s="573"/>
      <c r="J33" s="573"/>
      <c r="K33" s="573"/>
      <c r="L33" s="573"/>
      <c r="M33" s="573"/>
      <c r="N33" s="573"/>
      <c r="O33" s="573"/>
      <c r="P33" s="573"/>
      <c r="Q33" s="574"/>
      <c r="R33" s="575">
        <v>32964979</v>
      </c>
      <c r="S33" s="576"/>
      <c r="T33" s="576"/>
      <c r="U33" s="576"/>
      <c r="V33" s="576"/>
      <c r="W33" s="576"/>
      <c r="X33" s="576"/>
      <c r="Y33" s="577"/>
      <c r="Z33" s="580">
        <v>2.8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c r="B34" s="572" t="s">
        <v>281</v>
      </c>
      <c r="C34" s="573"/>
      <c r="D34" s="573"/>
      <c r="E34" s="573"/>
      <c r="F34" s="573"/>
      <c r="G34" s="573"/>
      <c r="H34" s="573"/>
      <c r="I34" s="573"/>
      <c r="J34" s="573"/>
      <c r="K34" s="573"/>
      <c r="L34" s="573"/>
      <c r="M34" s="573"/>
      <c r="N34" s="573"/>
      <c r="O34" s="573"/>
      <c r="P34" s="573"/>
      <c r="Q34" s="574"/>
      <c r="R34" s="575">
        <v>137025236</v>
      </c>
      <c r="S34" s="576"/>
      <c r="T34" s="576"/>
      <c r="U34" s="576"/>
      <c r="V34" s="576"/>
      <c r="W34" s="576"/>
      <c r="X34" s="576"/>
      <c r="Y34" s="577"/>
      <c r="Z34" s="580">
        <v>11.5</v>
      </c>
      <c r="AA34" s="581"/>
      <c r="AB34" s="581"/>
      <c r="AC34" s="586"/>
      <c r="AD34" s="584">
        <v>308171</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c r="B35" s="572" t="s">
        <v>287</v>
      </c>
      <c r="C35" s="573"/>
      <c r="D35" s="573"/>
      <c r="E35" s="573"/>
      <c r="F35" s="573"/>
      <c r="G35" s="573"/>
      <c r="H35" s="573"/>
      <c r="I35" s="573"/>
      <c r="J35" s="573"/>
      <c r="K35" s="573"/>
      <c r="L35" s="573"/>
      <c r="M35" s="573"/>
      <c r="N35" s="573"/>
      <c r="O35" s="573"/>
      <c r="P35" s="573"/>
      <c r="Q35" s="574"/>
      <c r="R35" s="575">
        <v>102007598</v>
      </c>
      <c r="S35" s="576"/>
      <c r="T35" s="576"/>
      <c r="U35" s="576"/>
      <c r="V35" s="576"/>
      <c r="W35" s="576"/>
      <c r="X35" s="576"/>
      <c r="Y35" s="577"/>
      <c r="Z35" s="580">
        <v>8.6</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367059832</v>
      </c>
      <c r="CN35" s="565"/>
      <c r="CO35" s="565"/>
      <c r="CP35" s="565"/>
      <c r="CQ35" s="565"/>
      <c r="CR35" s="565"/>
      <c r="CS35" s="565"/>
      <c r="CT35" s="566"/>
      <c r="CU35" s="569">
        <v>31.8</v>
      </c>
      <c r="CV35" s="570"/>
      <c r="CW35" s="570"/>
      <c r="CX35" s="609"/>
      <c r="CY35" s="610">
        <v>318317065</v>
      </c>
      <c r="CZ35" s="565"/>
      <c r="DA35" s="565"/>
      <c r="DB35" s="565"/>
      <c r="DC35" s="565"/>
      <c r="DD35" s="565"/>
      <c r="DE35" s="565"/>
      <c r="DF35" s="566"/>
      <c r="DG35" s="610">
        <v>315783104</v>
      </c>
      <c r="DH35" s="565"/>
      <c r="DI35" s="565"/>
      <c r="DJ35" s="565"/>
      <c r="DK35" s="565"/>
      <c r="DL35" s="565"/>
      <c r="DM35" s="565"/>
      <c r="DN35" s="565"/>
      <c r="DO35" s="565"/>
      <c r="DP35" s="565"/>
      <c r="DQ35" s="566"/>
      <c r="DR35" s="569">
        <v>61.6</v>
      </c>
      <c r="DS35" s="570"/>
      <c r="DT35" s="570"/>
      <c r="DU35" s="570"/>
      <c r="DV35" s="570"/>
      <c r="DW35" s="570"/>
      <c r="DX35" s="571"/>
    </row>
    <row r="36" spans="2:128" ht="11.25" customHeight="1">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248698211</v>
      </c>
      <c r="CN36" s="604"/>
      <c r="CO36" s="604"/>
      <c r="CP36" s="604"/>
      <c r="CQ36" s="604"/>
      <c r="CR36" s="604"/>
      <c r="CS36" s="604"/>
      <c r="CT36" s="605"/>
      <c r="CU36" s="580">
        <v>21.6</v>
      </c>
      <c r="CV36" s="606"/>
      <c r="CW36" s="606"/>
      <c r="CX36" s="607"/>
      <c r="CY36" s="584">
        <v>213810545</v>
      </c>
      <c r="CZ36" s="604"/>
      <c r="DA36" s="604"/>
      <c r="DB36" s="604"/>
      <c r="DC36" s="604"/>
      <c r="DD36" s="604"/>
      <c r="DE36" s="604"/>
      <c r="DF36" s="605"/>
      <c r="DG36" s="584">
        <v>211414469</v>
      </c>
      <c r="DH36" s="604"/>
      <c r="DI36" s="604"/>
      <c r="DJ36" s="604"/>
      <c r="DK36" s="604"/>
      <c r="DL36" s="604"/>
      <c r="DM36" s="604"/>
      <c r="DN36" s="604"/>
      <c r="DO36" s="604"/>
      <c r="DP36" s="604"/>
      <c r="DQ36" s="605"/>
      <c r="DR36" s="580">
        <v>41.2</v>
      </c>
      <c r="DS36" s="606"/>
      <c r="DT36" s="606"/>
      <c r="DU36" s="606"/>
      <c r="DV36" s="606"/>
      <c r="DW36" s="606"/>
      <c r="DX36" s="608"/>
    </row>
    <row r="37" spans="2:128" ht="11.25" customHeight="1">
      <c r="B37" s="572" t="s">
        <v>291</v>
      </c>
      <c r="C37" s="573"/>
      <c r="D37" s="573"/>
      <c r="E37" s="573"/>
      <c r="F37" s="573"/>
      <c r="G37" s="573"/>
      <c r="H37" s="573"/>
      <c r="I37" s="573"/>
      <c r="J37" s="573"/>
      <c r="K37" s="573"/>
      <c r="L37" s="573"/>
      <c r="M37" s="573"/>
      <c r="N37" s="573"/>
      <c r="O37" s="573"/>
      <c r="P37" s="573"/>
      <c r="Q37" s="574"/>
      <c r="R37" s="575">
        <v>3356732</v>
      </c>
      <c r="S37" s="576"/>
      <c r="T37" s="576"/>
      <c r="U37" s="576"/>
      <c r="V37" s="576"/>
      <c r="W37" s="576"/>
      <c r="X37" s="576"/>
      <c r="Y37" s="577"/>
      <c r="Z37" s="580">
        <v>0.3</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181734416</v>
      </c>
      <c r="CN37" s="576"/>
      <c r="CO37" s="576"/>
      <c r="CP37" s="576"/>
      <c r="CQ37" s="576"/>
      <c r="CR37" s="576"/>
      <c r="CS37" s="576"/>
      <c r="CT37" s="577"/>
      <c r="CU37" s="580">
        <v>15.8</v>
      </c>
      <c r="CV37" s="606"/>
      <c r="CW37" s="606"/>
      <c r="CX37" s="607"/>
      <c r="CY37" s="584">
        <v>148961615</v>
      </c>
      <c r="CZ37" s="604"/>
      <c r="DA37" s="604"/>
      <c r="DB37" s="604"/>
      <c r="DC37" s="604"/>
      <c r="DD37" s="604"/>
      <c r="DE37" s="604"/>
      <c r="DF37" s="605"/>
      <c r="DG37" s="584">
        <v>148106856</v>
      </c>
      <c r="DH37" s="604"/>
      <c r="DI37" s="604"/>
      <c r="DJ37" s="604"/>
      <c r="DK37" s="604"/>
      <c r="DL37" s="604"/>
      <c r="DM37" s="604"/>
      <c r="DN37" s="604"/>
      <c r="DO37" s="604"/>
      <c r="DP37" s="604"/>
      <c r="DQ37" s="605"/>
      <c r="DR37" s="580">
        <v>28.9</v>
      </c>
      <c r="DS37" s="606"/>
      <c r="DT37" s="606"/>
      <c r="DU37" s="606"/>
      <c r="DV37" s="606"/>
      <c r="DW37" s="606"/>
      <c r="DX37" s="608"/>
    </row>
    <row r="38" spans="2:128" ht="11.25" customHeight="1">
      <c r="B38" s="592" t="s">
        <v>293</v>
      </c>
      <c r="C38" s="593"/>
      <c r="D38" s="593"/>
      <c r="E38" s="593"/>
      <c r="F38" s="593"/>
      <c r="G38" s="593"/>
      <c r="H38" s="593"/>
      <c r="I38" s="593"/>
      <c r="J38" s="593"/>
      <c r="K38" s="593"/>
      <c r="L38" s="593"/>
      <c r="M38" s="593"/>
      <c r="N38" s="593"/>
      <c r="O38" s="593"/>
      <c r="P38" s="593"/>
      <c r="Q38" s="594"/>
      <c r="R38" s="595">
        <v>1191872923</v>
      </c>
      <c r="S38" s="596"/>
      <c r="T38" s="596"/>
      <c r="U38" s="596"/>
      <c r="V38" s="596"/>
      <c r="W38" s="596"/>
      <c r="X38" s="596"/>
      <c r="Y38" s="597"/>
      <c r="Z38" s="601">
        <v>100</v>
      </c>
      <c r="AA38" s="602"/>
      <c r="AB38" s="602"/>
      <c r="AC38" s="603"/>
      <c r="AD38" s="611">
        <v>509417402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20635148</v>
      </c>
      <c r="CN38" s="604"/>
      <c r="CO38" s="604"/>
      <c r="CP38" s="604"/>
      <c r="CQ38" s="604"/>
      <c r="CR38" s="604"/>
      <c r="CS38" s="604"/>
      <c r="CT38" s="605"/>
      <c r="CU38" s="580">
        <v>1.8</v>
      </c>
      <c r="CV38" s="606"/>
      <c r="CW38" s="606"/>
      <c r="CX38" s="607"/>
      <c r="CY38" s="584">
        <v>9524766</v>
      </c>
      <c r="CZ38" s="604"/>
      <c r="DA38" s="604"/>
      <c r="DB38" s="604"/>
      <c r="DC38" s="604"/>
      <c r="DD38" s="604"/>
      <c r="DE38" s="604"/>
      <c r="DF38" s="605"/>
      <c r="DG38" s="584">
        <v>9386881</v>
      </c>
      <c r="DH38" s="604"/>
      <c r="DI38" s="604"/>
      <c r="DJ38" s="604"/>
      <c r="DK38" s="604"/>
      <c r="DL38" s="604"/>
      <c r="DM38" s="604"/>
      <c r="DN38" s="604"/>
      <c r="DO38" s="604"/>
      <c r="DP38" s="604"/>
      <c r="DQ38" s="605"/>
      <c r="DR38" s="580">
        <v>1.8</v>
      </c>
      <c r="DS38" s="606"/>
      <c r="DT38" s="606"/>
      <c r="DU38" s="606"/>
      <c r="DV38" s="606"/>
      <c r="DW38" s="606"/>
      <c r="DX38" s="608"/>
    </row>
    <row r="39" spans="2:128" ht="11.25" customHeight="1">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97726473</v>
      </c>
      <c r="CN39" s="576"/>
      <c r="CO39" s="576"/>
      <c r="CP39" s="576"/>
      <c r="CQ39" s="576"/>
      <c r="CR39" s="576"/>
      <c r="CS39" s="576"/>
      <c r="CT39" s="577"/>
      <c r="CU39" s="580">
        <v>8.5</v>
      </c>
      <c r="CV39" s="606"/>
      <c r="CW39" s="606"/>
      <c r="CX39" s="607"/>
      <c r="CY39" s="584">
        <v>94981754</v>
      </c>
      <c r="CZ39" s="604"/>
      <c r="DA39" s="604"/>
      <c r="DB39" s="604"/>
      <c r="DC39" s="604"/>
      <c r="DD39" s="604"/>
      <c r="DE39" s="604"/>
      <c r="DF39" s="605"/>
      <c r="DG39" s="584">
        <v>94981754</v>
      </c>
      <c r="DH39" s="604"/>
      <c r="DI39" s="604"/>
      <c r="DJ39" s="604"/>
      <c r="DK39" s="604"/>
      <c r="DL39" s="604"/>
      <c r="DM39" s="604"/>
      <c r="DN39" s="604"/>
      <c r="DO39" s="604"/>
      <c r="DP39" s="604"/>
      <c r="DQ39" s="605"/>
      <c r="DR39" s="580">
        <v>18.5</v>
      </c>
      <c r="DS39" s="606"/>
      <c r="DT39" s="606"/>
      <c r="DU39" s="606"/>
      <c r="DV39" s="606"/>
      <c r="DW39" s="606"/>
      <c r="DX39" s="608"/>
    </row>
    <row r="40" spans="2:128" ht="11.25" customHeight="1">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97726473</v>
      </c>
      <c r="CN40" s="604"/>
      <c r="CO40" s="604"/>
      <c r="CP40" s="604"/>
      <c r="CQ40" s="604"/>
      <c r="CR40" s="604"/>
      <c r="CS40" s="604"/>
      <c r="CT40" s="605"/>
      <c r="CU40" s="580">
        <v>8.5</v>
      </c>
      <c r="CV40" s="606"/>
      <c r="CW40" s="606"/>
      <c r="CX40" s="607"/>
      <c r="CY40" s="584">
        <v>94981754</v>
      </c>
      <c r="CZ40" s="604"/>
      <c r="DA40" s="604"/>
      <c r="DB40" s="604"/>
      <c r="DC40" s="604"/>
      <c r="DD40" s="604"/>
      <c r="DE40" s="604"/>
      <c r="DF40" s="605"/>
      <c r="DG40" s="584">
        <v>94981754</v>
      </c>
      <c r="DH40" s="604"/>
      <c r="DI40" s="604"/>
      <c r="DJ40" s="604"/>
      <c r="DK40" s="604"/>
      <c r="DL40" s="604"/>
      <c r="DM40" s="604"/>
      <c r="DN40" s="604"/>
      <c r="DO40" s="604"/>
      <c r="DP40" s="604"/>
      <c r="DQ40" s="605"/>
      <c r="DR40" s="580">
        <v>18.5</v>
      </c>
      <c r="DS40" s="606"/>
      <c r="DT40" s="606"/>
      <c r="DU40" s="606"/>
      <c r="DV40" s="606"/>
      <c r="DW40" s="606"/>
      <c r="DX40" s="608"/>
    </row>
    <row r="41" spans="2:128" ht="11.25" customHeight="1">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92046201</v>
      </c>
      <c r="CN41" s="576"/>
      <c r="CO41" s="576"/>
      <c r="CP41" s="576"/>
      <c r="CQ41" s="576"/>
      <c r="CR41" s="576"/>
      <c r="CS41" s="576"/>
      <c r="CT41" s="577"/>
      <c r="CU41" s="580">
        <v>8</v>
      </c>
      <c r="CV41" s="606"/>
      <c r="CW41" s="606"/>
      <c r="CX41" s="607"/>
      <c r="CY41" s="584">
        <v>89694514</v>
      </c>
      <c r="CZ41" s="604"/>
      <c r="DA41" s="604"/>
      <c r="DB41" s="604"/>
      <c r="DC41" s="604"/>
      <c r="DD41" s="604"/>
      <c r="DE41" s="604"/>
      <c r="DF41" s="605"/>
      <c r="DG41" s="584">
        <v>89694514</v>
      </c>
      <c r="DH41" s="604"/>
      <c r="DI41" s="604"/>
      <c r="DJ41" s="604"/>
      <c r="DK41" s="604"/>
      <c r="DL41" s="604"/>
      <c r="DM41" s="604"/>
      <c r="DN41" s="604"/>
      <c r="DO41" s="604"/>
      <c r="DP41" s="604"/>
      <c r="DQ41" s="605"/>
      <c r="DR41" s="580">
        <v>17.5</v>
      </c>
      <c r="DS41" s="606"/>
      <c r="DT41" s="606"/>
      <c r="DU41" s="606"/>
      <c r="DV41" s="606"/>
      <c r="DW41" s="606"/>
      <c r="DX41" s="608"/>
    </row>
    <row r="42" spans="2:128" ht="11.25" customHeight="1">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99.3</v>
      </c>
      <c r="BE42" s="632"/>
      <c r="BF42" s="632"/>
      <c r="BG42" s="632"/>
      <c r="BH42" s="632"/>
      <c r="BI42" s="632">
        <v>98.6</v>
      </c>
      <c r="BJ42" s="632"/>
      <c r="BK42" s="632"/>
      <c r="BL42" s="632"/>
      <c r="BM42" s="633"/>
      <c r="BN42" s="631">
        <v>99.3</v>
      </c>
      <c r="BO42" s="632"/>
      <c r="BP42" s="632"/>
      <c r="BQ42" s="632"/>
      <c r="BR42" s="632"/>
      <c r="BS42" s="632">
        <v>98.5</v>
      </c>
      <c r="BT42" s="632"/>
      <c r="BU42" s="632"/>
      <c r="BV42" s="632"/>
      <c r="BW42" s="633"/>
      <c r="BY42" s="615"/>
      <c r="BZ42" s="616"/>
      <c r="CA42" s="572" t="s">
        <v>303</v>
      </c>
      <c r="CB42" s="573"/>
      <c r="CC42" s="573"/>
      <c r="CD42" s="573"/>
      <c r="CE42" s="573"/>
      <c r="CF42" s="573"/>
      <c r="CG42" s="573"/>
      <c r="CH42" s="573"/>
      <c r="CI42" s="573"/>
      <c r="CJ42" s="573"/>
      <c r="CK42" s="573"/>
      <c r="CL42" s="574"/>
      <c r="CM42" s="575">
        <v>5680272</v>
      </c>
      <c r="CN42" s="604"/>
      <c r="CO42" s="604"/>
      <c r="CP42" s="604"/>
      <c r="CQ42" s="604"/>
      <c r="CR42" s="604"/>
      <c r="CS42" s="604"/>
      <c r="CT42" s="605"/>
      <c r="CU42" s="580">
        <v>0.5</v>
      </c>
      <c r="CV42" s="606"/>
      <c r="CW42" s="606"/>
      <c r="CX42" s="607"/>
      <c r="CY42" s="584">
        <v>5287240</v>
      </c>
      <c r="CZ42" s="604"/>
      <c r="DA42" s="604"/>
      <c r="DB42" s="604"/>
      <c r="DC42" s="604"/>
      <c r="DD42" s="604"/>
      <c r="DE42" s="604"/>
      <c r="DF42" s="605"/>
      <c r="DG42" s="584">
        <v>5287240</v>
      </c>
      <c r="DH42" s="604"/>
      <c r="DI42" s="604"/>
      <c r="DJ42" s="604"/>
      <c r="DK42" s="604"/>
      <c r="DL42" s="604"/>
      <c r="DM42" s="604"/>
      <c r="DN42" s="604"/>
      <c r="DO42" s="604"/>
      <c r="DP42" s="604"/>
      <c r="DQ42" s="605"/>
      <c r="DR42" s="580">
        <v>1</v>
      </c>
      <c r="DS42" s="606"/>
      <c r="DT42" s="606"/>
      <c r="DU42" s="606"/>
      <c r="DV42" s="606"/>
      <c r="DW42" s="606"/>
      <c r="DX42" s="608"/>
    </row>
    <row r="43" spans="2:128" ht="11.25" customHeight="1">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v>
      </c>
      <c r="BE43" s="620"/>
      <c r="BF43" s="620"/>
      <c r="BG43" s="620"/>
      <c r="BH43" s="620"/>
      <c r="BI43" s="620">
        <v>96.9</v>
      </c>
      <c r="BJ43" s="620"/>
      <c r="BK43" s="620"/>
      <c r="BL43" s="620"/>
      <c r="BM43" s="621"/>
      <c r="BN43" s="619">
        <v>99</v>
      </c>
      <c r="BO43" s="620"/>
      <c r="BP43" s="620"/>
      <c r="BQ43" s="620"/>
      <c r="BR43" s="620"/>
      <c r="BS43" s="620">
        <v>96.8</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c r="AP44" s="626"/>
      <c r="AQ44" s="627"/>
      <c r="AR44" s="627"/>
      <c r="AS44" s="627"/>
      <c r="AT44" s="630"/>
      <c r="AU44" s="201"/>
      <c r="AV44" s="201"/>
      <c r="AW44" s="201"/>
      <c r="AX44" s="592" t="s">
        <v>307</v>
      </c>
      <c r="AY44" s="593"/>
      <c r="AZ44" s="593"/>
      <c r="BA44" s="593"/>
      <c r="BB44" s="593"/>
      <c r="BC44" s="594"/>
      <c r="BD44" s="634">
        <v>99.6</v>
      </c>
      <c r="BE44" s="635"/>
      <c r="BF44" s="635"/>
      <c r="BG44" s="635"/>
      <c r="BH44" s="635"/>
      <c r="BI44" s="635">
        <v>99.2</v>
      </c>
      <c r="BJ44" s="635"/>
      <c r="BK44" s="635"/>
      <c r="BL44" s="635"/>
      <c r="BM44" s="636"/>
      <c r="BN44" s="634">
        <v>99.9</v>
      </c>
      <c r="BO44" s="635"/>
      <c r="BP44" s="635"/>
      <c r="BQ44" s="635"/>
      <c r="BR44" s="635"/>
      <c r="BS44" s="635">
        <v>99.3</v>
      </c>
      <c r="BT44" s="635"/>
      <c r="BU44" s="635"/>
      <c r="BV44" s="635"/>
      <c r="BW44" s="636"/>
      <c r="BY44" s="572" t="s">
        <v>308</v>
      </c>
      <c r="BZ44" s="573"/>
      <c r="CA44" s="573"/>
      <c r="CB44" s="573"/>
      <c r="CC44" s="573"/>
      <c r="CD44" s="573"/>
      <c r="CE44" s="573"/>
      <c r="CF44" s="573"/>
      <c r="CG44" s="573"/>
      <c r="CH44" s="573"/>
      <c r="CI44" s="573"/>
      <c r="CJ44" s="573"/>
      <c r="CK44" s="573"/>
      <c r="CL44" s="574"/>
      <c r="CM44" s="575">
        <v>563875612</v>
      </c>
      <c r="CN44" s="604"/>
      <c r="CO44" s="604"/>
      <c r="CP44" s="604"/>
      <c r="CQ44" s="604"/>
      <c r="CR44" s="604"/>
      <c r="CS44" s="604"/>
      <c r="CT44" s="605"/>
      <c r="CU44" s="580">
        <v>48.9</v>
      </c>
      <c r="CV44" s="606"/>
      <c r="CW44" s="606"/>
      <c r="CX44" s="607"/>
      <c r="CY44" s="584">
        <v>323044598</v>
      </c>
      <c r="CZ44" s="604"/>
      <c r="DA44" s="604"/>
      <c r="DB44" s="604"/>
      <c r="DC44" s="604"/>
      <c r="DD44" s="604"/>
      <c r="DE44" s="604"/>
      <c r="DF44" s="605"/>
      <c r="DG44" s="584">
        <v>175685864</v>
      </c>
      <c r="DH44" s="604"/>
      <c r="DI44" s="604"/>
      <c r="DJ44" s="604"/>
      <c r="DK44" s="604"/>
      <c r="DL44" s="604"/>
      <c r="DM44" s="604"/>
      <c r="DN44" s="604"/>
      <c r="DO44" s="604"/>
      <c r="DP44" s="604"/>
      <c r="DQ44" s="605"/>
      <c r="DR44" s="580">
        <v>34.299999999999997</v>
      </c>
      <c r="DS44" s="606"/>
      <c r="DT44" s="606"/>
      <c r="DU44" s="606"/>
      <c r="DV44" s="606"/>
      <c r="DW44" s="606"/>
      <c r="DX44" s="608"/>
    </row>
    <row r="45" spans="2:128" ht="11.25" customHeight="1">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3639321</v>
      </c>
      <c r="BE45" s="651"/>
      <c r="BF45" s="651"/>
      <c r="BG45" s="651"/>
      <c r="BH45" s="651"/>
      <c r="BI45" s="651"/>
      <c r="BJ45" s="651"/>
      <c r="BK45" s="651"/>
      <c r="BL45" s="651"/>
      <c r="BM45" s="652"/>
      <c r="BN45" s="650">
        <v>3047692</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56969374</v>
      </c>
      <c r="CN45" s="576"/>
      <c r="CO45" s="576"/>
      <c r="CP45" s="576"/>
      <c r="CQ45" s="576"/>
      <c r="CR45" s="576"/>
      <c r="CS45" s="576"/>
      <c r="CT45" s="577"/>
      <c r="CU45" s="580">
        <v>4.9000000000000004</v>
      </c>
      <c r="CV45" s="606"/>
      <c r="CW45" s="606"/>
      <c r="CX45" s="607"/>
      <c r="CY45" s="584">
        <v>33009016</v>
      </c>
      <c r="CZ45" s="604"/>
      <c r="DA45" s="604"/>
      <c r="DB45" s="604"/>
      <c r="DC45" s="604"/>
      <c r="DD45" s="604"/>
      <c r="DE45" s="604"/>
      <c r="DF45" s="605"/>
      <c r="DG45" s="584">
        <v>25179078</v>
      </c>
      <c r="DH45" s="604"/>
      <c r="DI45" s="604"/>
      <c r="DJ45" s="604"/>
      <c r="DK45" s="604"/>
      <c r="DL45" s="604"/>
      <c r="DM45" s="604"/>
      <c r="DN45" s="604"/>
      <c r="DO45" s="604"/>
      <c r="DP45" s="604"/>
      <c r="DQ45" s="605"/>
      <c r="DR45" s="580">
        <v>4.9000000000000004</v>
      </c>
      <c r="DS45" s="606"/>
      <c r="DT45" s="606"/>
      <c r="DU45" s="606"/>
      <c r="DV45" s="606"/>
      <c r="DW45" s="606"/>
      <c r="DX45" s="608"/>
    </row>
    <row r="46" spans="2:128" ht="11.25" customHeight="1">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3639321</v>
      </c>
      <c r="BE46" s="642"/>
      <c r="BF46" s="642"/>
      <c r="BG46" s="642"/>
      <c r="BH46" s="642"/>
      <c r="BI46" s="642"/>
      <c r="BJ46" s="642"/>
      <c r="BK46" s="642"/>
      <c r="BL46" s="642"/>
      <c r="BM46" s="643"/>
      <c r="BN46" s="641">
        <v>3047692</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34160492</v>
      </c>
      <c r="CN46" s="604"/>
      <c r="CO46" s="604"/>
      <c r="CP46" s="604"/>
      <c r="CQ46" s="604"/>
      <c r="CR46" s="604"/>
      <c r="CS46" s="604"/>
      <c r="CT46" s="605"/>
      <c r="CU46" s="580">
        <v>3</v>
      </c>
      <c r="CV46" s="606"/>
      <c r="CW46" s="606"/>
      <c r="CX46" s="607"/>
      <c r="CY46" s="584">
        <v>16799198</v>
      </c>
      <c r="CZ46" s="604"/>
      <c r="DA46" s="604"/>
      <c r="DB46" s="604"/>
      <c r="DC46" s="604"/>
      <c r="DD46" s="604"/>
      <c r="DE46" s="604"/>
      <c r="DF46" s="605"/>
      <c r="DG46" s="584">
        <v>14925356</v>
      </c>
      <c r="DH46" s="604"/>
      <c r="DI46" s="604"/>
      <c r="DJ46" s="604"/>
      <c r="DK46" s="604"/>
      <c r="DL46" s="604"/>
      <c r="DM46" s="604"/>
      <c r="DN46" s="604"/>
      <c r="DO46" s="604"/>
      <c r="DP46" s="604"/>
      <c r="DQ46" s="605"/>
      <c r="DR46" s="580">
        <v>2.9</v>
      </c>
      <c r="DS46" s="606"/>
      <c r="DT46" s="606"/>
      <c r="DU46" s="606"/>
      <c r="DV46" s="606"/>
      <c r="DW46" s="606"/>
      <c r="DX46" s="608"/>
    </row>
    <row r="47" spans="2:128" ht="11.25" customHeight="1">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287519812</v>
      </c>
      <c r="CN47" s="576"/>
      <c r="CO47" s="576"/>
      <c r="CP47" s="576"/>
      <c r="CQ47" s="576"/>
      <c r="CR47" s="576"/>
      <c r="CS47" s="576"/>
      <c r="CT47" s="577"/>
      <c r="CU47" s="580">
        <v>24.9</v>
      </c>
      <c r="CV47" s="606"/>
      <c r="CW47" s="606"/>
      <c r="CX47" s="607"/>
      <c r="CY47" s="584">
        <v>226926406</v>
      </c>
      <c r="CZ47" s="604"/>
      <c r="DA47" s="604"/>
      <c r="DB47" s="604"/>
      <c r="DC47" s="604"/>
      <c r="DD47" s="604"/>
      <c r="DE47" s="604"/>
      <c r="DF47" s="605"/>
      <c r="DG47" s="584">
        <v>125421233</v>
      </c>
      <c r="DH47" s="604"/>
      <c r="DI47" s="604"/>
      <c r="DJ47" s="604"/>
      <c r="DK47" s="604"/>
      <c r="DL47" s="604"/>
      <c r="DM47" s="604"/>
      <c r="DN47" s="604"/>
      <c r="DO47" s="604"/>
      <c r="DP47" s="604"/>
      <c r="DQ47" s="605"/>
      <c r="DR47" s="580">
        <v>24.5</v>
      </c>
      <c r="DS47" s="606"/>
      <c r="DT47" s="606"/>
      <c r="DU47" s="606"/>
      <c r="DV47" s="606"/>
      <c r="DW47" s="606"/>
      <c r="DX47" s="608"/>
    </row>
    <row r="48" spans="2:128" ht="11.25" customHeight="1">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10780972</v>
      </c>
      <c r="CN48" s="604"/>
      <c r="CO48" s="604"/>
      <c r="CP48" s="604"/>
      <c r="CQ48" s="604"/>
      <c r="CR48" s="604"/>
      <c r="CS48" s="604"/>
      <c r="CT48" s="605"/>
      <c r="CU48" s="580">
        <v>0.9</v>
      </c>
      <c r="CV48" s="606"/>
      <c r="CW48" s="606"/>
      <c r="CX48" s="607"/>
      <c r="CY48" s="584">
        <v>10763180</v>
      </c>
      <c r="CZ48" s="604"/>
      <c r="DA48" s="604"/>
      <c r="DB48" s="604"/>
      <c r="DC48" s="604"/>
      <c r="DD48" s="604"/>
      <c r="DE48" s="604"/>
      <c r="DF48" s="605"/>
      <c r="DG48" s="584">
        <v>9850637</v>
      </c>
      <c r="DH48" s="604"/>
      <c r="DI48" s="604"/>
      <c r="DJ48" s="604"/>
      <c r="DK48" s="604"/>
      <c r="DL48" s="604"/>
      <c r="DM48" s="604"/>
      <c r="DN48" s="604"/>
      <c r="DO48" s="604"/>
      <c r="DP48" s="604"/>
      <c r="DQ48" s="605"/>
      <c r="DR48" s="580">
        <v>1.9</v>
      </c>
      <c r="DS48" s="606"/>
      <c r="DT48" s="606"/>
      <c r="DU48" s="606"/>
      <c r="DV48" s="606"/>
      <c r="DW48" s="606"/>
      <c r="DX48" s="608"/>
    </row>
    <row r="49" spans="2:128" ht="11.25" customHeight="1">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69385586</v>
      </c>
      <c r="CN49" s="576"/>
      <c r="CO49" s="576"/>
      <c r="CP49" s="576"/>
      <c r="CQ49" s="576"/>
      <c r="CR49" s="576"/>
      <c r="CS49" s="576"/>
      <c r="CT49" s="577"/>
      <c r="CU49" s="580">
        <v>6</v>
      </c>
      <c r="CV49" s="606"/>
      <c r="CW49" s="606"/>
      <c r="CX49" s="607"/>
      <c r="CY49" s="584">
        <v>34179474</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960686</v>
      </c>
      <c r="CN50" s="604"/>
      <c r="CO50" s="604"/>
      <c r="CP50" s="604"/>
      <c r="CQ50" s="604"/>
      <c r="CR50" s="604"/>
      <c r="CS50" s="604"/>
      <c r="CT50" s="605"/>
      <c r="CU50" s="580">
        <v>0.1</v>
      </c>
      <c r="CV50" s="606"/>
      <c r="CW50" s="606"/>
      <c r="CX50" s="607"/>
      <c r="CY50" s="584">
        <v>960686</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c r="BY51" s="572" t="s">
        <v>322</v>
      </c>
      <c r="BZ51" s="573"/>
      <c r="CA51" s="573"/>
      <c r="CB51" s="573"/>
      <c r="CC51" s="573"/>
      <c r="CD51" s="573"/>
      <c r="CE51" s="573"/>
      <c r="CF51" s="573"/>
      <c r="CG51" s="573"/>
      <c r="CH51" s="573"/>
      <c r="CI51" s="573"/>
      <c r="CJ51" s="573"/>
      <c r="CK51" s="573"/>
      <c r="CL51" s="574"/>
      <c r="CM51" s="575">
        <v>104098690</v>
      </c>
      <c r="CN51" s="576"/>
      <c r="CO51" s="576"/>
      <c r="CP51" s="576"/>
      <c r="CQ51" s="576"/>
      <c r="CR51" s="576"/>
      <c r="CS51" s="576"/>
      <c r="CT51" s="577"/>
      <c r="CU51" s="580">
        <v>9</v>
      </c>
      <c r="CV51" s="606"/>
      <c r="CW51" s="606"/>
      <c r="CX51" s="607"/>
      <c r="CY51" s="584">
        <v>406638</v>
      </c>
      <c r="CZ51" s="604"/>
      <c r="DA51" s="604"/>
      <c r="DB51" s="604"/>
      <c r="DC51" s="604"/>
      <c r="DD51" s="604"/>
      <c r="DE51" s="604"/>
      <c r="DF51" s="605"/>
      <c r="DG51" s="584">
        <v>309560</v>
      </c>
      <c r="DH51" s="604"/>
      <c r="DI51" s="604"/>
      <c r="DJ51" s="604"/>
      <c r="DK51" s="604"/>
      <c r="DL51" s="604"/>
      <c r="DM51" s="604"/>
      <c r="DN51" s="604"/>
      <c r="DO51" s="604"/>
      <c r="DP51" s="604"/>
      <c r="DQ51" s="605"/>
      <c r="DR51" s="580">
        <v>0.1</v>
      </c>
      <c r="DS51" s="606"/>
      <c r="DT51" s="606"/>
      <c r="DU51" s="606"/>
      <c r="DV51" s="606"/>
      <c r="DW51" s="606"/>
      <c r="DX51" s="608"/>
    </row>
    <row r="52" spans="2:128" ht="11.25" customHeight="1">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221570020</v>
      </c>
      <c r="CN53" s="576"/>
      <c r="CO53" s="576"/>
      <c r="CP53" s="576"/>
      <c r="CQ53" s="576"/>
      <c r="CR53" s="576"/>
      <c r="CS53" s="576"/>
      <c r="CT53" s="577"/>
      <c r="CU53" s="580">
        <v>19.2</v>
      </c>
      <c r="CV53" s="606"/>
      <c r="CW53" s="606"/>
      <c r="CX53" s="607"/>
      <c r="CY53" s="584">
        <v>24690089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4118206</v>
      </c>
      <c r="CN54" s="576"/>
      <c r="CO54" s="576"/>
      <c r="CP54" s="576"/>
      <c r="CQ54" s="576"/>
      <c r="CR54" s="576"/>
      <c r="CS54" s="576"/>
      <c r="CT54" s="577"/>
      <c r="CU54" s="580">
        <v>0.4</v>
      </c>
      <c r="CV54" s="606"/>
      <c r="CW54" s="606"/>
      <c r="CX54" s="607"/>
      <c r="CY54" s="584">
        <v>1563487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210839904</v>
      </c>
      <c r="CN55" s="576"/>
      <c r="CO55" s="576"/>
      <c r="CP55" s="576"/>
      <c r="CQ55" s="576"/>
      <c r="CR55" s="576"/>
      <c r="CS55" s="576"/>
      <c r="CT55" s="577"/>
      <c r="CU55" s="580">
        <v>18.3</v>
      </c>
      <c r="CV55" s="606"/>
      <c r="CW55" s="606"/>
      <c r="CX55" s="607"/>
      <c r="CY55" s="584">
        <v>24150871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c r="B56" s="202"/>
      <c r="BY56" s="615"/>
      <c r="BZ56" s="616"/>
      <c r="CA56" s="572" t="s">
        <v>327</v>
      </c>
      <c r="CB56" s="573"/>
      <c r="CC56" s="573"/>
      <c r="CD56" s="573"/>
      <c r="CE56" s="573"/>
      <c r="CF56" s="573"/>
      <c r="CG56" s="573"/>
      <c r="CH56" s="573"/>
      <c r="CI56" s="573"/>
      <c r="CJ56" s="573"/>
      <c r="CK56" s="573"/>
      <c r="CL56" s="574"/>
      <c r="CM56" s="575">
        <v>123315257</v>
      </c>
      <c r="CN56" s="576"/>
      <c r="CO56" s="576"/>
      <c r="CP56" s="576"/>
      <c r="CQ56" s="576"/>
      <c r="CR56" s="576"/>
      <c r="CS56" s="576"/>
      <c r="CT56" s="577"/>
      <c r="CU56" s="580">
        <v>10.7</v>
      </c>
      <c r="CV56" s="606"/>
      <c r="CW56" s="606"/>
      <c r="CX56" s="607"/>
      <c r="CY56" s="584">
        <v>10398630</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c r="BY57" s="615"/>
      <c r="BZ57" s="616"/>
      <c r="CA57" s="572" t="s">
        <v>328</v>
      </c>
      <c r="CB57" s="573"/>
      <c r="CC57" s="573"/>
      <c r="CD57" s="573"/>
      <c r="CE57" s="573"/>
      <c r="CF57" s="573"/>
      <c r="CG57" s="573"/>
      <c r="CH57" s="573"/>
      <c r="CI57" s="573"/>
      <c r="CJ57" s="573"/>
      <c r="CK57" s="573"/>
      <c r="CL57" s="574"/>
      <c r="CM57" s="575">
        <v>74240514</v>
      </c>
      <c r="CN57" s="576"/>
      <c r="CO57" s="576"/>
      <c r="CP57" s="576"/>
      <c r="CQ57" s="576"/>
      <c r="CR57" s="576"/>
      <c r="CS57" s="576"/>
      <c r="CT57" s="577"/>
      <c r="CU57" s="580">
        <v>6.4</v>
      </c>
      <c r="CV57" s="606"/>
      <c r="CW57" s="606"/>
      <c r="CX57" s="607"/>
      <c r="CY57" s="584">
        <v>12637986</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c r="BY58" s="615"/>
      <c r="BZ58" s="616"/>
      <c r="CA58" s="572" t="s">
        <v>329</v>
      </c>
      <c r="CB58" s="573"/>
      <c r="CC58" s="573"/>
      <c r="CD58" s="573"/>
      <c r="CE58" s="573"/>
      <c r="CF58" s="573"/>
      <c r="CG58" s="573"/>
      <c r="CH58" s="573"/>
      <c r="CI58" s="573"/>
      <c r="CJ58" s="573"/>
      <c r="CK58" s="573"/>
      <c r="CL58" s="574"/>
      <c r="CM58" s="575">
        <v>10730116</v>
      </c>
      <c r="CN58" s="576"/>
      <c r="CO58" s="576"/>
      <c r="CP58" s="576"/>
      <c r="CQ58" s="576"/>
      <c r="CR58" s="576"/>
      <c r="CS58" s="576"/>
      <c r="CT58" s="577"/>
      <c r="CU58" s="580">
        <v>0.9</v>
      </c>
      <c r="CV58" s="606"/>
      <c r="CW58" s="606"/>
      <c r="CX58" s="607"/>
      <c r="CY58" s="584">
        <v>539218</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1152505464</v>
      </c>
      <c r="CN60" s="596"/>
      <c r="CO60" s="596"/>
      <c r="CP60" s="596"/>
      <c r="CQ60" s="596"/>
      <c r="CR60" s="596"/>
      <c r="CS60" s="596"/>
      <c r="CT60" s="597"/>
      <c r="CU60" s="601">
        <v>100</v>
      </c>
      <c r="CV60" s="660"/>
      <c r="CW60" s="660"/>
      <c r="CX60" s="661"/>
      <c r="CY60" s="611">
        <v>666051752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c r="AZ61" s="195"/>
      <c r="BA61" s="195"/>
      <c r="BB61" s="195"/>
      <c r="BC61" s="195"/>
      <c r="BD61" s="203"/>
      <c r="BE61" s="203"/>
      <c r="BF61" s="203"/>
      <c r="BG61" s="203"/>
      <c r="BH61" s="203"/>
      <c r="BI61" s="203"/>
      <c r="BS61" s="195"/>
      <c r="BT61" s="195"/>
      <c r="BU61" s="195"/>
      <c r="BV61" s="195"/>
      <c r="BW61" s="195"/>
    </row>
    <row r="62" spans="2:128" ht="11.25" customHeight="1">
      <c r="AZ62" s="195"/>
      <c r="BA62" s="195"/>
      <c r="BB62" s="195"/>
      <c r="BC62" s="195"/>
      <c r="BD62" s="203"/>
      <c r="BE62" s="203"/>
      <c r="BF62" s="203"/>
      <c r="BG62" s="203"/>
      <c r="BH62" s="203"/>
      <c r="BI62" s="203"/>
      <c r="BS62" s="195"/>
      <c r="BT62" s="195"/>
      <c r="BU62" s="195"/>
      <c r="BV62" s="195"/>
      <c r="BW62" s="195"/>
    </row>
    <row r="63" spans="2:128" ht="11.25" customHeight="1">
      <c r="AZ63" s="195"/>
      <c r="BA63" s="195"/>
      <c r="BB63" s="195"/>
      <c r="BC63" s="195"/>
      <c r="BD63" s="203"/>
      <c r="BE63" s="203"/>
      <c r="BF63" s="203"/>
      <c r="BG63" s="203"/>
      <c r="BH63" s="203"/>
      <c r="BI63" s="203"/>
      <c r="BS63" s="195"/>
      <c r="BT63" s="195"/>
      <c r="BU63" s="195"/>
      <c r="BV63" s="195"/>
      <c r="BW63" s="195"/>
    </row>
    <row r="64" spans="2:128" ht="11.25" customHeight="1">
      <c r="AZ64" s="195"/>
      <c r="BA64" s="195"/>
      <c r="BB64" s="195"/>
      <c r="BC64" s="195"/>
      <c r="BD64" s="203"/>
      <c r="BE64" s="203"/>
      <c r="BF64" s="203"/>
      <c r="BG64" s="203"/>
      <c r="BH64" s="203"/>
      <c r="BI64" s="203"/>
      <c r="BS64" s="195"/>
      <c r="BT64" s="195"/>
      <c r="BU64" s="195"/>
      <c r="BV64" s="195"/>
      <c r="BW64" s="195"/>
    </row>
    <row r="65" spans="42:75" ht="11.25" customHeight="1">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row r="68" spans="42:75" ht="11.25" hidden="1" customHeight="1"/>
  </sheetData>
  <sheetProtection algorithmName="SHA-512" hashValue="Z6zQij8YSQYLG3LYpCp7zYrIyWFGYdJ7NenLs5l2NTJWrdcLy7BzP6+Cuuad8jWISs+5QsmH/DVLjJ/Jn+c63Q==" saltValue="Phb8sG/p1VSJf+1x5JDhi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cols>
    <col min="1" max="130" width="2.77734375" style="209" customWidth="1"/>
    <col min="131" max="131" width="1.6640625" style="209" customWidth="1"/>
    <col min="132" max="16384" width="9" style="209" hidden="1"/>
  </cols>
  <sheetData>
    <row r="1" spans="1:131" ht="11.25" customHeight="1" thickBot="1">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c r="A7" s="214">
        <v>1</v>
      </c>
      <c r="B7" s="698" t="s">
        <v>354</v>
      </c>
      <c r="C7" s="699"/>
      <c r="D7" s="699"/>
      <c r="E7" s="699"/>
      <c r="F7" s="699"/>
      <c r="G7" s="699"/>
      <c r="H7" s="699"/>
      <c r="I7" s="699"/>
      <c r="J7" s="699"/>
      <c r="K7" s="699"/>
      <c r="L7" s="699"/>
      <c r="M7" s="699"/>
      <c r="N7" s="699"/>
      <c r="O7" s="699"/>
      <c r="P7" s="700"/>
      <c r="Q7" s="701">
        <v>1272761</v>
      </c>
      <c r="R7" s="702"/>
      <c r="S7" s="702"/>
      <c r="T7" s="702"/>
      <c r="U7" s="702"/>
      <c r="V7" s="702">
        <v>1234033</v>
      </c>
      <c r="W7" s="702"/>
      <c r="X7" s="702"/>
      <c r="Y7" s="702"/>
      <c r="Z7" s="702"/>
      <c r="AA7" s="702">
        <v>38728</v>
      </c>
      <c r="AB7" s="702"/>
      <c r="AC7" s="702"/>
      <c r="AD7" s="702"/>
      <c r="AE7" s="703"/>
      <c r="AF7" s="704">
        <v>7787</v>
      </c>
      <c r="AG7" s="705"/>
      <c r="AH7" s="705"/>
      <c r="AI7" s="705"/>
      <c r="AJ7" s="706"/>
      <c r="AK7" s="707">
        <v>89818</v>
      </c>
      <c r="AL7" s="708"/>
      <c r="AM7" s="708"/>
      <c r="AN7" s="708"/>
      <c r="AO7" s="708"/>
      <c r="AP7" s="708">
        <v>1344372</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541</v>
      </c>
      <c r="BT7" s="696"/>
      <c r="BU7" s="696"/>
      <c r="BV7" s="696"/>
      <c r="BW7" s="696"/>
      <c r="BX7" s="696"/>
      <c r="BY7" s="696"/>
      <c r="BZ7" s="696"/>
      <c r="CA7" s="696"/>
      <c r="CB7" s="696"/>
      <c r="CC7" s="696"/>
      <c r="CD7" s="696"/>
      <c r="CE7" s="696"/>
      <c r="CF7" s="696"/>
      <c r="CG7" s="711"/>
      <c r="CH7" s="692">
        <v>-13</v>
      </c>
      <c r="CI7" s="693"/>
      <c r="CJ7" s="693"/>
      <c r="CK7" s="693"/>
      <c r="CL7" s="694"/>
      <c r="CM7" s="692">
        <v>6634</v>
      </c>
      <c r="CN7" s="693"/>
      <c r="CO7" s="693"/>
      <c r="CP7" s="693"/>
      <c r="CQ7" s="694"/>
      <c r="CR7" s="692">
        <v>30</v>
      </c>
      <c r="CS7" s="693"/>
      <c r="CT7" s="693"/>
      <c r="CU7" s="693"/>
      <c r="CV7" s="694"/>
      <c r="CW7" s="692">
        <v>514</v>
      </c>
      <c r="CX7" s="693"/>
      <c r="CY7" s="693"/>
      <c r="CZ7" s="693"/>
      <c r="DA7" s="694"/>
      <c r="DB7" s="692" t="s">
        <v>474</v>
      </c>
      <c r="DC7" s="693"/>
      <c r="DD7" s="693"/>
      <c r="DE7" s="693"/>
      <c r="DF7" s="694"/>
      <c r="DG7" s="692" t="s">
        <v>474</v>
      </c>
      <c r="DH7" s="693"/>
      <c r="DI7" s="693"/>
      <c r="DJ7" s="693"/>
      <c r="DK7" s="694"/>
      <c r="DL7" s="692" t="s">
        <v>474</v>
      </c>
      <c r="DM7" s="693"/>
      <c r="DN7" s="693"/>
      <c r="DO7" s="693"/>
      <c r="DP7" s="694"/>
      <c r="DQ7" s="692" t="s">
        <v>474</v>
      </c>
      <c r="DR7" s="693"/>
      <c r="DS7" s="693"/>
      <c r="DT7" s="693"/>
      <c r="DU7" s="694"/>
      <c r="DV7" s="695"/>
      <c r="DW7" s="696"/>
      <c r="DX7" s="696"/>
      <c r="DY7" s="696"/>
      <c r="DZ7" s="697"/>
      <c r="EA7" s="212"/>
    </row>
    <row r="8" spans="1:131" s="213" customFormat="1" ht="26.25" customHeight="1">
      <c r="A8" s="216">
        <v>2</v>
      </c>
      <c r="B8" s="729" t="s">
        <v>355</v>
      </c>
      <c r="C8" s="730"/>
      <c r="D8" s="730"/>
      <c r="E8" s="730"/>
      <c r="F8" s="730"/>
      <c r="G8" s="730"/>
      <c r="H8" s="730"/>
      <c r="I8" s="730"/>
      <c r="J8" s="730"/>
      <c r="K8" s="730"/>
      <c r="L8" s="730"/>
      <c r="M8" s="730"/>
      <c r="N8" s="730"/>
      <c r="O8" s="730"/>
      <c r="P8" s="731"/>
      <c r="Q8" s="732">
        <v>78606</v>
      </c>
      <c r="R8" s="733"/>
      <c r="S8" s="733"/>
      <c r="T8" s="733"/>
      <c r="U8" s="733"/>
      <c r="V8" s="733">
        <v>78606</v>
      </c>
      <c r="W8" s="733"/>
      <c r="X8" s="733"/>
      <c r="Y8" s="733"/>
      <c r="Z8" s="733"/>
      <c r="AA8" s="733" t="s">
        <v>474</v>
      </c>
      <c r="AB8" s="733"/>
      <c r="AC8" s="733"/>
      <c r="AD8" s="733"/>
      <c r="AE8" s="734"/>
      <c r="AF8" s="735" t="s">
        <v>118</v>
      </c>
      <c r="AG8" s="736"/>
      <c r="AH8" s="736"/>
      <c r="AI8" s="736"/>
      <c r="AJ8" s="737"/>
      <c r="AK8" s="718">
        <v>49719</v>
      </c>
      <c r="AL8" s="719"/>
      <c r="AM8" s="719"/>
      <c r="AN8" s="719"/>
      <c r="AO8" s="719"/>
      <c r="AP8" s="719">
        <v>280400</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540</v>
      </c>
      <c r="BS8" s="722" t="s">
        <v>542</v>
      </c>
      <c r="BT8" s="723"/>
      <c r="BU8" s="723"/>
      <c r="BV8" s="723"/>
      <c r="BW8" s="723"/>
      <c r="BX8" s="723"/>
      <c r="BY8" s="723"/>
      <c r="BZ8" s="723"/>
      <c r="CA8" s="723"/>
      <c r="CB8" s="723"/>
      <c r="CC8" s="723"/>
      <c r="CD8" s="723"/>
      <c r="CE8" s="723"/>
      <c r="CF8" s="723"/>
      <c r="CG8" s="724"/>
      <c r="CH8" s="725">
        <v>21</v>
      </c>
      <c r="CI8" s="726"/>
      <c r="CJ8" s="726"/>
      <c r="CK8" s="726"/>
      <c r="CL8" s="727"/>
      <c r="CM8" s="725">
        <v>2126</v>
      </c>
      <c r="CN8" s="726"/>
      <c r="CO8" s="726"/>
      <c r="CP8" s="726"/>
      <c r="CQ8" s="727"/>
      <c r="CR8" s="725">
        <v>251</v>
      </c>
      <c r="CS8" s="726"/>
      <c r="CT8" s="726"/>
      <c r="CU8" s="726"/>
      <c r="CV8" s="727"/>
      <c r="CW8" s="725" t="s">
        <v>474</v>
      </c>
      <c r="CX8" s="726"/>
      <c r="CY8" s="726"/>
      <c r="CZ8" s="726"/>
      <c r="DA8" s="727"/>
      <c r="DB8" s="725" t="s">
        <v>474</v>
      </c>
      <c r="DC8" s="726"/>
      <c r="DD8" s="726"/>
      <c r="DE8" s="726"/>
      <c r="DF8" s="727"/>
      <c r="DG8" s="725" t="s">
        <v>474</v>
      </c>
      <c r="DH8" s="726"/>
      <c r="DI8" s="726"/>
      <c r="DJ8" s="726"/>
      <c r="DK8" s="727"/>
      <c r="DL8" s="725" t="s">
        <v>474</v>
      </c>
      <c r="DM8" s="726"/>
      <c r="DN8" s="726"/>
      <c r="DO8" s="726"/>
      <c r="DP8" s="727"/>
      <c r="DQ8" s="725" t="s">
        <v>474</v>
      </c>
      <c r="DR8" s="726"/>
      <c r="DS8" s="726"/>
      <c r="DT8" s="726"/>
      <c r="DU8" s="727"/>
      <c r="DV8" s="722"/>
      <c r="DW8" s="723"/>
      <c r="DX8" s="723"/>
      <c r="DY8" s="723"/>
      <c r="DZ8" s="728"/>
      <c r="EA8" s="212"/>
    </row>
    <row r="9" spans="1:131" s="213" customFormat="1" ht="26.25" customHeight="1">
      <c r="A9" s="216">
        <v>3</v>
      </c>
      <c r="B9" s="729" t="s">
        <v>356</v>
      </c>
      <c r="C9" s="730"/>
      <c r="D9" s="730"/>
      <c r="E9" s="730"/>
      <c r="F9" s="730"/>
      <c r="G9" s="730"/>
      <c r="H9" s="730"/>
      <c r="I9" s="730"/>
      <c r="J9" s="730"/>
      <c r="K9" s="730"/>
      <c r="L9" s="730"/>
      <c r="M9" s="730"/>
      <c r="N9" s="730"/>
      <c r="O9" s="730"/>
      <c r="P9" s="731"/>
      <c r="Q9" s="732">
        <v>444</v>
      </c>
      <c r="R9" s="733"/>
      <c r="S9" s="733"/>
      <c r="T9" s="733"/>
      <c r="U9" s="733"/>
      <c r="V9" s="733">
        <v>444</v>
      </c>
      <c r="W9" s="733"/>
      <c r="X9" s="733"/>
      <c r="Y9" s="733"/>
      <c r="Z9" s="733"/>
      <c r="AA9" s="733">
        <v>0</v>
      </c>
      <c r="AB9" s="733"/>
      <c r="AC9" s="733"/>
      <c r="AD9" s="733"/>
      <c r="AE9" s="734"/>
      <c r="AF9" s="735">
        <v>0</v>
      </c>
      <c r="AG9" s="736"/>
      <c r="AH9" s="736"/>
      <c r="AI9" s="736"/>
      <c r="AJ9" s="737"/>
      <c r="AK9" s="718">
        <v>180</v>
      </c>
      <c r="AL9" s="719"/>
      <c r="AM9" s="719"/>
      <c r="AN9" s="719"/>
      <c r="AO9" s="719"/>
      <c r="AP9" s="719">
        <v>0</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543</v>
      </c>
      <c r="BT9" s="723"/>
      <c r="BU9" s="723"/>
      <c r="BV9" s="723"/>
      <c r="BW9" s="723"/>
      <c r="BX9" s="723"/>
      <c r="BY9" s="723"/>
      <c r="BZ9" s="723"/>
      <c r="CA9" s="723"/>
      <c r="CB9" s="723"/>
      <c r="CC9" s="723"/>
      <c r="CD9" s="723"/>
      <c r="CE9" s="723"/>
      <c r="CF9" s="723"/>
      <c r="CG9" s="724"/>
      <c r="CH9" s="725">
        <v>66</v>
      </c>
      <c r="CI9" s="726"/>
      <c r="CJ9" s="726"/>
      <c r="CK9" s="726"/>
      <c r="CL9" s="727"/>
      <c r="CM9" s="725">
        <v>1823</v>
      </c>
      <c r="CN9" s="726"/>
      <c r="CO9" s="726"/>
      <c r="CP9" s="726"/>
      <c r="CQ9" s="727"/>
      <c r="CR9" s="725">
        <v>1417</v>
      </c>
      <c r="CS9" s="726"/>
      <c r="CT9" s="726"/>
      <c r="CU9" s="726"/>
      <c r="CV9" s="727"/>
      <c r="CW9" s="725">
        <v>4</v>
      </c>
      <c r="CX9" s="726"/>
      <c r="CY9" s="726"/>
      <c r="CZ9" s="726"/>
      <c r="DA9" s="727"/>
      <c r="DB9" s="725" t="s">
        <v>474</v>
      </c>
      <c r="DC9" s="726"/>
      <c r="DD9" s="726"/>
      <c r="DE9" s="726"/>
      <c r="DF9" s="727"/>
      <c r="DG9" s="725" t="s">
        <v>474</v>
      </c>
      <c r="DH9" s="726"/>
      <c r="DI9" s="726"/>
      <c r="DJ9" s="726"/>
      <c r="DK9" s="727"/>
      <c r="DL9" s="725" t="s">
        <v>474</v>
      </c>
      <c r="DM9" s="726"/>
      <c r="DN9" s="726"/>
      <c r="DO9" s="726"/>
      <c r="DP9" s="727"/>
      <c r="DQ9" s="725" t="s">
        <v>474</v>
      </c>
      <c r="DR9" s="726"/>
      <c r="DS9" s="726"/>
      <c r="DT9" s="726"/>
      <c r="DU9" s="727"/>
      <c r="DV9" s="722"/>
      <c r="DW9" s="723"/>
      <c r="DX9" s="723"/>
      <c r="DY9" s="723"/>
      <c r="DZ9" s="728"/>
      <c r="EA9" s="212"/>
    </row>
    <row r="10" spans="1:131" s="213" customFormat="1" ht="26.25" customHeight="1">
      <c r="A10" s="216">
        <v>4</v>
      </c>
      <c r="B10" s="729" t="s">
        <v>357</v>
      </c>
      <c r="C10" s="730"/>
      <c r="D10" s="730"/>
      <c r="E10" s="730"/>
      <c r="F10" s="730"/>
      <c r="G10" s="730"/>
      <c r="H10" s="730"/>
      <c r="I10" s="730"/>
      <c r="J10" s="730"/>
      <c r="K10" s="730"/>
      <c r="L10" s="730"/>
      <c r="M10" s="730"/>
      <c r="N10" s="730"/>
      <c r="O10" s="730"/>
      <c r="P10" s="731"/>
      <c r="Q10" s="732">
        <v>200</v>
      </c>
      <c r="R10" s="733"/>
      <c r="S10" s="733"/>
      <c r="T10" s="733"/>
      <c r="U10" s="733"/>
      <c r="V10" s="733">
        <v>155</v>
      </c>
      <c r="W10" s="733"/>
      <c r="X10" s="733"/>
      <c r="Y10" s="733"/>
      <c r="Z10" s="733"/>
      <c r="AA10" s="733">
        <v>45</v>
      </c>
      <c r="AB10" s="733"/>
      <c r="AC10" s="733"/>
      <c r="AD10" s="733"/>
      <c r="AE10" s="734"/>
      <c r="AF10" s="735" t="s">
        <v>118</v>
      </c>
      <c r="AG10" s="736"/>
      <c r="AH10" s="736"/>
      <c r="AI10" s="736"/>
      <c r="AJ10" s="737"/>
      <c r="AK10" s="718">
        <v>3</v>
      </c>
      <c r="AL10" s="719"/>
      <c r="AM10" s="719"/>
      <c r="AN10" s="719"/>
      <c r="AO10" s="719"/>
      <c r="AP10" s="719">
        <v>184</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544</v>
      </c>
      <c r="BT10" s="723"/>
      <c r="BU10" s="723"/>
      <c r="BV10" s="723"/>
      <c r="BW10" s="723"/>
      <c r="BX10" s="723"/>
      <c r="BY10" s="723"/>
      <c r="BZ10" s="723"/>
      <c r="CA10" s="723"/>
      <c r="CB10" s="723"/>
      <c r="CC10" s="723"/>
      <c r="CD10" s="723"/>
      <c r="CE10" s="723"/>
      <c r="CF10" s="723"/>
      <c r="CG10" s="724"/>
      <c r="CH10" s="725">
        <v>13</v>
      </c>
      <c r="CI10" s="726"/>
      <c r="CJ10" s="726"/>
      <c r="CK10" s="726"/>
      <c r="CL10" s="727"/>
      <c r="CM10" s="725">
        <v>2035</v>
      </c>
      <c r="CN10" s="726"/>
      <c r="CO10" s="726"/>
      <c r="CP10" s="726"/>
      <c r="CQ10" s="727"/>
      <c r="CR10" s="725">
        <v>2000</v>
      </c>
      <c r="CS10" s="726"/>
      <c r="CT10" s="726"/>
      <c r="CU10" s="726"/>
      <c r="CV10" s="727"/>
      <c r="CW10" s="725" t="s">
        <v>474</v>
      </c>
      <c r="CX10" s="726"/>
      <c r="CY10" s="726"/>
      <c r="CZ10" s="726"/>
      <c r="DA10" s="727"/>
      <c r="DB10" s="725" t="s">
        <v>474</v>
      </c>
      <c r="DC10" s="726"/>
      <c r="DD10" s="726"/>
      <c r="DE10" s="726"/>
      <c r="DF10" s="727"/>
      <c r="DG10" s="725" t="s">
        <v>474</v>
      </c>
      <c r="DH10" s="726"/>
      <c r="DI10" s="726"/>
      <c r="DJ10" s="726"/>
      <c r="DK10" s="727"/>
      <c r="DL10" s="725" t="s">
        <v>474</v>
      </c>
      <c r="DM10" s="726"/>
      <c r="DN10" s="726"/>
      <c r="DO10" s="726"/>
      <c r="DP10" s="727"/>
      <c r="DQ10" s="725" t="s">
        <v>474</v>
      </c>
      <c r="DR10" s="726"/>
      <c r="DS10" s="726"/>
      <c r="DT10" s="726"/>
      <c r="DU10" s="727"/>
      <c r="DV10" s="722"/>
      <c r="DW10" s="723"/>
      <c r="DX10" s="723"/>
      <c r="DY10" s="723"/>
      <c r="DZ10" s="728"/>
      <c r="EA10" s="212"/>
    </row>
    <row r="11" spans="1:131" s="213" customFormat="1" ht="26.25" customHeight="1">
      <c r="A11" s="216">
        <v>5</v>
      </c>
      <c r="B11" s="729" t="s">
        <v>358</v>
      </c>
      <c r="C11" s="730"/>
      <c r="D11" s="730"/>
      <c r="E11" s="730"/>
      <c r="F11" s="730"/>
      <c r="G11" s="730"/>
      <c r="H11" s="730"/>
      <c r="I11" s="730"/>
      <c r="J11" s="730"/>
      <c r="K11" s="730"/>
      <c r="L11" s="730"/>
      <c r="M11" s="730"/>
      <c r="N11" s="730"/>
      <c r="O11" s="730"/>
      <c r="P11" s="731"/>
      <c r="Q11" s="732">
        <v>495</v>
      </c>
      <c r="R11" s="733"/>
      <c r="S11" s="733"/>
      <c r="T11" s="733"/>
      <c r="U11" s="733"/>
      <c r="V11" s="733">
        <v>487</v>
      </c>
      <c r="W11" s="733"/>
      <c r="X11" s="733"/>
      <c r="Y11" s="733"/>
      <c r="Z11" s="733"/>
      <c r="AA11" s="733">
        <v>8</v>
      </c>
      <c r="AB11" s="733"/>
      <c r="AC11" s="733"/>
      <c r="AD11" s="733"/>
      <c r="AE11" s="734"/>
      <c r="AF11" s="735" t="s">
        <v>118</v>
      </c>
      <c r="AG11" s="736"/>
      <c r="AH11" s="736"/>
      <c r="AI11" s="736"/>
      <c r="AJ11" s="737"/>
      <c r="AK11" s="718">
        <v>0</v>
      </c>
      <c r="AL11" s="719"/>
      <c r="AM11" s="719"/>
      <c r="AN11" s="719"/>
      <c r="AO11" s="719"/>
      <c r="AP11" s="719">
        <v>58514</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545</v>
      </c>
      <c r="BT11" s="723"/>
      <c r="BU11" s="723"/>
      <c r="BV11" s="723"/>
      <c r="BW11" s="723"/>
      <c r="BX11" s="723"/>
      <c r="BY11" s="723"/>
      <c r="BZ11" s="723"/>
      <c r="CA11" s="723"/>
      <c r="CB11" s="723"/>
      <c r="CC11" s="723"/>
      <c r="CD11" s="723"/>
      <c r="CE11" s="723"/>
      <c r="CF11" s="723"/>
      <c r="CG11" s="724"/>
      <c r="CH11" s="725">
        <v>91</v>
      </c>
      <c r="CI11" s="726"/>
      <c r="CJ11" s="726"/>
      <c r="CK11" s="726"/>
      <c r="CL11" s="727"/>
      <c r="CM11" s="725">
        <v>1502</v>
      </c>
      <c r="CN11" s="726"/>
      <c r="CO11" s="726"/>
      <c r="CP11" s="726"/>
      <c r="CQ11" s="727"/>
      <c r="CR11" s="725">
        <v>150</v>
      </c>
      <c r="CS11" s="726"/>
      <c r="CT11" s="726"/>
      <c r="CU11" s="726"/>
      <c r="CV11" s="727"/>
      <c r="CW11" s="725">
        <v>41</v>
      </c>
      <c r="CX11" s="726"/>
      <c r="CY11" s="726"/>
      <c r="CZ11" s="726"/>
      <c r="DA11" s="727"/>
      <c r="DB11" s="725" t="s">
        <v>474</v>
      </c>
      <c r="DC11" s="726"/>
      <c r="DD11" s="726"/>
      <c r="DE11" s="726"/>
      <c r="DF11" s="727"/>
      <c r="DG11" s="725" t="s">
        <v>474</v>
      </c>
      <c r="DH11" s="726"/>
      <c r="DI11" s="726"/>
      <c r="DJ11" s="726"/>
      <c r="DK11" s="727"/>
      <c r="DL11" s="725" t="s">
        <v>474</v>
      </c>
      <c r="DM11" s="726"/>
      <c r="DN11" s="726"/>
      <c r="DO11" s="726"/>
      <c r="DP11" s="727"/>
      <c r="DQ11" s="725" t="s">
        <v>474</v>
      </c>
      <c r="DR11" s="726"/>
      <c r="DS11" s="726"/>
      <c r="DT11" s="726"/>
      <c r="DU11" s="727"/>
      <c r="DV11" s="722"/>
      <c r="DW11" s="723"/>
      <c r="DX11" s="723"/>
      <c r="DY11" s="723"/>
      <c r="DZ11" s="728"/>
      <c r="EA11" s="212"/>
    </row>
    <row r="12" spans="1:131" s="213" customFormat="1" ht="26.25" customHeight="1">
      <c r="A12" s="216">
        <v>6</v>
      </c>
      <c r="B12" s="729" t="s">
        <v>359</v>
      </c>
      <c r="C12" s="730"/>
      <c r="D12" s="730"/>
      <c r="E12" s="730"/>
      <c r="F12" s="730"/>
      <c r="G12" s="730"/>
      <c r="H12" s="730"/>
      <c r="I12" s="730"/>
      <c r="J12" s="730"/>
      <c r="K12" s="730"/>
      <c r="L12" s="730"/>
      <c r="M12" s="730"/>
      <c r="N12" s="730"/>
      <c r="O12" s="730"/>
      <c r="P12" s="731"/>
      <c r="Q12" s="732">
        <v>40</v>
      </c>
      <c r="R12" s="733"/>
      <c r="S12" s="733"/>
      <c r="T12" s="733"/>
      <c r="U12" s="733"/>
      <c r="V12" s="733">
        <v>4</v>
      </c>
      <c r="W12" s="733"/>
      <c r="X12" s="733"/>
      <c r="Y12" s="733"/>
      <c r="Z12" s="733"/>
      <c r="AA12" s="733">
        <v>36</v>
      </c>
      <c r="AB12" s="733"/>
      <c r="AC12" s="733"/>
      <c r="AD12" s="733"/>
      <c r="AE12" s="734"/>
      <c r="AF12" s="735" t="s">
        <v>118</v>
      </c>
      <c r="AG12" s="736"/>
      <c r="AH12" s="736"/>
      <c r="AI12" s="736"/>
      <c r="AJ12" s="737"/>
      <c r="AK12" s="718">
        <v>0</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546</v>
      </c>
      <c r="BT12" s="723"/>
      <c r="BU12" s="723"/>
      <c r="BV12" s="723"/>
      <c r="BW12" s="723"/>
      <c r="BX12" s="723"/>
      <c r="BY12" s="723"/>
      <c r="BZ12" s="723"/>
      <c r="CA12" s="723"/>
      <c r="CB12" s="723"/>
      <c r="CC12" s="723"/>
      <c r="CD12" s="723"/>
      <c r="CE12" s="723"/>
      <c r="CF12" s="723"/>
      <c r="CG12" s="724"/>
      <c r="CH12" s="725">
        <v>-2</v>
      </c>
      <c r="CI12" s="726"/>
      <c r="CJ12" s="726"/>
      <c r="CK12" s="726"/>
      <c r="CL12" s="727"/>
      <c r="CM12" s="725">
        <v>218</v>
      </c>
      <c r="CN12" s="726"/>
      <c r="CO12" s="726"/>
      <c r="CP12" s="726"/>
      <c r="CQ12" s="727"/>
      <c r="CR12" s="725">
        <v>200</v>
      </c>
      <c r="CS12" s="726"/>
      <c r="CT12" s="726"/>
      <c r="CU12" s="726"/>
      <c r="CV12" s="727"/>
      <c r="CW12" s="725">
        <v>6</v>
      </c>
      <c r="CX12" s="726"/>
      <c r="CY12" s="726"/>
      <c r="CZ12" s="726"/>
      <c r="DA12" s="727"/>
      <c r="DB12" s="725" t="s">
        <v>474</v>
      </c>
      <c r="DC12" s="726"/>
      <c r="DD12" s="726"/>
      <c r="DE12" s="726"/>
      <c r="DF12" s="727"/>
      <c r="DG12" s="725" t="s">
        <v>474</v>
      </c>
      <c r="DH12" s="726"/>
      <c r="DI12" s="726"/>
      <c r="DJ12" s="726"/>
      <c r="DK12" s="727"/>
      <c r="DL12" s="725" t="s">
        <v>474</v>
      </c>
      <c r="DM12" s="726"/>
      <c r="DN12" s="726"/>
      <c r="DO12" s="726"/>
      <c r="DP12" s="727"/>
      <c r="DQ12" s="725" t="s">
        <v>474</v>
      </c>
      <c r="DR12" s="726"/>
      <c r="DS12" s="726"/>
      <c r="DT12" s="726"/>
      <c r="DU12" s="727"/>
      <c r="DV12" s="722"/>
      <c r="DW12" s="723"/>
      <c r="DX12" s="723"/>
      <c r="DY12" s="723"/>
      <c r="DZ12" s="728"/>
      <c r="EA12" s="212"/>
    </row>
    <row r="13" spans="1:131" s="213" customFormat="1" ht="26.25" customHeight="1">
      <c r="A13" s="216">
        <v>7</v>
      </c>
      <c r="B13" s="729" t="s">
        <v>360</v>
      </c>
      <c r="C13" s="730"/>
      <c r="D13" s="730"/>
      <c r="E13" s="730"/>
      <c r="F13" s="730"/>
      <c r="G13" s="730"/>
      <c r="H13" s="730"/>
      <c r="I13" s="730"/>
      <c r="J13" s="730"/>
      <c r="K13" s="730"/>
      <c r="L13" s="730"/>
      <c r="M13" s="730"/>
      <c r="N13" s="730"/>
      <c r="O13" s="730"/>
      <c r="P13" s="731"/>
      <c r="Q13" s="732">
        <v>265</v>
      </c>
      <c r="R13" s="733"/>
      <c r="S13" s="733"/>
      <c r="T13" s="733"/>
      <c r="U13" s="733"/>
      <c r="V13" s="733">
        <v>102</v>
      </c>
      <c r="W13" s="733"/>
      <c r="X13" s="733"/>
      <c r="Y13" s="733"/>
      <c r="Z13" s="733"/>
      <c r="AA13" s="733">
        <v>163</v>
      </c>
      <c r="AB13" s="733"/>
      <c r="AC13" s="733"/>
      <c r="AD13" s="733"/>
      <c r="AE13" s="734"/>
      <c r="AF13" s="735" t="s">
        <v>118</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547</v>
      </c>
      <c r="BT13" s="723"/>
      <c r="BU13" s="723"/>
      <c r="BV13" s="723"/>
      <c r="BW13" s="723"/>
      <c r="BX13" s="723"/>
      <c r="BY13" s="723"/>
      <c r="BZ13" s="723"/>
      <c r="CA13" s="723"/>
      <c r="CB13" s="723"/>
      <c r="CC13" s="723"/>
      <c r="CD13" s="723"/>
      <c r="CE13" s="723"/>
      <c r="CF13" s="723"/>
      <c r="CG13" s="724"/>
      <c r="CH13" s="725">
        <v>-4</v>
      </c>
      <c r="CI13" s="726"/>
      <c r="CJ13" s="726"/>
      <c r="CK13" s="726"/>
      <c r="CL13" s="727"/>
      <c r="CM13" s="725">
        <v>257</v>
      </c>
      <c r="CN13" s="726"/>
      <c r="CO13" s="726"/>
      <c r="CP13" s="726"/>
      <c r="CQ13" s="727"/>
      <c r="CR13" s="725">
        <v>220</v>
      </c>
      <c r="CS13" s="726"/>
      <c r="CT13" s="726"/>
      <c r="CU13" s="726"/>
      <c r="CV13" s="727"/>
      <c r="CW13" s="725">
        <v>5</v>
      </c>
      <c r="CX13" s="726"/>
      <c r="CY13" s="726"/>
      <c r="CZ13" s="726"/>
      <c r="DA13" s="727"/>
      <c r="DB13" s="725" t="s">
        <v>474</v>
      </c>
      <c r="DC13" s="726"/>
      <c r="DD13" s="726"/>
      <c r="DE13" s="726"/>
      <c r="DF13" s="727"/>
      <c r="DG13" s="725" t="s">
        <v>474</v>
      </c>
      <c r="DH13" s="726"/>
      <c r="DI13" s="726"/>
      <c r="DJ13" s="726"/>
      <c r="DK13" s="727"/>
      <c r="DL13" s="725" t="s">
        <v>474</v>
      </c>
      <c r="DM13" s="726"/>
      <c r="DN13" s="726"/>
      <c r="DO13" s="726"/>
      <c r="DP13" s="727"/>
      <c r="DQ13" s="725" t="s">
        <v>474</v>
      </c>
      <c r="DR13" s="726"/>
      <c r="DS13" s="726"/>
      <c r="DT13" s="726"/>
      <c r="DU13" s="727"/>
      <c r="DV13" s="722"/>
      <c r="DW13" s="723"/>
      <c r="DX13" s="723"/>
      <c r="DY13" s="723"/>
      <c r="DZ13" s="728"/>
      <c r="EA13" s="212"/>
    </row>
    <row r="14" spans="1:131" s="213" customFormat="1" ht="26.25" customHeight="1">
      <c r="A14" s="216">
        <v>8</v>
      </c>
      <c r="B14" s="729" t="s">
        <v>361</v>
      </c>
      <c r="C14" s="730"/>
      <c r="D14" s="730"/>
      <c r="E14" s="730"/>
      <c r="F14" s="730"/>
      <c r="G14" s="730"/>
      <c r="H14" s="730"/>
      <c r="I14" s="730"/>
      <c r="J14" s="730"/>
      <c r="K14" s="730"/>
      <c r="L14" s="730"/>
      <c r="M14" s="730"/>
      <c r="N14" s="730"/>
      <c r="O14" s="730"/>
      <c r="P14" s="731"/>
      <c r="Q14" s="732">
        <v>344</v>
      </c>
      <c r="R14" s="733"/>
      <c r="S14" s="733"/>
      <c r="T14" s="733"/>
      <c r="U14" s="733"/>
      <c r="V14" s="733">
        <v>0</v>
      </c>
      <c r="W14" s="733"/>
      <c r="X14" s="733"/>
      <c r="Y14" s="733"/>
      <c r="Z14" s="733"/>
      <c r="AA14" s="733">
        <v>344</v>
      </c>
      <c r="AB14" s="733"/>
      <c r="AC14" s="733"/>
      <c r="AD14" s="733"/>
      <c r="AE14" s="734"/>
      <c r="AF14" s="735" t="s">
        <v>118</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t="s">
        <v>540</v>
      </c>
      <c r="BS14" s="722" t="s">
        <v>548</v>
      </c>
      <c r="BT14" s="723"/>
      <c r="BU14" s="723"/>
      <c r="BV14" s="723"/>
      <c r="BW14" s="723"/>
      <c r="BX14" s="723"/>
      <c r="BY14" s="723"/>
      <c r="BZ14" s="723"/>
      <c r="CA14" s="723"/>
      <c r="CB14" s="723"/>
      <c r="CC14" s="723"/>
      <c r="CD14" s="723"/>
      <c r="CE14" s="723"/>
      <c r="CF14" s="723"/>
      <c r="CG14" s="724"/>
      <c r="CH14" s="725">
        <v>-1</v>
      </c>
      <c r="CI14" s="726"/>
      <c r="CJ14" s="726"/>
      <c r="CK14" s="726"/>
      <c r="CL14" s="727"/>
      <c r="CM14" s="725">
        <v>109</v>
      </c>
      <c r="CN14" s="726"/>
      <c r="CO14" s="726"/>
      <c r="CP14" s="726"/>
      <c r="CQ14" s="727"/>
      <c r="CR14" s="725">
        <v>790</v>
      </c>
      <c r="CS14" s="726"/>
      <c r="CT14" s="726"/>
      <c r="CU14" s="726"/>
      <c r="CV14" s="727"/>
      <c r="CW14" s="725" t="s">
        <v>474</v>
      </c>
      <c r="CX14" s="726"/>
      <c r="CY14" s="726"/>
      <c r="CZ14" s="726"/>
      <c r="DA14" s="727"/>
      <c r="DB14" s="725">
        <v>2033</v>
      </c>
      <c r="DC14" s="726"/>
      <c r="DD14" s="726"/>
      <c r="DE14" s="726"/>
      <c r="DF14" s="727"/>
      <c r="DG14" s="725">
        <v>0</v>
      </c>
      <c r="DH14" s="726"/>
      <c r="DI14" s="726"/>
      <c r="DJ14" s="726"/>
      <c r="DK14" s="727"/>
      <c r="DL14" s="725" t="s">
        <v>474</v>
      </c>
      <c r="DM14" s="726"/>
      <c r="DN14" s="726"/>
      <c r="DO14" s="726"/>
      <c r="DP14" s="727"/>
      <c r="DQ14" s="725">
        <v>0</v>
      </c>
      <c r="DR14" s="726"/>
      <c r="DS14" s="726"/>
      <c r="DT14" s="726"/>
      <c r="DU14" s="727"/>
      <c r="DV14" s="722"/>
      <c r="DW14" s="723"/>
      <c r="DX14" s="723"/>
      <c r="DY14" s="723"/>
      <c r="DZ14" s="728"/>
      <c r="EA14" s="212"/>
    </row>
    <row r="15" spans="1:131" s="213" customFormat="1" ht="26.25" customHeight="1">
      <c r="A15" s="216">
        <v>9</v>
      </c>
      <c r="B15" s="729" t="s">
        <v>362</v>
      </c>
      <c r="C15" s="730"/>
      <c r="D15" s="730"/>
      <c r="E15" s="730"/>
      <c r="F15" s="730"/>
      <c r="G15" s="730"/>
      <c r="H15" s="730"/>
      <c r="I15" s="730"/>
      <c r="J15" s="730"/>
      <c r="K15" s="730"/>
      <c r="L15" s="730"/>
      <c r="M15" s="730"/>
      <c r="N15" s="730"/>
      <c r="O15" s="730"/>
      <c r="P15" s="731"/>
      <c r="Q15" s="732">
        <v>2560</v>
      </c>
      <c r="R15" s="733"/>
      <c r="S15" s="733"/>
      <c r="T15" s="733"/>
      <c r="U15" s="733"/>
      <c r="V15" s="733">
        <v>2534</v>
      </c>
      <c r="W15" s="733"/>
      <c r="X15" s="733"/>
      <c r="Y15" s="733"/>
      <c r="Z15" s="733"/>
      <c r="AA15" s="733">
        <v>25</v>
      </c>
      <c r="AB15" s="733"/>
      <c r="AC15" s="733"/>
      <c r="AD15" s="733"/>
      <c r="AE15" s="734"/>
      <c r="AF15" s="735">
        <v>25</v>
      </c>
      <c r="AG15" s="736"/>
      <c r="AH15" s="736"/>
      <c r="AI15" s="736"/>
      <c r="AJ15" s="737"/>
      <c r="AK15" s="718">
        <v>0</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549</v>
      </c>
      <c r="BT15" s="723"/>
      <c r="BU15" s="723"/>
      <c r="BV15" s="723"/>
      <c r="BW15" s="723"/>
      <c r="BX15" s="723"/>
      <c r="BY15" s="723"/>
      <c r="BZ15" s="723"/>
      <c r="CA15" s="723"/>
      <c r="CB15" s="723"/>
      <c r="CC15" s="723"/>
      <c r="CD15" s="723"/>
      <c r="CE15" s="723"/>
      <c r="CF15" s="723"/>
      <c r="CG15" s="724"/>
      <c r="CH15" s="725">
        <v>-2</v>
      </c>
      <c r="CI15" s="726"/>
      <c r="CJ15" s="726"/>
      <c r="CK15" s="726"/>
      <c r="CL15" s="727"/>
      <c r="CM15" s="725">
        <v>1039</v>
      </c>
      <c r="CN15" s="726"/>
      <c r="CO15" s="726"/>
      <c r="CP15" s="726"/>
      <c r="CQ15" s="727"/>
      <c r="CR15" s="725">
        <v>1021</v>
      </c>
      <c r="CS15" s="726"/>
      <c r="CT15" s="726"/>
      <c r="CU15" s="726"/>
      <c r="CV15" s="727"/>
      <c r="CW15" s="725" t="s">
        <v>474</v>
      </c>
      <c r="CX15" s="726"/>
      <c r="CY15" s="726"/>
      <c r="CZ15" s="726"/>
      <c r="DA15" s="727"/>
      <c r="DB15" s="725" t="s">
        <v>474</v>
      </c>
      <c r="DC15" s="726"/>
      <c r="DD15" s="726"/>
      <c r="DE15" s="726"/>
      <c r="DF15" s="727"/>
      <c r="DG15" s="725" t="s">
        <v>474</v>
      </c>
      <c r="DH15" s="726"/>
      <c r="DI15" s="726"/>
      <c r="DJ15" s="726"/>
      <c r="DK15" s="727"/>
      <c r="DL15" s="725" t="s">
        <v>474</v>
      </c>
      <c r="DM15" s="726"/>
      <c r="DN15" s="726"/>
      <c r="DO15" s="726"/>
      <c r="DP15" s="727"/>
      <c r="DQ15" s="725" t="s">
        <v>474</v>
      </c>
      <c r="DR15" s="726"/>
      <c r="DS15" s="726"/>
      <c r="DT15" s="726"/>
      <c r="DU15" s="727"/>
      <c r="DV15" s="722"/>
      <c r="DW15" s="723"/>
      <c r="DX15" s="723"/>
      <c r="DY15" s="723"/>
      <c r="DZ15" s="728"/>
      <c r="EA15" s="212"/>
    </row>
    <row r="16" spans="1:131" s="213" customFormat="1" ht="26.25" customHeight="1">
      <c r="A16" s="216">
        <v>10</v>
      </c>
      <c r="B16" s="729" t="s">
        <v>363</v>
      </c>
      <c r="C16" s="730"/>
      <c r="D16" s="730"/>
      <c r="E16" s="730"/>
      <c r="F16" s="730"/>
      <c r="G16" s="730"/>
      <c r="H16" s="730"/>
      <c r="I16" s="730"/>
      <c r="J16" s="730"/>
      <c r="K16" s="730"/>
      <c r="L16" s="730"/>
      <c r="M16" s="730"/>
      <c r="N16" s="730"/>
      <c r="O16" s="730"/>
      <c r="P16" s="731"/>
      <c r="Q16" s="732">
        <v>337</v>
      </c>
      <c r="R16" s="733"/>
      <c r="S16" s="733"/>
      <c r="T16" s="733"/>
      <c r="U16" s="733"/>
      <c r="V16" s="733">
        <v>318</v>
      </c>
      <c r="W16" s="733"/>
      <c r="X16" s="733"/>
      <c r="Y16" s="733"/>
      <c r="Z16" s="733"/>
      <c r="AA16" s="733">
        <v>19</v>
      </c>
      <c r="AB16" s="733"/>
      <c r="AC16" s="733"/>
      <c r="AD16" s="733"/>
      <c r="AE16" s="734"/>
      <c r="AF16" s="735" t="s">
        <v>118</v>
      </c>
      <c r="AG16" s="736"/>
      <c r="AH16" s="736"/>
      <c r="AI16" s="736"/>
      <c r="AJ16" s="737"/>
      <c r="AK16" s="718">
        <v>31</v>
      </c>
      <c r="AL16" s="719"/>
      <c r="AM16" s="719"/>
      <c r="AN16" s="719"/>
      <c r="AO16" s="719"/>
      <c r="AP16" s="719">
        <v>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t="s">
        <v>540</v>
      </c>
      <c r="BS16" s="722" t="s">
        <v>550</v>
      </c>
      <c r="BT16" s="723"/>
      <c r="BU16" s="723"/>
      <c r="BV16" s="723"/>
      <c r="BW16" s="723"/>
      <c r="BX16" s="723"/>
      <c r="BY16" s="723"/>
      <c r="BZ16" s="723"/>
      <c r="CA16" s="723"/>
      <c r="CB16" s="723"/>
      <c r="CC16" s="723"/>
      <c r="CD16" s="723"/>
      <c r="CE16" s="723"/>
      <c r="CF16" s="723"/>
      <c r="CG16" s="724"/>
      <c r="CH16" s="725">
        <v>273</v>
      </c>
      <c r="CI16" s="726"/>
      <c r="CJ16" s="726"/>
      <c r="CK16" s="726"/>
      <c r="CL16" s="727"/>
      <c r="CM16" s="725">
        <v>15863</v>
      </c>
      <c r="CN16" s="726"/>
      <c r="CO16" s="726"/>
      <c r="CP16" s="726"/>
      <c r="CQ16" s="727"/>
      <c r="CR16" s="725">
        <v>19948</v>
      </c>
      <c r="CS16" s="726"/>
      <c r="CT16" s="726"/>
      <c r="CU16" s="726"/>
      <c r="CV16" s="727"/>
      <c r="CW16" s="725">
        <v>289</v>
      </c>
      <c r="CX16" s="726"/>
      <c r="CY16" s="726"/>
      <c r="CZ16" s="726"/>
      <c r="DA16" s="727"/>
      <c r="DB16" s="725" t="s">
        <v>474</v>
      </c>
      <c r="DC16" s="726"/>
      <c r="DD16" s="726"/>
      <c r="DE16" s="726"/>
      <c r="DF16" s="727"/>
      <c r="DG16" s="725" t="s">
        <v>474</v>
      </c>
      <c r="DH16" s="726"/>
      <c r="DI16" s="726"/>
      <c r="DJ16" s="726"/>
      <c r="DK16" s="727"/>
      <c r="DL16" s="725" t="s">
        <v>474</v>
      </c>
      <c r="DM16" s="726"/>
      <c r="DN16" s="726"/>
      <c r="DO16" s="726"/>
      <c r="DP16" s="727"/>
      <c r="DQ16" s="725" t="s">
        <v>474</v>
      </c>
      <c r="DR16" s="726"/>
      <c r="DS16" s="726"/>
      <c r="DT16" s="726"/>
      <c r="DU16" s="727"/>
      <c r="DV16" s="722"/>
      <c r="DW16" s="723"/>
      <c r="DX16" s="723"/>
      <c r="DY16" s="723"/>
      <c r="DZ16" s="728"/>
      <c r="EA16" s="212"/>
    </row>
    <row r="17" spans="1:131" s="213" customFormat="1" ht="26.25" customHeight="1">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t="s">
        <v>540</v>
      </c>
      <c r="BS17" s="722" t="s">
        <v>551</v>
      </c>
      <c r="BT17" s="723"/>
      <c r="BU17" s="723"/>
      <c r="BV17" s="723"/>
      <c r="BW17" s="723"/>
      <c r="BX17" s="723"/>
      <c r="BY17" s="723"/>
      <c r="BZ17" s="723"/>
      <c r="CA17" s="723"/>
      <c r="CB17" s="723"/>
      <c r="CC17" s="723"/>
      <c r="CD17" s="723"/>
      <c r="CE17" s="723"/>
      <c r="CF17" s="723"/>
      <c r="CG17" s="724"/>
      <c r="CH17" s="725" t="s">
        <v>594</v>
      </c>
      <c r="CI17" s="726"/>
      <c r="CJ17" s="726"/>
      <c r="CK17" s="726"/>
      <c r="CL17" s="727"/>
      <c r="CM17" s="725">
        <v>40093</v>
      </c>
      <c r="CN17" s="726"/>
      <c r="CO17" s="726"/>
      <c r="CP17" s="726"/>
      <c r="CQ17" s="727"/>
      <c r="CR17" s="725">
        <v>52888</v>
      </c>
      <c r="CS17" s="726"/>
      <c r="CT17" s="726"/>
      <c r="CU17" s="726"/>
      <c r="CV17" s="727"/>
      <c r="CW17" s="725">
        <v>3857</v>
      </c>
      <c r="CX17" s="726"/>
      <c r="CY17" s="726"/>
      <c r="CZ17" s="726"/>
      <c r="DA17" s="727"/>
      <c r="DB17" s="725">
        <v>11588</v>
      </c>
      <c r="DC17" s="726"/>
      <c r="DD17" s="726"/>
      <c r="DE17" s="726"/>
      <c r="DF17" s="727"/>
      <c r="DG17" s="725" t="s">
        <v>474</v>
      </c>
      <c r="DH17" s="726"/>
      <c r="DI17" s="726"/>
      <c r="DJ17" s="726"/>
      <c r="DK17" s="727"/>
      <c r="DL17" s="725" t="s">
        <v>474</v>
      </c>
      <c r="DM17" s="726"/>
      <c r="DN17" s="726"/>
      <c r="DO17" s="726"/>
      <c r="DP17" s="727"/>
      <c r="DQ17" s="725" t="s">
        <v>474</v>
      </c>
      <c r="DR17" s="726"/>
      <c r="DS17" s="726"/>
      <c r="DT17" s="726"/>
      <c r="DU17" s="727"/>
      <c r="DV17" s="722"/>
      <c r="DW17" s="723"/>
      <c r="DX17" s="723"/>
      <c r="DY17" s="723"/>
      <c r="DZ17" s="728"/>
      <c r="EA17" s="212"/>
    </row>
    <row r="18" spans="1:131" s="213" customFormat="1" ht="26.25" customHeight="1">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552</v>
      </c>
      <c r="BT18" s="723"/>
      <c r="BU18" s="723"/>
      <c r="BV18" s="723"/>
      <c r="BW18" s="723"/>
      <c r="BX18" s="723"/>
      <c r="BY18" s="723"/>
      <c r="BZ18" s="723"/>
      <c r="CA18" s="723"/>
      <c r="CB18" s="723"/>
      <c r="CC18" s="723"/>
      <c r="CD18" s="723"/>
      <c r="CE18" s="723"/>
      <c r="CF18" s="723"/>
      <c r="CG18" s="724"/>
      <c r="CH18" s="725" t="s">
        <v>595</v>
      </c>
      <c r="CI18" s="726"/>
      <c r="CJ18" s="726"/>
      <c r="CK18" s="726"/>
      <c r="CL18" s="727"/>
      <c r="CM18" s="725">
        <v>1028</v>
      </c>
      <c r="CN18" s="726"/>
      <c r="CO18" s="726"/>
      <c r="CP18" s="726"/>
      <c r="CQ18" s="727"/>
      <c r="CR18" s="725">
        <v>550</v>
      </c>
      <c r="CS18" s="726"/>
      <c r="CT18" s="726"/>
      <c r="CU18" s="726"/>
      <c r="CV18" s="727"/>
      <c r="CW18" s="725">
        <v>210</v>
      </c>
      <c r="CX18" s="726"/>
      <c r="CY18" s="726"/>
      <c r="CZ18" s="726"/>
      <c r="DA18" s="727"/>
      <c r="DB18" s="725" t="s">
        <v>474</v>
      </c>
      <c r="DC18" s="726"/>
      <c r="DD18" s="726"/>
      <c r="DE18" s="726"/>
      <c r="DF18" s="727"/>
      <c r="DG18" s="725" t="s">
        <v>474</v>
      </c>
      <c r="DH18" s="726"/>
      <c r="DI18" s="726"/>
      <c r="DJ18" s="726"/>
      <c r="DK18" s="727"/>
      <c r="DL18" s="725" t="s">
        <v>474</v>
      </c>
      <c r="DM18" s="726"/>
      <c r="DN18" s="726"/>
      <c r="DO18" s="726"/>
      <c r="DP18" s="727"/>
      <c r="DQ18" s="725" t="s">
        <v>474</v>
      </c>
      <c r="DR18" s="726"/>
      <c r="DS18" s="726"/>
      <c r="DT18" s="726"/>
      <c r="DU18" s="727"/>
      <c r="DV18" s="722"/>
      <c r="DW18" s="723"/>
      <c r="DX18" s="723"/>
      <c r="DY18" s="723"/>
      <c r="DZ18" s="728"/>
      <c r="EA18" s="212"/>
    </row>
    <row r="19" spans="1:131" s="213" customFormat="1" ht="26.25" customHeight="1">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t="s">
        <v>540</v>
      </c>
      <c r="BS19" s="722" t="s">
        <v>553</v>
      </c>
      <c r="BT19" s="723"/>
      <c r="BU19" s="723"/>
      <c r="BV19" s="723"/>
      <c r="BW19" s="723"/>
      <c r="BX19" s="723"/>
      <c r="BY19" s="723"/>
      <c r="BZ19" s="723"/>
      <c r="CA19" s="723"/>
      <c r="CB19" s="723"/>
      <c r="CC19" s="723"/>
      <c r="CD19" s="723"/>
      <c r="CE19" s="723"/>
      <c r="CF19" s="723"/>
      <c r="CG19" s="724"/>
      <c r="CH19" s="725">
        <v>-16</v>
      </c>
      <c r="CI19" s="726"/>
      <c r="CJ19" s="726"/>
      <c r="CK19" s="726"/>
      <c r="CL19" s="727"/>
      <c r="CM19" s="725">
        <v>52</v>
      </c>
      <c r="CN19" s="726"/>
      <c r="CO19" s="726"/>
      <c r="CP19" s="726"/>
      <c r="CQ19" s="727"/>
      <c r="CR19" s="725">
        <v>59</v>
      </c>
      <c r="CS19" s="726"/>
      <c r="CT19" s="726"/>
      <c r="CU19" s="726"/>
      <c r="CV19" s="727"/>
      <c r="CW19" s="725">
        <v>527</v>
      </c>
      <c r="CX19" s="726"/>
      <c r="CY19" s="726"/>
      <c r="CZ19" s="726"/>
      <c r="DA19" s="727"/>
      <c r="DB19" s="725">
        <v>23</v>
      </c>
      <c r="DC19" s="726"/>
      <c r="DD19" s="726"/>
      <c r="DE19" s="726"/>
      <c r="DF19" s="727"/>
      <c r="DG19" s="725" t="s">
        <v>474</v>
      </c>
      <c r="DH19" s="726"/>
      <c r="DI19" s="726"/>
      <c r="DJ19" s="726"/>
      <c r="DK19" s="727"/>
      <c r="DL19" s="725">
        <v>0</v>
      </c>
      <c r="DM19" s="726"/>
      <c r="DN19" s="726"/>
      <c r="DO19" s="726"/>
      <c r="DP19" s="727"/>
      <c r="DQ19" s="725" t="s">
        <v>474</v>
      </c>
      <c r="DR19" s="726"/>
      <c r="DS19" s="726"/>
      <c r="DT19" s="726"/>
      <c r="DU19" s="727"/>
      <c r="DV19" s="722"/>
      <c r="DW19" s="723"/>
      <c r="DX19" s="723"/>
      <c r="DY19" s="723"/>
      <c r="DZ19" s="728"/>
      <c r="EA19" s="212"/>
    </row>
    <row r="20" spans="1:131" s="213" customFormat="1" ht="26.25" customHeight="1">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554</v>
      </c>
      <c r="BT20" s="723"/>
      <c r="BU20" s="723"/>
      <c r="BV20" s="723"/>
      <c r="BW20" s="723"/>
      <c r="BX20" s="723"/>
      <c r="BY20" s="723"/>
      <c r="BZ20" s="723"/>
      <c r="CA20" s="723"/>
      <c r="CB20" s="723"/>
      <c r="CC20" s="723"/>
      <c r="CD20" s="723"/>
      <c r="CE20" s="723"/>
      <c r="CF20" s="723"/>
      <c r="CG20" s="724"/>
      <c r="CH20" s="725">
        <v>-11</v>
      </c>
      <c r="CI20" s="726"/>
      <c r="CJ20" s="726"/>
      <c r="CK20" s="726"/>
      <c r="CL20" s="727"/>
      <c r="CM20" s="725">
        <v>3595</v>
      </c>
      <c r="CN20" s="726"/>
      <c r="CO20" s="726"/>
      <c r="CP20" s="726"/>
      <c r="CQ20" s="727"/>
      <c r="CR20" s="725">
        <v>2494</v>
      </c>
      <c r="CS20" s="726"/>
      <c r="CT20" s="726"/>
      <c r="CU20" s="726"/>
      <c r="CV20" s="727"/>
      <c r="CW20" s="725" t="s">
        <v>474</v>
      </c>
      <c r="CX20" s="726"/>
      <c r="CY20" s="726"/>
      <c r="CZ20" s="726"/>
      <c r="DA20" s="727"/>
      <c r="DB20" s="725" t="s">
        <v>474</v>
      </c>
      <c r="DC20" s="726"/>
      <c r="DD20" s="726"/>
      <c r="DE20" s="726"/>
      <c r="DF20" s="727"/>
      <c r="DG20" s="725" t="s">
        <v>474</v>
      </c>
      <c r="DH20" s="726"/>
      <c r="DI20" s="726"/>
      <c r="DJ20" s="726"/>
      <c r="DK20" s="727"/>
      <c r="DL20" s="725" t="s">
        <v>474</v>
      </c>
      <c r="DM20" s="726"/>
      <c r="DN20" s="726"/>
      <c r="DO20" s="726"/>
      <c r="DP20" s="727"/>
      <c r="DQ20" s="725" t="s">
        <v>474</v>
      </c>
      <c r="DR20" s="726"/>
      <c r="DS20" s="726"/>
      <c r="DT20" s="726"/>
      <c r="DU20" s="727"/>
      <c r="DV20" s="722"/>
      <c r="DW20" s="723"/>
      <c r="DX20" s="723"/>
      <c r="DY20" s="723"/>
      <c r="DZ20" s="728"/>
      <c r="EA20" s="212"/>
    </row>
    <row r="21" spans="1:131" s="213" customFormat="1" ht="26.25" customHeight="1" thickBot="1">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555</v>
      </c>
      <c r="BT21" s="723"/>
      <c r="BU21" s="723"/>
      <c r="BV21" s="723"/>
      <c r="BW21" s="723"/>
      <c r="BX21" s="723"/>
      <c r="BY21" s="723"/>
      <c r="BZ21" s="723"/>
      <c r="CA21" s="723"/>
      <c r="CB21" s="723"/>
      <c r="CC21" s="723"/>
      <c r="CD21" s="723"/>
      <c r="CE21" s="723"/>
      <c r="CF21" s="723"/>
      <c r="CG21" s="724"/>
      <c r="CH21" s="725">
        <v>0</v>
      </c>
      <c r="CI21" s="726"/>
      <c r="CJ21" s="726"/>
      <c r="CK21" s="726"/>
      <c r="CL21" s="727"/>
      <c r="CM21" s="725">
        <v>100</v>
      </c>
      <c r="CN21" s="726"/>
      <c r="CO21" s="726"/>
      <c r="CP21" s="726"/>
      <c r="CQ21" s="727"/>
      <c r="CR21" s="725">
        <v>56</v>
      </c>
      <c r="CS21" s="726"/>
      <c r="CT21" s="726"/>
      <c r="CU21" s="726"/>
      <c r="CV21" s="727"/>
      <c r="CW21" s="725">
        <v>0</v>
      </c>
      <c r="CX21" s="726"/>
      <c r="CY21" s="726"/>
      <c r="CZ21" s="726"/>
      <c r="DA21" s="727"/>
      <c r="DB21" s="725" t="s">
        <v>474</v>
      </c>
      <c r="DC21" s="726"/>
      <c r="DD21" s="726"/>
      <c r="DE21" s="726"/>
      <c r="DF21" s="727"/>
      <c r="DG21" s="725" t="s">
        <v>474</v>
      </c>
      <c r="DH21" s="726"/>
      <c r="DI21" s="726"/>
      <c r="DJ21" s="726"/>
      <c r="DK21" s="727"/>
      <c r="DL21" s="725" t="s">
        <v>474</v>
      </c>
      <c r="DM21" s="726"/>
      <c r="DN21" s="726"/>
      <c r="DO21" s="726"/>
      <c r="DP21" s="727"/>
      <c r="DQ21" s="725" t="s">
        <v>474</v>
      </c>
      <c r="DR21" s="726"/>
      <c r="DS21" s="726"/>
      <c r="DT21" s="726"/>
      <c r="DU21" s="727"/>
      <c r="DV21" s="722"/>
      <c r="DW21" s="723"/>
      <c r="DX21" s="723"/>
      <c r="DY21" s="723"/>
      <c r="DZ21" s="728"/>
      <c r="EA21" s="212"/>
    </row>
    <row r="22" spans="1:131" s="213" customFormat="1" ht="26.25" customHeight="1">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6">
        <v>16</v>
      </c>
      <c r="BR22" s="217"/>
      <c r="BS22" s="722" t="s">
        <v>556</v>
      </c>
      <c r="BT22" s="723"/>
      <c r="BU22" s="723"/>
      <c r="BV22" s="723"/>
      <c r="BW22" s="723"/>
      <c r="BX22" s="723"/>
      <c r="BY22" s="723"/>
      <c r="BZ22" s="723"/>
      <c r="CA22" s="723"/>
      <c r="CB22" s="723"/>
      <c r="CC22" s="723"/>
      <c r="CD22" s="723"/>
      <c r="CE22" s="723"/>
      <c r="CF22" s="723"/>
      <c r="CG22" s="724"/>
      <c r="CH22" s="725">
        <v>-38</v>
      </c>
      <c r="CI22" s="726"/>
      <c r="CJ22" s="726"/>
      <c r="CK22" s="726"/>
      <c r="CL22" s="727"/>
      <c r="CM22" s="725">
        <v>3638</v>
      </c>
      <c r="CN22" s="726"/>
      <c r="CO22" s="726"/>
      <c r="CP22" s="726"/>
      <c r="CQ22" s="727"/>
      <c r="CR22" s="725">
        <v>923</v>
      </c>
      <c r="CS22" s="726"/>
      <c r="CT22" s="726"/>
      <c r="CU22" s="726"/>
      <c r="CV22" s="727"/>
      <c r="CW22" s="725">
        <v>264</v>
      </c>
      <c r="CX22" s="726"/>
      <c r="CY22" s="726"/>
      <c r="CZ22" s="726"/>
      <c r="DA22" s="727"/>
      <c r="DB22" s="725">
        <v>61838</v>
      </c>
      <c r="DC22" s="726"/>
      <c r="DD22" s="726"/>
      <c r="DE22" s="726"/>
      <c r="DF22" s="727"/>
      <c r="DG22" s="725" t="s">
        <v>474</v>
      </c>
      <c r="DH22" s="726"/>
      <c r="DI22" s="726"/>
      <c r="DJ22" s="726"/>
      <c r="DK22" s="727"/>
      <c r="DL22" s="725" t="s">
        <v>474</v>
      </c>
      <c r="DM22" s="726"/>
      <c r="DN22" s="726"/>
      <c r="DO22" s="726"/>
      <c r="DP22" s="727"/>
      <c r="DQ22" s="725" t="s">
        <v>474</v>
      </c>
      <c r="DR22" s="726"/>
      <c r="DS22" s="726"/>
      <c r="DT22" s="726"/>
      <c r="DU22" s="727"/>
      <c r="DV22" s="722"/>
      <c r="DW22" s="723"/>
      <c r="DX22" s="723"/>
      <c r="DY22" s="723"/>
      <c r="DZ22" s="728"/>
      <c r="EA22" s="212"/>
    </row>
    <row r="23" spans="1:131" s="213" customFormat="1" ht="26.25" customHeight="1" thickBot="1">
      <c r="A23" s="218" t="s">
        <v>365</v>
      </c>
      <c r="B23" s="738" t="s">
        <v>366</v>
      </c>
      <c r="C23" s="739"/>
      <c r="D23" s="739"/>
      <c r="E23" s="739"/>
      <c r="F23" s="739"/>
      <c r="G23" s="739"/>
      <c r="H23" s="739"/>
      <c r="I23" s="739"/>
      <c r="J23" s="739"/>
      <c r="K23" s="739"/>
      <c r="L23" s="739"/>
      <c r="M23" s="739"/>
      <c r="N23" s="739"/>
      <c r="O23" s="739"/>
      <c r="P23" s="740"/>
      <c r="Q23" s="741">
        <v>1191873</v>
      </c>
      <c r="R23" s="742"/>
      <c r="S23" s="742"/>
      <c r="T23" s="742"/>
      <c r="U23" s="742"/>
      <c r="V23" s="742">
        <v>1152505</v>
      </c>
      <c r="W23" s="742"/>
      <c r="X23" s="742"/>
      <c r="Y23" s="742"/>
      <c r="Z23" s="742"/>
      <c r="AA23" s="742">
        <v>39367</v>
      </c>
      <c r="AB23" s="742"/>
      <c r="AC23" s="742"/>
      <c r="AD23" s="742"/>
      <c r="AE23" s="743"/>
      <c r="AF23" s="744">
        <v>7812</v>
      </c>
      <c r="AG23" s="742"/>
      <c r="AH23" s="742"/>
      <c r="AI23" s="742"/>
      <c r="AJ23" s="745"/>
      <c r="AK23" s="746"/>
      <c r="AL23" s="747"/>
      <c r="AM23" s="747"/>
      <c r="AN23" s="747"/>
      <c r="AO23" s="747"/>
      <c r="AP23" s="742">
        <v>1683469</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557</v>
      </c>
      <c r="BT23" s="723"/>
      <c r="BU23" s="723"/>
      <c r="BV23" s="723"/>
      <c r="BW23" s="723"/>
      <c r="BX23" s="723"/>
      <c r="BY23" s="723"/>
      <c r="BZ23" s="723"/>
      <c r="CA23" s="723"/>
      <c r="CB23" s="723"/>
      <c r="CC23" s="723"/>
      <c r="CD23" s="723"/>
      <c r="CE23" s="723"/>
      <c r="CF23" s="723"/>
      <c r="CG23" s="724"/>
      <c r="CH23" s="725">
        <v>-6</v>
      </c>
      <c r="CI23" s="726"/>
      <c r="CJ23" s="726"/>
      <c r="CK23" s="726"/>
      <c r="CL23" s="727"/>
      <c r="CM23" s="725">
        <v>632</v>
      </c>
      <c r="CN23" s="726"/>
      <c r="CO23" s="726"/>
      <c r="CP23" s="726"/>
      <c r="CQ23" s="727"/>
      <c r="CR23" s="725">
        <v>373</v>
      </c>
      <c r="CS23" s="726"/>
      <c r="CT23" s="726"/>
      <c r="CU23" s="726"/>
      <c r="CV23" s="727"/>
      <c r="CW23" s="725">
        <v>16</v>
      </c>
      <c r="CX23" s="726"/>
      <c r="CY23" s="726"/>
      <c r="CZ23" s="726"/>
      <c r="DA23" s="727"/>
      <c r="DB23" s="725" t="s">
        <v>474</v>
      </c>
      <c r="DC23" s="726"/>
      <c r="DD23" s="726"/>
      <c r="DE23" s="726"/>
      <c r="DF23" s="727"/>
      <c r="DG23" s="725" t="s">
        <v>474</v>
      </c>
      <c r="DH23" s="726"/>
      <c r="DI23" s="726"/>
      <c r="DJ23" s="726"/>
      <c r="DK23" s="727"/>
      <c r="DL23" s="725" t="s">
        <v>474</v>
      </c>
      <c r="DM23" s="726"/>
      <c r="DN23" s="726"/>
      <c r="DO23" s="726"/>
      <c r="DP23" s="727"/>
      <c r="DQ23" s="725" t="s">
        <v>474</v>
      </c>
      <c r="DR23" s="726"/>
      <c r="DS23" s="726"/>
      <c r="DT23" s="726"/>
      <c r="DU23" s="727"/>
      <c r="DV23" s="722"/>
      <c r="DW23" s="723"/>
      <c r="DX23" s="723"/>
      <c r="DY23" s="723"/>
      <c r="DZ23" s="728"/>
      <c r="EA23" s="212"/>
    </row>
    <row r="24" spans="1:131" s="213" customFormat="1" ht="26.25" customHeight="1">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558</v>
      </c>
      <c r="BT24" s="723"/>
      <c r="BU24" s="723"/>
      <c r="BV24" s="723"/>
      <c r="BW24" s="723"/>
      <c r="BX24" s="723"/>
      <c r="BY24" s="723"/>
      <c r="BZ24" s="723"/>
      <c r="CA24" s="723"/>
      <c r="CB24" s="723"/>
      <c r="CC24" s="723"/>
      <c r="CD24" s="723"/>
      <c r="CE24" s="723"/>
      <c r="CF24" s="723"/>
      <c r="CG24" s="724"/>
      <c r="CH24" s="725">
        <v>2</v>
      </c>
      <c r="CI24" s="726"/>
      <c r="CJ24" s="726"/>
      <c r="CK24" s="726"/>
      <c r="CL24" s="727"/>
      <c r="CM24" s="725">
        <v>1457</v>
      </c>
      <c r="CN24" s="726"/>
      <c r="CO24" s="726"/>
      <c r="CP24" s="726"/>
      <c r="CQ24" s="727"/>
      <c r="CR24" s="725">
        <v>478</v>
      </c>
      <c r="CS24" s="726"/>
      <c r="CT24" s="726"/>
      <c r="CU24" s="726"/>
      <c r="CV24" s="727"/>
      <c r="CW24" s="725">
        <v>9</v>
      </c>
      <c r="CX24" s="726"/>
      <c r="CY24" s="726"/>
      <c r="CZ24" s="726"/>
      <c r="DA24" s="727"/>
      <c r="DB24" s="725" t="s">
        <v>474</v>
      </c>
      <c r="DC24" s="726"/>
      <c r="DD24" s="726"/>
      <c r="DE24" s="726"/>
      <c r="DF24" s="727"/>
      <c r="DG24" s="725" t="s">
        <v>474</v>
      </c>
      <c r="DH24" s="726"/>
      <c r="DI24" s="726"/>
      <c r="DJ24" s="726"/>
      <c r="DK24" s="727"/>
      <c r="DL24" s="725" t="s">
        <v>474</v>
      </c>
      <c r="DM24" s="726"/>
      <c r="DN24" s="726"/>
      <c r="DO24" s="726"/>
      <c r="DP24" s="727"/>
      <c r="DQ24" s="725" t="s">
        <v>474</v>
      </c>
      <c r="DR24" s="726"/>
      <c r="DS24" s="726"/>
      <c r="DT24" s="726"/>
      <c r="DU24" s="727"/>
      <c r="DV24" s="722"/>
      <c r="DW24" s="723"/>
      <c r="DX24" s="723"/>
      <c r="DY24" s="723"/>
      <c r="DZ24" s="728"/>
      <c r="EA24" s="212"/>
    </row>
    <row r="25" spans="1:131" ht="26.25" customHeight="1" thickBot="1">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559</v>
      </c>
      <c r="BT25" s="723"/>
      <c r="BU25" s="723"/>
      <c r="BV25" s="723"/>
      <c r="BW25" s="723"/>
      <c r="BX25" s="723"/>
      <c r="BY25" s="723"/>
      <c r="BZ25" s="723"/>
      <c r="CA25" s="723"/>
      <c r="CB25" s="723"/>
      <c r="CC25" s="723"/>
      <c r="CD25" s="723"/>
      <c r="CE25" s="723"/>
      <c r="CF25" s="723"/>
      <c r="CG25" s="724"/>
      <c r="CH25" s="725">
        <v>0</v>
      </c>
      <c r="CI25" s="726"/>
      <c r="CJ25" s="726"/>
      <c r="CK25" s="726"/>
      <c r="CL25" s="727"/>
      <c r="CM25" s="725">
        <v>2044</v>
      </c>
      <c r="CN25" s="726"/>
      <c r="CO25" s="726"/>
      <c r="CP25" s="726"/>
      <c r="CQ25" s="727"/>
      <c r="CR25" s="725">
        <v>320</v>
      </c>
      <c r="CS25" s="726"/>
      <c r="CT25" s="726"/>
      <c r="CU25" s="726"/>
      <c r="CV25" s="727"/>
      <c r="CW25" s="725">
        <v>2</v>
      </c>
      <c r="CX25" s="726"/>
      <c r="CY25" s="726"/>
      <c r="CZ25" s="726"/>
      <c r="DA25" s="727"/>
      <c r="DB25" s="725" t="s">
        <v>474</v>
      </c>
      <c r="DC25" s="726"/>
      <c r="DD25" s="726"/>
      <c r="DE25" s="726"/>
      <c r="DF25" s="727"/>
      <c r="DG25" s="725" t="s">
        <v>474</v>
      </c>
      <c r="DH25" s="726"/>
      <c r="DI25" s="726"/>
      <c r="DJ25" s="726"/>
      <c r="DK25" s="727"/>
      <c r="DL25" s="725" t="s">
        <v>474</v>
      </c>
      <c r="DM25" s="726"/>
      <c r="DN25" s="726"/>
      <c r="DO25" s="726"/>
      <c r="DP25" s="727"/>
      <c r="DQ25" s="725" t="s">
        <v>474</v>
      </c>
      <c r="DR25" s="726"/>
      <c r="DS25" s="726"/>
      <c r="DT25" s="726"/>
      <c r="DU25" s="727"/>
      <c r="DV25" s="722"/>
      <c r="DW25" s="723"/>
      <c r="DX25" s="723"/>
      <c r="DY25" s="723"/>
      <c r="DZ25" s="728"/>
      <c r="EA25" s="208"/>
    </row>
    <row r="26" spans="1:131" ht="26.25" customHeight="1">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19"/>
      <c r="BP26" s="219"/>
      <c r="BQ26" s="216">
        <v>20</v>
      </c>
      <c r="BR26" s="217"/>
      <c r="BS26" s="722" t="s">
        <v>560</v>
      </c>
      <c r="BT26" s="723"/>
      <c r="BU26" s="723"/>
      <c r="BV26" s="723"/>
      <c r="BW26" s="723"/>
      <c r="BX26" s="723"/>
      <c r="BY26" s="723"/>
      <c r="BZ26" s="723"/>
      <c r="CA26" s="723"/>
      <c r="CB26" s="723"/>
      <c r="CC26" s="723"/>
      <c r="CD26" s="723"/>
      <c r="CE26" s="723"/>
      <c r="CF26" s="723"/>
      <c r="CG26" s="724"/>
      <c r="CH26" s="725">
        <v>67</v>
      </c>
      <c r="CI26" s="726"/>
      <c r="CJ26" s="726"/>
      <c r="CK26" s="726"/>
      <c r="CL26" s="727"/>
      <c r="CM26" s="725">
        <v>1517</v>
      </c>
      <c r="CN26" s="726"/>
      <c r="CO26" s="726"/>
      <c r="CP26" s="726"/>
      <c r="CQ26" s="727"/>
      <c r="CR26" s="725">
        <v>500</v>
      </c>
      <c r="CS26" s="726"/>
      <c r="CT26" s="726"/>
      <c r="CU26" s="726"/>
      <c r="CV26" s="727"/>
      <c r="CW26" s="725">
        <v>49</v>
      </c>
      <c r="CX26" s="726"/>
      <c r="CY26" s="726"/>
      <c r="CZ26" s="726"/>
      <c r="DA26" s="727"/>
      <c r="DB26" s="725" t="s">
        <v>474</v>
      </c>
      <c r="DC26" s="726"/>
      <c r="DD26" s="726"/>
      <c r="DE26" s="726"/>
      <c r="DF26" s="727"/>
      <c r="DG26" s="725" t="s">
        <v>474</v>
      </c>
      <c r="DH26" s="726"/>
      <c r="DI26" s="726"/>
      <c r="DJ26" s="726"/>
      <c r="DK26" s="727"/>
      <c r="DL26" s="725" t="s">
        <v>474</v>
      </c>
      <c r="DM26" s="726"/>
      <c r="DN26" s="726"/>
      <c r="DO26" s="726"/>
      <c r="DP26" s="727"/>
      <c r="DQ26" s="725" t="s">
        <v>474</v>
      </c>
      <c r="DR26" s="726"/>
      <c r="DS26" s="726"/>
      <c r="DT26" s="726"/>
      <c r="DU26" s="727"/>
      <c r="DV26" s="722"/>
      <c r="DW26" s="723"/>
      <c r="DX26" s="723"/>
      <c r="DY26" s="723"/>
      <c r="DZ26" s="728"/>
      <c r="EA26" s="208"/>
    </row>
    <row r="27" spans="1:131" ht="26.25" customHeight="1" thickBot="1">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561</v>
      </c>
      <c r="BT27" s="723"/>
      <c r="BU27" s="723"/>
      <c r="BV27" s="723"/>
      <c r="BW27" s="723"/>
      <c r="BX27" s="723"/>
      <c r="BY27" s="723"/>
      <c r="BZ27" s="723"/>
      <c r="CA27" s="723"/>
      <c r="CB27" s="723"/>
      <c r="CC27" s="723"/>
      <c r="CD27" s="723"/>
      <c r="CE27" s="723"/>
      <c r="CF27" s="723"/>
      <c r="CG27" s="724"/>
      <c r="CH27" s="725" t="s">
        <v>596</v>
      </c>
      <c r="CI27" s="726"/>
      <c r="CJ27" s="726"/>
      <c r="CK27" s="726"/>
      <c r="CL27" s="727"/>
      <c r="CM27" s="725">
        <v>653</v>
      </c>
      <c r="CN27" s="726"/>
      <c r="CO27" s="726"/>
      <c r="CP27" s="726"/>
      <c r="CQ27" s="727"/>
      <c r="CR27" s="725">
        <v>339</v>
      </c>
      <c r="CS27" s="726"/>
      <c r="CT27" s="726"/>
      <c r="CU27" s="726"/>
      <c r="CV27" s="727"/>
      <c r="CW27" s="725">
        <v>3</v>
      </c>
      <c r="CX27" s="726"/>
      <c r="CY27" s="726"/>
      <c r="CZ27" s="726"/>
      <c r="DA27" s="727"/>
      <c r="DB27" s="725" t="s">
        <v>474</v>
      </c>
      <c r="DC27" s="726"/>
      <c r="DD27" s="726"/>
      <c r="DE27" s="726"/>
      <c r="DF27" s="727"/>
      <c r="DG27" s="725" t="s">
        <v>474</v>
      </c>
      <c r="DH27" s="726"/>
      <c r="DI27" s="726"/>
      <c r="DJ27" s="726"/>
      <c r="DK27" s="727"/>
      <c r="DL27" s="725" t="s">
        <v>474</v>
      </c>
      <c r="DM27" s="726"/>
      <c r="DN27" s="726"/>
      <c r="DO27" s="726"/>
      <c r="DP27" s="727"/>
      <c r="DQ27" s="725" t="s">
        <v>474</v>
      </c>
      <c r="DR27" s="726"/>
      <c r="DS27" s="726"/>
      <c r="DT27" s="726"/>
      <c r="DU27" s="727"/>
      <c r="DV27" s="722"/>
      <c r="DW27" s="723"/>
      <c r="DX27" s="723"/>
      <c r="DY27" s="723"/>
      <c r="DZ27" s="728"/>
      <c r="EA27" s="208"/>
    </row>
    <row r="28" spans="1:131" ht="26.25" customHeight="1" thickTop="1">
      <c r="A28" s="220">
        <v>1</v>
      </c>
      <c r="B28" s="698" t="s">
        <v>377</v>
      </c>
      <c r="C28" s="699"/>
      <c r="D28" s="699"/>
      <c r="E28" s="699"/>
      <c r="F28" s="699"/>
      <c r="G28" s="699"/>
      <c r="H28" s="699"/>
      <c r="I28" s="699"/>
      <c r="J28" s="699"/>
      <c r="K28" s="699"/>
      <c r="L28" s="699"/>
      <c r="M28" s="699"/>
      <c r="N28" s="699"/>
      <c r="O28" s="699"/>
      <c r="P28" s="700"/>
      <c r="Q28" s="779">
        <v>170325</v>
      </c>
      <c r="R28" s="780"/>
      <c r="S28" s="780"/>
      <c r="T28" s="780"/>
      <c r="U28" s="780"/>
      <c r="V28" s="780">
        <v>166685</v>
      </c>
      <c r="W28" s="780"/>
      <c r="X28" s="780"/>
      <c r="Y28" s="780"/>
      <c r="Z28" s="780"/>
      <c r="AA28" s="780">
        <v>3639</v>
      </c>
      <c r="AB28" s="780"/>
      <c r="AC28" s="780"/>
      <c r="AD28" s="780"/>
      <c r="AE28" s="781"/>
      <c r="AF28" s="782">
        <v>3639</v>
      </c>
      <c r="AG28" s="780"/>
      <c r="AH28" s="780"/>
      <c r="AI28" s="780"/>
      <c r="AJ28" s="783"/>
      <c r="AK28" s="784">
        <v>9851</v>
      </c>
      <c r="AL28" s="785"/>
      <c r="AM28" s="785"/>
      <c r="AN28" s="785"/>
      <c r="AO28" s="785"/>
      <c r="AP28" s="785">
        <v>0</v>
      </c>
      <c r="AQ28" s="785"/>
      <c r="AR28" s="785"/>
      <c r="AS28" s="785"/>
      <c r="AT28" s="785"/>
      <c r="AU28" s="785">
        <v>0</v>
      </c>
      <c r="AV28" s="785"/>
      <c r="AW28" s="785"/>
      <c r="AX28" s="785"/>
      <c r="AY28" s="785"/>
      <c r="AZ28" s="786" t="s">
        <v>474</v>
      </c>
      <c r="BA28" s="786"/>
      <c r="BB28" s="786"/>
      <c r="BC28" s="786"/>
      <c r="BD28" s="786"/>
      <c r="BE28" s="777"/>
      <c r="BF28" s="777"/>
      <c r="BG28" s="777"/>
      <c r="BH28" s="777"/>
      <c r="BI28" s="778"/>
      <c r="BJ28" s="210"/>
      <c r="BK28" s="210"/>
      <c r="BL28" s="210"/>
      <c r="BM28" s="210"/>
      <c r="BN28" s="210"/>
      <c r="BO28" s="219"/>
      <c r="BP28" s="219"/>
      <c r="BQ28" s="216">
        <v>22</v>
      </c>
      <c r="BR28" s="217"/>
      <c r="BS28" s="722" t="s">
        <v>562</v>
      </c>
      <c r="BT28" s="723"/>
      <c r="BU28" s="723"/>
      <c r="BV28" s="723"/>
      <c r="BW28" s="723"/>
      <c r="BX28" s="723"/>
      <c r="BY28" s="723"/>
      <c r="BZ28" s="723"/>
      <c r="CA28" s="723"/>
      <c r="CB28" s="723"/>
      <c r="CC28" s="723"/>
      <c r="CD28" s="723"/>
      <c r="CE28" s="723"/>
      <c r="CF28" s="723"/>
      <c r="CG28" s="724"/>
      <c r="CH28" s="725">
        <v>-22</v>
      </c>
      <c r="CI28" s="726"/>
      <c r="CJ28" s="726"/>
      <c r="CK28" s="726"/>
      <c r="CL28" s="727"/>
      <c r="CM28" s="725">
        <v>872</v>
      </c>
      <c r="CN28" s="726"/>
      <c r="CO28" s="726"/>
      <c r="CP28" s="726"/>
      <c r="CQ28" s="727"/>
      <c r="CR28" s="725">
        <v>35</v>
      </c>
      <c r="CS28" s="726"/>
      <c r="CT28" s="726"/>
      <c r="CU28" s="726"/>
      <c r="CV28" s="727"/>
      <c r="CW28" s="725" t="s">
        <v>474</v>
      </c>
      <c r="CX28" s="726"/>
      <c r="CY28" s="726"/>
      <c r="CZ28" s="726"/>
      <c r="DA28" s="727"/>
      <c r="DB28" s="725" t="s">
        <v>474</v>
      </c>
      <c r="DC28" s="726"/>
      <c r="DD28" s="726"/>
      <c r="DE28" s="726"/>
      <c r="DF28" s="727"/>
      <c r="DG28" s="725" t="s">
        <v>474</v>
      </c>
      <c r="DH28" s="726"/>
      <c r="DI28" s="726"/>
      <c r="DJ28" s="726"/>
      <c r="DK28" s="727"/>
      <c r="DL28" s="725" t="s">
        <v>474</v>
      </c>
      <c r="DM28" s="726"/>
      <c r="DN28" s="726"/>
      <c r="DO28" s="726"/>
      <c r="DP28" s="727"/>
      <c r="DQ28" s="725" t="s">
        <v>474</v>
      </c>
      <c r="DR28" s="726"/>
      <c r="DS28" s="726"/>
      <c r="DT28" s="726"/>
      <c r="DU28" s="727"/>
      <c r="DV28" s="722"/>
      <c r="DW28" s="723"/>
      <c r="DX28" s="723"/>
      <c r="DY28" s="723"/>
      <c r="DZ28" s="728"/>
      <c r="EA28" s="208"/>
    </row>
    <row r="29" spans="1:131" ht="26.25" customHeight="1">
      <c r="A29" s="220">
        <v>2</v>
      </c>
      <c r="B29" s="729" t="s">
        <v>378</v>
      </c>
      <c r="C29" s="730"/>
      <c r="D29" s="730"/>
      <c r="E29" s="730"/>
      <c r="F29" s="730"/>
      <c r="G29" s="730"/>
      <c r="H29" s="730"/>
      <c r="I29" s="730"/>
      <c r="J29" s="730"/>
      <c r="K29" s="730"/>
      <c r="L29" s="730"/>
      <c r="M29" s="730"/>
      <c r="N29" s="730"/>
      <c r="O29" s="730"/>
      <c r="P29" s="731"/>
      <c r="Q29" s="732">
        <v>2755</v>
      </c>
      <c r="R29" s="733"/>
      <c r="S29" s="733"/>
      <c r="T29" s="733"/>
      <c r="U29" s="733"/>
      <c r="V29" s="733">
        <v>2654</v>
      </c>
      <c r="W29" s="733"/>
      <c r="X29" s="733"/>
      <c r="Y29" s="733"/>
      <c r="Z29" s="733"/>
      <c r="AA29" s="733">
        <v>101</v>
      </c>
      <c r="AB29" s="733"/>
      <c r="AC29" s="733"/>
      <c r="AD29" s="733"/>
      <c r="AE29" s="734"/>
      <c r="AF29" s="775">
        <v>4018</v>
      </c>
      <c r="AG29" s="733"/>
      <c r="AH29" s="733"/>
      <c r="AI29" s="733"/>
      <c r="AJ29" s="776"/>
      <c r="AK29" s="791">
        <v>1</v>
      </c>
      <c r="AL29" s="787"/>
      <c r="AM29" s="787"/>
      <c r="AN29" s="787"/>
      <c r="AO29" s="787"/>
      <c r="AP29" s="787">
        <v>15027</v>
      </c>
      <c r="AQ29" s="787"/>
      <c r="AR29" s="787"/>
      <c r="AS29" s="787"/>
      <c r="AT29" s="787"/>
      <c r="AU29" s="787">
        <v>135</v>
      </c>
      <c r="AV29" s="787"/>
      <c r="AW29" s="787"/>
      <c r="AX29" s="787"/>
      <c r="AY29" s="787"/>
      <c r="AZ29" s="788" t="s">
        <v>474</v>
      </c>
      <c r="BA29" s="788"/>
      <c r="BB29" s="788"/>
      <c r="BC29" s="788"/>
      <c r="BD29" s="788"/>
      <c r="BE29" s="789" t="s">
        <v>379</v>
      </c>
      <c r="BF29" s="789"/>
      <c r="BG29" s="789"/>
      <c r="BH29" s="789"/>
      <c r="BI29" s="790"/>
      <c r="BJ29" s="210"/>
      <c r="BK29" s="210"/>
      <c r="BL29" s="210"/>
      <c r="BM29" s="210"/>
      <c r="BN29" s="210"/>
      <c r="BO29" s="219"/>
      <c r="BP29" s="219"/>
      <c r="BQ29" s="216">
        <v>23</v>
      </c>
      <c r="BR29" s="217"/>
      <c r="BS29" s="722" t="s">
        <v>563</v>
      </c>
      <c r="BT29" s="723"/>
      <c r="BU29" s="723"/>
      <c r="BV29" s="723"/>
      <c r="BW29" s="723"/>
      <c r="BX29" s="723"/>
      <c r="BY29" s="723"/>
      <c r="BZ29" s="723"/>
      <c r="CA29" s="723"/>
      <c r="CB29" s="723"/>
      <c r="CC29" s="723"/>
      <c r="CD29" s="723"/>
      <c r="CE29" s="723"/>
      <c r="CF29" s="723"/>
      <c r="CG29" s="724"/>
      <c r="CH29" s="725">
        <v>53</v>
      </c>
      <c r="CI29" s="726"/>
      <c r="CJ29" s="726"/>
      <c r="CK29" s="726"/>
      <c r="CL29" s="727"/>
      <c r="CM29" s="725">
        <v>8893</v>
      </c>
      <c r="CN29" s="726"/>
      <c r="CO29" s="726"/>
      <c r="CP29" s="726"/>
      <c r="CQ29" s="727"/>
      <c r="CR29" s="725">
        <v>175</v>
      </c>
      <c r="CS29" s="726"/>
      <c r="CT29" s="726"/>
      <c r="CU29" s="726"/>
      <c r="CV29" s="727"/>
      <c r="CW29" s="725" t="s">
        <v>474</v>
      </c>
      <c r="CX29" s="726"/>
      <c r="CY29" s="726"/>
      <c r="CZ29" s="726"/>
      <c r="DA29" s="727"/>
      <c r="DB29" s="725" t="s">
        <v>474</v>
      </c>
      <c r="DC29" s="726"/>
      <c r="DD29" s="726"/>
      <c r="DE29" s="726"/>
      <c r="DF29" s="727"/>
      <c r="DG29" s="725" t="s">
        <v>474</v>
      </c>
      <c r="DH29" s="726"/>
      <c r="DI29" s="726"/>
      <c r="DJ29" s="726"/>
      <c r="DK29" s="727"/>
      <c r="DL29" s="725" t="s">
        <v>474</v>
      </c>
      <c r="DM29" s="726"/>
      <c r="DN29" s="726"/>
      <c r="DO29" s="726"/>
      <c r="DP29" s="727"/>
      <c r="DQ29" s="725" t="s">
        <v>474</v>
      </c>
      <c r="DR29" s="726"/>
      <c r="DS29" s="726"/>
      <c r="DT29" s="726"/>
      <c r="DU29" s="727"/>
      <c r="DV29" s="722"/>
      <c r="DW29" s="723"/>
      <c r="DX29" s="723"/>
      <c r="DY29" s="723"/>
      <c r="DZ29" s="728"/>
      <c r="EA29" s="208"/>
    </row>
    <row r="30" spans="1:131" ht="26.25" customHeight="1">
      <c r="A30" s="220">
        <v>3</v>
      </c>
      <c r="B30" s="729" t="s">
        <v>380</v>
      </c>
      <c r="C30" s="730"/>
      <c r="D30" s="730"/>
      <c r="E30" s="730"/>
      <c r="F30" s="730"/>
      <c r="G30" s="730"/>
      <c r="H30" s="730"/>
      <c r="I30" s="730"/>
      <c r="J30" s="730"/>
      <c r="K30" s="730"/>
      <c r="L30" s="730"/>
      <c r="M30" s="730"/>
      <c r="N30" s="730"/>
      <c r="O30" s="730"/>
      <c r="P30" s="731"/>
      <c r="Q30" s="732">
        <v>9468</v>
      </c>
      <c r="R30" s="733"/>
      <c r="S30" s="733"/>
      <c r="T30" s="733"/>
      <c r="U30" s="733"/>
      <c r="V30" s="733">
        <v>8596</v>
      </c>
      <c r="W30" s="733"/>
      <c r="X30" s="733"/>
      <c r="Y30" s="733"/>
      <c r="Z30" s="733"/>
      <c r="AA30" s="733">
        <v>872</v>
      </c>
      <c r="AB30" s="733"/>
      <c r="AC30" s="733"/>
      <c r="AD30" s="733"/>
      <c r="AE30" s="734"/>
      <c r="AF30" s="775">
        <v>895</v>
      </c>
      <c r="AG30" s="733"/>
      <c r="AH30" s="733"/>
      <c r="AI30" s="733"/>
      <c r="AJ30" s="776"/>
      <c r="AK30" s="791">
        <v>3806</v>
      </c>
      <c r="AL30" s="787"/>
      <c r="AM30" s="787"/>
      <c r="AN30" s="787"/>
      <c r="AO30" s="787"/>
      <c r="AP30" s="787">
        <v>15012</v>
      </c>
      <c r="AQ30" s="787"/>
      <c r="AR30" s="787"/>
      <c r="AS30" s="787"/>
      <c r="AT30" s="787"/>
      <c r="AU30" s="787">
        <v>13721</v>
      </c>
      <c r="AV30" s="787"/>
      <c r="AW30" s="787"/>
      <c r="AX30" s="787"/>
      <c r="AY30" s="787"/>
      <c r="AZ30" s="788" t="s">
        <v>474</v>
      </c>
      <c r="BA30" s="788"/>
      <c r="BB30" s="788"/>
      <c r="BC30" s="788"/>
      <c r="BD30" s="788"/>
      <c r="BE30" s="789" t="s">
        <v>379</v>
      </c>
      <c r="BF30" s="789"/>
      <c r="BG30" s="789"/>
      <c r="BH30" s="789"/>
      <c r="BI30" s="790"/>
      <c r="BJ30" s="210"/>
      <c r="BK30" s="210"/>
      <c r="BL30" s="210"/>
      <c r="BM30" s="210"/>
      <c r="BN30" s="210"/>
      <c r="BO30" s="219"/>
      <c r="BP30" s="219"/>
      <c r="BQ30" s="216">
        <v>24</v>
      </c>
      <c r="BR30" s="217"/>
      <c r="BS30" s="722" t="s">
        <v>564</v>
      </c>
      <c r="BT30" s="723"/>
      <c r="BU30" s="723"/>
      <c r="BV30" s="723"/>
      <c r="BW30" s="723"/>
      <c r="BX30" s="723"/>
      <c r="BY30" s="723"/>
      <c r="BZ30" s="723"/>
      <c r="CA30" s="723"/>
      <c r="CB30" s="723"/>
      <c r="CC30" s="723"/>
      <c r="CD30" s="723"/>
      <c r="CE30" s="723"/>
      <c r="CF30" s="723"/>
      <c r="CG30" s="724"/>
      <c r="CH30" s="725">
        <v>-3</v>
      </c>
      <c r="CI30" s="726"/>
      <c r="CJ30" s="726"/>
      <c r="CK30" s="726"/>
      <c r="CL30" s="727"/>
      <c r="CM30" s="725">
        <v>40</v>
      </c>
      <c r="CN30" s="726"/>
      <c r="CO30" s="726"/>
      <c r="CP30" s="726"/>
      <c r="CQ30" s="727"/>
      <c r="CR30" s="725">
        <v>15</v>
      </c>
      <c r="CS30" s="726"/>
      <c r="CT30" s="726"/>
      <c r="CU30" s="726"/>
      <c r="CV30" s="727"/>
      <c r="CW30" s="725" t="s">
        <v>474</v>
      </c>
      <c r="CX30" s="726"/>
      <c r="CY30" s="726"/>
      <c r="CZ30" s="726"/>
      <c r="DA30" s="727"/>
      <c r="DB30" s="725" t="s">
        <v>474</v>
      </c>
      <c r="DC30" s="726"/>
      <c r="DD30" s="726"/>
      <c r="DE30" s="726"/>
      <c r="DF30" s="727"/>
      <c r="DG30" s="725" t="s">
        <v>474</v>
      </c>
      <c r="DH30" s="726"/>
      <c r="DI30" s="726"/>
      <c r="DJ30" s="726"/>
      <c r="DK30" s="727"/>
      <c r="DL30" s="725" t="s">
        <v>474</v>
      </c>
      <c r="DM30" s="726"/>
      <c r="DN30" s="726"/>
      <c r="DO30" s="726"/>
      <c r="DP30" s="727"/>
      <c r="DQ30" s="725" t="s">
        <v>474</v>
      </c>
      <c r="DR30" s="726"/>
      <c r="DS30" s="726"/>
      <c r="DT30" s="726"/>
      <c r="DU30" s="727"/>
      <c r="DV30" s="722"/>
      <c r="DW30" s="723"/>
      <c r="DX30" s="723"/>
      <c r="DY30" s="723"/>
      <c r="DZ30" s="728"/>
      <c r="EA30" s="208"/>
    </row>
    <row r="31" spans="1:131" ht="26.25" customHeight="1">
      <c r="A31" s="220">
        <v>4</v>
      </c>
      <c r="B31" s="729" t="s">
        <v>381</v>
      </c>
      <c r="C31" s="730"/>
      <c r="D31" s="730"/>
      <c r="E31" s="730"/>
      <c r="F31" s="730"/>
      <c r="G31" s="730"/>
      <c r="H31" s="730"/>
      <c r="I31" s="730"/>
      <c r="J31" s="730"/>
      <c r="K31" s="730"/>
      <c r="L31" s="730"/>
      <c r="M31" s="730"/>
      <c r="N31" s="730"/>
      <c r="O31" s="730"/>
      <c r="P31" s="731"/>
      <c r="Q31" s="732">
        <v>7975</v>
      </c>
      <c r="R31" s="733"/>
      <c r="S31" s="733"/>
      <c r="T31" s="733"/>
      <c r="U31" s="733"/>
      <c r="V31" s="733">
        <v>8082</v>
      </c>
      <c r="W31" s="733"/>
      <c r="X31" s="733"/>
      <c r="Y31" s="733"/>
      <c r="Z31" s="733"/>
      <c r="AA31" s="733">
        <v>-107</v>
      </c>
      <c r="AB31" s="733"/>
      <c r="AC31" s="733"/>
      <c r="AD31" s="733"/>
      <c r="AE31" s="734"/>
      <c r="AF31" s="775">
        <v>959</v>
      </c>
      <c r="AG31" s="733"/>
      <c r="AH31" s="733"/>
      <c r="AI31" s="733"/>
      <c r="AJ31" s="776"/>
      <c r="AK31" s="791">
        <v>311</v>
      </c>
      <c r="AL31" s="787"/>
      <c r="AM31" s="787"/>
      <c r="AN31" s="787"/>
      <c r="AO31" s="787"/>
      <c r="AP31" s="787">
        <v>12919</v>
      </c>
      <c r="AQ31" s="787"/>
      <c r="AR31" s="787"/>
      <c r="AS31" s="787"/>
      <c r="AT31" s="787"/>
      <c r="AU31" s="787">
        <v>3757</v>
      </c>
      <c r="AV31" s="787"/>
      <c r="AW31" s="787"/>
      <c r="AX31" s="787"/>
      <c r="AY31" s="787"/>
      <c r="AZ31" s="788" t="s">
        <v>474</v>
      </c>
      <c r="BA31" s="788"/>
      <c r="BB31" s="788"/>
      <c r="BC31" s="788"/>
      <c r="BD31" s="788"/>
      <c r="BE31" s="789" t="s">
        <v>379</v>
      </c>
      <c r="BF31" s="789"/>
      <c r="BG31" s="789"/>
      <c r="BH31" s="789"/>
      <c r="BI31" s="790"/>
      <c r="BJ31" s="210"/>
      <c r="BK31" s="210"/>
      <c r="BL31" s="210"/>
      <c r="BM31" s="210"/>
      <c r="BN31" s="210"/>
      <c r="BO31" s="219"/>
      <c r="BP31" s="219"/>
      <c r="BQ31" s="216">
        <v>25</v>
      </c>
      <c r="BR31" s="217"/>
      <c r="BS31" s="722" t="s">
        <v>565</v>
      </c>
      <c r="BT31" s="723"/>
      <c r="BU31" s="723"/>
      <c r="BV31" s="723"/>
      <c r="BW31" s="723"/>
      <c r="BX31" s="723"/>
      <c r="BY31" s="723"/>
      <c r="BZ31" s="723"/>
      <c r="CA31" s="723"/>
      <c r="CB31" s="723"/>
      <c r="CC31" s="723"/>
      <c r="CD31" s="723"/>
      <c r="CE31" s="723"/>
      <c r="CF31" s="723"/>
      <c r="CG31" s="724"/>
      <c r="CH31" s="725">
        <v>2</v>
      </c>
      <c r="CI31" s="726"/>
      <c r="CJ31" s="726"/>
      <c r="CK31" s="726"/>
      <c r="CL31" s="727"/>
      <c r="CM31" s="725">
        <v>514</v>
      </c>
      <c r="CN31" s="726"/>
      <c r="CO31" s="726"/>
      <c r="CP31" s="726"/>
      <c r="CQ31" s="727"/>
      <c r="CR31" s="725">
        <v>90</v>
      </c>
      <c r="CS31" s="726"/>
      <c r="CT31" s="726"/>
      <c r="CU31" s="726"/>
      <c r="CV31" s="727"/>
      <c r="CW31" s="725" t="s">
        <v>474</v>
      </c>
      <c r="CX31" s="726"/>
      <c r="CY31" s="726"/>
      <c r="CZ31" s="726"/>
      <c r="DA31" s="727"/>
      <c r="DB31" s="725" t="s">
        <v>474</v>
      </c>
      <c r="DC31" s="726"/>
      <c r="DD31" s="726"/>
      <c r="DE31" s="726"/>
      <c r="DF31" s="727"/>
      <c r="DG31" s="725" t="s">
        <v>474</v>
      </c>
      <c r="DH31" s="726"/>
      <c r="DI31" s="726"/>
      <c r="DJ31" s="726"/>
      <c r="DK31" s="727"/>
      <c r="DL31" s="725" t="s">
        <v>474</v>
      </c>
      <c r="DM31" s="726"/>
      <c r="DN31" s="726"/>
      <c r="DO31" s="726"/>
      <c r="DP31" s="727"/>
      <c r="DQ31" s="725" t="s">
        <v>474</v>
      </c>
      <c r="DR31" s="726"/>
      <c r="DS31" s="726"/>
      <c r="DT31" s="726"/>
      <c r="DU31" s="727"/>
      <c r="DV31" s="722"/>
      <c r="DW31" s="723"/>
      <c r="DX31" s="723"/>
      <c r="DY31" s="723"/>
      <c r="DZ31" s="728"/>
      <c r="EA31" s="208"/>
    </row>
    <row r="32" spans="1:131" ht="26.25" customHeight="1">
      <c r="A32" s="220">
        <v>5</v>
      </c>
      <c r="B32" s="729" t="s">
        <v>382</v>
      </c>
      <c r="C32" s="730"/>
      <c r="D32" s="730"/>
      <c r="E32" s="730"/>
      <c r="F32" s="730"/>
      <c r="G32" s="730"/>
      <c r="H32" s="730"/>
      <c r="I32" s="730"/>
      <c r="J32" s="730"/>
      <c r="K32" s="730"/>
      <c r="L32" s="730"/>
      <c r="M32" s="730"/>
      <c r="N32" s="730"/>
      <c r="O32" s="730"/>
      <c r="P32" s="731"/>
      <c r="Q32" s="732">
        <v>720</v>
      </c>
      <c r="R32" s="733"/>
      <c r="S32" s="733"/>
      <c r="T32" s="733"/>
      <c r="U32" s="733"/>
      <c r="V32" s="733">
        <v>11</v>
      </c>
      <c r="W32" s="733"/>
      <c r="X32" s="733"/>
      <c r="Y32" s="733"/>
      <c r="Z32" s="733"/>
      <c r="AA32" s="733">
        <v>709</v>
      </c>
      <c r="AB32" s="733"/>
      <c r="AC32" s="733"/>
      <c r="AD32" s="733"/>
      <c r="AE32" s="734"/>
      <c r="AF32" s="775" t="s">
        <v>118</v>
      </c>
      <c r="AG32" s="733"/>
      <c r="AH32" s="733"/>
      <c r="AI32" s="733"/>
      <c r="AJ32" s="776"/>
      <c r="AK32" s="791">
        <v>720</v>
      </c>
      <c r="AL32" s="787"/>
      <c r="AM32" s="787"/>
      <c r="AN32" s="787"/>
      <c r="AO32" s="787"/>
      <c r="AP32" s="787">
        <v>0</v>
      </c>
      <c r="AQ32" s="787"/>
      <c r="AR32" s="787"/>
      <c r="AS32" s="787"/>
      <c r="AT32" s="787"/>
      <c r="AU32" s="787">
        <v>0</v>
      </c>
      <c r="AV32" s="787"/>
      <c r="AW32" s="787"/>
      <c r="AX32" s="787"/>
      <c r="AY32" s="787"/>
      <c r="AZ32" s="788" t="s">
        <v>474</v>
      </c>
      <c r="BA32" s="788"/>
      <c r="BB32" s="788"/>
      <c r="BC32" s="788"/>
      <c r="BD32" s="788"/>
      <c r="BE32" s="789" t="s">
        <v>379</v>
      </c>
      <c r="BF32" s="789"/>
      <c r="BG32" s="789"/>
      <c r="BH32" s="789"/>
      <c r="BI32" s="790"/>
      <c r="BJ32" s="210"/>
      <c r="BK32" s="210"/>
      <c r="BL32" s="210"/>
      <c r="BM32" s="210"/>
      <c r="BN32" s="210"/>
      <c r="BO32" s="219"/>
      <c r="BP32" s="219"/>
      <c r="BQ32" s="216">
        <v>26</v>
      </c>
      <c r="BR32" s="217"/>
      <c r="BS32" s="722" t="s">
        <v>566</v>
      </c>
      <c r="BT32" s="723"/>
      <c r="BU32" s="723"/>
      <c r="BV32" s="723"/>
      <c r="BW32" s="723"/>
      <c r="BX32" s="723"/>
      <c r="BY32" s="723"/>
      <c r="BZ32" s="723"/>
      <c r="CA32" s="723"/>
      <c r="CB32" s="723"/>
      <c r="CC32" s="723"/>
      <c r="CD32" s="723"/>
      <c r="CE32" s="723"/>
      <c r="CF32" s="723"/>
      <c r="CG32" s="724"/>
      <c r="CH32" s="725">
        <v>1</v>
      </c>
      <c r="CI32" s="726"/>
      <c r="CJ32" s="726"/>
      <c r="CK32" s="726"/>
      <c r="CL32" s="727"/>
      <c r="CM32" s="725">
        <v>11</v>
      </c>
      <c r="CN32" s="726"/>
      <c r="CO32" s="726"/>
      <c r="CP32" s="726"/>
      <c r="CQ32" s="727"/>
      <c r="CR32" s="725">
        <v>2</v>
      </c>
      <c r="CS32" s="726"/>
      <c r="CT32" s="726"/>
      <c r="CU32" s="726"/>
      <c r="CV32" s="727"/>
      <c r="CW32" s="725">
        <v>24</v>
      </c>
      <c r="CX32" s="726"/>
      <c r="CY32" s="726"/>
      <c r="CZ32" s="726"/>
      <c r="DA32" s="727"/>
      <c r="DB32" s="725" t="s">
        <v>474</v>
      </c>
      <c r="DC32" s="726"/>
      <c r="DD32" s="726"/>
      <c r="DE32" s="726"/>
      <c r="DF32" s="727"/>
      <c r="DG32" s="725" t="s">
        <v>474</v>
      </c>
      <c r="DH32" s="726"/>
      <c r="DI32" s="726"/>
      <c r="DJ32" s="726"/>
      <c r="DK32" s="727"/>
      <c r="DL32" s="725" t="s">
        <v>474</v>
      </c>
      <c r="DM32" s="726"/>
      <c r="DN32" s="726"/>
      <c r="DO32" s="726"/>
      <c r="DP32" s="727"/>
      <c r="DQ32" s="725" t="s">
        <v>474</v>
      </c>
      <c r="DR32" s="726"/>
      <c r="DS32" s="726"/>
      <c r="DT32" s="726"/>
      <c r="DU32" s="727"/>
      <c r="DV32" s="722"/>
      <c r="DW32" s="723"/>
      <c r="DX32" s="723"/>
      <c r="DY32" s="723"/>
      <c r="DZ32" s="728"/>
      <c r="EA32" s="208"/>
    </row>
    <row r="33" spans="1:131" ht="26.25" customHeight="1">
      <c r="A33" s="220">
        <v>6</v>
      </c>
      <c r="B33" s="729" t="s">
        <v>383</v>
      </c>
      <c r="C33" s="730"/>
      <c r="D33" s="730"/>
      <c r="E33" s="730"/>
      <c r="F33" s="730"/>
      <c r="G33" s="730"/>
      <c r="H33" s="730"/>
      <c r="I33" s="730"/>
      <c r="J33" s="730"/>
      <c r="K33" s="730"/>
      <c r="L33" s="730"/>
      <c r="M33" s="730"/>
      <c r="N33" s="730"/>
      <c r="O33" s="730"/>
      <c r="P33" s="731"/>
      <c r="Q33" s="732">
        <v>4103</v>
      </c>
      <c r="R33" s="733"/>
      <c r="S33" s="733"/>
      <c r="T33" s="733"/>
      <c r="U33" s="733"/>
      <c r="V33" s="733">
        <v>4021</v>
      </c>
      <c r="W33" s="733"/>
      <c r="X33" s="733"/>
      <c r="Y33" s="733"/>
      <c r="Z33" s="733"/>
      <c r="AA33" s="733">
        <v>82</v>
      </c>
      <c r="AB33" s="733"/>
      <c r="AC33" s="733"/>
      <c r="AD33" s="733"/>
      <c r="AE33" s="734"/>
      <c r="AF33" s="775">
        <v>219</v>
      </c>
      <c r="AG33" s="733"/>
      <c r="AH33" s="733"/>
      <c r="AI33" s="733"/>
      <c r="AJ33" s="776"/>
      <c r="AK33" s="791">
        <v>316</v>
      </c>
      <c r="AL33" s="787"/>
      <c r="AM33" s="787"/>
      <c r="AN33" s="787"/>
      <c r="AO33" s="787"/>
      <c r="AP33" s="787">
        <v>48342</v>
      </c>
      <c r="AQ33" s="787"/>
      <c r="AR33" s="787"/>
      <c r="AS33" s="787"/>
      <c r="AT33" s="787"/>
      <c r="AU33" s="787">
        <v>7590</v>
      </c>
      <c r="AV33" s="787"/>
      <c r="AW33" s="787"/>
      <c r="AX33" s="787"/>
      <c r="AY33" s="787"/>
      <c r="AZ33" s="788" t="s">
        <v>474</v>
      </c>
      <c r="BA33" s="788"/>
      <c r="BB33" s="788"/>
      <c r="BC33" s="788"/>
      <c r="BD33" s="788"/>
      <c r="BE33" s="789" t="s">
        <v>384</v>
      </c>
      <c r="BF33" s="789"/>
      <c r="BG33" s="789"/>
      <c r="BH33" s="789"/>
      <c r="BI33" s="790"/>
      <c r="BJ33" s="210"/>
      <c r="BK33" s="210"/>
      <c r="BL33" s="210"/>
      <c r="BM33" s="210"/>
      <c r="BN33" s="210"/>
      <c r="BO33" s="219"/>
      <c r="BP33" s="219"/>
      <c r="BQ33" s="216">
        <v>27</v>
      </c>
      <c r="BR33" s="217"/>
      <c r="BS33" s="722" t="s">
        <v>567</v>
      </c>
      <c r="BT33" s="723"/>
      <c r="BU33" s="723"/>
      <c r="BV33" s="723"/>
      <c r="BW33" s="723"/>
      <c r="BX33" s="723"/>
      <c r="BY33" s="723"/>
      <c r="BZ33" s="723"/>
      <c r="CA33" s="723"/>
      <c r="CB33" s="723"/>
      <c r="CC33" s="723"/>
      <c r="CD33" s="723"/>
      <c r="CE33" s="723"/>
      <c r="CF33" s="723"/>
      <c r="CG33" s="724"/>
      <c r="CH33" s="725">
        <v>1</v>
      </c>
      <c r="CI33" s="726"/>
      <c r="CJ33" s="726"/>
      <c r="CK33" s="726"/>
      <c r="CL33" s="727"/>
      <c r="CM33" s="725">
        <v>88</v>
      </c>
      <c r="CN33" s="726"/>
      <c r="CO33" s="726"/>
      <c r="CP33" s="726"/>
      <c r="CQ33" s="727"/>
      <c r="CR33" s="725">
        <v>40</v>
      </c>
      <c r="CS33" s="726"/>
      <c r="CT33" s="726"/>
      <c r="CU33" s="726"/>
      <c r="CV33" s="727"/>
      <c r="CW33" s="725" t="s">
        <v>474</v>
      </c>
      <c r="CX33" s="726"/>
      <c r="CY33" s="726"/>
      <c r="CZ33" s="726"/>
      <c r="DA33" s="727"/>
      <c r="DB33" s="725" t="s">
        <v>474</v>
      </c>
      <c r="DC33" s="726"/>
      <c r="DD33" s="726"/>
      <c r="DE33" s="726"/>
      <c r="DF33" s="727"/>
      <c r="DG33" s="725" t="s">
        <v>474</v>
      </c>
      <c r="DH33" s="726"/>
      <c r="DI33" s="726"/>
      <c r="DJ33" s="726"/>
      <c r="DK33" s="727"/>
      <c r="DL33" s="725" t="s">
        <v>474</v>
      </c>
      <c r="DM33" s="726"/>
      <c r="DN33" s="726"/>
      <c r="DO33" s="726"/>
      <c r="DP33" s="727"/>
      <c r="DQ33" s="725" t="s">
        <v>474</v>
      </c>
      <c r="DR33" s="726"/>
      <c r="DS33" s="726"/>
      <c r="DT33" s="726"/>
      <c r="DU33" s="727"/>
      <c r="DV33" s="722"/>
      <c r="DW33" s="723"/>
      <c r="DX33" s="723"/>
      <c r="DY33" s="723"/>
      <c r="DZ33" s="728"/>
      <c r="EA33" s="208"/>
    </row>
    <row r="34" spans="1:131" ht="26.25" customHeight="1">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19"/>
      <c r="BP34" s="219"/>
      <c r="BQ34" s="216">
        <v>28</v>
      </c>
      <c r="BR34" s="217" t="s">
        <v>540</v>
      </c>
      <c r="BS34" s="722" t="s">
        <v>568</v>
      </c>
      <c r="BT34" s="723"/>
      <c r="BU34" s="723"/>
      <c r="BV34" s="723"/>
      <c r="BW34" s="723"/>
      <c r="BX34" s="723"/>
      <c r="BY34" s="723"/>
      <c r="BZ34" s="723"/>
      <c r="CA34" s="723"/>
      <c r="CB34" s="723"/>
      <c r="CC34" s="723"/>
      <c r="CD34" s="723"/>
      <c r="CE34" s="723"/>
      <c r="CF34" s="723"/>
      <c r="CG34" s="724"/>
      <c r="CH34" s="725">
        <v>-299</v>
      </c>
      <c r="CI34" s="726"/>
      <c r="CJ34" s="726"/>
      <c r="CK34" s="726"/>
      <c r="CL34" s="727"/>
      <c r="CM34" s="725">
        <v>19032</v>
      </c>
      <c r="CN34" s="726"/>
      <c r="CO34" s="726"/>
      <c r="CP34" s="726"/>
      <c r="CQ34" s="727"/>
      <c r="CR34" s="725">
        <v>10</v>
      </c>
      <c r="CS34" s="726"/>
      <c r="CT34" s="726"/>
      <c r="CU34" s="726"/>
      <c r="CV34" s="727"/>
      <c r="CW34" s="725">
        <v>898</v>
      </c>
      <c r="CX34" s="726"/>
      <c r="CY34" s="726"/>
      <c r="CZ34" s="726"/>
      <c r="DA34" s="727"/>
      <c r="DB34" s="725">
        <v>35410</v>
      </c>
      <c r="DC34" s="726"/>
      <c r="DD34" s="726"/>
      <c r="DE34" s="726"/>
      <c r="DF34" s="727"/>
      <c r="DG34" s="725" t="s">
        <v>474</v>
      </c>
      <c r="DH34" s="726"/>
      <c r="DI34" s="726"/>
      <c r="DJ34" s="726"/>
      <c r="DK34" s="727"/>
      <c r="DL34" s="725">
        <v>12710</v>
      </c>
      <c r="DM34" s="726"/>
      <c r="DN34" s="726"/>
      <c r="DO34" s="726"/>
      <c r="DP34" s="727"/>
      <c r="DQ34" s="725">
        <v>11439</v>
      </c>
      <c r="DR34" s="726"/>
      <c r="DS34" s="726"/>
      <c r="DT34" s="726"/>
      <c r="DU34" s="727"/>
      <c r="DV34" s="722"/>
      <c r="DW34" s="723"/>
      <c r="DX34" s="723"/>
      <c r="DY34" s="723"/>
      <c r="DZ34" s="728"/>
      <c r="EA34" s="208"/>
    </row>
    <row r="35" spans="1:131" ht="26.25" customHeight="1">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569</v>
      </c>
      <c r="BT35" s="723"/>
      <c r="BU35" s="723"/>
      <c r="BV35" s="723"/>
      <c r="BW35" s="723"/>
      <c r="BX35" s="723"/>
      <c r="BY35" s="723"/>
      <c r="BZ35" s="723"/>
      <c r="CA35" s="723"/>
      <c r="CB35" s="723"/>
      <c r="CC35" s="723"/>
      <c r="CD35" s="723"/>
      <c r="CE35" s="723"/>
      <c r="CF35" s="723"/>
      <c r="CG35" s="724"/>
      <c r="CH35" s="725">
        <v>36</v>
      </c>
      <c r="CI35" s="726"/>
      <c r="CJ35" s="726"/>
      <c r="CK35" s="726"/>
      <c r="CL35" s="727"/>
      <c r="CM35" s="725">
        <v>478</v>
      </c>
      <c r="CN35" s="726"/>
      <c r="CO35" s="726"/>
      <c r="CP35" s="726"/>
      <c r="CQ35" s="727"/>
      <c r="CR35" s="725">
        <v>36</v>
      </c>
      <c r="CS35" s="726"/>
      <c r="CT35" s="726"/>
      <c r="CU35" s="726"/>
      <c r="CV35" s="727"/>
      <c r="CW35" s="725" t="s">
        <v>474</v>
      </c>
      <c r="CX35" s="726"/>
      <c r="CY35" s="726"/>
      <c r="CZ35" s="726"/>
      <c r="DA35" s="727"/>
      <c r="DB35" s="725">
        <v>450</v>
      </c>
      <c r="DC35" s="726"/>
      <c r="DD35" s="726"/>
      <c r="DE35" s="726"/>
      <c r="DF35" s="727"/>
      <c r="DG35" s="725" t="s">
        <v>474</v>
      </c>
      <c r="DH35" s="726"/>
      <c r="DI35" s="726"/>
      <c r="DJ35" s="726"/>
      <c r="DK35" s="727"/>
      <c r="DL35" s="725" t="s">
        <v>474</v>
      </c>
      <c r="DM35" s="726"/>
      <c r="DN35" s="726"/>
      <c r="DO35" s="726"/>
      <c r="DP35" s="727"/>
      <c r="DQ35" s="725" t="s">
        <v>474</v>
      </c>
      <c r="DR35" s="726"/>
      <c r="DS35" s="726"/>
      <c r="DT35" s="726"/>
      <c r="DU35" s="727"/>
      <c r="DV35" s="722"/>
      <c r="DW35" s="723"/>
      <c r="DX35" s="723"/>
      <c r="DY35" s="723"/>
      <c r="DZ35" s="728"/>
      <c r="EA35" s="208"/>
    </row>
    <row r="36" spans="1:131" ht="26.25" customHeight="1">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570</v>
      </c>
      <c r="BT36" s="723"/>
      <c r="BU36" s="723"/>
      <c r="BV36" s="723"/>
      <c r="BW36" s="723"/>
      <c r="BX36" s="723"/>
      <c r="BY36" s="723"/>
      <c r="BZ36" s="723"/>
      <c r="CA36" s="723"/>
      <c r="CB36" s="723"/>
      <c r="CC36" s="723"/>
      <c r="CD36" s="723"/>
      <c r="CE36" s="723"/>
      <c r="CF36" s="723"/>
      <c r="CG36" s="724"/>
      <c r="CH36" s="725">
        <v>-31</v>
      </c>
      <c r="CI36" s="726"/>
      <c r="CJ36" s="726"/>
      <c r="CK36" s="726"/>
      <c r="CL36" s="727"/>
      <c r="CM36" s="725">
        <v>1879</v>
      </c>
      <c r="CN36" s="726"/>
      <c r="CO36" s="726"/>
      <c r="CP36" s="726"/>
      <c r="CQ36" s="727"/>
      <c r="CR36" s="725">
        <v>433</v>
      </c>
      <c r="CS36" s="726"/>
      <c r="CT36" s="726"/>
      <c r="CU36" s="726"/>
      <c r="CV36" s="727"/>
      <c r="CW36" s="725" t="s">
        <v>474</v>
      </c>
      <c r="CX36" s="726"/>
      <c r="CY36" s="726"/>
      <c r="CZ36" s="726"/>
      <c r="DA36" s="727"/>
      <c r="DB36" s="725" t="s">
        <v>474</v>
      </c>
      <c r="DC36" s="726"/>
      <c r="DD36" s="726"/>
      <c r="DE36" s="726"/>
      <c r="DF36" s="727"/>
      <c r="DG36" s="725" t="s">
        <v>474</v>
      </c>
      <c r="DH36" s="726"/>
      <c r="DI36" s="726"/>
      <c r="DJ36" s="726"/>
      <c r="DK36" s="727"/>
      <c r="DL36" s="725" t="s">
        <v>474</v>
      </c>
      <c r="DM36" s="726"/>
      <c r="DN36" s="726"/>
      <c r="DO36" s="726"/>
      <c r="DP36" s="727"/>
      <c r="DQ36" s="725" t="s">
        <v>474</v>
      </c>
      <c r="DR36" s="726"/>
      <c r="DS36" s="726"/>
      <c r="DT36" s="726"/>
      <c r="DU36" s="727"/>
      <c r="DV36" s="722"/>
      <c r="DW36" s="723"/>
      <c r="DX36" s="723"/>
      <c r="DY36" s="723"/>
      <c r="DZ36" s="728"/>
      <c r="EA36" s="208"/>
    </row>
    <row r="37" spans="1:131" ht="26.25" customHeight="1">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571</v>
      </c>
      <c r="BT37" s="723"/>
      <c r="BU37" s="723"/>
      <c r="BV37" s="723"/>
      <c r="BW37" s="723"/>
      <c r="BX37" s="723"/>
      <c r="BY37" s="723"/>
      <c r="BZ37" s="723"/>
      <c r="CA37" s="723"/>
      <c r="CB37" s="723"/>
      <c r="CC37" s="723"/>
      <c r="CD37" s="723"/>
      <c r="CE37" s="723"/>
      <c r="CF37" s="723"/>
      <c r="CG37" s="724"/>
      <c r="CH37" s="725">
        <v>-25</v>
      </c>
      <c r="CI37" s="726"/>
      <c r="CJ37" s="726"/>
      <c r="CK37" s="726"/>
      <c r="CL37" s="727"/>
      <c r="CM37" s="725">
        <v>121</v>
      </c>
      <c r="CN37" s="726"/>
      <c r="CO37" s="726"/>
      <c r="CP37" s="726"/>
      <c r="CQ37" s="727"/>
      <c r="CR37" s="725">
        <v>40</v>
      </c>
      <c r="CS37" s="726"/>
      <c r="CT37" s="726"/>
      <c r="CU37" s="726"/>
      <c r="CV37" s="727"/>
      <c r="CW37" s="725">
        <v>38</v>
      </c>
      <c r="CX37" s="726"/>
      <c r="CY37" s="726"/>
      <c r="CZ37" s="726"/>
      <c r="DA37" s="727"/>
      <c r="DB37" s="725" t="s">
        <v>474</v>
      </c>
      <c r="DC37" s="726"/>
      <c r="DD37" s="726"/>
      <c r="DE37" s="726"/>
      <c r="DF37" s="727"/>
      <c r="DG37" s="725" t="s">
        <v>474</v>
      </c>
      <c r="DH37" s="726"/>
      <c r="DI37" s="726"/>
      <c r="DJ37" s="726"/>
      <c r="DK37" s="727"/>
      <c r="DL37" s="725" t="s">
        <v>474</v>
      </c>
      <c r="DM37" s="726"/>
      <c r="DN37" s="726"/>
      <c r="DO37" s="726"/>
      <c r="DP37" s="727"/>
      <c r="DQ37" s="725" t="s">
        <v>474</v>
      </c>
      <c r="DR37" s="726"/>
      <c r="DS37" s="726"/>
      <c r="DT37" s="726"/>
      <c r="DU37" s="727"/>
      <c r="DV37" s="722"/>
      <c r="DW37" s="723"/>
      <c r="DX37" s="723"/>
      <c r="DY37" s="723"/>
      <c r="DZ37" s="728"/>
      <c r="EA37" s="208"/>
    </row>
    <row r="38" spans="1:131" ht="26.25" customHeight="1">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572</v>
      </c>
      <c r="BT38" s="723"/>
      <c r="BU38" s="723"/>
      <c r="BV38" s="723"/>
      <c r="BW38" s="723"/>
      <c r="BX38" s="723"/>
      <c r="BY38" s="723"/>
      <c r="BZ38" s="723"/>
      <c r="CA38" s="723"/>
      <c r="CB38" s="723"/>
      <c r="CC38" s="723"/>
      <c r="CD38" s="723"/>
      <c r="CE38" s="723"/>
      <c r="CF38" s="723"/>
      <c r="CG38" s="724"/>
      <c r="CH38" s="725">
        <v>-12</v>
      </c>
      <c r="CI38" s="726"/>
      <c r="CJ38" s="726"/>
      <c r="CK38" s="726"/>
      <c r="CL38" s="727"/>
      <c r="CM38" s="725">
        <v>57</v>
      </c>
      <c r="CN38" s="726"/>
      <c r="CO38" s="726"/>
      <c r="CP38" s="726"/>
      <c r="CQ38" s="727"/>
      <c r="CR38" s="725">
        <v>10</v>
      </c>
      <c r="CS38" s="726"/>
      <c r="CT38" s="726"/>
      <c r="CU38" s="726"/>
      <c r="CV38" s="727"/>
      <c r="CW38" s="725" t="s">
        <v>474</v>
      </c>
      <c r="CX38" s="726"/>
      <c r="CY38" s="726"/>
      <c r="CZ38" s="726"/>
      <c r="DA38" s="727"/>
      <c r="DB38" s="725" t="s">
        <v>474</v>
      </c>
      <c r="DC38" s="726"/>
      <c r="DD38" s="726"/>
      <c r="DE38" s="726"/>
      <c r="DF38" s="727"/>
      <c r="DG38" s="725" t="s">
        <v>474</v>
      </c>
      <c r="DH38" s="726"/>
      <c r="DI38" s="726"/>
      <c r="DJ38" s="726"/>
      <c r="DK38" s="727"/>
      <c r="DL38" s="725" t="s">
        <v>474</v>
      </c>
      <c r="DM38" s="726"/>
      <c r="DN38" s="726"/>
      <c r="DO38" s="726"/>
      <c r="DP38" s="727"/>
      <c r="DQ38" s="725" t="s">
        <v>474</v>
      </c>
      <c r="DR38" s="726"/>
      <c r="DS38" s="726"/>
      <c r="DT38" s="726"/>
      <c r="DU38" s="727"/>
      <c r="DV38" s="722"/>
      <c r="DW38" s="723"/>
      <c r="DX38" s="723"/>
      <c r="DY38" s="723"/>
      <c r="DZ38" s="728"/>
      <c r="EA38" s="208"/>
    </row>
    <row r="39" spans="1:131" ht="26.25" customHeight="1">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t="s">
        <v>573</v>
      </c>
      <c r="BT39" s="723"/>
      <c r="BU39" s="723"/>
      <c r="BV39" s="723"/>
      <c r="BW39" s="723"/>
      <c r="BX39" s="723"/>
      <c r="BY39" s="723"/>
      <c r="BZ39" s="723"/>
      <c r="CA39" s="723"/>
      <c r="CB39" s="723"/>
      <c r="CC39" s="723"/>
      <c r="CD39" s="723"/>
      <c r="CE39" s="723"/>
      <c r="CF39" s="723"/>
      <c r="CG39" s="724"/>
      <c r="CH39" s="725">
        <v>-327</v>
      </c>
      <c r="CI39" s="726"/>
      <c r="CJ39" s="726"/>
      <c r="CK39" s="726"/>
      <c r="CL39" s="727"/>
      <c r="CM39" s="725">
        <v>175</v>
      </c>
      <c r="CN39" s="726"/>
      <c r="CO39" s="726"/>
      <c r="CP39" s="726"/>
      <c r="CQ39" s="727"/>
      <c r="CR39" s="725">
        <v>475</v>
      </c>
      <c r="CS39" s="726"/>
      <c r="CT39" s="726"/>
      <c r="CU39" s="726"/>
      <c r="CV39" s="727"/>
      <c r="CW39" s="725">
        <v>268</v>
      </c>
      <c r="CX39" s="726"/>
      <c r="CY39" s="726"/>
      <c r="CZ39" s="726"/>
      <c r="DA39" s="727"/>
      <c r="DB39" s="725" t="s">
        <v>474</v>
      </c>
      <c r="DC39" s="726"/>
      <c r="DD39" s="726"/>
      <c r="DE39" s="726"/>
      <c r="DF39" s="727"/>
      <c r="DG39" s="725" t="s">
        <v>474</v>
      </c>
      <c r="DH39" s="726"/>
      <c r="DI39" s="726"/>
      <c r="DJ39" s="726"/>
      <c r="DK39" s="727"/>
      <c r="DL39" s="725" t="s">
        <v>474</v>
      </c>
      <c r="DM39" s="726"/>
      <c r="DN39" s="726"/>
      <c r="DO39" s="726"/>
      <c r="DP39" s="727"/>
      <c r="DQ39" s="725" t="s">
        <v>474</v>
      </c>
      <c r="DR39" s="726"/>
      <c r="DS39" s="726"/>
      <c r="DT39" s="726"/>
      <c r="DU39" s="727"/>
      <c r="DV39" s="722"/>
      <c r="DW39" s="723"/>
      <c r="DX39" s="723"/>
      <c r="DY39" s="723"/>
      <c r="DZ39" s="728"/>
      <c r="EA39" s="208"/>
    </row>
    <row r="40" spans="1:131" ht="26.25" customHeight="1">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t="s">
        <v>574</v>
      </c>
      <c r="BT40" s="723"/>
      <c r="BU40" s="723"/>
      <c r="BV40" s="723"/>
      <c r="BW40" s="723"/>
      <c r="BX40" s="723"/>
      <c r="BY40" s="723"/>
      <c r="BZ40" s="723"/>
      <c r="CA40" s="723"/>
      <c r="CB40" s="723"/>
      <c r="CC40" s="723"/>
      <c r="CD40" s="723"/>
      <c r="CE40" s="723"/>
      <c r="CF40" s="723"/>
      <c r="CG40" s="724"/>
      <c r="CH40" s="725">
        <v>6</v>
      </c>
      <c r="CI40" s="726"/>
      <c r="CJ40" s="726"/>
      <c r="CK40" s="726"/>
      <c r="CL40" s="727"/>
      <c r="CM40" s="725">
        <v>134</v>
      </c>
      <c r="CN40" s="726"/>
      <c r="CO40" s="726"/>
      <c r="CP40" s="726"/>
      <c r="CQ40" s="727"/>
      <c r="CR40" s="725">
        <v>25</v>
      </c>
      <c r="CS40" s="726"/>
      <c r="CT40" s="726"/>
      <c r="CU40" s="726"/>
      <c r="CV40" s="727"/>
      <c r="CW40" s="725" t="s">
        <v>474</v>
      </c>
      <c r="CX40" s="726"/>
      <c r="CY40" s="726"/>
      <c r="CZ40" s="726"/>
      <c r="DA40" s="727"/>
      <c r="DB40" s="725" t="s">
        <v>474</v>
      </c>
      <c r="DC40" s="726"/>
      <c r="DD40" s="726"/>
      <c r="DE40" s="726"/>
      <c r="DF40" s="727"/>
      <c r="DG40" s="725" t="s">
        <v>474</v>
      </c>
      <c r="DH40" s="726"/>
      <c r="DI40" s="726"/>
      <c r="DJ40" s="726"/>
      <c r="DK40" s="727"/>
      <c r="DL40" s="725" t="s">
        <v>474</v>
      </c>
      <c r="DM40" s="726"/>
      <c r="DN40" s="726"/>
      <c r="DO40" s="726"/>
      <c r="DP40" s="727"/>
      <c r="DQ40" s="725" t="s">
        <v>474</v>
      </c>
      <c r="DR40" s="726"/>
      <c r="DS40" s="726"/>
      <c r="DT40" s="726"/>
      <c r="DU40" s="727"/>
      <c r="DV40" s="722"/>
      <c r="DW40" s="723"/>
      <c r="DX40" s="723"/>
      <c r="DY40" s="723"/>
      <c r="DZ40" s="728"/>
      <c r="EA40" s="208"/>
    </row>
    <row r="41" spans="1:131" ht="26.25" customHeight="1">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t="s">
        <v>540</v>
      </c>
      <c r="BS41" s="722" t="s">
        <v>575</v>
      </c>
      <c r="BT41" s="723"/>
      <c r="BU41" s="723"/>
      <c r="BV41" s="723"/>
      <c r="BW41" s="723"/>
      <c r="BX41" s="723"/>
      <c r="BY41" s="723"/>
      <c r="BZ41" s="723"/>
      <c r="CA41" s="723"/>
      <c r="CB41" s="723"/>
      <c r="CC41" s="723"/>
      <c r="CD41" s="723"/>
      <c r="CE41" s="723"/>
      <c r="CF41" s="723"/>
      <c r="CG41" s="724"/>
      <c r="CH41" s="725">
        <v>1308</v>
      </c>
      <c r="CI41" s="726"/>
      <c r="CJ41" s="726"/>
      <c r="CK41" s="726"/>
      <c r="CL41" s="727"/>
      <c r="CM41" s="725">
        <v>35914</v>
      </c>
      <c r="CN41" s="726"/>
      <c r="CO41" s="726"/>
      <c r="CP41" s="726"/>
      <c r="CQ41" s="727"/>
      <c r="CR41" s="725">
        <v>5568</v>
      </c>
      <c r="CS41" s="726"/>
      <c r="CT41" s="726"/>
      <c r="CU41" s="726"/>
      <c r="CV41" s="727"/>
      <c r="CW41" s="725">
        <v>375</v>
      </c>
      <c r="CX41" s="726"/>
      <c r="CY41" s="726"/>
      <c r="CZ41" s="726"/>
      <c r="DA41" s="727"/>
      <c r="DB41" s="725" t="s">
        <v>474</v>
      </c>
      <c r="DC41" s="726"/>
      <c r="DD41" s="726"/>
      <c r="DE41" s="726"/>
      <c r="DF41" s="727"/>
      <c r="DG41" s="725" t="s">
        <v>474</v>
      </c>
      <c r="DH41" s="726"/>
      <c r="DI41" s="726"/>
      <c r="DJ41" s="726"/>
      <c r="DK41" s="727"/>
      <c r="DL41" s="725">
        <v>8609</v>
      </c>
      <c r="DM41" s="726"/>
      <c r="DN41" s="726"/>
      <c r="DO41" s="726"/>
      <c r="DP41" s="727"/>
      <c r="DQ41" s="725">
        <v>721</v>
      </c>
      <c r="DR41" s="726"/>
      <c r="DS41" s="726"/>
      <c r="DT41" s="726"/>
      <c r="DU41" s="727"/>
      <c r="DV41" s="722"/>
      <c r="DW41" s="723"/>
      <c r="DX41" s="723"/>
      <c r="DY41" s="723"/>
      <c r="DZ41" s="728"/>
      <c r="EA41" s="208"/>
    </row>
    <row r="42" spans="1:131" ht="26.25" customHeight="1">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t="s">
        <v>576</v>
      </c>
      <c r="BT42" s="723"/>
      <c r="BU42" s="723"/>
      <c r="BV42" s="723"/>
      <c r="BW42" s="723"/>
      <c r="BX42" s="723"/>
      <c r="BY42" s="723"/>
      <c r="BZ42" s="723"/>
      <c r="CA42" s="723"/>
      <c r="CB42" s="723"/>
      <c r="CC42" s="723"/>
      <c r="CD42" s="723"/>
      <c r="CE42" s="723"/>
      <c r="CF42" s="723"/>
      <c r="CG42" s="724"/>
      <c r="CH42" s="725">
        <v>0</v>
      </c>
      <c r="CI42" s="726"/>
      <c r="CJ42" s="726"/>
      <c r="CK42" s="726"/>
      <c r="CL42" s="727"/>
      <c r="CM42" s="725">
        <v>100</v>
      </c>
      <c r="CN42" s="726"/>
      <c r="CO42" s="726"/>
      <c r="CP42" s="726"/>
      <c r="CQ42" s="727"/>
      <c r="CR42" s="725">
        <v>30</v>
      </c>
      <c r="CS42" s="726"/>
      <c r="CT42" s="726"/>
      <c r="CU42" s="726"/>
      <c r="CV42" s="727"/>
      <c r="CW42" s="725">
        <v>11</v>
      </c>
      <c r="CX42" s="726"/>
      <c r="CY42" s="726"/>
      <c r="CZ42" s="726"/>
      <c r="DA42" s="727"/>
      <c r="DB42" s="725" t="s">
        <v>474</v>
      </c>
      <c r="DC42" s="726"/>
      <c r="DD42" s="726"/>
      <c r="DE42" s="726"/>
      <c r="DF42" s="727"/>
      <c r="DG42" s="725" t="s">
        <v>474</v>
      </c>
      <c r="DH42" s="726"/>
      <c r="DI42" s="726"/>
      <c r="DJ42" s="726"/>
      <c r="DK42" s="727"/>
      <c r="DL42" s="725" t="s">
        <v>474</v>
      </c>
      <c r="DM42" s="726"/>
      <c r="DN42" s="726"/>
      <c r="DO42" s="726"/>
      <c r="DP42" s="727"/>
      <c r="DQ42" s="725" t="s">
        <v>474</v>
      </c>
      <c r="DR42" s="726"/>
      <c r="DS42" s="726"/>
      <c r="DT42" s="726"/>
      <c r="DU42" s="727"/>
      <c r="DV42" s="722"/>
      <c r="DW42" s="723"/>
      <c r="DX42" s="723"/>
      <c r="DY42" s="723"/>
      <c r="DZ42" s="728"/>
      <c r="EA42" s="208"/>
    </row>
    <row r="43" spans="1:131" ht="26.25" customHeight="1">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t="s">
        <v>577</v>
      </c>
      <c r="BT43" s="723"/>
      <c r="BU43" s="723"/>
      <c r="BV43" s="723"/>
      <c r="BW43" s="723"/>
      <c r="BX43" s="723"/>
      <c r="BY43" s="723"/>
      <c r="BZ43" s="723"/>
      <c r="CA43" s="723"/>
      <c r="CB43" s="723"/>
      <c r="CC43" s="723"/>
      <c r="CD43" s="723"/>
      <c r="CE43" s="723"/>
      <c r="CF43" s="723"/>
      <c r="CG43" s="724"/>
      <c r="CH43" s="725" t="s">
        <v>597</v>
      </c>
      <c r="CI43" s="726"/>
      <c r="CJ43" s="726"/>
      <c r="CK43" s="726"/>
      <c r="CL43" s="727"/>
      <c r="CM43" s="725">
        <v>1304</v>
      </c>
      <c r="CN43" s="726"/>
      <c r="CO43" s="726"/>
      <c r="CP43" s="726"/>
      <c r="CQ43" s="727"/>
      <c r="CR43" s="725">
        <v>128</v>
      </c>
      <c r="CS43" s="726"/>
      <c r="CT43" s="726"/>
      <c r="CU43" s="726"/>
      <c r="CV43" s="727"/>
      <c r="CW43" s="725" t="s">
        <v>474</v>
      </c>
      <c r="CX43" s="726"/>
      <c r="CY43" s="726"/>
      <c r="CZ43" s="726"/>
      <c r="DA43" s="727"/>
      <c r="DB43" s="725" t="s">
        <v>474</v>
      </c>
      <c r="DC43" s="726"/>
      <c r="DD43" s="726"/>
      <c r="DE43" s="726"/>
      <c r="DF43" s="727"/>
      <c r="DG43" s="725" t="s">
        <v>474</v>
      </c>
      <c r="DH43" s="726"/>
      <c r="DI43" s="726"/>
      <c r="DJ43" s="726"/>
      <c r="DK43" s="727"/>
      <c r="DL43" s="725" t="s">
        <v>474</v>
      </c>
      <c r="DM43" s="726"/>
      <c r="DN43" s="726"/>
      <c r="DO43" s="726"/>
      <c r="DP43" s="727"/>
      <c r="DQ43" s="725" t="s">
        <v>474</v>
      </c>
      <c r="DR43" s="726"/>
      <c r="DS43" s="726"/>
      <c r="DT43" s="726"/>
      <c r="DU43" s="727"/>
      <c r="DV43" s="722"/>
      <c r="DW43" s="723"/>
      <c r="DX43" s="723"/>
      <c r="DY43" s="723"/>
      <c r="DZ43" s="728"/>
      <c r="EA43" s="208"/>
    </row>
    <row r="44" spans="1:131" ht="26.25" customHeight="1">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t="s">
        <v>578</v>
      </c>
      <c r="BT44" s="723"/>
      <c r="BU44" s="723"/>
      <c r="BV44" s="723"/>
      <c r="BW44" s="723"/>
      <c r="BX44" s="723"/>
      <c r="BY44" s="723"/>
      <c r="BZ44" s="723"/>
      <c r="CA44" s="723"/>
      <c r="CB44" s="723"/>
      <c r="CC44" s="723"/>
      <c r="CD44" s="723"/>
      <c r="CE44" s="723"/>
      <c r="CF44" s="723"/>
      <c r="CG44" s="724"/>
      <c r="CH44" s="725">
        <v>-843</v>
      </c>
      <c r="CI44" s="726"/>
      <c r="CJ44" s="726"/>
      <c r="CK44" s="726"/>
      <c r="CL44" s="727"/>
      <c r="CM44" s="725">
        <v>73</v>
      </c>
      <c r="CN44" s="726"/>
      <c r="CO44" s="726"/>
      <c r="CP44" s="726"/>
      <c r="CQ44" s="727"/>
      <c r="CR44" s="725">
        <v>420</v>
      </c>
      <c r="CS44" s="726"/>
      <c r="CT44" s="726"/>
      <c r="CU44" s="726"/>
      <c r="CV44" s="727"/>
      <c r="CW44" s="725">
        <v>282</v>
      </c>
      <c r="CX44" s="726"/>
      <c r="CY44" s="726"/>
      <c r="CZ44" s="726"/>
      <c r="DA44" s="727"/>
      <c r="DB44" s="725">
        <v>225</v>
      </c>
      <c r="DC44" s="726"/>
      <c r="DD44" s="726"/>
      <c r="DE44" s="726"/>
      <c r="DF44" s="727"/>
      <c r="DG44" s="725" t="s">
        <v>474</v>
      </c>
      <c r="DH44" s="726"/>
      <c r="DI44" s="726"/>
      <c r="DJ44" s="726"/>
      <c r="DK44" s="727"/>
      <c r="DL44" s="725" t="s">
        <v>474</v>
      </c>
      <c r="DM44" s="726"/>
      <c r="DN44" s="726"/>
      <c r="DO44" s="726"/>
      <c r="DP44" s="727"/>
      <c r="DQ44" s="725" t="s">
        <v>474</v>
      </c>
      <c r="DR44" s="726"/>
      <c r="DS44" s="726"/>
      <c r="DT44" s="726"/>
      <c r="DU44" s="727"/>
      <c r="DV44" s="722"/>
      <c r="DW44" s="723"/>
      <c r="DX44" s="723"/>
      <c r="DY44" s="723"/>
      <c r="DZ44" s="728"/>
      <c r="EA44" s="208"/>
    </row>
    <row r="45" spans="1:131" ht="26.25" customHeight="1">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t="s">
        <v>579</v>
      </c>
      <c r="BT45" s="723"/>
      <c r="BU45" s="723"/>
      <c r="BV45" s="723"/>
      <c r="BW45" s="723"/>
      <c r="BX45" s="723"/>
      <c r="BY45" s="723"/>
      <c r="BZ45" s="723"/>
      <c r="CA45" s="723"/>
      <c r="CB45" s="723"/>
      <c r="CC45" s="723"/>
      <c r="CD45" s="723"/>
      <c r="CE45" s="723"/>
      <c r="CF45" s="723"/>
      <c r="CG45" s="724"/>
      <c r="CH45" s="725">
        <v>526</v>
      </c>
      <c r="CI45" s="726"/>
      <c r="CJ45" s="726"/>
      <c r="CK45" s="726"/>
      <c r="CL45" s="727"/>
      <c r="CM45" s="725">
        <v>7472</v>
      </c>
      <c r="CN45" s="726"/>
      <c r="CO45" s="726"/>
      <c r="CP45" s="726"/>
      <c r="CQ45" s="727"/>
      <c r="CR45" s="725">
        <v>70</v>
      </c>
      <c r="CS45" s="726"/>
      <c r="CT45" s="726"/>
      <c r="CU45" s="726"/>
      <c r="CV45" s="727"/>
      <c r="CW45" s="725">
        <v>0</v>
      </c>
      <c r="CX45" s="726"/>
      <c r="CY45" s="726"/>
      <c r="CZ45" s="726"/>
      <c r="DA45" s="727"/>
      <c r="DB45" s="725" t="s">
        <v>474</v>
      </c>
      <c r="DC45" s="726"/>
      <c r="DD45" s="726"/>
      <c r="DE45" s="726"/>
      <c r="DF45" s="727"/>
      <c r="DG45" s="725" t="s">
        <v>474</v>
      </c>
      <c r="DH45" s="726"/>
      <c r="DI45" s="726"/>
      <c r="DJ45" s="726"/>
      <c r="DK45" s="727"/>
      <c r="DL45" s="725" t="s">
        <v>474</v>
      </c>
      <c r="DM45" s="726"/>
      <c r="DN45" s="726"/>
      <c r="DO45" s="726"/>
      <c r="DP45" s="727"/>
      <c r="DQ45" s="725" t="s">
        <v>474</v>
      </c>
      <c r="DR45" s="726"/>
      <c r="DS45" s="726"/>
      <c r="DT45" s="726"/>
      <c r="DU45" s="727"/>
      <c r="DV45" s="722"/>
      <c r="DW45" s="723"/>
      <c r="DX45" s="723"/>
      <c r="DY45" s="723"/>
      <c r="DZ45" s="728"/>
      <c r="EA45" s="208"/>
    </row>
    <row r="46" spans="1:131" ht="26.25" customHeight="1">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t="s">
        <v>580</v>
      </c>
      <c r="BT46" s="723"/>
      <c r="BU46" s="723"/>
      <c r="BV46" s="723"/>
      <c r="BW46" s="723"/>
      <c r="BX46" s="723"/>
      <c r="BY46" s="723"/>
      <c r="BZ46" s="723"/>
      <c r="CA46" s="723"/>
      <c r="CB46" s="723"/>
      <c r="CC46" s="723"/>
      <c r="CD46" s="723"/>
      <c r="CE46" s="723"/>
      <c r="CF46" s="723"/>
      <c r="CG46" s="724"/>
      <c r="CH46" s="725">
        <v>-266</v>
      </c>
      <c r="CI46" s="726"/>
      <c r="CJ46" s="726"/>
      <c r="CK46" s="726"/>
      <c r="CL46" s="727"/>
      <c r="CM46" s="725">
        <v>187</v>
      </c>
      <c r="CN46" s="726"/>
      <c r="CO46" s="726"/>
      <c r="CP46" s="726"/>
      <c r="CQ46" s="727"/>
      <c r="CR46" s="725">
        <v>263</v>
      </c>
      <c r="CS46" s="726"/>
      <c r="CT46" s="726"/>
      <c r="CU46" s="726"/>
      <c r="CV46" s="727"/>
      <c r="CW46" s="725">
        <v>121</v>
      </c>
      <c r="CX46" s="726"/>
      <c r="CY46" s="726"/>
      <c r="CZ46" s="726"/>
      <c r="DA46" s="727"/>
      <c r="DB46" s="725" t="s">
        <v>474</v>
      </c>
      <c r="DC46" s="726"/>
      <c r="DD46" s="726"/>
      <c r="DE46" s="726"/>
      <c r="DF46" s="727"/>
      <c r="DG46" s="725" t="s">
        <v>474</v>
      </c>
      <c r="DH46" s="726"/>
      <c r="DI46" s="726"/>
      <c r="DJ46" s="726"/>
      <c r="DK46" s="727"/>
      <c r="DL46" s="725" t="s">
        <v>474</v>
      </c>
      <c r="DM46" s="726"/>
      <c r="DN46" s="726"/>
      <c r="DO46" s="726"/>
      <c r="DP46" s="727"/>
      <c r="DQ46" s="725" t="s">
        <v>474</v>
      </c>
      <c r="DR46" s="726"/>
      <c r="DS46" s="726"/>
      <c r="DT46" s="726"/>
      <c r="DU46" s="727"/>
      <c r="DV46" s="722"/>
      <c r="DW46" s="723"/>
      <c r="DX46" s="723"/>
      <c r="DY46" s="723"/>
      <c r="DZ46" s="728"/>
      <c r="EA46" s="208"/>
    </row>
    <row r="47" spans="1:131" ht="26.25" customHeight="1">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t="s">
        <v>581</v>
      </c>
      <c r="BT47" s="723"/>
      <c r="BU47" s="723"/>
      <c r="BV47" s="723"/>
      <c r="BW47" s="723"/>
      <c r="BX47" s="723"/>
      <c r="BY47" s="723"/>
      <c r="BZ47" s="723"/>
      <c r="CA47" s="723"/>
      <c r="CB47" s="723"/>
      <c r="CC47" s="723"/>
      <c r="CD47" s="723"/>
      <c r="CE47" s="723"/>
      <c r="CF47" s="723"/>
      <c r="CG47" s="724"/>
      <c r="CH47" s="725">
        <v>1</v>
      </c>
      <c r="CI47" s="726"/>
      <c r="CJ47" s="726"/>
      <c r="CK47" s="726"/>
      <c r="CL47" s="727"/>
      <c r="CM47" s="725">
        <v>292</v>
      </c>
      <c r="CN47" s="726"/>
      <c r="CO47" s="726"/>
      <c r="CP47" s="726"/>
      <c r="CQ47" s="727"/>
      <c r="CR47" s="725">
        <v>3</v>
      </c>
      <c r="CS47" s="726"/>
      <c r="CT47" s="726"/>
      <c r="CU47" s="726"/>
      <c r="CV47" s="727"/>
      <c r="CW47" s="725">
        <v>30</v>
      </c>
      <c r="CX47" s="726"/>
      <c r="CY47" s="726"/>
      <c r="CZ47" s="726"/>
      <c r="DA47" s="727"/>
      <c r="DB47" s="725" t="s">
        <v>474</v>
      </c>
      <c r="DC47" s="726"/>
      <c r="DD47" s="726"/>
      <c r="DE47" s="726"/>
      <c r="DF47" s="727"/>
      <c r="DG47" s="725" t="s">
        <v>474</v>
      </c>
      <c r="DH47" s="726"/>
      <c r="DI47" s="726"/>
      <c r="DJ47" s="726"/>
      <c r="DK47" s="727"/>
      <c r="DL47" s="725" t="s">
        <v>474</v>
      </c>
      <c r="DM47" s="726"/>
      <c r="DN47" s="726"/>
      <c r="DO47" s="726"/>
      <c r="DP47" s="727"/>
      <c r="DQ47" s="725" t="s">
        <v>474</v>
      </c>
      <c r="DR47" s="726"/>
      <c r="DS47" s="726"/>
      <c r="DT47" s="726"/>
      <c r="DU47" s="727"/>
      <c r="DV47" s="722"/>
      <c r="DW47" s="723"/>
      <c r="DX47" s="723"/>
      <c r="DY47" s="723"/>
      <c r="DZ47" s="728"/>
      <c r="EA47" s="208"/>
    </row>
    <row r="48" spans="1:131" ht="26.25" customHeight="1">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t="s">
        <v>540</v>
      </c>
      <c r="BS48" s="722" t="s">
        <v>582</v>
      </c>
      <c r="BT48" s="723"/>
      <c r="BU48" s="723"/>
      <c r="BV48" s="723"/>
      <c r="BW48" s="723"/>
      <c r="BX48" s="723"/>
      <c r="BY48" s="723"/>
      <c r="BZ48" s="723"/>
      <c r="CA48" s="723"/>
      <c r="CB48" s="723"/>
      <c r="CC48" s="723"/>
      <c r="CD48" s="723"/>
      <c r="CE48" s="723"/>
      <c r="CF48" s="723"/>
      <c r="CG48" s="724"/>
      <c r="CH48" s="725">
        <v>41</v>
      </c>
      <c r="CI48" s="726"/>
      <c r="CJ48" s="726"/>
      <c r="CK48" s="726"/>
      <c r="CL48" s="727"/>
      <c r="CM48" s="725">
        <v>5713</v>
      </c>
      <c r="CN48" s="726"/>
      <c r="CO48" s="726"/>
      <c r="CP48" s="726"/>
      <c r="CQ48" s="727"/>
      <c r="CR48" s="725">
        <v>694</v>
      </c>
      <c r="CS48" s="726"/>
      <c r="CT48" s="726"/>
      <c r="CU48" s="726"/>
      <c r="CV48" s="727"/>
      <c r="CW48" s="725" t="s">
        <v>474</v>
      </c>
      <c r="CX48" s="726"/>
      <c r="CY48" s="726"/>
      <c r="CZ48" s="726"/>
      <c r="DA48" s="727"/>
      <c r="DB48" s="725" t="s">
        <v>474</v>
      </c>
      <c r="DC48" s="726"/>
      <c r="DD48" s="726"/>
      <c r="DE48" s="726"/>
      <c r="DF48" s="727"/>
      <c r="DG48" s="725" t="s">
        <v>474</v>
      </c>
      <c r="DH48" s="726"/>
      <c r="DI48" s="726"/>
      <c r="DJ48" s="726"/>
      <c r="DK48" s="727"/>
      <c r="DL48" s="725">
        <v>236</v>
      </c>
      <c r="DM48" s="726"/>
      <c r="DN48" s="726"/>
      <c r="DO48" s="726"/>
      <c r="DP48" s="727"/>
      <c r="DQ48" s="725" t="s">
        <v>474</v>
      </c>
      <c r="DR48" s="726"/>
      <c r="DS48" s="726"/>
      <c r="DT48" s="726"/>
      <c r="DU48" s="727"/>
      <c r="DV48" s="722"/>
      <c r="DW48" s="723"/>
      <c r="DX48" s="723"/>
      <c r="DY48" s="723"/>
      <c r="DZ48" s="728"/>
      <c r="EA48" s="208"/>
    </row>
    <row r="49" spans="1:131" ht="26.25" customHeight="1">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t="s">
        <v>583</v>
      </c>
      <c r="BT49" s="723"/>
      <c r="BU49" s="723"/>
      <c r="BV49" s="723"/>
      <c r="BW49" s="723"/>
      <c r="BX49" s="723"/>
      <c r="BY49" s="723"/>
      <c r="BZ49" s="723"/>
      <c r="CA49" s="723"/>
      <c r="CB49" s="723"/>
      <c r="CC49" s="723"/>
      <c r="CD49" s="723"/>
      <c r="CE49" s="723"/>
      <c r="CF49" s="723"/>
      <c r="CG49" s="724"/>
      <c r="CH49" s="725">
        <v>5</v>
      </c>
      <c r="CI49" s="726"/>
      <c r="CJ49" s="726"/>
      <c r="CK49" s="726"/>
      <c r="CL49" s="727"/>
      <c r="CM49" s="725">
        <v>986</v>
      </c>
      <c r="CN49" s="726"/>
      <c r="CO49" s="726"/>
      <c r="CP49" s="726"/>
      <c r="CQ49" s="727"/>
      <c r="CR49" s="725">
        <v>74</v>
      </c>
      <c r="CS49" s="726"/>
      <c r="CT49" s="726"/>
      <c r="CU49" s="726"/>
      <c r="CV49" s="727"/>
      <c r="CW49" s="725">
        <v>195</v>
      </c>
      <c r="CX49" s="726"/>
      <c r="CY49" s="726"/>
      <c r="CZ49" s="726"/>
      <c r="DA49" s="727"/>
      <c r="DB49" s="725" t="s">
        <v>474</v>
      </c>
      <c r="DC49" s="726"/>
      <c r="DD49" s="726"/>
      <c r="DE49" s="726"/>
      <c r="DF49" s="727"/>
      <c r="DG49" s="725" t="s">
        <v>474</v>
      </c>
      <c r="DH49" s="726"/>
      <c r="DI49" s="726"/>
      <c r="DJ49" s="726"/>
      <c r="DK49" s="727"/>
      <c r="DL49" s="725" t="s">
        <v>474</v>
      </c>
      <c r="DM49" s="726"/>
      <c r="DN49" s="726"/>
      <c r="DO49" s="726"/>
      <c r="DP49" s="727"/>
      <c r="DQ49" s="725" t="s">
        <v>474</v>
      </c>
      <c r="DR49" s="726"/>
      <c r="DS49" s="726"/>
      <c r="DT49" s="726"/>
      <c r="DU49" s="727"/>
      <c r="DV49" s="722"/>
      <c r="DW49" s="723"/>
      <c r="DX49" s="723"/>
      <c r="DY49" s="723"/>
      <c r="DZ49" s="728"/>
      <c r="EA49" s="208"/>
    </row>
    <row r="50" spans="1:131" ht="26.25" customHeight="1">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t="s">
        <v>584</v>
      </c>
      <c r="BT50" s="723"/>
      <c r="BU50" s="723"/>
      <c r="BV50" s="723"/>
      <c r="BW50" s="723"/>
      <c r="BX50" s="723"/>
      <c r="BY50" s="723"/>
      <c r="BZ50" s="723"/>
      <c r="CA50" s="723"/>
      <c r="CB50" s="723"/>
      <c r="CC50" s="723"/>
      <c r="CD50" s="723"/>
      <c r="CE50" s="723"/>
      <c r="CF50" s="723"/>
      <c r="CG50" s="724"/>
      <c r="CH50" s="725">
        <v>-16</v>
      </c>
      <c r="CI50" s="726"/>
      <c r="CJ50" s="726"/>
      <c r="CK50" s="726"/>
      <c r="CL50" s="727"/>
      <c r="CM50" s="725">
        <v>323</v>
      </c>
      <c r="CN50" s="726"/>
      <c r="CO50" s="726"/>
      <c r="CP50" s="726"/>
      <c r="CQ50" s="727"/>
      <c r="CR50" s="725">
        <v>15</v>
      </c>
      <c r="CS50" s="726"/>
      <c r="CT50" s="726"/>
      <c r="CU50" s="726"/>
      <c r="CV50" s="727"/>
      <c r="CW50" s="725">
        <v>145</v>
      </c>
      <c r="CX50" s="726"/>
      <c r="CY50" s="726"/>
      <c r="CZ50" s="726"/>
      <c r="DA50" s="727"/>
      <c r="DB50" s="725" t="s">
        <v>474</v>
      </c>
      <c r="DC50" s="726"/>
      <c r="DD50" s="726"/>
      <c r="DE50" s="726"/>
      <c r="DF50" s="727"/>
      <c r="DG50" s="725" t="s">
        <v>474</v>
      </c>
      <c r="DH50" s="726"/>
      <c r="DI50" s="726"/>
      <c r="DJ50" s="726"/>
      <c r="DK50" s="727"/>
      <c r="DL50" s="725" t="s">
        <v>474</v>
      </c>
      <c r="DM50" s="726"/>
      <c r="DN50" s="726"/>
      <c r="DO50" s="726"/>
      <c r="DP50" s="727"/>
      <c r="DQ50" s="725" t="s">
        <v>474</v>
      </c>
      <c r="DR50" s="726"/>
      <c r="DS50" s="726"/>
      <c r="DT50" s="726"/>
      <c r="DU50" s="727"/>
      <c r="DV50" s="722"/>
      <c r="DW50" s="723"/>
      <c r="DX50" s="723"/>
      <c r="DY50" s="723"/>
      <c r="DZ50" s="728"/>
      <c r="EA50" s="208"/>
    </row>
    <row r="51" spans="1:131" ht="26.25" customHeight="1">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t="s">
        <v>585</v>
      </c>
      <c r="BT51" s="723"/>
      <c r="BU51" s="723"/>
      <c r="BV51" s="723"/>
      <c r="BW51" s="723"/>
      <c r="BX51" s="723"/>
      <c r="BY51" s="723"/>
      <c r="BZ51" s="723"/>
      <c r="CA51" s="723"/>
      <c r="CB51" s="723"/>
      <c r="CC51" s="723"/>
      <c r="CD51" s="723"/>
      <c r="CE51" s="723"/>
      <c r="CF51" s="723"/>
      <c r="CG51" s="724"/>
      <c r="CH51" s="725">
        <v>5</v>
      </c>
      <c r="CI51" s="726"/>
      <c r="CJ51" s="726"/>
      <c r="CK51" s="726"/>
      <c r="CL51" s="727"/>
      <c r="CM51" s="725">
        <v>1845</v>
      </c>
      <c r="CN51" s="726"/>
      <c r="CO51" s="726"/>
      <c r="CP51" s="726"/>
      <c r="CQ51" s="727"/>
      <c r="CR51" s="725">
        <v>30</v>
      </c>
      <c r="CS51" s="726"/>
      <c r="CT51" s="726"/>
      <c r="CU51" s="726"/>
      <c r="CV51" s="727"/>
      <c r="CW51" s="725">
        <v>0</v>
      </c>
      <c r="CX51" s="726"/>
      <c r="CY51" s="726"/>
      <c r="CZ51" s="726"/>
      <c r="DA51" s="727"/>
      <c r="DB51" s="725" t="s">
        <v>474</v>
      </c>
      <c r="DC51" s="726"/>
      <c r="DD51" s="726"/>
      <c r="DE51" s="726"/>
      <c r="DF51" s="727"/>
      <c r="DG51" s="725" t="s">
        <v>474</v>
      </c>
      <c r="DH51" s="726"/>
      <c r="DI51" s="726"/>
      <c r="DJ51" s="726"/>
      <c r="DK51" s="727"/>
      <c r="DL51" s="725" t="s">
        <v>474</v>
      </c>
      <c r="DM51" s="726"/>
      <c r="DN51" s="726"/>
      <c r="DO51" s="726"/>
      <c r="DP51" s="727"/>
      <c r="DQ51" s="725" t="s">
        <v>474</v>
      </c>
      <c r="DR51" s="726"/>
      <c r="DS51" s="726"/>
      <c r="DT51" s="726"/>
      <c r="DU51" s="727"/>
      <c r="DV51" s="722"/>
      <c r="DW51" s="723"/>
      <c r="DX51" s="723"/>
      <c r="DY51" s="723"/>
      <c r="DZ51" s="728"/>
      <c r="EA51" s="208"/>
    </row>
    <row r="52" spans="1:131" ht="26.25" customHeight="1">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t="s">
        <v>586</v>
      </c>
      <c r="BT52" s="723"/>
      <c r="BU52" s="723"/>
      <c r="BV52" s="723"/>
      <c r="BW52" s="723"/>
      <c r="BX52" s="723"/>
      <c r="BY52" s="723"/>
      <c r="BZ52" s="723"/>
      <c r="CA52" s="723"/>
      <c r="CB52" s="723"/>
      <c r="CC52" s="723"/>
      <c r="CD52" s="723"/>
      <c r="CE52" s="723"/>
      <c r="CF52" s="723"/>
      <c r="CG52" s="724"/>
      <c r="CH52" s="725">
        <v>2</v>
      </c>
      <c r="CI52" s="726"/>
      <c r="CJ52" s="726"/>
      <c r="CK52" s="726"/>
      <c r="CL52" s="727"/>
      <c r="CM52" s="725">
        <v>1975</v>
      </c>
      <c r="CN52" s="726"/>
      <c r="CO52" s="726"/>
      <c r="CP52" s="726"/>
      <c r="CQ52" s="727"/>
      <c r="CR52" s="725">
        <v>8</v>
      </c>
      <c r="CS52" s="726"/>
      <c r="CT52" s="726"/>
      <c r="CU52" s="726"/>
      <c r="CV52" s="727"/>
      <c r="CW52" s="725">
        <v>27</v>
      </c>
      <c r="CX52" s="726"/>
      <c r="CY52" s="726"/>
      <c r="CZ52" s="726"/>
      <c r="DA52" s="727"/>
      <c r="DB52" s="725" t="s">
        <v>474</v>
      </c>
      <c r="DC52" s="726"/>
      <c r="DD52" s="726"/>
      <c r="DE52" s="726"/>
      <c r="DF52" s="727"/>
      <c r="DG52" s="725" t="s">
        <v>474</v>
      </c>
      <c r="DH52" s="726"/>
      <c r="DI52" s="726"/>
      <c r="DJ52" s="726"/>
      <c r="DK52" s="727"/>
      <c r="DL52" s="725" t="s">
        <v>474</v>
      </c>
      <c r="DM52" s="726"/>
      <c r="DN52" s="726"/>
      <c r="DO52" s="726"/>
      <c r="DP52" s="727"/>
      <c r="DQ52" s="725" t="s">
        <v>474</v>
      </c>
      <c r="DR52" s="726"/>
      <c r="DS52" s="726"/>
      <c r="DT52" s="726"/>
      <c r="DU52" s="727"/>
      <c r="DV52" s="722"/>
      <c r="DW52" s="723"/>
      <c r="DX52" s="723"/>
      <c r="DY52" s="723"/>
      <c r="DZ52" s="728"/>
      <c r="EA52" s="208"/>
    </row>
    <row r="53" spans="1:131" ht="26.25" customHeight="1">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t="s">
        <v>587</v>
      </c>
      <c r="BT53" s="723"/>
      <c r="BU53" s="723"/>
      <c r="BV53" s="723"/>
      <c r="BW53" s="723"/>
      <c r="BX53" s="723"/>
      <c r="BY53" s="723"/>
      <c r="BZ53" s="723"/>
      <c r="CA53" s="723"/>
      <c r="CB53" s="723"/>
      <c r="CC53" s="723"/>
      <c r="CD53" s="723"/>
      <c r="CE53" s="723"/>
      <c r="CF53" s="723"/>
      <c r="CG53" s="724"/>
      <c r="CH53" s="725">
        <v>-4</v>
      </c>
      <c r="CI53" s="726"/>
      <c r="CJ53" s="726"/>
      <c r="CK53" s="726"/>
      <c r="CL53" s="727"/>
      <c r="CM53" s="725">
        <v>2118</v>
      </c>
      <c r="CN53" s="726"/>
      <c r="CO53" s="726"/>
      <c r="CP53" s="726"/>
      <c r="CQ53" s="727"/>
      <c r="CR53" s="725">
        <v>185</v>
      </c>
      <c r="CS53" s="726"/>
      <c r="CT53" s="726"/>
      <c r="CU53" s="726"/>
      <c r="CV53" s="727"/>
      <c r="CW53" s="725">
        <v>5</v>
      </c>
      <c r="CX53" s="726"/>
      <c r="CY53" s="726"/>
      <c r="CZ53" s="726"/>
      <c r="DA53" s="727"/>
      <c r="DB53" s="725" t="s">
        <v>474</v>
      </c>
      <c r="DC53" s="726"/>
      <c r="DD53" s="726"/>
      <c r="DE53" s="726"/>
      <c r="DF53" s="727"/>
      <c r="DG53" s="725" t="s">
        <v>474</v>
      </c>
      <c r="DH53" s="726"/>
      <c r="DI53" s="726"/>
      <c r="DJ53" s="726"/>
      <c r="DK53" s="727"/>
      <c r="DL53" s="725" t="s">
        <v>474</v>
      </c>
      <c r="DM53" s="726"/>
      <c r="DN53" s="726"/>
      <c r="DO53" s="726"/>
      <c r="DP53" s="727"/>
      <c r="DQ53" s="725" t="s">
        <v>474</v>
      </c>
      <c r="DR53" s="726"/>
      <c r="DS53" s="726"/>
      <c r="DT53" s="726"/>
      <c r="DU53" s="727"/>
      <c r="DV53" s="722"/>
      <c r="DW53" s="723"/>
      <c r="DX53" s="723"/>
      <c r="DY53" s="723"/>
      <c r="DZ53" s="728"/>
      <c r="EA53" s="208"/>
    </row>
    <row r="54" spans="1:131" ht="26.25" customHeight="1">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t="s">
        <v>588</v>
      </c>
      <c r="BT54" s="723"/>
      <c r="BU54" s="723"/>
      <c r="BV54" s="723"/>
      <c r="BW54" s="723"/>
      <c r="BX54" s="723"/>
      <c r="BY54" s="723"/>
      <c r="BZ54" s="723"/>
      <c r="CA54" s="723"/>
      <c r="CB54" s="723"/>
      <c r="CC54" s="723"/>
      <c r="CD54" s="723"/>
      <c r="CE54" s="723"/>
      <c r="CF54" s="723"/>
      <c r="CG54" s="724"/>
      <c r="CH54" s="725">
        <v>-5</v>
      </c>
      <c r="CI54" s="726"/>
      <c r="CJ54" s="726"/>
      <c r="CK54" s="726"/>
      <c r="CL54" s="727"/>
      <c r="CM54" s="725">
        <v>1217</v>
      </c>
      <c r="CN54" s="726"/>
      <c r="CO54" s="726"/>
      <c r="CP54" s="726"/>
      <c r="CQ54" s="727"/>
      <c r="CR54" s="725">
        <v>225</v>
      </c>
      <c r="CS54" s="726"/>
      <c r="CT54" s="726"/>
      <c r="CU54" s="726"/>
      <c r="CV54" s="727"/>
      <c r="CW54" s="725" t="s">
        <v>474</v>
      </c>
      <c r="CX54" s="726"/>
      <c r="CY54" s="726"/>
      <c r="CZ54" s="726"/>
      <c r="DA54" s="727"/>
      <c r="DB54" s="725">
        <v>189</v>
      </c>
      <c r="DC54" s="726"/>
      <c r="DD54" s="726"/>
      <c r="DE54" s="726"/>
      <c r="DF54" s="727"/>
      <c r="DG54" s="725" t="s">
        <v>474</v>
      </c>
      <c r="DH54" s="726"/>
      <c r="DI54" s="726"/>
      <c r="DJ54" s="726"/>
      <c r="DK54" s="727"/>
      <c r="DL54" s="725" t="s">
        <v>474</v>
      </c>
      <c r="DM54" s="726"/>
      <c r="DN54" s="726"/>
      <c r="DO54" s="726"/>
      <c r="DP54" s="727"/>
      <c r="DQ54" s="725" t="s">
        <v>474</v>
      </c>
      <c r="DR54" s="726"/>
      <c r="DS54" s="726"/>
      <c r="DT54" s="726"/>
      <c r="DU54" s="727"/>
      <c r="DV54" s="722"/>
      <c r="DW54" s="723"/>
      <c r="DX54" s="723"/>
      <c r="DY54" s="723"/>
      <c r="DZ54" s="728"/>
      <c r="EA54" s="208"/>
    </row>
    <row r="55" spans="1:131" ht="26.25" customHeight="1">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t="s">
        <v>589</v>
      </c>
      <c r="BT55" s="723"/>
      <c r="BU55" s="723"/>
      <c r="BV55" s="723"/>
      <c r="BW55" s="723"/>
      <c r="BX55" s="723"/>
      <c r="BY55" s="723"/>
      <c r="BZ55" s="723"/>
      <c r="CA55" s="723"/>
      <c r="CB55" s="723"/>
      <c r="CC55" s="723"/>
      <c r="CD55" s="723"/>
      <c r="CE55" s="723"/>
      <c r="CF55" s="723"/>
      <c r="CG55" s="724"/>
      <c r="CH55" s="725">
        <v>9</v>
      </c>
      <c r="CI55" s="726"/>
      <c r="CJ55" s="726"/>
      <c r="CK55" s="726"/>
      <c r="CL55" s="727"/>
      <c r="CM55" s="725">
        <v>544</v>
      </c>
      <c r="CN55" s="726"/>
      <c r="CO55" s="726"/>
      <c r="CP55" s="726"/>
      <c r="CQ55" s="727"/>
      <c r="CR55" s="725">
        <v>45</v>
      </c>
      <c r="CS55" s="726"/>
      <c r="CT55" s="726"/>
      <c r="CU55" s="726"/>
      <c r="CV55" s="727"/>
      <c r="CW55" s="725">
        <v>0</v>
      </c>
      <c r="CX55" s="726"/>
      <c r="CY55" s="726"/>
      <c r="CZ55" s="726"/>
      <c r="DA55" s="727"/>
      <c r="DB55" s="725" t="s">
        <v>474</v>
      </c>
      <c r="DC55" s="726"/>
      <c r="DD55" s="726"/>
      <c r="DE55" s="726"/>
      <c r="DF55" s="727"/>
      <c r="DG55" s="725" t="s">
        <v>474</v>
      </c>
      <c r="DH55" s="726"/>
      <c r="DI55" s="726"/>
      <c r="DJ55" s="726"/>
      <c r="DK55" s="727"/>
      <c r="DL55" s="725" t="s">
        <v>474</v>
      </c>
      <c r="DM55" s="726"/>
      <c r="DN55" s="726"/>
      <c r="DO55" s="726"/>
      <c r="DP55" s="727"/>
      <c r="DQ55" s="725" t="s">
        <v>474</v>
      </c>
      <c r="DR55" s="726"/>
      <c r="DS55" s="726"/>
      <c r="DT55" s="726"/>
      <c r="DU55" s="727"/>
      <c r="DV55" s="722"/>
      <c r="DW55" s="723"/>
      <c r="DX55" s="723"/>
      <c r="DY55" s="723"/>
      <c r="DZ55" s="728"/>
      <c r="EA55" s="208"/>
    </row>
    <row r="56" spans="1:131" ht="26.25" customHeight="1">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t="s">
        <v>590</v>
      </c>
      <c r="BT56" s="723"/>
      <c r="BU56" s="723"/>
      <c r="BV56" s="723"/>
      <c r="BW56" s="723"/>
      <c r="BX56" s="723"/>
      <c r="BY56" s="723"/>
      <c r="BZ56" s="723"/>
      <c r="CA56" s="723"/>
      <c r="CB56" s="723"/>
      <c r="CC56" s="723"/>
      <c r="CD56" s="723"/>
      <c r="CE56" s="723"/>
      <c r="CF56" s="723"/>
      <c r="CG56" s="724"/>
      <c r="CH56" s="725">
        <v>148</v>
      </c>
      <c r="CI56" s="726"/>
      <c r="CJ56" s="726"/>
      <c r="CK56" s="726"/>
      <c r="CL56" s="727"/>
      <c r="CM56" s="725">
        <v>423</v>
      </c>
      <c r="CN56" s="726"/>
      <c r="CO56" s="726"/>
      <c r="CP56" s="726"/>
      <c r="CQ56" s="727"/>
      <c r="CR56" s="725">
        <v>3</v>
      </c>
      <c r="CS56" s="726"/>
      <c r="CT56" s="726"/>
      <c r="CU56" s="726"/>
      <c r="CV56" s="727"/>
      <c r="CW56" s="725">
        <v>86</v>
      </c>
      <c r="CX56" s="726"/>
      <c r="CY56" s="726"/>
      <c r="CZ56" s="726"/>
      <c r="DA56" s="727"/>
      <c r="DB56" s="725" t="s">
        <v>474</v>
      </c>
      <c r="DC56" s="726"/>
      <c r="DD56" s="726"/>
      <c r="DE56" s="726"/>
      <c r="DF56" s="727"/>
      <c r="DG56" s="725" t="s">
        <v>474</v>
      </c>
      <c r="DH56" s="726"/>
      <c r="DI56" s="726"/>
      <c r="DJ56" s="726"/>
      <c r="DK56" s="727"/>
      <c r="DL56" s="725" t="s">
        <v>474</v>
      </c>
      <c r="DM56" s="726"/>
      <c r="DN56" s="726"/>
      <c r="DO56" s="726"/>
      <c r="DP56" s="727"/>
      <c r="DQ56" s="725" t="s">
        <v>474</v>
      </c>
      <c r="DR56" s="726"/>
      <c r="DS56" s="726"/>
      <c r="DT56" s="726"/>
      <c r="DU56" s="727"/>
      <c r="DV56" s="722"/>
      <c r="DW56" s="723"/>
      <c r="DX56" s="723"/>
      <c r="DY56" s="723"/>
      <c r="DZ56" s="728"/>
      <c r="EA56" s="208"/>
    </row>
    <row r="57" spans="1:131" ht="26.25" customHeight="1">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t="s">
        <v>591</v>
      </c>
      <c r="BT57" s="723"/>
      <c r="BU57" s="723"/>
      <c r="BV57" s="723"/>
      <c r="BW57" s="723"/>
      <c r="BX57" s="723"/>
      <c r="BY57" s="723"/>
      <c r="BZ57" s="723"/>
      <c r="CA57" s="723"/>
      <c r="CB57" s="723"/>
      <c r="CC57" s="723"/>
      <c r="CD57" s="723"/>
      <c r="CE57" s="723"/>
      <c r="CF57" s="723"/>
      <c r="CG57" s="724"/>
      <c r="CH57" s="725">
        <v>11</v>
      </c>
      <c r="CI57" s="726"/>
      <c r="CJ57" s="726"/>
      <c r="CK57" s="726"/>
      <c r="CL57" s="727"/>
      <c r="CM57" s="725">
        <v>336</v>
      </c>
      <c r="CN57" s="726"/>
      <c r="CO57" s="726"/>
      <c r="CP57" s="726"/>
      <c r="CQ57" s="727"/>
      <c r="CR57" s="725">
        <v>30</v>
      </c>
      <c r="CS57" s="726"/>
      <c r="CT57" s="726"/>
      <c r="CU57" s="726"/>
      <c r="CV57" s="727"/>
      <c r="CW57" s="725">
        <v>725</v>
      </c>
      <c r="CX57" s="726"/>
      <c r="CY57" s="726"/>
      <c r="CZ57" s="726"/>
      <c r="DA57" s="727"/>
      <c r="DB57" s="725" t="s">
        <v>474</v>
      </c>
      <c r="DC57" s="726"/>
      <c r="DD57" s="726"/>
      <c r="DE57" s="726"/>
      <c r="DF57" s="727"/>
      <c r="DG57" s="725" t="s">
        <v>474</v>
      </c>
      <c r="DH57" s="726"/>
      <c r="DI57" s="726"/>
      <c r="DJ57" s="726"/>
      <c r="DK57" s="727"/>
      <c r="DL57" s="725" t="s">
        <v>474</v>
      </c>
      <c r="DM57" s="726"/>
      <c r="DN57" s="726"/>
      <c r="DO57" s="726"/>
      <c r="DP57" s="727"/>
      <c r="DQ57" s="725" t="s">
        <v>474</v>
      </c>
      <c r="DR57" s="726"/>
      <c r="DS57" s="726"/>
      <c r="DT57" s="726"/>
      <c r="DU57" s="727"/>
      <c r="DV57" s="722"/>
      <c r="DW57" s="723"/>
      <c r="DX57" s="723"/>
      <c r="DY57" s="723"/>
      <c r="DZ57" s="728"/>
      <c r="EA57" s="208"/>
    </row>
    <row r="58" spans="1:131" ht="26.25" customHeight="1">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t="s">
        <v>592</v>
      </c>
      <c r="BT58" s="723"/>
      <c r="BU58" s="723"/>
      <c r="BV58" s="723"/>
      <c r="BW58" s="723"/>
      <c r="BX58" s="723"/>
      <c r="BY58" s="723"/>
      <c r="BZ58" s="723"/>
      <c r="CA58" s="723"/>
      <c r="CB58" s="723"/>
      <c r="CC58" s="723"/>
      <c r="CD58" s="723"/>
      <c r="CE58" s="723"/>
      <c r="CF58" s="723"/>
      <c r="CG58" s="724"/>
      <c r="CH58" s="725">
        <v>43</v>
      </c>
      <c r="CI58" s="726"/>
      <c r="CJ58" s="726"/>
      <c r="CK58" s="726"/>
      <c r="CL58" s="727"/>
      <c r="CM58" s="725">
        <v>453</v>
      </c>
      <c r="CN58" s="726"/>
      <c r="CO58" s="726"/>
      <c r="CP58" s="726"/>
      <c r="CQ58" s="727"/>
      <c r="CR58" s="725">
        <v>49</v>
      </c>
      <c r="CS58" s="726"/>
      <c r="CT58" s="726"/>
      <c r="CU58" s="726"/>
      <c r="CV58" s="727"/>
      <c r="CW58" s="725">
        <v>17</v>
      </c>
      <c r="CX58" s="726"/>
      <c r="CY58" s="726"/>
      <c r="CZ58" s="726"/>
      <c r="DA58" s="727"/>
      <c r="DB58" s="725" t="s">
        <v>474</v>
      </c>
      <c r="DC58" s="726"/>
      <c r="DD58" s="726"/>
      <c r="DE58" s="726"/>
      <c r="DF58" s="727"/>
      <c r="DG58" s="725" t="s">
        <v>474</v>
      </c>
      <c r="DH58" s="726"/>
      <c r="DI58" s="726"/>
      <c r="DJ58" s="726"/>
      <c r="DK58" s="727"/>
      <c r="DL58" s="725" t="s">
        <v>474</v>
      </c>
      <c r="DM58" s="726"/>
      <c r="DN58" s="726"/>
      <c r="DO58" s="726"/>
      <c r="DP58" s="727"/>
      <c r="DQ58" s="725" t="s">
        <v>474</v>
      </c>
      <c r="DR58" s="726"/>
      <c r="DS58" s="726"/>
      <c r="DT58" s="726"/>
      <c r="DU58" s="727"/>
      <c r="DV58" s="722"/>
      <c r="DW58" s="723"/>
      <c r="DX58" s="723"/>
      <c r="DY58" s="723"/>
      <c r="DZ58" s="728"/>
      <c r="EA58" s="208"/>
    </row>
    <row r="59" spans="1:131" ht="26.25" customHeight="1">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t="s">
        <v>593</v>
      </c>
      <c r="BT59" s="723"/>
      <c r="BU59" s="723"/>
      <c r="BV59" s="723"/>
      <c r="BW59" s="723"/>
      <c r="BX59" s="723"/>
      <c r="BY59" s="723"/>
      <c r="BZ59" s="723"/>
      <c r="CA59" s="723"/>
      <c r="CB59" s="723"/>
      <c r="CC59" s="723"/>
      <c r="CD59" s="723"/>
      <c r="CE59" s="723"/>
      <c r="CF59" s="723"/>
      <c r="CG59" s="724"/>
      <c r="CH59" s="725">
        <v>2</v>
      </c>
      <c r="CI59" s="726"/>
      <c r="CJ59" s="726"/>
      <c r="CK59" s="726"/>
      <c r="CL59" s="727"/>
      <c r="CM59" s="725">
        <v>114</v>
      </c>
      <c r="CN59" s="726"/>
      <c r="CO59" s="726"/>
      <c r="CP59" s="726"/>
      <c r="CQ59" s="727"/>
      <c r="CR59" s="725">
        <v>35</v>
      </c>
      <c r="CS59" s="726"/>
      <c r="CT59" s="726"/>
      <c r="CU59" s="726"/>
      <c r="CV59" s="727"/>
      <c r="CW59" s="725" t="s">
        <v>474</v>
      </c>
      <c r="CX59" s="726"/>
      <c r="CY59" s="726"/>
      <c r="CZ59" s="726"/>
      <c r="DA59" s="727"/>
      <c r="DB59" s="725" t="s">
        <v>474</v>
      </c>
      <c r="DC59" s="726"/>
      <c r="DD59" s="726"/>
      <c r="DE59" s="726"/>
      <c r="DF59" s="727"/>
      <c r="DG59" s="725" t="s">
        <v>474</v>
      </c>
      <c r="DH59" s="726"/>
      <c r="DI59" s="726"/>
      <c r="DJ59" s="726"/>
      <c r="DK59" s="727"/>
      <c r="DL59" s="725" t="s">
        <v>474</v>
      </c>
      <c r="DM59" s="726"/>
      <c r="DN59" s="726"/>
      <c r="DO59" s="726"/>
      <c r="DP59" s="727"/>
      <c r="DQ59" s="725" t="s">
        <v>474</v>
      </c>
      <c r="DR59" s="726"/>
      <c r="DS59" s="726"/>
      <c r="DT59" s="726"/>
      <c r="DU59" s="727"/>
      <c r="DV59" s="722"/>
      <c r="DW59" s="723"/>
      <c r="DX59" s="723"/>
      <c r="DY59" s="723"/>
      <c r="DZ59" s="728"/>
      <c r="EA59" s="208"/>
    </row>
    <row r="60" spans="1:131" ht="26.25" customHeight="1">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385</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c r="A63" s="218" t="s">
        <v>365</v>
      </c>
      <c r="B63" s="738" t="s">
        <v>386</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9730</v>
      </c>
      <c r="AG63" s="806"/>
      <c r="AH63" s="806"/>
      <c r="AI63" s="806"/>
      <c r="AJ63" s="807"/>
      <c r="AK63" s="808"/>
      <c r="AL63" s="803"/>
      <c r="AM63" s="803"/>
      <c r="AN63" s="803"/>
      <c r="AO63" s="803"/>
      <c r="AP63" s="806">
        <v>91300</v>
      </c>
      <c r="AQ63" s="806"/>
      <c r="AR63" s="806"/>
      <c r="AS63" s="806"/>
      <c r="AT63" s="806"/>
      <c r="AU63" s="806">
        <v>25203</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c r="A65" s="210" t="s">
        <v>387</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c r="A66" s="676" t="s">
        <v>388</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389</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c r="A68" s="214">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c r="A69" s="216">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c r="A88" s="218" t="s">
        <v>365</v>
      </c>
      <c r="B88" s="738" t="s">
        <v>390</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738" t="s">
        <v>391</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f>SUM(CR7:CV101)</f>
        <v>94268</v>
      </c>
      <c r="CS102" s="816"/>
      <c r="CT102" s="816"/>
      <c r="CU102" s="816"/>
      <c r="CV102" s="855"/>
      <c r="CW102" s="854">
        <f>SUM(CW7:DA101)</f>
        <v>9043</v>
      </c>
      <c r="CX102" s="816"/>
      <c r="CY102" s="816"/>
      <c r="CZ102" s="816"/>
      <c r="DA102" s="855"/>
      <c r="DB102" s="854">
        <f>SUM(DB7:DF101)</f>
        <v>111756</v>
      </c>
      <c r="DC102" s="816"/>
      <c r="DD102" s="816"/>
      <c r="DE102" s="816"/>
      <c r="DF102" s="855"/>
      <c r="DG102" s="854">
        <f>SUM(DG7:DK101)</f>
        <v>0</v>
      </c>
      <c r="DH102" s="816"/>
      <c r="DI102" s="816"/>
      <c r="DJ102" s="816"/>
      <c r="DK102" s="855"/>
      <c r="DL102" s="854">
        <f>SUM(DL7:DP101)</f>
        <v>21555</v>
      </c>
      <c r="DM102" s="816"/>
      <c r="DN102" s="816"/>
      <c r="DO102" s="816"/>
      <c r="DP102" s="855"/>
      <c r="DQ102" s="854">
        <f>SUM(DQ7:DU101)</f>
        <v>12160</v>
      </c>
      <c r="DR102" s="816"/>
      <c r="DS102" s="816"/>
      <c r="DT102" s="816"/>
      <c r="DU102" s="855"/>
      <c r="DV102" s="738"/>
      <c r="DW102" s="739"/>
      <c r="DX102" s="739"/>
      <c r="DY102" s="739"/>
      <c r="DZ102" s="878"/>
      <c r="EA102" s="208"/>
    </row>
    <row r="103" spans="1:13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392</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393</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c r="A107" s="227" t="s">
        <v>394</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395</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c r="A108" s="881" t="s">
        <v>396</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397</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c r="A109" s="876" t="s">
        <v>398</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399</v>
      </c>
      <c r="AB109" s="857"/>
      <c r="AC109" s="857"/>
      <c r="AD109" s="857"/>
      <c r="AE109" s="858"/>
      <c r="AF109" s="856" t="s">
        <v>299</v>
      </c>
      <c r="AG109" s="857"/>
      <c r="AH109" s="857"/>
      <c r="AI109" s="857"/>
      <c r="AJ109" s="858"/>
      <c r="AK109" s="856" t="s">
        <v>298</v>
      </c>
      <c r="AL109" s="857"/>
      <c r="AM109" s="857"/>
      <c r="AN109" s="857"/>
      <c r="AO109" s="858"/>
      <c r="AP109" s="856" t="s">
        <v>400</v>
      </c>
      <c r="AQ109" s="857"/>
      <c r="AR109" s="857"/>
      <c r="AS109" s="857"/>
      <c r="AT109" s="859"/>
      <c r="AU109" s="876" t="s">
        <v>398</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399</v>
      </c>
      <c r="BR109" s="857"/>
      <c r="BS109" s="857"/>
      <c r="BT109" s="857"/>
      <c r="BU109" s="858"/>
      <c r="BV109" s="856" t="s">
        <v>299</v>
      </c>
      <c r="BW109" s="857"/>
      <c r="BX109" s="857"/>
      <c r="BY109" s="857"/>
      <c r="BZ109" s="858"/>
      <c r="CA109" s="856" t="s">
        <v>298</v>
      </c>
      <c r="CB109" s="857"/>
      <c r="CC109" s="857"/>
      <c r="CD109" s="857"/>
      <c r="CE109" s="858"/>
      <c r="CF109" s="877" t="s">
        <v>400</v>
      </c>
      <c r="CG109" s="877"/>
      <c r="CH109" s="877"/>
      <c r="CI109" s="877"/>
      <c r="CJ109" s="877"/>
      <c r="CK109" s="856" t="s">
        <v>401</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399</v>
      </c>
      <c r="DH109" s="857"/>
      <c r="DI109" s="857"/>
      <c r="DJ109" s="857"/>
      <c r="DK109" s="858"/>
      <c r="DL109" s="856" t="s">
        <v>299</v>
      </c>
      <c r="DM109" s="857"/>
      <c r="DN109" s="857"/>
      <c r="DO109" s="857"/>
      <c r="DP109" s="858"/>
      <c r="DQ109" s="856" t="s">
        <v>298</v>
      </c>
      <c r="DR109" s="857"/>
      <c r="DS109" s="857"/>
      <c r="DT109" s="857"/>
      <c r="DU109" s="858"/>
      <c r="DV109" s="856" t="s">
        <v>400</v>
      </c>
      <c r="DW109" s="857"/>
      <c r="DX109" s="857"/>
      <c r="DY109" s="857"/>
      <c r="DZ109" s="859"/>
    </row>
    <row r="110" spans="1:131" s="208" customFormat="1" ht="26.25" customHeight="1">
      <c r="A110" s="860" t="s">
        <v>402</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73906312</v>
      </c>
      <c r="AB110" s="864"/>
      <c r="AC110" s="864"/>
      <c r="AD110" s="864"/>
      <c r="AE110" s="865"/>
      <c r="AF110" s="866">
        <v>72193132</v>
      </c>
      <c r="AG110" s="864"/>
      <c r="AH110" s="864"/>
      <c r="AI110" s="864"/>
      <c r="AJ110" s="865"/>
      <c r="AK110" s="866">
        <v>71024741</v>
      </c>
      <c r="AL110" s="864"/>
      <c r="AM110" s="864"/>
      <c r="AN110" s="864"/>
      <c r="AO110" s="865"/>
      <c r="AP110" s="867">
        <v>16</v>
      </c>
      <c r="AQ110" s="868"/>
      <c r="AR110" s="868"/>
      <c r="AS110" s="868"/>
      <c r="AT110" s="869"/>
      <c r="AU110" s="870" t="s">
        <v>70</v>
      </c>
      <c r="AV110" s="871"/>
      <c r="AW110" s="871"/>
      <c r="AX110" s="871"/>
      <c r="AY110" s="871"/>
      <c r="AZ110" s="893" t="s">
        <v>403</v>
      </c>
      <c r="BA110" s="861"/>
      <c r="BB110" s="861"/>
      <c r="BC110" s="861"/>
      <c r="BD110" s="861"/>
      <c r="BE110" s="861"/>
      <c r="BF110" s="861"/>
      <c r="BG110" s="861"/>
      <c r="BH110" s="861"/>
      <c r="BI110" s="861"/>
      <c r="BJ110" s="861"/>
      <c r="BK110" s="861"/>
      <c r="BL110" s="861"/>
      <c r="BM110" s="861"/>
      <c r="BN110" s="861"/>
      <c r="BO110" s="861"/>
      <c r="BP110" s="862"/>
      <c r="BQ110" s="894">
        <v>1659737257</v>
      </c>
      <c r="BR110" s="895"/>
      <c r="BS110" s="895"/>
      <c r="BT110" s="895"/>
      <c r="BU110" s="895"/>
      <c r="BV110" s="895">
        <v>1668582052</v>
      </c>
      <c r="BW110" s="895"/>
      <c r="BX110" s="895"/>
      <c r="BY110" s="895"/>
      <c r="BZ110" s="895"/>
      <c r="CA110" s="895">
        <v>1683469353</v>
      </c>
      <c r="CB110" s="895"/>
      <c r="CC110" s="895"/>
      <c r="CD110" s="895"/>
      <c r="CE110" s="895"/>
      <c r="CF110" s="908">
        <v>379.7</v>
      </c>
      <c r="CG110" s="909"/>
      <c r="CH110" s="909"/>
      <c r="CI110" s="909"/>
      <c r="CJ110" s="909"/>
      <c r="CK110" s="910" t="s">
        <v>404</v>
      </c>
      <c r="CL110" s="911"/>
      <c r="CM110" s="893" t="s">
        <v>405</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c r="A111" s="898" t="s">
        <v>406</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407</v>
      </c>
      <c r="BA111" s="887"/>
      <c r="BB111" s="887"/>
      <c r="BC111" s="887"/>
      <c r="BD111" s="887"/>
      <c r="BE111" s="887"/>
      <c r="BF111" s="887"/>
      <c r="BG111" s="887"/>
      <c r="BH111" s="887"/>
      <c r="BI111" s="887"/>
      <c r="BJ111" s="887"/>
      <c r="BK111" s="887"/>
      <c r="BL111" s="887"/>
      <c r="BM111" s="887"/>
      <c r="BN111" s="887"/>
      <c r="BO111" s="887"/>
      <c r="BP111" s="888"/>
      <c r="BQ111" s="889">
        <v>2200254</v>
      </c>
      <c r="BR111" s="890"/>
      <c r="BS111" s="890"/>
      <c r="BT111" s="890"/>
      <c r="BU111" s="890"/>
      <c r="BV111" s="890">
        <v>1757062</v>
      </c>
      <c r="BW111" s="890"/>
      <c r="BX111" s="890"/>
      <c r="BY111" s="890"/>
      <c r="BZ111" s="890"/>
      <c r="CA111" s="890">
        <v>1344722</v>
      </c>
      <c r="CB111" s="890"/>
      <c r="CC111" s="890"/>
      <c r="CD111" s="890"/>
      <c r="CE111" s="890"/>
      <c r="CF111" s="884">
        <v>0.3</v>
      </c>
      <c r="CG111" s="885"/>
      <c r="CH111" s="885"/>
      <c r="CI111" s="885"/>
      <c r="CJ111" s="885"/>
      <c r="CK111" s="912"/>
      <c r="CL111" s="913"/>
      <c r="CM111" s="886" t="s">
        <v>408</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c r="A112" s="923" t="s">
        <v>409</v>
      </c>
      <c r="B112" s="924"/>
      <c r="C112" s="887" t="s">
        <v>410</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21104333</v>
      </c>
      <c r="AB112" s="917"/>
      <c r="AC112" s="917"/>
      <c r="AD112" s="917"/>
      <c r="AE112" s="918"/>
      <c r="AF112" s="919">
        <v>21803222</v>
      </c>
      <c r="AG112" s="917"/>
      <c r="AH112" s="917"/>
      <c r="AI112" s="917"/>
      <c r="AJ112" s="918"/>
      <c r="AK112" s="919">
        <v>21988056</v>
      </c>
      <c r="AL112" s="917"/>
      <c r="AM112" s="917"/>
      <c r="AN112" s="917"/>
      <c r="AO112" s="918"/>
      <c r="AP112" s="920">
        <v>5</v>
      </c>
      <c r="AQ112" s="921"/>
      <c r="AR112" s="921"/>
      <c r="AS112" s="921"/>
      <c r="AT112" s="922"/>
      <c r="AU112" s="872"/>
      <c r="AV112" s="873"/>
      <c r="AW112" s="873"/>
      <c r="AX112" s="873"/>
      <c r="AY112" s="873"/>
      <c r="AZ112" s="886" t="s">
        <v>411</v>
      </c>
      <c r="BA112" s="887"/>
      <c r="BB112" s="887"/>
      <c r="BC112" s="887"/>
      <c r="BD112" s="887"/>
      <c r="BE112" s="887"/>
      <c r="BF112" s="887"/>
      <c r="BG112" s="887"/>
      <c r="BH112" s="887"/>
      <c r="BI112" s="887"/>
      <c r="BJ112" s="887"/>
      <c r="BK112" s="887"/>
      <c r="BL112" s="887"/>
      <c r="BM112" s="887"/>
      <c r="BN112" s="887"/>
      <c r="BO112" s="887"/>
      <c r="BP112" s="888"/>
      <c r="BQ112" s="889">
        <v>21572086</v>
      </c>
      <c r="BR112" s="890"/>
      <c r="BS112" s="890"/>
      <c r="BT112" s="890"/>
      <c r="BU112" s="890"/>
      <c r="BV112" s="890">
        <v>25014603</v>
      </c>
      <c r="BW112" s="890"/>
      <c r="BX112" s="890"/>
      <c r="BY112" s="890"/>
      <c r="BZ112" s="890"/>
      <c r="CA112" s="890">
        <v>25202850</v>
      </c>
      <c r="CB112" s="890"/>
      <c r="CC112" s="890"/>
      <c r="CD112" s="890"/>
      <c r="CE112" s="890"/>
      <c r="CF112" s="884">
        <v>5.7</v>
      </c>
      <c r="CG112" s="885"/>
      <c r="CH112" s="885"/>
      <c r="CI112" s="885"/>
      <c r="CJ112" s="885"/>
      <c r="CK112" s="912"/>
      <c r="CL112" s="913"/>
      <c r="CM112" s="886" t="s">
        <v>412</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1611146</v>
      </c>
      <c r="DH112" s="890"/>
      <c r="DI112" s="890"/>
      <c r="DJ112" s="890"/>
      <c r="DK112" s="890"/>
      <c r="DL112" s="890">
        <v>1397425</v>
      </c>
      <c r="DM112" s="890"/>
      <c r="DN112" s="890"/>
      <c r="DO112" s="890"/>
      <c r="DP112" s="890"/>
      <c r="DQ112" s="890">
        <v>1198904</v>
      </c>
      <c r="DR112" s="890"/>
      <c r="DS112" s="890"/>
      <c r="DT112" s="890"/>
      <c r="DU112" s="890"/>
      <c r="DV112" s="891">
        <v>0.3</v>
      </c>
      <c r="DW112" s="891"/>
      <c r="DX112" s="891"/>
      <c r="DY112" s="891"/>
      <c r="DZ112" s="892"/>
    </row>
    <row r="113" spans="1:130" s="208" customFormat="1" ht="26.25" customHeight="1">
      <c r="A113" s="925"/>
      <c r="B113" s="926"/>
      <c r="C113" s="887" t="s">
        <v>413</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1424687</v>
      </c>
      <c r="AB113" s="917"/>
      <c r="AC113" s="917"/>
      <c r="AD113" s="917"/>
      <c r="AE113" s="918"/>
      <c r="AF113" s="919">
        <v>2020144</v>
      </c>
      <c r="AG113" s="917"/>
      <c r="AH113" s="917"/>
      <c r="AI113" s="917"/>
      <c r="AJ113" s="918"/>
      <c r="AK113" s="919">
        <v>1562192</v>
      </c>
      <c r="AL113" s="917"/>
      <c r="AM113" s="917"/>
      <c r="AN113" s="917"/>
      <c r="AO113" s="918"/>
      <c r="AP113" s="920">
        <v>0.4</v>
      </c>
      <c r="AQ113" s="921"/>
      <c r="AR113" s="921"/>
      <c r="AS113" s="921"/>
      <c r="AT113" s="922"/>
      <c r="AU113" s="872"/>
      <c r="AV113" s="873"/>
      <c r="AW113" s="873"/>
      <c r="AX113" s="873"/>
      <c r="AY113" s="873"/>
      <c r="AZ113" s="886" t="s">
        <v>414</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415</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589108</v>
      </c>
      <c r="DH113" s="890"/>
      <c r="DI113" s="890"/>
      <c r="DJ113" s="890"/>
      <c r="DK113" s="890"/>
      <c r="DL113" s="890">
        <v>359637</v>
      </c>
      <c r="DM113" s="890"/>
      <c r="DN113" s="890"/>
      <c r="DO113" s="890"/>
      <c r="DP113" s="890"/>
      <c r="DQ113" s="890">
        <v>145818</v>
      </c>
      <c r="DR113" s="890"/>
      <c r="DS113" s="890"/>
      <c r="DT113" s="890"/>
      <c r="DU113" s="890"/>
      <c r="DV113" s="891">
        <v>0</v>
      </c>
      <c r="DW113" s="891"/>
      <c r="DX113" s="891"/>
      <c r="DY113" s="891"/>
      <c r="DZ113" s="892"/>
    </row>
    <row r="114" spans="1:130" s="208" customFormat="1" ht="26.25" customHeight="1">
      <c r="A114" s="925"/>
      <c r="B114" s="926"/>
      <c r="C114" s="887" t="s">
        <v>416</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417</v>
      </c>
      <c r="BA114" s="887"/>
      <c r="BB114" s="887"/>
      <c r="BC114" s="887"/>
      <c r="BD114" s="887"/>
      <c r="BE114" s="887"/>
      <c r="BF114" s="887"/>
      <c r="BG114" s="887"/>
      <c r="BH114" s="887"/>
      <c r="BI114" s="887"/>
      <c r="BJ114" s="887"/>
      <c r="BK114" s="887"/>
      <c r="BL114" s="887"/>
      <c r="BM114" s="887"/>
      <c r="BN114" s="887"/>
      <c r="BO114" s="887"/>
      <c r="BP114" s="888"/>
      <c r="BQ114" s="889">
        <v>199521746</v>
      </c>
      <c r="BR114" s="890"/>
      <c r="BS114" s="890"/>
      <c r="BT114" s="890"/>
      <c r="BU114" s="890"/>
      <c r="BV114" s="890">
        <v>202294982</v>
      </c>
      <c r="BW114" s="890"/>
      <c r="BX114" s="890"/>
      <c r="BY114" s="890"/>
      <c r="BZ114" s="890"/>
      <c r="CA114" s="890">
        <v>195914001</v>
      </c>
      <c r="CB114" s="890"/>
      <c r="CC114" s="890"/>
      <c r="CD114" s="890"/>
      <c r="CE114" s="890"/>
      <c r="CF114" s="884">
        <v>44.2</v>
      </c>
      <c r="CG114" s="885"/>
      <c r="CH114" s="885"/>
      <c r="CI114" s="885"/>
      <c r="CJ114" s="885"/>
      <c r="CK114" s="912"/>
      <c r="CL114" s="913"/>
      <c r="CM114" s="886" t="s">
        <v>418</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c r="A115" s="925"/>
      <c r="B115" s="926"/>
      <c r="C115" s="887" t="s">
        <v>419</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413847</v>
      </c>
      <c r="AB115" s="917"/>
      <c r="AC115" s="917"/>
      <c r="AD115" s="917"/>
      <c r="AE115" s="918"/>
      <c r="AF115" s="919">
        <v>282397</v>
      </c>
      <c r="AG115" s="917"/>
      <c r="AH115" s="917"/>
      <c r="AI115" s="917"/>
      <c r="AJ115" s="918"/>
      <c r="AK115" s="919">
        <v>246104</v>
      </c>
      <c r="AL115" s="917"/>
      <c r="AM115" s="917"/>
      <c r="AN115" s="917"/>
      <c r="AO115" s="918"/>
      <c r="AP115" s="920">
        <v>0.1</v>
      </c>
      <c r="AQ115" s="921"/>
      <c r="AR115" s="921"/>
      <c r="AS115" s="921"/>
      <c r="AT115" s="922"/>
      <c r="AU115" s="872"/>
      <c r="AV115" s="873"/>
      <c r="AW115" s="873"/>
      <c r="AX115" s="873"/>
      <c r="AY115" s="873"/>
      <c r="AZ115" s="886" t="s">
        <v>420</v>
      </c>
      <c r="BA115" s="887"/>
      <c r="BB115" s="887"/>
      <c r="BC115" s="887"/>
      <c r="BD115" s="887"/>
      <c r="BE115" s="887"/>
      <c r="BF115" s="887"/>
      <c r="BG115" s="887"/>
      <c r="BH115" s="887"/>
      <c r="BI115" s="887"/>
      <c r="BJ115" s="887"/>
      <c r="BK115" s="887"/>
      <c r="BL115" s="887"/>
      <c r="BM115" s="887"/>
      <c r="BN115" s="887"/>
      <c r="BO115" s="887"/>
      <c r="BP115" s="888"/>
      <c r="BQ115" s="889">
        <v>12666853</v>
      </c>
      <c r="BR115" s="890"/>
      <c r="BS115" s="890"/>
      <c r="BT115" s="890"/>
      <c r="BU115" s="890"/>
      <c r="BV115" s="890">
        <v>12204195</v>
      </c>
      <c r="BW115" s="890"/>
      <c r="BX115" s="890"/>
      <c r="BY115" s="890"/>
      <c r="BZ115" s="890"/>
      <c r="CA115" s="890">
        <v>12160108</v>
      </c>
      <c r="CB115" s="890"/>
      <c r="CC115" s="890"/>
      <c r="CD115" s="890"/>
      <c r="CE115" s="890"/>
      <c r="CF115" s="884">
        <v>2.7</v>
      </c>
      <c r="CG115" s="885"/>
      <c r="CH115" s="885"/>
      <c r="CI115" s="885"/>
      <c r="CJ115" s="885"/>
      <c r="CK115" s="912"/>
      <c r="CL115" s="913"/>
      <c r="CM115" s="886" t="s">
        <v>421</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c r="A116" s="927"/>
      <c r="B116" s="928"/>
      <c r="C116" s="929" t="s">
        <v>422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2104</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423</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424</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425</v>
      </c>
      <c r="Z117" s="858"/>
      <c r="AA117" s="939">
        <v>96851283</v>
      </c>
      <c r="AB117" s="940"/>
      <c r="AC117" s="940"/>
      <c r="AD117" s="940"/>
      <c r="AE117" s="941"/>
      <c r="AF117" s="942">
        <v>96298895</v>
      </c>
      <c r="AG117" s="940"/>
      <c r="AH117" s="940"/>
      <c r="AI117" s="940"/>
      <c r="AJ117" s="941"/>
      <c r="AK117" s="942">
        <v>94821093</v>
      </c>
      <c r="AL117" s="940"/>
      <c r="AM117" s="940"/>
      <c r="AN117" s="940"/>
      <c r="AO117" s="941"/>
      <c r="AP117" s="943"/>
      <c r="AQ117" s="944"/>
      <c r="AR117" s="944"/>
      <c r="AS117" s="944"/>
      <c r="AT117" s="945"/>
      <c r="AU117" s="872"/>
      <c r="AV117" s="873"/>
      <c r="AW117" s="873"/>
      <c r="AX117" s="873"/>
      <c r="AY117" s="873"/>
      <c r="AZ117" s="886" t="s">
        <v>426</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427</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c r="A118" s="876" t="s">
        <v>401</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399</v>
      </c>
      <c r="AB118" s="857"/>
      <c r="AC118" s="857"/>
      <c r="AD118" s="857"/>
      <c r="AE118" s="858"/>
      <c r="AF118" s="856" t="s">
        <v>299</v>
      </c>
      <c r="AG118" s="857"/>
      <c r="AH118" s="857"/>
      <c r="AI118" s="857"/>
      <c r="AJ118" s="858"/>
      <c r="AK118" s="856" t="s">
        <v>298</v>
      </c>
      <c r="AL118" s="857"/>
      <c r="AM118" s="857"/>
      <c r="AN118" s="857"/>
      <c r="AO118" s="858"/>
      <c r="AP118" s="934" t="s">
        <v>400</v>
      </c>
      <c r="AQ118" s="935"/>
      <c r="AR118" s="935"/>
      <c r="AS118" s="935"/>
      <c r="AT118" s="936"/>
      <c r="AU118" s="872"/>
      <c r="AV118" s="873"/>
      <c r="AW118" s="873"/>
      <c r="AX118" s="873"/>
      <c r="AY118" s="873"/>
      <c r="AZ118" s="937" t="s">
        <v>428</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429</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c r="A119" s="1018" t="s">
        <v>404</v>
      </c>
      <c r="B119" s="911"/>
      <c r="C119" s="893" t="s">
        <v>405</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430</v>
      </c>
      <c r="BP119" s="959"/>
      <c r="BQ119" s="954">
        <v>1895698196</v>
      </c>
      <c r="BR119" s="955"/>
      <c r="BS119" s="955"/>
      <c r="BT119" s="955"/>
      <c r="BU119" s="955"/>
      <c r="BV119" s="955">
        <v>1909852894</v>
      </c>
      <c r="BW119" s="955"/>
      <c r="BX119" s="955"/>
      <c r="BY119" s="955"/>
      <c r="BZ119" s="955"/>
      <c r="CA119" s="955">
        <v>1918091034</v>
      </c>
      <c r="CB119" s="955"/>
      <c r="CC119" s="955"/>
      <c r="CD119" s="955"/>
      <c r="CE119" s="955"/>
      <c r="CF119" s="956"/>
      <c r="CG119" s="957"/>
      <c r="CH119" s="957"/>
      <c r="CI119" s="957"/>
      <c r="CJ119" s="958"/>
      <c r="CK119" s="914"/>
      <c r="CL119" s="915"/>
      <c r="CM119" s="937" t="s">
        <v>431</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c r="A120" s="1019"/>
      <c r="B120" s="913"/>
      <c r="C120" s="886" t="s">
        <v>408</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432</v>
      </c>
      <c r="AV120" s="947"/>
      <c r="AW120" s="947"/>
      <c r="AX120" s="947"/>
      <c r="AY120" s="948"/>
      <c r="AZ120" s="893" t="s">
        <v>433</v>
      </c>
      <c r="BA120" s="861"/>
      <c r="BB120" s="861"/>
      <c r="BC120" s="861"/>
      <c r="BD120" s="861"/>
      <c r="BE120" s="861"/>
      <c r="BF120" s="861"/>
      <c r="BG120" s="861"/>
      <c r="BH120" s="861"/>
      <c r="BI120" s="861"/>
      <c r="BJ120" s="861"/>
      <c r="BK120" s="861"/>
      <c r="BL120" s="861"/>
      <c r="BM120" s="861"/>
      <c r="BN120" s="861"/>
      <c r="BO120" s="861"/>
      <c r="BP120" s="862"/>
      <c r="BQ120" s="894">
        <v>362886908</v>
      </c>
      <c r="BR120" s="895"/>
      <c r="BS120" s="895"/>
      <c r="BT120" s="895"/>
      <c r="BU120" s="895"/>
      <c r="BV120" s="895">
        <v>387886455</v>
      </c>
      <c r="BW120" s="895"/>
      <c r="BX120" s="895"/>
      <c r="BY120" s="895"/>
      <c r="BZ120" s="895"/>
      <c r="CA120" s="895">
        <v>393122423</v>
      </c>
      <c r="CB120" s="895"/>
      <c r="CC120" s="895"/>
      <c r="CD120" s="895"/>
      <c r="CE120" s="895"/>
      <c r="CF120" s="908">
        <v>88.7</v>
      </c>
      <c r="CG120" s="909"/>
      <c r="CH120" s="909"/>
      <c r="CI120" s="909"/>
      <c r="CJ120" s="909"/>
      <c r="CK120" s="963" t="s">
        <v>434</v>
      </c>
      <c r="CL120" s="964"/>
      <c r="CM120" s="964"/>
      <c r="CN120" s="964"/>
      <c r="CO120" s="965"/>
      <c r="CP120" s="971" t="s">
        <v>380</v>
      </c>
      <c r="CQ120" s="972"/>
      <c r="CR120" s="972"/>
      <c r="CS120" s="972"/>
      <c r="CT120" s="972"/>
      <c r="CU120" s="972"/>
      <c r="CV120" s="972"/>
      <c r="CW120" s="972"/>
      <c r="CX120" s="972"/>
      <c r="CY120" s="972"/>
      <c r="CZ120" s="972"/>
      <c r="DA120" s="972"/>
      <c r="DB120" s="972"/>
      <c r="DC120" s="972"/>
      <c r="DD120" s="972"/>
      <c r="DE120" s="972"/>
      <c r="DF120" s="973"/>
      <c r="DG120" s="894">
        <v>13248454</v>
      </c>
      <c r="DH120" s="895"/>
      <c r="DI120" s="895"/>
      <c r="DJ120" s="895"/>
      <c r="DK120" s="895"/>
      <c r="DL120" s="895">
        <v>14211144</v>
      </c>
      <c r="DM120" s="895"/>
      <c r="DN120" s="895"/>
      <c r="DO120" s="895"/>
      <c r="DP120" s="895"/>
      <c r="DQ120" s="895">
        <v>13720631</v>
      </c>
      <c r="DR120" s="895"/>
      <c r="DS120" s="895"/>
      <c r="DT120" s="895"/>
      <c r="DU120" s="895"/>
      <c r="DV120" s="896">
        <v>3.1</v>
      </c>
      <c r="DW120" s="896"/>
      <c r="DX120" s="896"/>
      <c r="DY120" s="896"/>
      <c r="DZ120" s="897"/>
    </row>
    <row r="121" spans="1:130" s="208" customFormat="1" ht="26.25" customHeight="1">
      <c r="A121" s="1019"/>
      <c r="B121" s="913"/>
      <c r="C121" s="960" t="s">
        <v>435</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370975</v>
      </c>
      <c r="AB121" s="917"/>
      <c r="AC121" s="917"/>
      <c r="AD121" s="917"/>
      <c r="AE121" s="918"/>
      <c r="AF121" s="919">
        <v>255402</v>
      </c>
      <c r="AG121" s="917"/>
      <c r="AH121" s="917"/>
      <c r="AI121" s="917"/>
      <c r="AJ121" s="918"/>
      <c r="AK121" s="919">
        <v>219078</v>
      </c>
      <c r="AL121" s="917"/>
      <c r="AM121" s="917"/>
      <c r="AN121" s="917"/>
      <c r="AO121" s="918"/>
      <c r="AP121" s="920">
        <v>0</v>
      </c>
      <c r="AQ121" s="921"/>
      <c r="AR121" s="921"/>
      <c r="AS121" s="921"/>
      <c r="AT121" s="922"/>
      <c r="AU121" s="949"/>
      <c r="AV121" s="950"/>
      <c r="AW121" s="950"/>
      <c r="AX121" s="950"/>
      <c r="AY121" s="951"/>
      <c r="AZ121" s="886" t="s">
        <v>436</v>
      </c>
      <c r="BA121" s="887"/>
      <c r="BB121" s="887"/>
      <c r="BC121" s="887"/>
      <c r="BD121" s="887"/>
      <c r="BE121" s="887"/>
      <c r="BF121" s="887"/>
      <c r="BG121" s="887"/>
      <c r="BH121" s="887"/>
      <c r="BI121" s="887"/>
      <c r="BJ121" s="887"/>
      <c r="BK121" s="887"/>
      <c r="BL121" s="887"/>
      <c r="BM121" s="887"/>
      <c r="BN121" s="887"/>
      <c r="BO121" s="887"/>
      <c r="BP121" s="888"/>
      <c r="BQ121" s="889">
        <v>115863532</v>
      </c>
      <c r="BR121" s="890"/>
      <c r="BS121" s="890"/>
      <c r="BT121" s="890"/>
      <c r="BU121" s="890"/>
      <c r="BV121" s="890">
        <v>96511731</v>
      </c>
      <c r="BW121" s="890"/>
      <c r="BX121" s="890"/>
      <c r="BY121" s="890"/>
      <c r="BZ121" s="890"/>
      <c r="CA121" s="890">
        <v>93011389</v>
      </c>
      <c r="CB121" s="890"/>
      <c r="CC121" s="890"/>
      <c r="CD121" s="890"/>
      <c r="CE121" s="890"/>
      <c r="CF121" s="884">
        <v>21</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1722401</v>
      </c>
      <c r="DH121" s="890"/>
      <c r="DI121" s="890"/>
      <c r="DJ121" s="890"/>
      <c r="DK121" s="890"/>
      <c r="DL121" s="890">
        <v>5454955</v>
      </c>
      <c r="DM121" s="890"/>
      <c r="DN121" s="890"/>
      <c r="DO121" s="890"/>
      <c r="DP121" s="890"/>
      <c r="DQ121" s="890">
        <v>7589686</v>
      </c>
      <c r="DR121" s="890"/>
      <c r="DS121" s="890"/>
      <c r="DT121" s="890"/>
      <c r="DU121" s="890"/>
      <c r="DV121" s="891">
        <v>1.7</v>
      </c>
      <c r="DW121" s="891"/>
      <c r="DX121" s="891"/>
      <c r="DY121" s="891"/>
      <c r="DZ121" s="892"/>
    </row>
    <row r="122" spans="1:130" s="208" customFormat="1" ht="26.25" customHeight="1">
      <c r="A122" s="1019"/>
      <c r="B122" s="913"/>
      <c r="C122" s="886" t="s">
        <v>418</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138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437</v>
      </c>
      <c r="BA122" s="929"/>
      <c r="BB122" s="929"/>
      <c r="BC122" s="929"/>
      <c r="BD122" s="929"/>
      <c r="BE122" s="929"/>
      <c r="BF122" s="929"/>
      <c r="BG122" s="929"/>
      <c r="BH122" s="929"/>
      <c r="BI122" s="929"/>
      <c r="BJ122" s="929"/>
      <c r="BK122" s="929"/>
      <c r="BL122" s="929"/>
      <c r="BM122" s="929"/>
      <c r="BN122" s="929"/>
      <c r="BO122" s="929"/>
      <c r="BP122" s="930"/>
      <c r="BQ122" s="954">
        <v>933333528</v>
      </c>
      <c r="BR122" s="955"/>
      <c r="BS122" s="955"/>
      <c r="BT122" s="955"/>
      <c r="BU122" s="955"/>
      <c r="BV122" s="955">
        <v>932849114</v>
      </c>
      <c r="BW122" s="955"/>
      <c r="BX122" s="955"/>
      <c r="BY122" s="955"/>
      <c r="BZ122" s="955"/>
      <c r="CA122" s="955">
        <v>920520197</v>
      </c>
      <c r="CB122" s="955"/>
      <c r="CC122" s="955"/>
      <c r="CD122" s="955"/>
      <c r="CE122" s="955"/>
      <c r="CF122" s="974">
        <v>207.6</v>
      </c>
      <c r="CG122" s="975"/>
      <c r="CH122" s="975"/>
      <c r="CI122" s="975"/>
      <c r="CJ122" s="975"/>
      <c r="CK122" s="966"/>
      <c r="CL122" s="967"/>
      <c r="CM122" s="967"/>
      <c r="CN122" s="967"/>
      <c r="CO122" s="968"/>
      <c r="CP122" s="976" t="s">
        <v>381</v>
      </c>
      <c r="CQ122" s="977"/>
      <c r="CR122" s="977"/>
      <c r="CS122" s="977"/>
      <c r="CT122" s="977"/>
      <c r="CU122" s="977"/>
      <c r="CV122" s="977"/>
      <c r="CW122" s="977"/>
      <c r="CX122" s="977"/>
      <c r="CY122" s="977"/>
      <c r="CZ122" s="977"/>
      <c r="DA122" s="977"/>
      <c r="DB122" s="977"/>
      <c r="DC122" s="977"/>
      <c r="DD122" s="977"/>
      <c r="DE122" s="977"/>
      <c r="DF122" s="978"/>
      <c r="DG122" s="889">
        <v>3969538</v>
      </c>
      <c r="DH122" s="890"/>
      <c r="DI122" s="890"/>
      <c r="DJ122" s="890"/>
      <c r="DK122" s="890"/>
      <c r="DL122" s="890">
        <v>4357141</v>
      </c>
      <c r="DM122" s="890"/>
      <c r="DN122" s="890"/>
      <c r="DO122" s="890"/>
      <c r="DP122" s="890"/>
      <c r="DQ122" s="890">
        <v>3757289</v>
      </c>
      <c r="DR122" s="890"/>
      <c r="DS122" s="890"/>
      <c r="DT122" s="890"/>
      <c r="DU122" s="890"/>
      <c r="DV122" s="891">
        <v>0.8</v>
      </c>
      <c r="DW122" s="891"/>
      <c r="DX122" s="891"/>
      <c r="DY122" s="891"/>
      <c r="DZ122" s="892"/>
    </row>
    <row r="123" spans="1:130" s="208" customFormat="1" ht="26.25" customHeight="1">
      <c r="A123" s="1019"/>
      <c r="B123" s="913"/>
      <c r="C123" s="886" t="s">
        <v>424</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438</v>
      </c>
      <c r="BP123" s="959"/>
      <c r="BQ123" s="1025">
        <v>1412083968</v>
      </c>
      <c r="BR123" s="1026"/>
      <c r="BS123" s="1026"/>
      <c r="BT123" s="1026"/>
      <c r="BU123" s="1026"/>
      <c r="BV123" s="1026">
        <v>1417247300</v>
      </c>
      <c r="BW123" s="1026"/>
      <c r="BX123" s="1026"/>
      <c r="BY123" s="1026"/>
      <c r="BZ123" s="1026"/>
      <c r="CA123" s="1026">
        <v>1406654009</v>
      </c>
      <c r="CB123" s="1026"/>
      <c r="CC123" s="1026"/>
      <c r="CD123" s="1026"/>
      <c r="CE123" s="1026"/>
      <c r="CF123" s="956"/>
      <c r="CG123" s="957"/>
      <c r="CH123" s="957"/>
      <c r="CI123" s="957"/>
      <c r="CJ123" s="958"/>
      <c r="CK123" s="966"/>
      <c r="CL123" s="967"/>
      <c r="CM123" s="967"/>
      <c r="CN123" s="967"/>
      <c r="CO123" s="968"/>
      <c r="CP123" s="976" t="s">
        <v>378</v>
      </c>
      <c r="CQ123" s="977"/>
      <c r="CR123" s="977"/>
      <c r="CS123" s="977"/>
      <c r="CT123" s="977"/>
      <c r="CU123" s="977"/>
      <c r="CV123" s="977"/>
      <c r="CW123" s="977"/>
      <c r="CX123" s="977"/>
      <c r="CY123" s="977"/>
      <c r="CZ123" s="977"/>
      <c r="DA123" s="977"/>
      <c r="DB123" s="977"/>
      <c r="DC123" s="977"/>
      <c r="DD123" s="977"/>
      <c r="DE123" s="977"/>
      <c r="DF123" s="978"/>
      <c r="DG123" s="889">
        <v>605271</v>
      </c>
      <c r="DH123" s="890"/>
      <c r="DI123" s="890"/>
      <c r="DJ123" s="890"/>
      <c r="DK123" s="890"/>
      <c r="DL123" s="890">
        <v>254363</v>
      </c>
      <c r="DM123" s="890"/>
      <c r="DN123" s="890"/>
      <c r="DO123" s="890"/>
      <c r="DP123" s="890"/>
      <c r="DQ123" s="890">
        <v>135244</v>
      </c>
      <c r="DR123" s="890"/>
      <c r="DS123" s="890"/>
      <c r="DT123" s="890"/>
      <c r="DU123" s="890"/>
      <c r="DV123" s="891">
        <v>0</v>
      </c>
      <c r="DW123" s="891"/>
      <c r="DX123" s="891"/>
      <c r="DY123" s="891"/>
      <c r="DZ123" s="892"/>
    </row>
    <row r="124" spans="1:130" s="208" customFormat="1" ht="26.25" customHeight="1" thickBot="1">
      <c r="A124" s="1019"/>
      <c r="B124" s="913"/>
      <c r="C124" s="886" t="s">
        <v>427</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439</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112.6</v>
      </c>
      <c r="BR124" s="986"/>
      <c r="BS124" s="986"/>
      <c r="BT124" s="986"/>
      <c r="BU124" s="986"/>
      <c r="BV124" s="986">
        <v>114.1</v>
      </c>
      <c r="BW124" s="986"/>
      <c r="BX124" s="986"/>
      <c r="BY124" s="986"/>
      <c r="BZ124" s="986"/>
      <c r="CA124" s="986">
        <v>115.3</v>
      </c>
      <c r="CB124" s="986"/>
      <c r="CC124" s="986"/>
      <c r="CD124" s="986"/>
      <c r="CE124" s="986"/>
      <c r="CF124" s="987"/>
      <c r="CG124" s="988"/>
      <c r="CH124" s="988"/>
      <c r="CI124" s="988"/>
      <c r="CJ124" s="989"/>
      <c r="CK124" s="969"/>
      <c r="CL124" s="969"/>
      <c r="CM124" s="969"/>
      <c r="CN124" s="969"/>
      <c r="CO124" s="970"/>
      <c r="CP124" s="990" t="s">
        <v>440</v>
      </c>
      <c r="CQ124" s="991"/>
      <c r="CR124" s="991"/>
      <c r="CS124" s="991"/>
      <c r="CT124" s="991"/>
      <c r="CU124" s="991"/>
      <c r="CV124" s="991"/>
      <c r="CW124" s="991"/>
      <c r="CX124" s="991"/>
      <c r="CY124" s="991"/>
      <c r="CZ124" s="991"/>
      <c r="DA124" s="991"/>
      <c r="DB124" s="991"/>
      <c r="DC124" s="991"/>
      <c r="DD124" s="991"/>
      <c r="DE124" s="991"/>
      <c r="DF124" s="992"/>
      <c r="DG124" s="954">
        <v>2026422</v>
      </c>
      <c r="DH124" s="955"/>
      <c r="DI124" s="955"/>
      <c r="DJ124" s="955"/>
      <c r="DK124" s="955"/>
      <c r="DL124" s="955">
        <v>737000</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c r="A125" s="1019"/>
      <c r="B125" s="913"/>
      <c r="C125" s="886" t="s">
        <v>429</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441</v>
      </c>
      <c r="CL125" s="964"/>
      <c r="CM125" s="964"/>
      <c r="CN125" s="964"/>
      <c r="CO125" s="965"/>
      <c r="CP125" s="893" t="s">
        <v>442</v>
      </c>
      <c r="CQ125" s="861"/>
      <c r="CR125" s="861"/>
      <c r="CS125" s="861"/>
      <c r="CT125" s="861"/>
      <c r="CU125" s="861"/>
      <c r="CV125" s="861"/>
      <c r="CW125" s="861"/>
      <c r="CX125" s="861"/>
      <c r="CY125" s="861"/>
      <c r="CZ125" s="861"/>
      <c r="DA125" s="861"/>
      <c r="DB125" s="861"/>
      <c r="DC125" s="861"/>
      <c r="DD125" s="861"/>
      <c r="DE125" s="861"/>
      <c r="DF125" s="862"/>
      <c r="DG125" s="894">
        <v>128059</v>
      </c>
      <c r="DH125" s="895"/>
      <c r="DI125" s="895"/>
      <c r="DJ125" s="895"/>
      <c r="DK125" s="895"/>
      <c r="DL125" s="895">
        <v>108802</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c r="A126" s="1019"/>
      <c r="B126" s="913"/>
      <c r="C126" s="886" t="s">
        <v>431</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443</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c r="A127" s="1020"/>
      <c r="B127" s="915"/>
      <c r="C127" s="937" t="s">
        <v>444</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42734</v>
      </c>
      <c r="AB127" s="917"/>
      <c r="AC127" s="917"/>
      <c r="AD127" s="917"/>
      <c r="AE127" s="918"/>
      <c r="AF127" s="919">
        <v>26995</v>
      </c>
      <c r="AG127" s="917"/>
      <c r="AH127" s="917"/>
      <c r="AI127" s="917"/>
      <c r="AJ127" s="918"/>
      <c r="AK127" s="919">
        <v>27026</v>
      </c>
      <c r="AL127" s="917"/>
      <c r="AM127" s="917"/>
      <c r="AN127" s="917"/>
      <c r="AO127" s="918"/>
      <c r="AP127" s="920">
        <v>0</v>
      </c>
      <c r="AQ127" s="921"/>
      <c r="AR127" s="921"/>
      <c r="AS127" s="921"/>
      <c r="AT127" s="922"/>
      <c r="AU127" s="210"/>
      <c r="AV127" s="210"/>
      <c r="AW127" s="210"/>
      <c r="AX127" s="993" t="s">
        <v>445</v>
      </c>
      <c r="AY127" s="994"/>
      <c r="AZ127" s="994"/>
      <c r="BA127" s="994"/>
      <c r="BB127" s="994"/>
      <c r="BC127" s="994"/>
      <c r="BD127" s="994"/>
      <c r="BE127" s="995"/>
      <c r="BF127" s="996" t="s">
        <v>446</v>
      </c>
      <c r="BG127" s="994"/>
      <c r="BH127" s="994"/>
      <c r="BI127" s="994"/>
      <c r="BJ127" s="994"/>
      <c r="BK127" s="994"/>
      <c r="BL127" s="995"/>
      <c r="BM127" s="996" t="s">
        <v>447</v>
      </c>
      <c r="BN127" s="994"/>
      <c r="BO127" s="994"/>
      <c r="BP127" s="994"/>
      <c r="BQ127" s="994"/>
      <c r="BR127" s="994"/>
      <c r="BS127" s="995"/>
      <c r="BT127" s="996" t="s">
        <v>448</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449</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c r="A128" s="1003" t="s">
        <v>450</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451</v>
      </c>
      <c r="X128" s="1005"/>
      <c r="Y128" s="1005"/>
      <c r="Z128" s="1006"/>
      <c r="AA128" s="1007">
        <v>2472148</v>
      </c>
      <c r="AB128" s="1008"/>
      <c r="AC128" s="1008"/>
      <c r="AD128" s="1008"/>
      <c r="AE128" s="1009"/>
      <c r="AF128" s="1010">
        <v>2425543</v>
      </c>
      <c r="AG128" s="1008"/>
      <c r="AH128" s="1008"/>
      <c r="AI128" s="1008"/>
      <c r="AJ128" s="1009"/>
      <c r="AK128" s="1010">
        <v>3971765</v>
      </c>
      <c r="AL128" s="1008"/>
      <c r="AM128" s="1008"/>
      <c r="AN128" s="1008"/>
      <c r="AO128" s="1009"/>
      <c r="AP128" s="1011"/>
      <c r="AQ128" s="1012"/>
      <c r="AR128" s="1012"/>
      <c r="AS128" s="1012"/>
      <c r="AT128" s="1013"/>
      <c r="AU128" s="210"/>
      <c r="AV128" s="210"/>
      <c r="AW128" s="210"/>
      <c r="AX128" s="860" t="s">
        <v>452</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453</v>
      </c>
      <c r="CQ128" s="675"/>
      <c r="CR128" s="675"/>
      <c r="CS128" s="675"/>
      <c r="CT128" s="675"/>
      <c r="CU128" s="675"/>
      <c r="CV128" s="675"/>
      <c r="CW128" s="675"/>
      <c r="CX128" s="675"/>
      <c r="CY128" s="675"/>
      <c r="CZ128" s="675"/>
      <c r="DA128" s="675"/>
      <c r="DB128" s="675"/>
      <c r="DC128" s="675"/>
      <c r="DD128" s="675"/>
      <c r="DE128" s="675"/>
      <c r="DF128" s="998"/>
      <c r="DG128" s="999">
        <v>12538794</v>
      </c>
      <c r="DH128" s="1000"/>
      <c r="DI128" s="1000"/>
      <c r="DJ128" s="1000"/>
      <c r="DK128" s="1000"/>
      <c r="DL128" s="1000">
        <v>12095393</v>
      </c>
      <c r="DM128" s="1000"/>
      <c r="DN128" s="1000"/>
      <c r="DO128" s="1000"/>
      <c r="DP128" s="1000"/>
      <c r="DQ128" s="1000">
        <v>12160108</v>
      </c>
      <c r="DR128" s="1000"/>
      <c r="DS128" s="1000"/>
      <c r="DT128" s="1000"/>
      <c r="DU128" s="1000"/>
      <c r="DV128" s="1001">
        <v>2.7</v>
      </c>
      <c r="DW128" s="1001"/>
      <c r="DX128" s="1001"/>
      <c r="DY128" s="1001"/>
      <c r="DZ128" s="1002"/>
    </row>
    <row r="129" spans="1:131" s="208" customFormat="1" ht="26.25" customHeight="1">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454</v>
      </c>
      <c r="X129" s="1033"/>
      <c r="Y129" s="1033"/>
      <c r="Z129" s="1034"/>
      <c r="AA129" s="916">
        <v>495387012</v>
      </c>
      <c r="AB129" s="917"/>
      <c r="AC129" s="917"/>
      <c r="AD129" s="917"/>
      <c r="AE129" s="918"/>
      <c r="AF129" s="919">
        <v>498570050</v>
      </c>
      <c r="AG129" s="917"/>
      <c r="AH129" s="917"/>
      <c r="AI129" s="917"/>
      <c r="AJ129" s="918"/>
      <c r="AK129" s="919">
        <v>509718963</v>
      </c>
      <c r="AL129" s="917"/>
      <c r="AM129" s="917"/>
      <c r="AN129" s="917"/>
      <c r="AO129" s="918"/>
      <c r="AP129" s="1035"/>
      <c r="AQ129" s="1036"/>
      <c r="AR129" s="1036"/>
      <c r="AS129" s="1036"/>
      <c r="AT129" s="1037"/>
      <c r="AU129" s="211"/>
      <c r="AV129" s="211"/>
      <c r="AW129" s="211"/>
      <c r="AX129" s="1027" t="s">
        <v>455</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c r="A130" s="898" t="s">
        <v>456</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457</v>
      </c>
      <c r="X130" s="1033"/>
      <c r="Y130" s="1033"/>
      <c r="Z130" s="1034"/>
      <c r="AA130" s="916">
        <v>66126760</v>
      </c>
      <c r="AB130" s="917"/>
      <c r="AC130" s="917"/>
      <c r="AD130" s="917"/>
      <c r="AE130" s="918"/>
      <c r="AF130" s="919">
        <v>67175561</v>
      </c>
      <c r="AG130" s="917"/>
      <c r="AH130" s="917"/>
      <c r="AI130" s="917"/>
      <c r="AJ130" s="918"/>
      <c r="AK130" s="919">
        <v>66388312</v>
      </c>
      <c r="AL130" s="917"/>
      <c r="AM130" s="917"/>
      <c r="AN130" s="917"/>
      <c r="AO130" s="918"/>
      <c r="AP130" s="1035"/>
      <c r="AQ130" s="1036"/>
      <c r="AR130" s="1036"/>
      <c r="AS130" s="1036"/>
      <c r="AT130" s="1037"/>
      <c r="AU130" s="211"/>
      <c r="AV130" s="211"/>
      <c r="AW130" s="211"/>
      <c r="AX130" s="1027" t="s">
        <v>458</v>
      </c>
      <c r="AY130" s="887"/>
      <c r="AZ130" s="887"/>
      <c r="BA130" s="887"/>
      <c r="BB130" s="887"/>
      <c r="BC130" s="887"/>
      <c r="BD130" s="887"/>
      <c r="BE130" s="888"/>
      <c r="BF130" s="1063">
        <v>6</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459</v>
      </c>
      <c r="X131" s="1070"/>
      <c r="Y131" s="1070"/>
      <c r="Z131" s="1071"/>
      <c r="AA131" s="1072">
        <v>429260252</v>
      </c>
      <c r="AB131" s="1073"/>
      <c r="AC131" s="1073"/>
      <c r="AD131" s="1073"/>
      <c r="AE131" s="1074"/>
      <c r="AF131" s="1075">
        <v>431394489</v>
      </c>
      <c r="AG131" s="1073"/>
      <c r="AH131" s="1073"/>
      <c r="AI131" s="1073"/>
      <c r="AJ131" s="1074"/>
      <c r="AK131" s="1075">
        <v>443330651</v>
      </c>
      <c r="AL131" s="1073"/>
      <c r="AM131" s="1073"/>
      <c r="AN131" s="1073"/>
      <c r="AO131" s="1074"/>
      <c r="AP131" s="1076"/>
      <c r="AQ131" s="1077"/>
      <c r="AR131" s="1077"/>
      <c r="AS131" s="1077"/>
      <c r="AT131" s="1078"/>
      <c r="AU131" s="211"/>
      <c r="AV131" s="211"/>
      <c r="AW131" s="211"/>
      <c r="AX131" s="1045" t="s">
        <v>460</v>
      </c>
      <c r="AY131" s="675"/>
      <c r="AZ131" s="675"/>
      <c r="BA131" s="675"/>
      <c r="BB131" s="675"/>
      <c r="BC131" s="675"/>
      <c r="BD131" s="675"/>
      <c r="BE131" s="998"/>
      <c r="BF131" s="1046">
        <v>115.3</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c r="A132" s="1052" t="s">
        <v>461</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462</v>
      </c>
      <c r="W132" s="1056"/>
      <c r="X132" s="1056"/>
      <c r="Y132" s="1056"/>
      <c r="Z132" s="1057"/>
      <c r="AA132" s="1058">
        <v>6.5816424580000001</v>
      </c>
      <c r="AB132" s="1059"/>
      <c r="AC132" s="1059"/>
      <c r="AD132" s="1059"/>
      <c r="AE132" s="1060"/>
      <c r="AF132" s="1061">
        <v>6.188718605</v>
      </c>
      <c r="AG132" s="1059"/>
      <c r="AH132" s="1059"/>
      <c r="AI132" s="1059"/>
      <c r="AJ132" s="1060"/>
      <c r="AK132" s="1061">
        <v>5.5175557890000002</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463</v>
      </c>
      <c r="W133" s="1039"/>
      <c r="X133" s="1039"/>
      <c r="Y133" s="1039"/>
      <c r="Z133" s="1040"/>
      <c r="AA133" s="1041">
        <v>6.7</v>
      </c>
      <c r="AB133" s="1042"/>
      <c r="AC133" s="1042"/>
      <c r="AD133" s="1042"/>
      <c r="AE133" s="1043"/>
      <c r="AF133" s="1041">
        <v>6.4</v>
      </c>
      <c r="AG133" s="1042"/>
      <c r="AH133" s="1042"/>
      <c r="AI133" s="1042"/>
      <c r="AJ133" s="1043"/>
      <c r="AK133" s="1041">
        <v>6</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4" hidden="1">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4znyAko8iQJBzvmE5lb4FVklkVbEdwdnPfzAjB8Ad0CUdZthdfgh1TLF/G4v3dE0qzT/fQJI0e8/fVYx2t5uw==" saltValue="AwsKgBl7Lv/P43WPKOEQ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cols>
    <col min="1" max="2" width="2.77734375" style="238" customWidth="1"/>
    <col min="3" max="120" width="2.77734375" style="237" customWidth="1"/>
    <col min="121" max="16384" width="9" style="237" hidden="1"/>
  </cols>
  <sheetData>
    <row r="1" spans="2:2" ht="13.2">
      <c r="B1" s="237"/>
    </row>
    <row r="2" spans="2:2" ht="13.2"/>
    <row r="3" spans="2:2" ht="13.2"/>
    <row r="4" spans="2:2" ht="13.2"/>
    <row r="5" spans="2:2" ht="13.2"/>
    <row r="6" spans="2:2" ht="13.2"/>
    <row r="7" spans="2:2" ht="13.2"/>
    <row r="8" spans="2:2" ht="13.2"/>
    <row r="9" spans="2:2" ht="13.2"/>
    <row r="10" spans="2:2" ht="13.2"/>
    <row r="11" spans="2:2" ht="13.2"/>
    <row r="12" spans="2:2" ht="13.2"/>
    <row r="13" spans="2:2" ht="13.2"/>
    <row r="14" spans="2:2" ht="13.2"/>
    <row r="15" spans="2:2" ht="13.2"/>
    <row r="16" spans="2:2" ht="13.2"/>
    <row r="17" ht="13.2"/>
    <row r="18" ht="13.2"/>
    <row r="19" ht="13.2"/>
    <row r="20" ht="13.2"/>
    <row r="21" ht="13.2"/>
    <row r="22" ht="13.2"/>
    <row r="23" ht="13.2"/>
    <row r="24" ht="13.2"/>
    <row r="25" ht="13.2"/>
    <row r="26" ht="13.2"/>
    <row r="27" ht="13.2"/>
    <row r="28" ht="13.2"/>
    <row r="29" ht="13.2"/>
    <row r="30" ht="13.2"/>
    <row r="31" ht="13.2"/>
    <row r="32" ht="13.2"/>
    <row r="33" ht="13.2"/>
    <row r="34" ht="13.2"/>
    <row r="35" ht="13.2"/>
    <row r="36" ht="13.2"/>
    <row r="37" ht="13.2"/>
    <row r="38" ht="13.2"/>
    <row r="39" ht="13.2"/>
    <row r="40" ht="13.2"/>
    <row r="41" ht="13.2"/>
    <row r="42" ht="13.2"/>
    <row r="43" ht="13.2"/>
    <row r="44" ht="13.2"/>
    <row r="45" ht="13.2"/>
    <row r="46" ht="13.2"/>
    <row r="47" ht="13.2"/>
    <row r="4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2"/>
    <row r="93" ht="13.2"/>
    <row r="94" ht="13.2"/>
    <row r="95" ht="13.2"/>
    <row r="96" ht="13.2"/>
    <row r="97" spans="120:120" ht="13.2">
      <c r="DP97" s="237" t="s">
        <v>0</v>
      </c>
    </row>
  </sheetData>
  <sheetProtection algorithmName="SHA-512" hashValue="8hl+CBZIoHC8nc6S7bm2SlstqsMsU+NeeyEWaxcRonN2GZ4mjdDs3RVFKEv8cnXnesN3G2OOOBJkVReF709KOQ==" saltValue="SLgO0aMd+XtMjdnI3Yxb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38" customWidth="1"/>
    <col min="117" max="16384" width="9" style="237" hidden="1"/>
  </cols>
  <sheetData>
    <row r="1" spans="2:116" ht="13.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2">
      <c r="T2" s="237"/>
    </row>
    <row r="3" spans="2:116" ht="13.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2"/>
    <row r="5" spans="2:116" ht="13.2"/>
    <row r="6" spans="2:116" ht="13.2"/>
    <row r="7" spans="2:116" ht="13.2"/>
    <row r="8" spans="2:116" ht="13.2"/>
    <row r="9" spans="2:116" ht="13.2"/>
    <row r="10" spans="2:116" ht="13.2"/>
    <row r="11" spans="2:116" ht="13.2"/>
    <row r="12" spans="2:116" ht="13.2"/>
    <row r="13" spans="2:116" ht="13.2"/>
    <row r="14" spans="2:116" ht="13.2"/>
    <row r="15" spans="2:116" ht="13.2"/>
    <row r="16" spans="2:116" ht="13.2"/>
    <row r="17" spans="116:116" ht="13.2"/>
    <row r="18" spans="116:116" ht="13.2"/>
    <row r="19" spans="116:116" ht="13.2"/>
    <row r="20" spans="116:116" ht="13.2"/>
    <row r="21" spans="116:116" ht="13.2">
      <c r="DL21" s="237"/>
    </row>
    <row r="22" spans="116:116" ht="13.2"/>
    <row r="23" spans="116:116" ht="13.2"/>
    <row r="24" spans="116:116" ht="13.2"/>
    <row r="25" spans="116:116" ht="13.2"/>
    <row r="26" spans="116:116" ht="13.2"/>
    <row r="27" spans="116:116" ht="13.2"/>
    <row r="28" spans="116:116" ht="13.2"/>
    <row r="29" spans="116:116" ht="13.2"/>
    <row r="30" spans="116:116" ht="13.2"/>
    <row r="31" spans="116:116" ht="13.2"/>
    <row r="32" spans="116:116" ht="13.2"/>
    <row r="33" spans="2:116" ht="13.2"/>
    <row r="34" spans="2:116" ht="13.2"/>
    <row r="35" spans="2:116" ht="13.2">
      <c r="M35" s="237"/>
      <c r="T35" s="237"/>
      <c r="DG35" s="237"/>
      <c r="DH35" s="237"/>
      <c r="DI35" s="237"/>
      <c r="DJ35" s="237"/>
      <c r="DK35" s="237"/>
      <c r="DL35" s="237"/>
    </row>
    <row r="36" spans="2:116" ht="13.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2">
      <c r="DL37" s="237"/>
    </row>
    <row r="38" spans="2:116" ht="13.2">
      <c r="DK38" s="237"/>
      <c r="DL38" s="237"/>
    </row>
    <row r="39" spans="2:116" ht="13.2"/>
    <row r="40" spans="2:116" ht="13.2"/>
    <row r="41" spans="2:116" ht="13.2"/>
    <row r="42" spans="2:116" ht="13.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2">
      <c r="Q43" s="237"/>
      <c r="R43" s="237"/>
      <c r="S43" s="237"/>
      <c r="CZ43" s="237"/>
      <c r="DA43" s="237"/>
      <c r="DB43" s="237"/>
      <c r="DC43" s="237"/>
      <c r="DD43" s="237"/>
      <c r="DE43" s="237"/>
      <c r="DF43" s="237"/>
      <c r="DG43" s="237"/>
      <c r="DH43" s="237"/>
      <c r="DI43" s="237"/>
      <c r="DJ43" s="237"/>
      <c r="DK43" s="237"/>
      <c r="DL43" s="237"/>
    </row>
    <row r="44" spans="2:116" ht="13.2">
      <c r="DL44" s="237"/>
    </row>
    <row r="45" spans="2:116" ht="13.2"/>
    <row r="46" spans="2:116" ht="13.2"/>
    <row r="47" spans="2:116" ht="13.2"/>
    <row r="48" spans="2:116" ht="13.2"/>
    <row r="49" spans="111:116" ht="13.2"/>
    <row r="50" spans="111:116" ht="13.2">
      <c r="DG50" s="237"/>
      <c r="DH50" s="237"/>
      <c r="DI50" s="237"/>
      <c r="DJ50" s="237"/>
      <c r="DK50" s="237"/>
      <c r="DL50" s="237"/>
    </row>
    <row r="51" spans="111:116" ht="13.2"/>
    <row r="52" spans="111:116" ht="13.2"/>
    <row r="53" spans="111:116" ht="13.2">
      <c r="DL53" s="237"/>
    </row>
    <row r="54" spans="111:116" ht="13.2"/>
    <row r="55" spans="111:116" ht="13.2"/>
    <row r="56" spans="111:116" ht="13.2"/>
    <row r="57" spans="111:116" ht="13.2"/>
    <row r="58" spans="111:116" ht="13.2"/>
    <row r="59" spans="111:116" ht="13.2"/>
    <row r="60" spans="111:116" ht="13.2"/>
    <row r="61" spans="111:116" ht="13.2"/>
    <row r="62" spans="111:116" ht="13.2"/>
    <row r="63" spans="111:116" ht="13.2"/>
    <row r="64" spans="111:116" ht="13.2"/>
    <row r="65" spans="114:116" ht="13.2"/>
    <row r="66" spans="114:116" ht="13.2"/>
    <row r="67" spans="114:116" ht="13.2">
      <c r="DJ67" s="237"/>
      <c r="DK67" s="237"/>
      <c r="DL67" s="237"/>
    </row>
    <row r="68" spans="114:116" ht="13.2"/>
    <row r="69" spans="114:116" ht="13.2"/>
    <row r="70" spans="114:116" ht="13.2"/>
    <row r="71" spans="114:116" ht="13.2"/>
    <row r="72" spans="114:116" ht="13.2"/>
    <row r="73" spans="114:116" ht="13.2"/>
    <row r="74" spans="114:116" ht="13.2"/>
    <row r="75" spans="114:116" ht="13.2"/>
    <row r="76" spans="114:116" ht="13.2"/>
    <row r="77" spans="114:116" ht="13.2"/>
    <row r="78" spans="114:116" ht="13.2"/>
    <row r="79" spans="114:116" ht="13.2"/>
    <row r="80" spans="114:116" ht="13.2"/>
    <row r="81" spans="116:116" ht="13.2"/>
    <row r="82" spans="116:116" ht="13.2"/>
    <row r="83" spans="116:116" ht="13.2"/>
    <row r="84" spans="116:116" ht="13.2"/>
    <row r="85" spans="116:116" ht="13.2"/>
    <row r="86" spans="116:116" ht="13.2"/>
    <row r="87" spans="116:116" ht="13.2"/>
    <row r="88" spans="116:116" ht="13.2"/>
    <row r="89" spans="116:116" ht="13.2">
      <c r="DL89" s="238" t="s">
        <v>0</v>
      </c>
    </row>
  </sheetData>
  <sheetProtection algorithmName="SHA-512" hashValue="6PjAP8l+wQsGjo7E/uI8dYRSM/a8CbtkQ7BlXBAmqZ/R9Dh2hAGx7nkZFERNYNxmMOG2x1n4WnLitn9i/aoYKw==" saltValue="zknNtuxR+yIAgALm54XF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cols>
    <col min="1" max="36" width="2.44140625" style="239" customWidth="1"/>
    <col min="37" max="44" width="17" style="239" customWidth="1"/>
    <col min="45" max="45" width="6.109375" style="245" customWidth="1"/>
    <col min="46" max="46" width="3" style="243" customWidth="1"/>
    <col min="47" max="47" width="19.109375" style="239" hidden="1" customWidth="1"/>
    <col min="48" max="52" width="12.6640625" style="239" hidden="1" customWidth="1"/>
    <col min="53" max="16384" width="8.6640625" style="239" hidden="1"/>
  </cols>
  <sheetData>
    <row r="1" spans="1:46" ht="13.2">
      <c r="AS1" s="239"/>
      <c r="AT1" s="239"/>
    </row>
    <row r="2" spans="1:46" ht="13.2">
      <c r="AS2" s="239"/>
      <c r="AT2" s="239"/>
    </row>
    <row r="3" spans="1:46" ht="13.2">
      <c r="AS3" s="239"/>
      <c r="AT3" s="239"/>
    </row>
    <row r="4" spans="1:46" ht="13.2">
      <c r="AS4" s="239"/>
      <c r="AT4" s="239"/>
    </row>
    <row r="5" spans="1:46" ht="16.2">
      <c r="A5" s="240" t="s">
        <v>464</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2">
      <c r="A6" s="243"/>
      <c r="AK6" s="244" t="s">
        <v>465</v>
      </c>
      <c r="AL6" s="244"/>
      <c r="AM6" s="244"/>
      <c r="AN6" s="244"/>
    </row>
    <row r="7" spans="1:46" ht="13.5" customHeight="1">
      <c r="A7" s="243"/>
      <c r="AK7" s="246"/>
      <c r="AL7" s="247"/>
      <c r="AM7" s="247"/>
      <c r="AN7" s="248"/>
      <c r="AO7" s="1089" t="s">
        <v>466</v>
      </c>
      <c r="AP7" s="249"/>
      <c r="AQ7" s="250" t="s">
        <v>467</v>
      </c>
      <c r="AR7" s="251"/>
    </row>
    <row r="8" spans="1:46" ht="13.2">
      <c r="A8" s="243"/>
      <c r="AK8" s="252"/>
      <c r="AL8" s="253"/>
      <c r="AM8" s="253"/>
      <c r="AN8" s="254"/>
      <c r="AO8" s="1090"/>
      <c r="AP8" s="255" t="s">
        <v>468</v>
      </c>
      <c r="AQ8" s="256" t="s">
        <v>469</v>
      </c>
      <c r="AR8" s="257" t="s">
        <v>470</v>
      </c>
    </row>
    <row r="9" spans="1:46" ht="13.2">
      <c r="A9" s="243"/>
      <c r="AK9" s="1079" t="s">
        <v>471</v>
      </c>
      <c r="AL9" s="1080"/>
      <c r="AM9" s="1080"/>
      <c r="AN9" s="1081"/>
      <c r="AO9" s="258">
        <v>248698211</v>
      </c>
      <c r="AP9" s="258">
        <v>140403</v>
      </c>
      <c r="AQ9" s="259">
        <v>88289</v>
      </c>
      <c r="AR9" s="260">
        <v>59</v>
      </c>
    </row>
    <row r="10" spans="1:46" ht="13.5" customHeight="1">
      <c r="A10" s="243"/>
      <c r="AK10" s="1079" t="s">
        <v>472</v>
      </c>
      <c r="AL10" s="1080"/>
      <c r="AM10" s="1080"/>
      <c r="AN10" s="1081"/>
      <c r="AO10" s="258">
        <v>618931</v>
      </c>
      <c r="AP10" s="258">
        <v>349</v>
      </c>
      <c r="AQ10" s="259">
        <v>471</v>
      </c>
      <c r="AR10" s="260">
        <v>-25.9</v>
      </c>
    </row>
    <row r="11" spans="1:46" ht="13.5" customHeight="1">
      <c r="A11" s="243"/>
      <c r="AK11" s="1079" t="s">
        <v>473</v>
      </c>
      <c r="AL11" s="1080"/>
      <c r="AM11" s="1080"/>
      <c r="AN11" s="1081"/>
      <c r="AO11" s="258" t="s">
        <v>474</v>
      </c>
      <c r="AP11" s="258" t="s">
        <v>474</v>
      </c>
      <c r="AQ11" s="259" t="s">
        <v>474</v>
      </c>
      <c r="AR11" s="260" t="s">
        <v>474</v>
      </c>
    </row>
    <row r="12" spans="1:46" ht="13.5" customHeight="1">
      <c r="A12" s="243"/>
      <c r="AK12" s="1079" t="s">
        <v>475</v>
      </c>
      <c r="AL12" s="1080"/>
      <c r="AM12" s="1080"/>
      <c r="AN12" s="1081"/>
      <c r="AO12" s="258">
        <v>70847</v>
      </c>
      <c r="AP12" s="258">
        <v>40</v>
      </c>
      <c r="AQ12" s="259">
        <v>7</v>
      </c>
      <c r="AR12" s="260">
        <v>471.4</v>
      </c>
    </row>
    <row r="13" spans="1:46" ht="13.5" customHeight="1">
      <c r="A13" s="243"/>
      <c r="AK13" s="1079" t="s">
        <v>476</v>
      </c>
      <c r="AL13" s="1080"/>
      <c r="AM13" s="1080"/>
      <c r="AN13" s="1081"/>
      <c r="AO13" s="258">
        <v>4118206</v>
      </c>
      <c r="AP13" s="258">
        <v>2325</v>
      </c>
      <c r="AQ13" s="259">
        <v>1062</v>
      </c>
      <c r="AR13" s="260">
        <v>118.9</v>
      </c>
    </row>
    <row r="14" spans="1:46" ht="13.5" customHeight="1">
      <c r="A14" s="243"/>
      <c r="AK14" s="1079" t="s">
        <v>477</v>
      </c>
      <c r="AL14" s="1080"/>
      <c r="AM14" s="1080"/>
      <c r="AN14" s="1081"/>
      <c r="AO14" s="258">
        <v>-23238535</v>
      </c>
      <c r="AP14" s="258">
        <v>-13119</v>
      </c>
      <c r="AQ14" s="259">
        <v>-6260</v>
      </c>
      <c r="AR14" s="260">
        <v>109.6</v>
      </c>
    </row>
    <row r="15" spans="1:46" ht="13.2">
      <c r="A15" s="243"/>
      <c r="AK15" s="1082" t="s">
        <v>152</v>
      </c>
      <c r="AL15" s="1083"/>
      <c r="AM15" s="1083"/>
      <c r="AN15" s="1084"/>
      <c r="AO15" s="258">
        <v>230267660</v>
      </c>
      <c r="AP15" s="258">
        <v>129998</v>
      </c>
      <c r="AQ15" s="259">
        <v>83568</v>
      </c>
      <c r="AR15" s="260">
        <v>55.6</v>
      </c>
    </row>
    <row r="16" spans="1:46" ht="13.2">
      <c r="A16" s="243"/>
      <c r="AK16" s="261"/>
      <c r="AL16" s="261"/>
      <c r="AM16" s="261"/>
      <c r="AN16" s="261"/>
      <c r="AO16" s="262"/>
      <c r="AP16" s="262"/>
      <c r="AQ16" s="262"/>
      <c r="AR16" s="263"/>
    </row>
    <row r="17" spans="1:46" ht="13.2">
      <c r="A17" s="243"/>
      <c r="AK17" s="261"/>
      <c r="AL17" s="261"/>
      <c r="AM17" s="261"/>
      <c r="AN17" s="261"/>
      <c r="AO17" s="262"/>
      <c r="AP17" s="262"/>
      <c r="AQ17" s="262"/>
      <c r="AR17" s="263"/>
    </row>
    <row r="18" spans="1:46" ht="13.2">
      <c r="A18" s="243"/>
      <c r="AQ18" s="264"/>
      <c r="AR18" s="264"/>
    </row>
    <row r="19" spans="1:46" ht="13.2">
      <c r="A19" s="243"/>
      <c r="AK19" s="239" t="s">
        <v>478</v>
      </c>
    </row>
    <row r="20" spans="1:46" ht="13.2">
      <c r="A20" s="243"/>
      <c r="AK20" s="265"/>
      <c r="AL20" s="266"/>
      <c r="AM20" s="266"/>
      <c r="AN20" s="267"/>
      <c r="AO20" s="268" t="s">
        <v>479</v>
      </c>
      <c r="AP20" s="269" t="s">
        <v>480</v>
      </c>
      <c r="AQ20" s="270" t="s">
        <v>481</v>
      </c>
      <c r="AR20" s="271"/>
    </row>
    <row r="21" spans="1:46" s="244" customFormat="1" ht="13.2">
      <c r="A21" s="272"/>
      <c r="AK21" s="1085" t="s">
        <v>482</v>
      </c>
      <c r="AL21" s="1086"/>
      <c r="AM21" s="1086"/>
      <c r="AN21" s="1087"/>
      <c r="AO21" s="273">
        <v>1490.76</v>
      </c>
      <c r="AP21" s="274">
        <v>935.76</v>
      </c>
      <c r="AQ21" s="275">
        <v>555</v>
      </c>
      <c r="AS21" s="276"/>
      <c r="AT21" s="272"/>
    </row>
    <row r="22" spans="1:46" s="244" customFormat="1" ht="13.2">
      <c r="A22" s="272"/>
      <c r="AK22" s="1085" t="s">
        <v>483</v>
      </c>
      <c r="AL22" s="1086"/>
      <c r="AM22" s="1086"/>
      <c r="AN22" s="1087"/>
      <c r="AO22" s="277">
        <v>100</v>
      </c>
      <c r="AP22" s="278">
        <v>100.2</v>
      </c>
      <c r="AQ22" s="279">
        <v>-0.2</v>
      </c>
      <c r="AR22" s="264"/>
      <c r="AS22" s="276"/>
      <c r="AT22" s="272"/>
    </row>
    <row r="23" spans="1:46" s="244" customFormat="1" ht="13.2">
      <c r="A23" s="272"/>
      <c r="AP23" s="264"/>
      <c r="AQ23" s="264"/>
      <c r="AR23" s="264"/>
      <c r="AS23" s="276"/>
      <c r="AT23" s="272"/>
    </row>
    <row r="24" spans="1:46" s="244" customFormat="1" ht="13.2">
      <c r="A24" s="272"/>
      <c r="AP24" s="264"/>
      <c r="AQ24" s="264"/>
      <c r="AR24" s="264"/>
      <c r="AS24" s="276"/>
      <c r="AT24" s="272"/>
    </row>
    <row r="25" spans="1:46" s="244" customFormat="1" ht="13.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2">
      <c r="A26" s="1088" t="s">
        <v>484</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c r="A27" s="284"/>
      <c r="AS27" s="239"/>
      <c r="AT27" s="239"/>
    </row>
    <row r="28" spans="1:46" ht="16.2">
      <c r="A28" s="240" t="s">
        <v>485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2">
      <c r="A29" s="243"/>
      <c r="AK29" s="244" t="s">
        <v>486</v>
      </c>
      <c r="AL29" s="244"/>
      <c r="AM29" s="244"/>
      <c r="AN29" s="244"/>
      <c r="AS29" s="286"/>
    </row>
    <row r="30" spans="1:46" ht="13.5" customHeight="1">
      <c r="A30" s="243"/>
      <c r="AK30" s="246"/>
      <c r="AL30" s="247"/>
      <c r="AM30" s="247"/>
      <c r="AN30" s="248"/>
      <c r="AO30" s="1089" t="s">
        <v>466</v>
      </c>
      <c r="AP30" s="249"/>
      <c r="AQ30" s="250" t="s">
        <v>467</v>
      </c>
      <c r="AR30" s="251"/>
    </row>
    <row r="31" spans="1:46" ht="13.2">
      <c r="A31" s="243"/>
      <c r="AK31" s="252"/>
      <c r="AL31" s="253"/>
      <c r="AM31" s="253"/>
      <c r="AN31" s="254"/>
      <c r="AO31" s="1090"/>
      <c r="AP31" s="255" t="s">
        <v>468</v>
      </c>
      <c r="AQ31" s="256" t="s">
        <v>469</v>
      </c>
      <c r="AR31" s="257" t="s">
        <v>470</v>
      </c>
    </row>
    <row r="32" spans="1:46" ht="27" customHeight="1">
      <c r="A32" s="243"/>
      <c r="AK32" s="1099" t="s">
        <v>487</v>
      </c>
      <c r="AL32" s="1100"/>
      <c r="AM32" s="1100"/>
      <c r="AN32" s="1101"/>
      <c r="AO32" s="258">
        <v>71024741</v>
      </c>
      <c r="AP32" s="258">
        <v>40097</v>
      </c>
      <c r="AQ32" s="259">
        <v>24743</v>
      </c>
      <c r="AR32" s="260">
        <v>62.1</v>
      </c>
    </row>
    <row r="33" spans="1:2046 2052:4096 4102:5116 5122:7166 7172:9216 9222:10236 10242:12286 12292:14336 14342:15356 15362:16384" ht="13.5" customHeight="1">
      <c r="A33" s="243"/>
      <c r="AK33" s="1099" t="s">
        <v>488</v>
      </c>
      <c r="AL33" s="1100"/>
      <c r="AM33" s="1100"/>
      <c r="AN33" s="1101"/>
      <c r="AO33" s="258" t="s">
        <v>474</v>
      </c>
      <c r="AP33" s="258" t="s">
        <v>474</v>
      </c>
      <c r="AQ33" s="259">
        <v>934</v>
      </c>
      <c r="AR33" s="260" t="s">
        <v>474</v>
      </c>
    </row>
    <row r="34" spans="1:2046 2052:4096 4102:5116 5122:7166 7172:9216 9222:10236 10242:12286 12292:14336 14342:15356 15362:16384" ht="27" customHeight="1">
      <c r="A34" s="243"/>
      <c r="AK34" s="1099" t="s">
        <v>489</v>
      </c>
      <c r="AL34" s="1100"/>
      <c r="AM34" s="1100"/>
      <c r="AN34" s="1101"/>
      <c r="AO34" s="258">
        <v>21988056</v>
      </c>
      <c r="AP34" s="258">
        <v>12413</v>
      </c>
      <c r="AQ34" s="259">
        <v>21103</v>
      </c>
      <c r="AR34" s="260">
        <v>-41.2</v>
      </c>
    </row>
    <row r="35" spans="1:2046 2052:4096 4102:5116 5122:7166 7172:9216 9222:10236 10242:12286 12292:14336 14342:15356 15362:16384" ht="27" customHeight="1">
      <c r="A35" s="243"/>
      <c r="AK35" s="1099" t="s">
        <v>490</v>
      </c>
      <c r="AL35" s="1100"/>
      <c r="AM35" s="1100"/>
      <c r="AN35" s="1101"/>
      <c r="AO35" s="258">
        <v>1562192</v>
      </c>
      <c r="AP35" s="258">
        <v>882</v>
      </c>
      <c r="AQ35" s="259">
        <v>738</v>
      </c>
      <c r="AR35" s="260">
        <v>19.5</v>
      </c>
    </row>
    <row r="36" spans="1:2046 2052:4096 4102:5116 5122:7166 7172:9216 9222:10236 10242:12286 12292:14336 14342:15356 15362:16384" ht="27" customHeight="1">
      <c r="A36" s="243"/>
      <c r="AK36" s="1099" t="s">
        <v>491</v>
      </c>
      <c r="AL36" s="1100"/>
      <c r="AM36" s="1100"/>
      <c r="AN36" s="1101"/>
      <c r="AO36" s="258" t="s">
        <v>474</v>
      </c>
      <c r="AP36" s="258" t="s">
        <v>474</v>
      </c>
      <c r="AQ36" s="259">
        <v>46</v>
      </c>
      <c r="AR36" s="260" t="s">
        <v>474</v>
      </c>
    </row>
    <row r="37" spans="1:2046 2052:4096 4102:5116 5122:7166 7172:9216 9222:10236 10242:12286 12292:14336 14342:15356 15362:16384" ht="13.5" customHeight="1">
      <c r="A37" s="243"/>
      <c r="AK37" s="1099" t="s">
        <v>492</v>
      </c>
      <c r="AL37" s="1100"/>
      <c r="AM37" s="1100"/>
      <c r="AN37" s="1101"/>
      <c r="AO37" s="258">
        <v>246104</v>
      </c>
      <c r="AP37" s="258">
        <v>139</v>
      </c>
      <c r="AQ37" s="259">
        <v>387</v>
      </c>
      <c r="AR37" s="260">
        <v>-64.099999999999994</v>
      </c>
    </row>
    <row r="38" spans="1:2046 2052:4096 4102:5116 5122:7166 7172:9216 9222:10236 10242:12286 12292:14336 14342:15356 15362:16384" ht="27" customHeight="1">
      <c r="A38" s="243"/>
      <c r="AK38" s="1096" t="s">
        <v>493</v>
      </c>
      <c r="AL38" s="1097"/>
      <c r="AM38" s="1097"/>
      <c r="AN38" s="1098"/>
      <c r="AO38" s="287" t="s">
        <v>474</v>
      </c>
      <c r="AP38" s="287" t="s">
        <v>474</v>
      </c>
      <c r="AQ38" s="288">
        <v>1</v>
      </c>
      <c r="AR38" s="279" t="s">
        <v>474</v>
      </c>
      <c r="AS38" s="286"/>
    </row>
    <row r="39" spans="1:2046 2052:4096 4102:5116 5122:7166 7172:9216 9222:10236 10242:12286 12292:14336 14342:15356 15362:16384" ht="13.2">
      <c r="A39" s="243"/>
      <c r="AK39" s="1096" t="s">
        <v>494</v>
      </c>
      <c r="AL39" s="1097"/>
      <c r="AM39" s="1097"/>
      <c r="AN39" s="1098"/>
      <c r="AO39" s="258">
        <v>-3971765</v>
      </c>
      <c r="AP39" s="258">
        <v>-2242</v>
      </c>
      <c r="AQ39" s="259">
        <v>-1874</v>
      </c>
      <c r="AR39" s="260">
        <v>19.600000000000001</v>
      </c>
      <c r="AS39" s="286"/>
    </row>
    <row r="40" spans="1:2046 2052:4096 4102:5116 5122:7166 7172:9216 9222:10236 10242:12286 12292:14336 14342:15356 15362:16384" ht="27" customHeight="1">
      <c r="A40" s="243"/>
      <c r="AK40" s="1099" t="s">
        <v>495</v>
      </c>
      <c r="AL40" s="1100"/>
      <c r="AM40" s="1100"/>
      <c r="AN40" s="1101"/>
      <c r="AO40" s="258">
        <v>-66388312</v>
      </c>
      <c r="AP40" s="258">
        <v>-37480</v>
      </c>
      <c r="AQ40" s="259">
        <v>-26082</v>
      </c>
      <c r="AR40" s="260">
        <v>43.7</v>
      </c>
      <c r="AS40" s="286"/>
    </row>
    <row r="41" spans="1:2046 2052:4096 4102:5116 5122:7166 7172:9216 9222:10236 10242:12286 12292:14336 14342:15356 15362:16384" ht="13.2">
      <c r="A41" s="243"/>
      <c r="AK41" s="1082" t="s">
        <v>496</v>
      </c>
      <c r="AL41" s="1083"/>
      <c r="AM41" s="1083"/>
      <c r="AN41" s="1084"/>
      <c r="AO41" s="258">
        <v>24461016</v>
      </c>
      <c r="AP41" s="258">
        <v>13810</v>
      </c>
      <c r="AQ41" s="259">
        <v>19998</v>
      </c>
      <c r="AR41" s="260">
        <v>-30.9</v>
      </c>
      <c r="AS41" s="286"/>
    </row>
    <row r="42" spans="1:2046 2052:4096 4102:5116 5122:7166 7172:9216 9222:10236 10242:12286 12292:14336 14342:15356 15362:16384" ht="13.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c r="A47" s="292" t="s">
        <v>497</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498</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c r="A49" s="243"/>
      <c r="AK49" s="295"/>
      <c r="AL49" s="296"/>
      <c r="AM49" s="1091" t="s">
        <v>466</v>
      </c>
      <c r="AN49" s="1093" t="s">
        <v>499</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2">
      <c r="A50" s="243"/>
      <c r="AK50" s="297"/>
      <c r="AL50" s="298"/>
      <c r="AM50" s="1092"/>
      <c r="AN50" s="299" t="s">
        <v>500</v>
      </c>
      <c r="AO50" s="300" t="s">
        <v>501</v>
      </c>
      <c r="AP50" s="301" t="s">
        <v>502</v>
      </c>
      <c r="AQ50" s="302" t="s">
        <v>503</v>
      </c>
      <c r="AR50" s="303" t="s">
        <v>504</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2">
      <c r="A51" s="243"/>
      <c r="AK51" s="295" t="s">
        <v>505</v>
      </c>
      <c r="AL51" s="296"/>
      <c r="AM51" s="304">
        <v>295258674</v>
      </c>
      <c r="AN51" s="305">
        <v>158505</v>
      </c>
      <c r="AO51" s="306">
        <v>11.3</v>
      </c>
      <c r="AP51" s="307">
        <v>46888</v>
      </c>
      <c r="AQ51" s="308">
        <v>9.5</v>
      </c>
      <c r="AR51" s="309">
        <v>1.8</v>
      </c>
    </row>
    <row r="52" spans="1:16384" ht="13.2">
      <c r="A52" s="243"/>
      <c r="AK52" s="310"/>
      <c r="AL52" s="311" t="s">
        <v>506</v>
      </c>
      <c r="AM52" s="312">
        <v>49856414</v>
      </c>
      <c r="AN52" s="313">
        <v>26765</v>
      </c>
      <c r="AO52" s="314">
        <v>9.4</v>
      </c>
      <c r="AP52" s="315">
        <v>14375</v>
      </c>
      <c r="AQ52" s="316">
        <v>-5.5</v>
      </c>
      <c r="AR52" s="317">
        <v>14.9</v>
      </c>
    </row>
    <row r="53" spans="1:16384" ht="13.2">
      <c r="A53" s="243"/>
      <c r="AK53" s="295" t="s">
        <v>507</v>
      </c>
      <c r="AL53" s="296"/>
      <c r="AM53" s="304">
        <v>286899121</v>
      </c>
      <c r="AN53" s="305">
        <v>155818</v>
      </c>
      <c r="AO53" s="306">
        <v>-1.7</v>
      </c>
      <c r="AP53" s="307">
        <v>46574</v>
      </c>
      <c r="AQ53" s="308">
        <v>-0.7</v>
      </c>
      <c r="AR53" s="309">
        <v>-1</v>
      </c>
    </row>
    <row r="54" spans="1:16384" ht="13.2">
      <c r="A54" s="243"/>
      <c r="AK54" s="310"/>
      <c r="AL54" s="311" t="s">
        <v>506</v>
      </c>
      <c r="AM54" s="312">
        <v>66115609</v>
      </c>
      <c r="AN54" s="313">
        <v>35908</v>
      </c>
      <c r="AO54" s="314">
        <v>34.200000000000003</v>
      </c>
      <c r="AP54" s="315">
        <v>14394</v>
      </c>
      <c r="AQ54" s="316">
        <v>0.1</v>
      </c>
      <c r="AR54" s="317">
        <v>34.1</v>
      </c>
    </row>
    <row r="55" spans="1:16384" ht="13.2">
      <c r="A55" s="243"/>
      <c r="AK55" s="295" t="s">
        <v>508</v>
      </c>
      <c r="AL55" s="296"/>
      <c r="AM55" s="304">
        <v>279453979</v>
      </c>
      <c r="AN55" s="305">
        <v>153666</v>
      </c>
      <c r="AO55" s="306">
        <v>-1.4</v>
      </c>
      <c r="AP55" s="307">
        <v>44729</v>
      </c>
      <c r="AQ55" s="308">
        <v>-4</v>
      </c>
      <c r="AR55" s="309">
        <v>2.6</v>
      </c>
    </row>
    <row r="56" spans="1:16384" ht="13.2">
      <c r="A56" s="243"/>
      <c r="AK56" s="310"/>
      <c r="AL56" s="311" t="s">
        <v>506</v>
      </c>
      <c r="AM56" s="312">
        <v>90847452</v>
      </c>
      <c r="AN56" s="313">
        <v>49955</v>
      </c>
      <c r="AO56" s="314">
        <v>39.1</v>
      </c>
      <c r="AP56" s="315">
        <v>15395</v>
      </c>
      <c r="AQ56" s="316">
        <v>7</v>
      </c>
      <c r="AR56" s="317">
        <v>32.1</v>
      </c>
    </row>
    <row r="57" spans="1:16384" ht="13.2">
      <c r="A57" s="243"/>
      <c r="AK57" s="295" t="s">
        <v>509</v>
      </c>
      <c r="AL57" s="296"/>
      <c r="AM57" s="304">
        <v>234596771</v>
      </c>
      <c r="AN57" s="305">
        <v>130679</v>
      </c>
      <c r="AO57" s="306">
        <v>-15</v>
      </c>
      <c r="AP57" s="307">
        <v>44130</v>
      </c>
      <c r="AQ57" s="308">
        <v>-1.3</v>
      </c>
      <c r="AR57" s="309">
        <v>-13.7</v>
      </c>
    </row>
    <row r="58" spans="1:16384" ht="13.2">
      <c r="A58" s="243"/>
      <c r="AK58" s="310"/>
      <c r="AL58" s="311" t="s">
        <v>506</v>
      </c>
      <c r="AM58" s="312">
        <v>81056591</v>
      </c>
      <c r="AN58" s="313">
        <v>45151</v>
      </c>
      <c r="AO58" s="314">
        <v>-9.6</v>
      </c>
      <c r="AP58" s="315">
        <v>15920</v>
      </c>
      <c r="AQ58" s="316">
        <v>3.4</v>
      </c>
      <c r="AR58" s="317">
        <v>-13</v>
      </c>
    </row>
    <row r="59" spans="1:16384" ht="13.2">
      <c r="A59" s="243"/>
      <c r="AK59" s="295" t="s">
        <v>510</v>
      </c>
      <c r="AL59" s="296"/>
      <c r="AM59" s="304">
        <v>210839904</v>
      </c>
      <c r="AN59" s="305">
        <v>119030</v>
      </c>
      <c r="AO59" s="306">
        <v>-8.9</v>
      </c>
      <c r="AP59" s="307">
        <v>44816</v>
      </c>
      <c r="AQ59" s="308">
        <v>1.6</v>
      </c>
      <c r="AR59" s="309">
        <v>-10.5</v>
      </c>
    </row>
    <row r="60" spans="1:16384" ht="13.2">
      <c r="A60" s="243"/>
      <c r="AK60" s="310"/>
      <c r="AL60" s="311" t="s">
        <v>506</v>
      </c>
      <c r="AM60" s="312">
        <v>74240514</v>
      </c>
      <c r="AN60" s="313">
        <v>41913</v>
      </c>
      <c r="AO60" s="314">
        <v>-7.2</v>
      </c>
      <c r="AP60" s="315">
        <v>17040</v>
      </c>
      <c r="AQ60" s="316">
        <v>7</v>
      </c>
      <c r="AR60" s="317">
        <v>-14.2</v>
      </c>
    </row>
    <row r="61" spans="1:16384" ht="13.2">
      <c r="A61" s="243"/>
      <c r="AK61" s="295" t="s">
        <v>511</v>
      </c>
      <c r="AL61" s="318"/>
      <c r="AM61" s="304">
        <v>261409690</v>
      </c>
      <c r="AN61" s="305">
        <v>143540</v>
      </c>
      <c r="AO61" s="306">
        <v>-3.1</v>
      </c>
      <c r="AP61" s="307">
        <v>45427</v>
      </c>
      <c r="AQ61" s="319">
        <v>1</v>
      </c>
      <c r="AR61" s="309">
        <v>-4.0999999999999996</v>
      </c>
    </row>
    <row r="62" spans="1:16384" ht="13.2">
      <c r="A62" s="243"/>
      <c r="AK62" s="310"/>
      <c r="AL62" s="311" t="s">
        <v>506</v>
      </c>
      <c r="AM62" s="312">
        <v>72423316</v>
      </c>
      <c r="AN62" s="313">
        <v>39938</v>
      </c>
      <c r="AO62" s="314">
        <v>13.2</v>
      </c>
      <c r="AP62" s="315">
        <v>15425</v>
      </c>
      <c r="AQ62" s="316">
        <v>2.4</v>
      </c>
      <c r="AR62" s="317">
        <v>10.8</v>
      </c>
    </row>
    <row r="63" spans="1:16384" ht="13.2">
      <c r="A63" s="243"/>
    </row>
    <row r="64" spans="1:16384" ht="13.2">
      <c r="A64" s="243"/>
    </row>
    <row r="65" spans="1:46" ht="13.2">
      <c r="A65" s="243"/>
    </row>
    <row r="66" spans="1:46" ht="13.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c r="AS67" s="239"/>
      <c r="AT67" s="239"/>
    </row>
    <row r="70" spans="1:46" ht="13.2" hidden="1"/>
    <row r="71" spans="1:46" ht="13.2" hidden="1"/>
    <row r="72" spans="1:46" ht="13.2" hidden="1"/>
    <row r="73" spans="1:46" ht="13.2" hidden="1"/>
  </sheetData>
  <sheetProtection algorithmName="SHA-512" hashValue="xFeJqHeiaK22FHyOlS48Q7oHItGqy3rckX6dXoeqykJgDFgGfDP+RRQBpjk67FaqlMxamDNBuUFs0tiOBNa97Q==" saltValue="cTL9ilHVtOrbHRFFoqhdi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38" customWidth="1"/>
    <col min="126"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c r="B2" s="237"/>
      <c r="DC2" s="237"/>
    </row>
    <row r="3" spans="1:125" ht="13.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2"/>
    <row r="5" spans="1:125" ht="13.2"/>
    <row r="6" spans="1:125" ht="13.2"/>
    <row r="7" spans="1:125" ht="13.2"/>
    <row r="8" spans="1:125" ht="13.2"/>
    <row r="9" spans="1:125" ht="13.2">
      <c r="DU9" s="237"/>
    </row>
    <row r="10" spans="1:125" ht="13.2"/>
    <row r="11" spans="1:125" ht="13.2"/>
    <row r="12" spans="1:125" ht="13.2"/>
    <row r="13" spans="1:125" ht="13.2"/>
    <row r="14" spans="1:125" ht="13.2"/>
    <row r="15" spans="1:125" ht="13.2"/>
    <row r="16" spans="1:125" ht="13.2"/>
    <row r="17" spans="2:125" ht="13.2">
      <c r="DU17" s="237"/>
    </row>
    <row r="18" spans="2:125" ht="13.2"/>
    <row r="19" spans="2:125" ht="13.2"/>
    <row r="20" spans="2:125" ht="13.2">
      <c r="DU20" s="237"/>
    </row>
    <row r="21" spans="2:125" ht="13.2">
      <c r="DU21" s="237"/>
    </row>
    <row r="22" spans="2:125" ht="13.2"/>
    <row r="23" spans="2:125" ht="13.2"/>
    <row r="24" spans="2:125" ht="13.2"/>
    <row r="25" spans="2:125" ht="13.2"/>
    <row r="26" spans="2:125" ht="13.2"/>
    <row r="27" spans="2:125" ht="13.2"/>
    <row r="28" spans="2:125" ht="13.2">
      <c r="DU28" s="237"/>
    </row>
    <row r="29" spans="2:125" ht="13.2"/>
    <row r="30" spans="2:125" ht="13.2">
      <c r="B30" s="237"/>
    </row>
    <row r="31" spans="2:125" ht="13.2"/>
    <row r="32" spans="2:125" ht="13.2"/>
    <row r="33" spans="3:125" ht="13.2">
      <c r="G33" s="237"/>
      <c r="I33" s="237"/>
    </row>
    <row r="34" spans="3:125" ht="13.2">
      <c r="C34" s="237"/>
      <c r="P34" s="237"/>
      <c r="R34" s="237"/>
      <c r="DD34" s="237"/>
    </row>
    <row r="35" spans="3:125" ht="13.2">
      <c r="D35" s="237"/>
      <c r="E35" s="237"/>
      <c r="DC35" s="237"/>
      <c r="DF35" s="237"/>
      <c r="DP35" s="237"/>
      <c r="DQ35" s="237"/>
      <c r="DR35" s="237"/>
      <c r="DS35" s="237"/>
      <c r="DT35" s="237"/>
      <c r="DU35" s="237"/>
    </row>
    <row r="36" spans="3:125" ht="13.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2">
      <c r="DU37" s="237"/>
    </row>
    <row r="38" spans="3:125" ht="13.2">
      <c r="DT38" s="237"/>
      <c r="DU38" s="237"/>
    </row>
    <row r="39" spans="3:125" ht="13.2"/>
    <row r="40" spans="3:125" ht="13.2">
      <c r="DD40" s="237"/>
    </row>
    <row r="41" spans="3:125" ht="13.2">
      <c r="R41" s="237"/>
    </row>
    <row r="42" spans="3:125" ht="13.2">
      <c r="DC42" s="237"/>
      <c r="DF42" s="237"/>
    </row>
    <row r="43" spans="3:125" ht="13.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2">
      <c r="DU44" s="237"/>
    </row>
    <row r="45" spans="3:125" ht="13.2"/>
    <row r="46" spans="3:125" ht="13.2"/>
    <row r="47" spans="3:125" ht="13.2"/>
    <row r="48" spans="3:125" ht="13.2">
      <c r="DT48" s="237"/>
      <c r="DU48" s="237"/>
    </row>
    <row r="49" spans="120:125" ht="13.2"/>
    <row r="50" spans="120:125" ht="13.2">
      <c r="DU50" s="237"/>
    </row>
    <row r="51" spans="120:125" ht="13.2">
      <c r="DP51" s="237"/>
      <c r="DQ51" s="237"/>
      <c r="DR51" s="237"/>
      <c r="DS51" s="237"/>
      <c r="DT51" s="237"/>
      <c r="DU51" s="237"/>
    </row>
    <row r="52" spans="120:125" ht="13.2"/>
    <row r="53" spans="120:125" ht="13.2"/>
    <row r="54" spans="120:125" ht="13.2">
      <c r="DU54" s="237"/>
    </row>
    <row r="55" spans="120:125" ht="13.2"/>
    <row r="56" spans="120:125" ht="13.2"/>
    <row r="57" spans="120:125" ht="13.2"/>
    <row r="58" spans="120:125" ht="13.2">
      <c r="DU58" s="237"/>
    </row>
    <row r="59" spans="120:125" ht="13.2"/>
    <row r="60" spans="120:125" ht="13.2"/>
    <row r="61" spans="120:125" ht="13.2"/>
    <row r="62" spans="120:125" ht="13.2"/>
    <row r="63" spans="120:125" ht="13.2">
      <c r="DU63" s="237"/>
    </row>
    <row r="64" spans="120:125" ht="13.2">
      <c r="DT64" s="237"/>
      <c r="DU64" s="237"/>
    </row>
    <row r="65" spans="123:125" ht="13.2"/>
    <row r="66" spans="123:125" ht="13.2"/>
    <row r="67" spans="123:125" ht="13.2"/>
    <row r="68" spans="123:125" ht="13.2"/>
    <row r="69" spans="123:125" ht="13.2">
      <c r="DS69" s="237"/>
      <c r="DT69" s="237"/>
      <c r="DU69" s="23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2:125" ht="13.2"/>
    <row r="82" spans="112:125" ht="13.2">
      <c r="DH82" s="237"/>
    </row>
    <row r="83" spans="112:125" ht="13.2">
      <c r="DI83" s="237"/>
      <c r="DJ83" s="237"/>
      <c r="DK83" s="237"/>
      <c r="DL83" s="237"/>
      <c r="DM83" s="237"/>
      <c r="DN83" s="237"/>
      <c r="DO83" s="237"/>
      <c r="DP83" s="237"/>
      <c r="DQ83" s="237"/>
      <c r="DR83" s="237"/>
      <c r="DS83" s="237"/>
      <c r="DT83" s="237"/>
      <c r="DU83" s="237"/>
    </row>
    <row r="84" spans="112:125" ht="13.2"/>
    <row r="85" spans="112:125" ht="13.2"/>
    <row r="86" spans="112:125" ht="13.2"/>
    <row r="87" spans="112:125" ht="13.2"/>
    <row r="88" spans="112:125" ht="13.2">
      <c r="DU88" s="237"/>
    </row>
    <row r="89" spans="112:125" ht="13.2"/>
    <row r="90" spans="112:125" ht="13.2"/>
    <row r="91" spans="112:125" ht="13.2"/>
    <row r="92" spans="112:125" ht="13.5" customHeight="1"/>
    <row r="93" spans="112:125" ht="13.5" customHeight="1"/>
    <row r="94" spans="112:125" ht="13.5" customHeight="1">
      <c r="DS94" s="237"/>
      <c r="DT94" s="237"/>
      <c r="DU94" s="237"/>
    </row>
    <row r="95" spans="112:125" ht="13.5" customHeight="1">
      <c r="DU95" s="237"/>
    </row>
    <row r="96" spans="112:125" ht="13.5" customHeight="1"/>
    <row r="97" spans="124:125" ht="13.5" customHeight="1"/>
    <row r="98" spans="124:125" ht="13.5" customHeight="1"/>
    <row r="99" spans="124:125" ht="13.5" customHeight="1"/>
    <row r="100" spans="124:125" ht="13.5" customHeight="1"/>
    <row r="101" spans="124:125" ht="13.5" customHeight="1">
      <c r="DU101" s="237"/>
    </row>
    <row r="102" spans="124:125" ht="13.5" customHeight="1"/>
    <row r="103" spans="124:125" ht="13.5" customHeight="1"/>
    <row r="104" spans="124:125" ht="13.5" customHeight="1">
      <c r="DT104" s="237"/>
      <c r="DU104" s="23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37" t="s">
        <v>0</v>
      </c>
    </row>
    <row r="121" spans="125:125" ht="13.5" hidden="1" customHeight="1">
      <c r="DU121" s="237"/>
    </row>
  </sheetData>
  <sheetProtection algorithmName="SHA-512" hashValue="eeMuq1tFn9Uv+nVCGUXoe5kiKKCTe0RewH5oSMVs3Jt0CGXh/eq68HTAIZPOJZSNRPZl8OMQVwZj05JQ9DETgA==" saltValue="tgGeuTty+QqDaEKIK9f9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cols>
    <col min="1" max="125" width="2.44140625" style="238" customWidth="1"/>
    <col min="126" max="154" width="0" style="237" hidden="1" customWidth="1"/>
    <col min="155"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c r="B2" s="237"/>
    </row>
    <row r="3" spans="1:125" ht="13.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spans="9:125" ht="13.2"/>
    <row r="18" spans="9:125" ht="13.2"/>
    <row r="19" spans="9:125" ht="13.2"/>
    <row r="20" spans="9:125" ht="13.2"/>
    <row r="21" spans="9:125" ht="13.2"/>
    <row r="22" spans="9:125" ht="13.2"/>
    <row r="23" spans="9:125" ht="13.2"/>
    <row r="24" spans="9:125" ht="13.2"/>
    <row r="25" spans="9:125" ht="13.2"/>
    <row r="26" spans="9:125" ht="13.2"/>
    <row r="27" spans="9:125" ht="13.2"/>
    <row r="28" spans="9:125" ht="13.2"/>
    <row r="29" spans="9:125" ht="13.2"/>
    <row r="30" spans="9:125" ht="13.2"/>
    <row r="31" spans="9:125" ht="13.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2"/>
    <row r="33" spans="2:8" ht="13.2">
      <c r="G33" s="237"/>
    </row>
    <row r="34" spans="2:8" ht="13.2">
      <c r="C34" s="237"/>
    </row>
    <row r="35" spans="2:8" ht="13.2">
      <c r="B35" s="237"/>
      <c r="D35" s="237"/>
      <c r="E35" s="237"/>
    </row>
    <row r="36" spans="2:8" ht="13.2">
      <c r="F36" s="237"/>
      <c r="H36" s="237"/>
    </row>
    <row r="37" spans="2:8" ht="13.2"/>
    <row r="38" spans="2:8" ht="13.2"/>
    <row r="39" spans="2:8" ht="13.2"/>
    <row r="40" spans="2:8" ht="13.2"/>
    <row r="41" spans="2:8" ht="13.2"/>
    <row r="42" spans="2:8" ht="13.2"/>
    <row r="43" spans="2:8" ht="13.2"/>
    <row r="44" spans="2:8" ht="13.2"/>
    <row r="45" spans="2:8" ht="13.2"/>
    <row r="46" spans="2:8" ht="13.2"/>
    <row r="47" spans="2:8" ht="13.2"/>
    <row r="48" spans="2: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38" t="s">
        <v>0</v>
      </c>
    </row>
  </sheetData>
  <sheetProtection algorithmName="SHA-512" hashValue="Hp2AfxBNXnRj6yLQqxEj7hbOH+vYRNNISfaKu/imOq/B5E6qEtKWjPRyXiYcuJlx8SIaKBH3kgDgTBAX+zFiyA==" saltValue="OxrihH0sVWSNfd8WCgMq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60" zoomScaleNormal="6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22" t="s">
        <v>512</v>
      </c>
      <c r="G46" s="323" t="s">
        <v>513</v>
      </c>
      <c r="H46" s="323" t="s">
        <v>514</v>
      </c>
      <c r="I46" s="323" t="s">
        <v>515</v>
      </c>
      <c r="J46" s="324" t="s">
        <v>516</v>
      </c>
    </row>
    <row r="47" spans="2:10" ht="57.75" customHeight="1">
      <c r="B47" s="7"/>
      <c r="C47" s="1102" t="s">
        <v>4</v>
      </c>
      <c r="D47" s="1102"/>
      <c r="E47" s="1103"/>
      <c r="F47" s="325">
        <v>6.82</v>
      </c>
      <c r="G47" s="326">
        <v>5.18</v>
      </c>
      <c r="H47" s="326">
        <v>6.52</v>
      </c>
      <c r="I47" s="326">
        <v>5.65</v>
      </c>
      <c r="J47" s="327">
        <v>5.77</v>
      </c>
    </row>
    <row r="48" spans="2:10" ht="57.75" customHeight="1">
      <c r="B48" s="8"/>
      <c r="C48" s="1104" t="s">
        <v>5</v>
      </c>
      <c r="D48" s="1104"/>
      <c r="E48" s="1105"/>
      <c r="F48" s="328">
        <v>1.64</v>
      </c>
      <c r="G48" s="329">
        <v>1.59</v>
      </c>
      <c r="H48" s="329">
        <v>1.75</v>
      </c>
      <c r="I48" s="329">
        <v>1.54</v>
      </c>
      <c r="J48" s="330">
        <v>1.53</v>
      </c>
    </row>
    <row r="49" spans="2:10" ht="57.75" customHeight="1" thickBot="1">
      <c r="B49" s="9"/>
      <c r="C49" s="1106" t="s">
        <v>6</v>
      </c>
      <c r="D49" s="1106"/>
      <c r="E49" s="1107"/>
      <c r="F49" s="331">
        <v>3.53</v>
      </c>
      <c r="G49" s="332" t="s">
        <v>517</v>
      </c>
      <c r="H49" s="332">
        <v>1.29</v>
      </c>
      <c r="I49" s="332" t="s">
        <v>518</v>
      </c>
      <c r="J49" s="333">
        <v>0.27</v>
      </c>
    </row>
    <row r="50" spans="2:10" ht="13.5" customHeight="1"/>
  </sheetData>
  <sheetProtection algorithmName="SHA-512" hashValue="CyJ6x2LLVi6QZQz5HCt62mUVlH9Twk/3vbCSo3LgBYBLeFSkLXt8b3ZAA0Xve2RfNhxpwKRW+V7UqRTEofe+pQ==" saltValue="srfb2Dq/rWIsOsapI7bs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13255ED0-BD12-4372-80EC-F9F3E40F197B}"/>
</file>

<file path=customXml/itemProps2.xml><?xml version="1.0" encoding="utf-8"?>
<ds:datastoreItem xmlns:ds="http://schemas.openxmlformats.org/officeDocument/2006/customXml" ds:itemID="{9ED6C116-C56D-4E46-9E70-9345C06BAE50}"/>
</file>

<file path=customXml/itemProps3.xml><?xml version="1.0" encoding="utf-8"?>
<ds:datastoreItem xmlns:ds="http://schemas.openxmlformats.org/officeDocument/2006/customXml" ds:itemID="{82BE9223-BE67-459E-A3A3-6D810B50B17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 </cp:lastModifiedBy>
  <cp:lastPrinted>2026-03-09T08:03:27Z</cp:lastPrinted>
  <dcterms:created xsi:type="dcterms:W3CDTF">2026-02-19T23:57:50Z</dcterms:created>
  <dcterms:modified xsi:type="dcterms:W3CDTF">2026-03-10T08:16:33Z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