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0d9e.edstokyotocho.onmicrosoft.com\sfs006-002\財政課\共有\04決算\94 財政状況資料集\R8年度（R6決算分）\第１回（決算ライン主担当）\03 総務省提出（3.11〆）\"/>
    </mc:Choice>
  </mc:AlternateContent>
  <xr:revisionPtr revIDLastSave="0" documentId="13_ncr:1_{4DC89CC3-1345-4764-9541-8D5DF9E111AC}" xr6:coauthVersionLast="47" xr6:coauthVersionMax="47" xr10:uidLastSave="{00000000-0000-0000-0000-000000000000}"/>
  <bookViews>
    <workbookView xWindow="-28908" yWindow="-1860"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40" i="10"/>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U40" i="10"/>
  <c r="BW39" i="10"/>
  <c r="BE39" i="10"/>
  <c r="U39" i="10"/>
  <c r="BW38" i="10"/>
  <c r="BE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s="1"/>
  <c r="C35" i="10" s="1"/>
  <c r="C36" i="10" s="1"/>
  <c r="C37" i="10" s="1"/>
  <c r="C38" i="10" s="1"/>
  <c r="C39" i="10" s="1"/>
  <c r="C40" i="10" s="1"/>
  <c r="C41" i="10" s="1"/>
  <c r="U32" i="10" l="1"/>
  <c r="AM3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3" i="10" l="1"/>
  <c r="AM34" i="10" s="1"/>
  <c r="AM35" i="10" s="1"/>
  <c r="AM36" i="10" s="1"/>
  <c r="AM37" i="10" s="1"/>
  <c r="AM38" i="10" s="1"/>
  <c r="AM39" i="10" s="1"/>
  <c r="AM40" i="10" s="1"/>
  <c r="BE32" i="10" l="1"/>
</calcChain>
</file>

<file path=xl/sharedStrings.xml><?xml version="1.0" encoding="utf-8"?>
<sst xmlns="http://schemas.openxmlformats.org/spreadsheetml/2006/main" count="1808" uniqueCount="797">
  <si>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</si>
  <si>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</si>
  <si>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</si>
  <si>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</si>
  <si>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</si>
  <si>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</si>
  <si>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</si>
  <si>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</si>
  <si>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</si>
  <si>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</si>
  <si>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</si>
  <si>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</si>
  <si>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</si>
  <si>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</si>
  <si>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</si>
  <si>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</si>
  <si>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</si>
  <si>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</si>
  <si>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</si>
  <si>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</si>
  <si>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</si>
  <si>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</si>
  <si>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</si>
  <si>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</si>
  <si>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</si>
  <si>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</si>
  <si>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</si>
  <si>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</si>
  <si>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</si>
  <si>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</si>
  <si>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</si>
  <si>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</si>
  <si>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</si>
  <si>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</si>
  <si>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</si>
  <si>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</si>
  <si>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</si>
  <si>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</si>
  <si>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</si>
  <si>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</si>
  <si>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</si>
  <si>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</si>
  <si>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</si>
  <si>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</si>
  <si>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</si>
  <si>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</si>
  <si>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</si>
  <si>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</si>
  <si>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</si>
  <si>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</si>
  <si>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</si>
  <si>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</si>
  <si>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</si>
  <si>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</si>
  <si>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</si>
  <si>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</si>
  <si>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</si>
  <si>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</si>
  <si>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</si>
  <si>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</si>
  <si>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</si>
  <si>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</si>
  <si>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</si>
  <si>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</si>
  <si>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</si>
  <si>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</si>
  <si>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</si>
  <si>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</si>
  <si>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</si>
  <si>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</si>
  <si>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</si>
  <si>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</si>
  <si>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</si>
  <si>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</si>
  <si>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</si>
  <si>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</si>
  <si>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</si>
  <si>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</si>
  <si>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</si>
  <si>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</si>
  <si>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東京都</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</si>
  <si>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</si>
  <si>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</si>
  <si>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</si>
  <si>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</si>
  <si>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</si>
  <si>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</si>
  <si>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</si>
  <si>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</si>
  <si>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</si>
  <si>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</si>
  <si>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</si>
  <si>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</si>
  <si>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</si>
  <si>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</si>
  <si>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</si>
  <si>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</si>
  <si>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</si>
  <si>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</si>
  <si>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</si>
  <si>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</si>
  <si>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</si>
  <si>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</si>
  <si>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</si>
  <si>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</si>
  <si>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</si>
  <si>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</si>
  <si>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</si>
  <si>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</si>
  <si>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</si>
  <si>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</si>
  <si>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</si>
  <si>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</si>
  <si>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</si>
  <si>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</si>
  <si>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</si>
  <si>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</si>
  <si>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</si>
  <si>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</si>
  <si>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</si>
  <si>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</si>
  <si>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</si>
  <si>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</si>
  <si>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</si>
  <si>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</si>
  <si>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</si>
  <si>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</si>
  <si>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</si>
  <si>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</si>
  <si>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</si>
  <si>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</si>
  <si>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</si>
  <si>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</si>
  <si>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</si>
  <si>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</si>
  <si>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</si>
  <si>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</si>
  <si>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</si>
  <si>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</si>
  <si>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</si>
  <si>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</si>
  <si>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</si>
  <si>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</si>
  <si>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</si>
  <si>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</si>
  <si>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</si>
  <si>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</si>
  <si>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</si>
  <si>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</si>
  <si>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</si>
  <si>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</si>
  <si>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</si>
  <si>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</si>
  <si>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</si>
  <si>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</si>
  <si>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</si>
  <si>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</si>
  <si>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</si>
  <si>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</si>
  <si>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</si>
  <si>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</si>
  <si>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</si>
  <si>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</si>
  <si>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</si>
  <si>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</si>
  <si>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</si>
  <si>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</si>
  <si>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</si>
  <si>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</si>
  <si>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</si>
  <si>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</si>
  <si>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</si>
  <si>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</si>
  <si>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</si>
  <si>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</si>
  <si>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</si>
  <si>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</si>
  <si>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</si>
  <si>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</si>
  <si>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</si>
  <si>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</si>
  <si>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</si>
  <si>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東京都</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</si>
  <si>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</si>
  <si>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</si>
  <si>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</si>
  <si>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</si>
  <si>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</si>
  <si>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</si>
  <si>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</si>
  <si>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</si>
  <si>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</si>
  <si>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</si>
  <si>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</si>
  <si>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</si>
  <si>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</si>
  <si>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</si>
  <si>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</si>
  <si>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</si>
  <si>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</si>
  <si>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</si>
  <si>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</si>
  <si>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</si>
  <si>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</si>
  <si>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</si>
  <si>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</si>
  <si>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</si>
  <si>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</si>
  <si>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</si>
  <si>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</si>
  <si>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</si>
  <si>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</si>
  <si>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</si>
  <si>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</si>
  <si>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</si>
  <si>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</si>
  <si>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</si>
  <si>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</si>
  <si>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</si>
  <si>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</si>
  <si>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</si>
  <si>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</si>
  <si>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</si>
  <si>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</si>
  <si>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</si>
  <si>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</si>
  <si>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</si>
  <si>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</si>
  <si>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</si>
  <si>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</si>
  <si>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</si>
  <si>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</si>
  <si>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</si>
  <si>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</si>
  <si>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</si>
  <si>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</si>
  <si>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</si>
  <si>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</si>
  <si>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</si>
  <si>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</si>
  <si>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</si>
  <si>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</si>
  <si>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</si>
  <si>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</si>
  <si>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</si>
  <si>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</si>
  <si>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</si>
  <si>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</si>
  <si>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</si>
  <si>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</si>
  <si>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</si>
  <si>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</si>
  <si>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</si>
  <si>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</si>
  <si>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</si>
  <si>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</si>
  <si>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</si>
  <si>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</si>
  <si>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</si>
  <si>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</si>
  <si>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</si>
  <si>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</si>
  <si>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</si>
  <si>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</si>
  <si>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</si>
  <si>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</si>
  <si>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</si>
  <si>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</si>
  <si>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</si>
  <si>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</si>
  <si>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</si>
  <si>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</si>
  <si>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</si>
  <si>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</si>
  <si>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</si>
  <si>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</si>
  <si>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</si>
  <si>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</si>
  <si>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</si>
  <si>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</si>
  <si>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</si>
  <si>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</si>
  <si>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</si>
  <si>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</si>
  <si>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</si>
  <si>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</si>
  <si>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</si>
  <si>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</si>
  <si>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</si>
  <si>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</si>
  <si>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</si>
  <si>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</si>
  <si>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</si>
  <si>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</si>
  <si>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</si>
  <si>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</si>
  <si>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</si>
  <si>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</si>
  <si>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</si>
  <si>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</si>
  <si>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</si>
  <si>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</si>
  <si>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</si>
  <si>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</si>
  <si>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</si>
  <si>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</si>
  <si>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</si>
  <si>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</si>
  <si>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</si>
  <si>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</si>
  <si>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</si>
  <si>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</si>
  <si>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</si>
  <si>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</si>
  <si>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</si>
  <si>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</si>
  <si>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</si>
  <si>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</si>
  <si>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積立金</t>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</si>
  <si>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</si>
  <si>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</si>
  <si>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</si>
  <si>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</si>
  <si>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</si>
  <si>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</si>
  <si>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</si>
  <si>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</si>
  <si>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</si>
  <si>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</si>
  <si>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</si>
  <si>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</si>
  <si>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</si>
  <si>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東京都</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</si>
  <si>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</si>
  <si>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</si>
  <si>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</si>
  <si>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</si>
  <si>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</si>
  <si>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</si>
  <si>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</si>
  <si>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</si>
  <si>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</si>
  <si>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</si>
  <si>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</si>
  <si>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</si>
  <si>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</si>
  <si>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</si>
  <si>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</si>
  <si>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</si>
  <si>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</si>
  <si>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</si>
  <si>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</si>
  <si>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</si>
  <si>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</si>
  <si>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</si>
  <si>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</si>
  <si>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</si>
  <si>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</si>
  <si>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</si>
  <si>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</si>
  <si>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</si>
  <si>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</si>
  <si>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</si>
  <si>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</si>
  <si>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</si>
  <si>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国民健康保険事業会計</t>
    <phoneticPr fontId="3"/>
  </si>
  <si>
    <t>中央卸売市場会計</t>
    <phoneticPr fontId="3"/>
  </si>
  <si>
    <t>法適用企業</t>
    <phoneticPr fontId="3"/>
  </si>
  <si>
    <t>港湾事業会計</t>
    <phoneticPr fontId="3"/>
  </si>
  <si>
    <t>交通事業会計</t>
    <phoneticPr fontId="3"/>
  </si>
  <si>
    <t>高速電車事業会計</t>
    <phoneticPr fontId="3"/>
  </si>
  <si>
    <t>電気事業会計</t>
    <phoneticPr fontId="3"/>
  </si>
  <si>
    <t>水道事業会計</t>
    <phoneticPr fontId="3"/>
  </si>
  <si>
    <t>下水道事業会計</t>
    <phoneticPr fontId="3"/>
  </si>
  <si>
    <t>都市再開発事業会計</t>
    <phoneticPr fontId="3"/>
  </si>
  <si>
    <t>臨海地域開発事業会計</t>
    <phoneticPr fontId="3"/>
  </si>
  <si>
    <t>と場会計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</si>
  <si>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</si>
  <si>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</si>
  <si>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</si>
  <si>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</si>
  <si>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</si>
  <si>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</si>
  <si>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</si>
  <si>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</si>
  <si>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</si>
  <si>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</si>
  <si>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</si>
  <si>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</si>
  <si>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</si>
  <si>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</si>
  <si>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</si>
  <si>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</si>
  <si>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</si>
  <si>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</si>
  <si>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</si>
  <si>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</si>
  <si>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</si>
  <si>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</si>
  <si>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</si>
  <si>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</si>
  <si>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</si>
  <si>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</si>
  <si>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</si>
  <si>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</si>
  <si>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</si>
  <si>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</si>
  <si>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</si>
  <si>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</si>
  <si>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</si>
  <si>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</si>
  <si>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</si>
  <si>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</si>
  <si>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</si>
  <si>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</si>
  <si>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</si>
  <si>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</si>
  <si>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</si>
  <si>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</si>
  <si>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</si>
  <si>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</si>
  <si>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</si>
  <si>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</si>
  <si>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</si>
  <si>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</si>
  <si>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</si>
  <si>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</si>
  <si>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</si>
  <si>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</si>
  <si>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</si>
  <si>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</si>
  <si>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</si>
  <si>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</si>
  <si>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</si>
  <si>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</si>
  <si>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</si>
  <si>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</si>
  <si>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</si>
  <si>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</si>
  <si>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</si>
  <si>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</si>
  <si>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</si>
  <si>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</si>
  <si>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</si>
  <si>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</si>
  <si>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</si>
  <si>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</si>
  <si>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</si>
  <si>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</si>
  <si>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</si>
  <si>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</si>
  <si>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</si>
  <si>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</si>
  <si>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</si>
  <si>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</si>
  <si>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</si>
  <si>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</si>
  <si>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</si>
  <si>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</si>
  <si>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</si>
  <si>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</si>
  <si>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</si>
  <si>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</si>
  <si>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</si>
  <si>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</si>
  <si>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</si>
  <si>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</si>
  <si>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</si>
  <si>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</si>
  <si>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</si>
  <si>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</si>
  <si>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</si>
  <si>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</si>
  <si>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</si>
  <si>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</si>
  <si>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</si>
  <si>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</si>
  <si>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</si>
  <si>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</si>
  <si>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</si>
  <si>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</si>
  <si>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</si>
  <si>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</si>
  <si>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</si>
  <si>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</si>
  <si>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</si>
  <si>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</si>
  <si>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</si>
  <si>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</si>
  <si>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</si>
  <si>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</si>
  <si>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</si>
  <si>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</si>
  <si>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</si>
  <si>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</si>
  <si>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</si>
  <si>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</si>
  <si>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</si>
  <si>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</si>
  <si>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</si>
  <si>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</si>
  <si>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</si>
  <si>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</si>
  <si>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</si>
  <si>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</si>
  <si>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</si>
  <si>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</si>
  <si>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</si>
  <si>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</si>
  <si>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</si>
  <si>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15.65</t>
  </si>
  <si>
    <t>▲ 1.43</t>
  </si>
  <si>
    <t>▲ 0.44</t>
  </si>
  <si>
    <t>中央卸売市場会計</t>
  </si>
  <si>
    <t>臨海地域開発事業会計</t>
  </si>
  <si>
    <t>高速電車事業会計</t>
  </si>
  <si>
    <t>水道事業会計</t>
  </si>
  <si>
    <t>国民健康保険事業会計</t>
  </si>
  <si>
    <t>港湾事業会計</t>
  </si>
  <si>
    <t>下水道事業会計</t>
  </si>
  <si>
    <t>交通事業会計</t>
  </si>
  <si>
    <t>その他会計（赤字）</t>
  </si>
  <si>
    <t>その他会計（黒字）</t>
  </si>
  <si>
    <t>（百万円）</t>
    <phoneticPr fontId="2"/>
  </si>
  <si>
    <t>R02</t>
    <phoneticPr fontId="2"/>
  </si>
  <si>
    <t>R03</t>
    <phoneticPr fontId="2"/>
  </si>
  <si>
    <t>R04</t>
    <phoneticPr fontId="2"/>
  </si>
  <si>
    <t>R05</t>
    <phoneticPr fontId="2"/>
  </si>
  <si>
    <t>R06</t>
    <phoneticPr fontId="2"/>
  </si>
  <si>
    <t>※1：普通建設事業費の補助事業費には受託事業費のうちの補助事業費を含み、単独事業費には同級他団体施行事業負担金及び受託事業費のうちの単独事業費を含む。</t>
    <rPh sb="3" eb="5">
      <t>フツウ</t>
    </rPh>
    <rPh sb="5" eb="7">
      <t>ケンセツ</t>
    </rPh>
    <rPh sb="7" eb="10">
      <t>ジギョウヒ</t>
    </rPh>
    <rPh sb="11" eb="13">
      <t>ホジョ</t>
    </rPh>
    <rPh sb="13" eb="16">
      <t>ジギョウヒ</t>
    </rPh>
    <rPh sb="18" eb="20">
      <t>ジュタク</t>
    </rPh>
    <rPh sb="20" eb="23">
      <t>ジギョウヒ</t>
    </rPh>
    <rPh sb="27" eb="29">
      <t>ホジョ</t>
    </rPh>
    <rPh sb="29" eb="32">
      <t>ジギョウヒ</t>
    </rPh>
    <rPh sb="33" eb="34">
      <t>フク</t>
    </rPh>
    <phoneticPr fontId="3"/>
  </si>
  <si>
    <t>※2：道府県税の状況欄には、特別区財政調整交付金の原資となる調整税（固定資産税・市町村民税法人分・特別土地保有税）、事業所税及び都市計画税を含まない。</t>
    <phoneticPr fontId="2"/>
  </si>
  <si>
    <t>一般会計</t>
  </si>
  <si>
    <t>特別区財政調整会計</t>
  </si>
  <si>
    <t>特別区財政調整会計（総務局）</t>
  </si>
  <si>
    <t>地方消費税清算会計</t>
  </si>
  <si>
    <t>地方消費税清算会計（主税局）</t>
  </si>
  <si>
    <t>小笠原諸島生活再建資金会計</t>
  </si>
  <si>
    <t>小笠原諸島生活再建資金会計（総務局）</t>
  </si>
  <si>
    <t>母子父子福祉貸付資金会計</t>
  </si>
  <si>
    <t>母子父子福祉貸付資金会計（福祉保健局）</t>
  </si>
  <si>
    <t>心身障害者扶養年金会計</t>
  </si>
  <si>
    <t>心身障害者扶養年金会計（福祉保健局）</t>
  </si>
  <si>
    <t>地方独立行政法人東京都立病院機構貸付等事業会計</t>
  </si>
  <si>
    <t>地方独立行政法人東京都立病院機構貸付等事業会計（福祉保健局）</t>
  </si>
  <si>
    <t>中小企業設備導入等資金会計</t>
  </si>
  <si>
    <t>中小企業設備導入等資金会計（産業労働局）</t>
  </si>
  <si>
    <t>林業・木材産業改善資金助成会計</t>
  </si>
  <si>
    <t>林業・木材産業改善資金助成会計（産業労働局）</t>
  </si>
  <si>
    <t>沿岸漁業改善資金助成会計</t>
  </si>
  <si>
    <t>沿岸漁業改善資金助成会計（産業労働局）</t>
  </si>
  <si>
    <t>都営住宅等事業会計</t>
  </si>
  <si>
    <t>都営住宅等事業会計（住宅政策本部）</t>
  </si>
  <si>
    <t>都営住宅等保証金会計</t>
  </si>
  <si>
    <t>都営住宅等保証金会計（住宅政策本部）</t>
  </si>
  <si>
    <t>都市開発資金会計</t>
  </si>
  <si>
    <t>都市開発資金会計（都市整備局）</t>
  </si>
  <si>
    <t>用地会計</t>
  </si>
  <si>
    <t>用地会計（財務局）</t>
  </si>
  <si>
    <t>公債費会計</t>
  </si>
  <si>
    <t>公債費会計（財務局）</t>
  </si>
  <si>
    <t>その他２会計</t>
    <rPh sb="2" eb="3">
      <t>タ</t>
    </rPh>
    <rPh sb="4" eb="6">
      <t>カイケイ</t>
    </rPh>
    <phoneticPr fontId="23"/>
  </si>
  <si>
    <t>臨海都市基盤整備事業会計（都市整備局）</t>
  </si>
  <si>
    <t>東京都人権啓発センター</t>
  </si>
  <si>
    <t>東京都島しょ振興公社</t>
  </si>
  <si>
    <t>ＧｏｖＴｅｃｈ東京</t>
  </si>
  <si>
    <t>東京税務協会</t>
  </si>
  <si>
    <t>東京都歴史文化財団</t>
  </si>
  <si>
    <t>東京都交響楽団</t>
  </si>
  <si>
    <t>東京都つながり創生財団</t>
  </si>
  <si>
    <t>東京都スポーツ文化事業団</t>
  </si>
  <si>
    <t>東京マラソン財団</t>
  </si>
  <si>
    <t>東京都都市づくり公社</t>
  </si>
  <si>
    <t>東京都住宅供給公社</t>
  </si>
  <si>
    <t>東京都環境公社</t>
  </si>
  <si>
    <t>東京都医学総合研究所</t>
  </si>
  <si>
    <t>東京都中小企業振興公社</t>
  </si>
  <si>
    <t>東京しごと財団</t>
  </si>
  <si>
    <t>東京都教育支援機構</t>
  </si>
  <si>
    <t>東京スタジアム</t>
  </si>
  <si>
    <t>多摩都市モノレール</t>
  </si>
  <si>
    <t>東京臨海高速鉄道</t>
  </si>
  <si>
    <t>多摩ニュータウン開発センター</t>
  </si>
  <si>
    <t>東京国際フォーラム</t>
  </si>
  <si>
    <t>東京臨海ホールディングス</t>
  </si>
  <si>
    <t>東京交通サービス</t>
  </si>
  <si>
    <t>東京水道</t>
  </si>
  <si>
    <t>東京都下水道サービス</t>
  </si>
  <si>
    <t>東京オリンピック・パラリンピック競技大会組織委員会</t>
  </si>
  <si>
    <t>東京都人材支援事業団</t>
  </si>
  <si>
    <t>セントラルプラザ</t>
  </si>
  <si>
    <t>東京都私学財団</t>
  </si>
  <si>
    <t>日本自動車ターミナル</t>
  </si>
  <si>
    <t>建設資源広域利用センター</t>
  </si>
  <si>
    <t>東京熱供給</t>
  </si>
  <si>
    <t>東京都生活衛生営業指導センター</t>
  </si>
  <si>
    <t>東京食肉市場</t>
  </si>
  <si>
    <t>八丈島空港ターミナルビル</t>
  </si>
  <si>
    <t>ゆりかもめ</t>
  </si>
  <si>
    <t>東京港埠頭</t>
  </si>
  <si>
    <t>東京トラフィック開発</t>
  </si>
  <si>
    <t>はとバス</t>
  </si>
  <si>
    <t>東京交通会館</t>
  </si>
  <si>
    <t>暴力団追放運動推進都民センター</t>
  </si>
  <si>
    <t>東京都ビジネスサービス</t>
  </si>
  <si>
    <t>東京都チャレンジドプラスTOPPAN</t>
  </si>
  <si>
    <t>東京都農住都市支援センター</t>
  </si>
  <si>
    <t>東京都地下鉄建設</t>
  </si>
  <si>
    <t>東京都公立大学法人</t>
  </si>
  <si>
    <t>東京都立産業技術研究センター</t>
  </si>
  <si>
    <t>東京都健康長寿医療センター</t>
  </si>
  <si>
    <t>東京都立病院機構</t>
  </si>
  <si>
    <t>東京都福祉保健財団</t>
  </si>
  <si>
    <t>東京都農林水産振興財団</t>
  </si>
  <si>
    <t>東京都防災・建築まちづくりセンター</t>
  </si>
  <si>
    <t>△ 0</t>
  </si>
  <si>
    <t>258</t>
  </si>
  <si>
    <t>100</t>
  </si>
  <si>
    <t>125</t>
  </si>
  <si>
    <t>△ 41</t>
  </si>
  <si>
    <t>4,599</t>
  </si>
  <si>
    <t>1,818</t>
  </si>
  <si>
    <t>1,101</t>
  </si>
  <si>
    <t>2,240</t>
  </si>
  <si>
    <t>△ 21</t>
  </si>
  <si>
    <t>1,333</t>
  </si>
  <si>
    <t>800</t>
  </si>
  <si>
    <t>6,313</t>
  </si>
  <si>
    <t>1,000</t>
  </si>
  <si>
    <t>△ 19</t>
  </si>
  <si>
    <t>666</t>
  </si>
  <si>
    <t>300</t>
  </si>
  <si>
    <t>577</t>
  </si>
  <si>
    <t>10,670</t>
  </si>
  <si>
    <t>200</t>
  </si>
  <si>
    <t>4,427</t>
  </si>
  <si>
    <t>3</t>
  </si>
  <si>
    <t>734</t>
  </si>
  <si>
    <t>1</t>
  </si>
  <si>
    <t>1,023</t>
  </si>
  <si>
    <t>264</t>
  </si>
  <si>
    <t>88</t>
  </si>
  <si>
    <t>712</t>
  </si>
  <si>
    <t>112</t>
  </si>
  <si>
    <t>1,276</t>
  </si>
  <si>
    <t>500</t>
  </si>
  <si>
    <t>1,834</t>
  </si>
  <si>
    <t>259</t>
  </si>
  <si>
    <t>1,319</t>
  </si>
  <si>
    <t>309</t>
  </si>
  <si>
    <t>362</t>
  </si>
  <si>
    <t>882</t>
  </si>
  <si>
    <t>67,657</t>
  </si>
  <si>
    <t>10</t>
  </si>
  <si>
    <t>620</t>
  </si>
  <si>
    <t>10,443</t>
  </si>
  <si>
    <t>476,314</t>
  </si>
  <si>
    <t>105</t>
  </si>
  <si>
    <t>2,945</t>
  </si>
  <si>
    <t>287,841</t>
  </si>
  <si>
    <t>27</t>
  </si>
  <si>
    <t>5,766</t>
  </si>
  <si>
    <t>356</t>
  </si>
  <si>
    <t>4,450</t>
  </si>
  <si>
    <t>29</t>
  </si>
  <si>
    <t>1,372</t>
  </si>
  <si>
    <t>3,718</t>
  </si>
  <si>
    <t>83</t>
  </si>
  <si>
    <t>5,017</t>
  </si>
  <si>
    <t>12,150</t>
  </si>
  <si>
    <t>△ 8</t>
  </si>
  <si>
    <t>635</t>
  </si>
  <si>
    <t>250</t>
  </si>
  <si>
    <t>2,133</t>
  </si>
  <si>
    <t>46</t>
  </si>
  <si>
    <t>856</t>
  </si>
  <si>
    <t>190</t>
  </si>
  <si>
    <t>697</t>
  </si>
  <si>
    <t>173</t>
  </si>
  <si>
    <t>9,395</t>
  </si>
  <si>
    <t>3,500</t>
  </si>
  <si>
    <t>1,592</t>
  </si>
  <si>
    <t>35,753</t>
  </si>
  <si>
    <t>20,784</t>
  </si>
  <si>
    <t>9,920</t>
  </si>
  <si>
    <t>4,048</t>
  </si>
  <si>
    <t>92,653</t>
  </si>
  <si>
    <t>113,490</t>
  </si>
  <si>
    <t>37</t>
  </si>
  <si>
    <t>196</t>
  </si>
  <si>
    <t>5,917</t>
  </si>
  <si>
    <t>459</t>
  </si>
  <si>
    <t>93</t>
  </si>
  <si>
    <t>8</t>
  </si>
  <si>
    <t>2,441</t>
  </si>
  <si>
    <t>19</t>
  </si>
  <si>
    <t>77,348</t>
  </si>
  <si>
    <t>64,947</t>
  </si>
  <si>
    <t>5,000</t>
  </si>
  <si>
    <t>248</t>
  </si>
  <si>
    <t>2,656</t>
  </si>
  <si>
    <t>20</t>
  </si>
  <si>
    <t>1,341</t>
  </si>
  <si>
    <t>11,564</t>
  </si>
  <si>
    <t>107</t>
  </si>
  <si>
    <t>△ 67</t>
  </si>
  <si>
    <t>13,808</t>
  </si>
  <si>
    <t>50</t>
  </si>
  <si>
    <t>2</t>
  </si>
  <si>
    <t>150</t>
  </si>
  <si>
    <t>△ 645</t>
  </si>
  <si>
    <t>15,260</t>
  </si>
  <si>
    <t>476</t>
  </si>
  <si>
    <t>86</t>
  </si>
  <si>
    <t>2,309</t>
  </si>
  <si>
    <t>124</t>
  </si>
  <si>
    <t>70</t>
  </si>
  <si>
    <t>12,903</t>
  </si>
  <si>
    <t>70,532</t>
  </si>
  <si>
    <t>17,249</t>
  </si>
  <si>
    <t>1,724</t>
  </si>
  <si>
    <t>2,660</t>
  </si>
  <si>
    <t>46,033</t>
  </si>
  <si>
    <t>5,290</t>
  </si>
  <si>
    <t>179</t>
  </si>
  <si>
    <t>4,654</t>
  </si>
  <si>
    <t>58</t>
  </si>
  <si>
    <t>2,496</t>
  </si>
  <si>
    <t>187</t>
  </si>
  <si>
    <t>64</t>
  </si>
  <si>
    <t>17</t>
  </si>
  <si>
    <t>73</t>
  </si>
  <si>
    <t>909</t>
  </si>
  <si>
    <t>11,505</t>
  </si>
  <si>
    <t>14</t>
  </si>
  <si>
    <t>36</t>
  </si>
  <si>
    <t>1,153</t>
  </si>
  <si>
    <t>159</t>
  </si>
  <si>
    <t>2,761</t>
  </si>
  <si>
    <t>26,335</t>
  </si>
  <si>
    <t>2,319</t>
  </si>
  <si>
    <t>82,658</t>
  </si>
  <si>
    <t>30,631</t>
  </si>
  <si>
    <t>521</t>
  </si>
  <si>
    <t>23,005</t>
  </si>
  <si>
    <t>4,790</t>
  </si>
  <si>
    <t>1,003</t>
  </si>
  <si>
    <t>6,792</t>
  </si>
  <si>
    <t>170</t>
  </si>
  <si>
    <t>1,275</t>
  </si>
  <si>
    <t>25,509</t>
  </si>
  <si>
    <t>199</t>
  </si>
  <si>
    <t>21</t>
  </si>
  <si>
    <t>3,329</t>
  </si>
  <si>
    <t>2,500</t>
  </si>
  <si>
    <t>832</t>
  </si>
  <si>
    <t>49</t>
  </si>
  <si>
    <t>39</t>
  </si>
  <si>
    <t>69</t>
  </si>
  <si>
    <t>△ 52</t>
  </si>
  <si>
    <t>3,188</t>
  </si>
  <si>
    <t>2,000</t>
  </si>
  <si>
    <t>100,000</t>
  </si>
  <si>
    <t>△ 1,134</t>
  </si>
  <si>
    <t>142,218</t>
  </si>
  <si>
    <t>147,930</t>
  </si>
  <si>
    <t>22,950</t>
  </si>
  <si>
    <t>571</t>
  </si>
  <si>
    <t>22,008</t>
  </si>
  <si>
    <t>28,051</t>
  </si>
  <si>
    <t>6,966</t>
  </si>
  <si>
    <t>△ 872</t>
  </si>
  <si>
    <t>23,844</t>
  </si>
  <si>
    <t>14,330</t>
  </si>
  <si>
    <t>5,474</t>
  </si>
  <si>
    <t>8,162</t>
  </si>
  <si>
    <t>△ 22,593</t>
  </si>
  <si>
    <t>179,748</t>
  </si>
  <si>
    <t>196,452</t>
  </si>
  <si>
    <t>52,330</t>
  </si>
  <si>
    <t>53,674</t>
  </si>
  <si>
    <t>△ 62</t>
  </si>
  <si>
    <t>301</t>
  </si>
  <si>
    <t>5,386</t>
  </si>
  <si>
    <t>△ 18</t>
  </si>
  <si>
    <t>11,509</t>
  </si>
  <si>
    <t>765</t>
  </si>
  <si>
    <t>1,374</t>
  </si>
  <si>
    <t>254</t>
  </si>
  <si>
    <t>178</t>
  </si>
  <si>
    <t>4,013</t>
  </si>
  <si>
    <t>530</t>
  </si>
  <si>
    <t>22</t>
  </si>
  <si>
    <t>社会資本等整備基金</t>
  </si>
  <si>
    <t>東京強靱化推進基金</t>
  </si>
  <si>
    <t>福祉先進都市実現基金</t>
  </si>
  <si>
    <t>新築建築物再生可能エネルギー設備設置等推進基金</t>
  </si>
  <si>
    <t>鉄道新線建設等準備基金</t>
    <rPh sb="0" eb="2">
      <t>テツドウ</t>
    </rPh>
    <rPh sb="2" eb="4">
      <t>シンセン</t>
    </rPh>
    <rPh sb="4" eb="6">
      <t>ケンセツ</t>
    </rPh>
    <rPh sb="6" eb="7">
      <t>ナド</t>
    </rPh>
    <rPh sb="7" eb="9">
      <t>ジュンビ</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</si>
</sst>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7721-4211-87D9-BB8FD6E2E7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60668</c:v>
                </c:pt>
                <c:pt idx="1">
                  <c:v>55363</c:v>
                </c:pt>
                <c:pt idx="2">
                  <c:v>56257</c:v>
                </c:pt>
                <c:pt idx="3">
                  <c:v>56665</c:v>
                </c:pt>
                <c:pt idx="4">
                  <c:v>63333</c:v>
                </c:pt>
              </c:numCache>
            </c:numRef>
          </c:val>
          <c:smooth val="0"/>
          <c:extLst>
            <c:ext xmlns:c16="http://schemas.microsoft.com/office/drawing/2014/chart" uri="{C3380CC4-5D6E-409C-BE32-E72D297353CC}">
              <c16:uniqueId val="{00000001-7721-4211-87D9-BB8FD6E2E79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66000"/>
          <c:min val="5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6.58</c:v>
                </c:pt>
                <c:pt idx="1">
                  <c:v>8.18</c:v>
                </c:pt>
                <c:pt idx="2">
                  <c:v>7.12</c:v>
                </c:pt>
                <c:pt idx="3">
                  <c:v>6.75</c:v>
                </c:pt>
                <c:pt idx="4">
                  <c:v>9.3699999999999992</c:v>
                </c:pt>
              </c:numCache>
            </c:numRef>
          </c:val>
          <c:extLst>
            <c:ext xmlns:c16="http://schemas.microsoft.com/office/drawing/2014/chart" uri="{C3380CC4-5D6E-409C-BE32-E72D297353CC}">
              <c16:uniqueId val="{00000000-2A02-4B9A-B4CF-2856D831E2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14.11</c:v>
                </c:pt>
                <c:pt idx="1">
                  <c:v>22.29</c:v>
                </c:pt>
                <c:pt idx="2">
                  <c:v>16.13</c:v>
                </c:pt>
                <c:pt idx="3">
                  <c:v>14.94</c:v>
                </c:pt>
                <c:pt idx="4">
                  <c:v>16.04</c:v>
                </c:pt>
              </c:numCache>
            </c:numRef>
          </c:val>
          <c:extLst>
            <c:ext xmlns:c16="http://schemas.microsoft.com/office/drawing/2014/chart" uri="{C3380CC4-5D6E-409C-BE32-E72D297353CC}">
              <c16:uniqueId val="{00000001-2A02-4B9A-B4CF-2856D831E24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-15.65</c:v>
                </c:pt>
                <c:pt idx="1">
                  <c:v>6.53</c:v>
                </c:pt>
                <c:pt idx="2">
                  <c:v>-1.43</c:v>
                </c:pt>
                <c:pt idx="3">
                  <c:v>-0.44</c:v>
                </c:pt>
                <c:pt idx="4">
                  <c:v>6.68</c:v>
                </c:pt>
              </c:numCache>
            </c:numRef>
          </c:val>
          <c:smooth val="0"/>
          <c:extLst>
            <c:ext xmlns:c16="http://schemas.microsoft.com/office/drawing/2014/chart" uri="{C3380CC4-5D6E-409C-BE32-E72D297353CC}">
              <c16:uniqueId val="{00000002-2A02-4B9A-B4CF-2856D831E24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2.4</c:v>
                </c:pt>
                <c:pt idx="2">
                  <c:v>#N/A</c:v>
                </c:pt>
                <c:pt idx="3">
                  <c:v>3.09</c:v>
                </c:pt>
                <c:pt idx="4">
                  <c:v>#N/A</c:v>
                </c:pt>
                <c:pt idx="5">
                  <c:v>0.95</c:v>
                </c:pt>
                <c:pt idx="6">
                  <c:v>#N/A</c:v>
                </c:pt>
                <c:pt idx="7">
                  <c:v>0.65</c:v>
                </c:pt>
                <c:pt idx="8">
                  <c:v>#N/A</c:v>
                </c:pt>
                <c:pt idx="9">
                  <c:v>0.54</c:v>
                </c:pt>
              </c:numCache>
            </c:numRef>
          </c:val>
          <c:extLst>
            <c:ext xmlns:c16="http://schemas.microsoft.com/office/drawing/2014/chart" uri="{C3380CC4-5D6E-409C-BE32-E72D297353CC}">
              <c16:uniqueId val="{00000000-911B-4A8F-89E5-BC8C69D71D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1B-4A8F-89E5-BC8C69D71D8A}"/>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0.44</c:v>
                </c:pt>
                <c:pt idx="2">
                  <c:v>#N/A</c:v>
                </c:pt>
                <c:pt idx="3">
                  <c:v>0.46</c:v>
                </c:pt>
                <c:pt idx="4">
                  <c:v>#N/A</c:v>
                </c:pt>
                <c:pt idx="5">
                  <c:v>0.39</c:v>
                </c:pt>
                <c:pt idx="6">
                  <c:v>#N/A</c:v>
                </c:pt>
                <c:pt idx="7">
                  <c:v>0.45</c:v>
                </c:pt>
                <c:pt idx="8">
                  <c:v>#N/A</c:v>
                </c:pt>
                <c:pt idx="9">
                  <c:v>0.47</c:v>
                </c:pt>
              </c:numCache>
            </c:numRef>
          </c:val>
          <c:extLst>
            <c:ext xmlns:c16="http://schemas.microsoft.com/office/drawing/2014/chart" uri="{C3380CC4-5D6E-409C-BE32-E72D297353CC}">
              <c16:uniqueId val="{00000002-911B-4A8F-89E5-BC8C69D71D8A}"/>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0.79</c:v>
                </c:pt>
                <c:pt idx="2">
                  <c:v>#N/A</c:v>
                </c:pt>
                <c:pt idx="3">
                  <c:v>0.9</c:v>
                </c:pt>
                <c:pt idx="4">
                  <c:v>#N/A</c:v>
                </c:pt>
                <c:pt idx="5">
                  <c:v>0.67</c:v>
                </c:pt>
                <c:pt idx="6">
                  <c:v>#N/A</c:v>
                </c:pt>
                <c:pt idx="7">
                  <c:v>0.56999999999999995</c:v>
                </c:pt>
                <c:pt idx="8">
                  <c:v>#N/A</c:v>
                </c:pt>
                <c:pt idx="9">
                  <c:v>0.56000000000000005</c:v>
                </c:pt>
              </c:numCache>
            </c:numRef>
          </c:val>
          <c:extLst>
            <c:ext xmlns:c16="http://schemas.microsoft.com/office/drawing/2014/chart" uri="{C3380CC4-5D6E-409C-BE32-E72D297353CC}">
              <c16:uniqueId val="{00000003-911B-4A8F-89E5-BC8C69D71D8A}"/>
            </c:ext>
          </c:extLst>
        </c:ser>
        <c:ser>
          <c:idx val="4"/>
          <c:order val="4"/>
          <c:tx>
            <c:strRef>
              <c:f>データシート!$A$31</c:f>
              <c:strCache>
                <c:ptCount val="1"/>
                <c:pt idx="0">
                  <c:v>港湾事業会計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0.78</c:v>
                </c:pt>
                <c:pt idx="2">
                  <c:v>#N/A</c:v>
                </c:pt>
                <c:pt idx="3">
                  <c:v>0.97</c:v>
                </c:pt>
                <c:pt idx="4">
                  <c:v>#N/A</c:v>
                </c:pt>
                <c:pt idx="5">
                  <c:v>0.81</c:v>
                </c:pt>
                <c:pt idx="6">
                  <c:v>#N/A</c:v>
                </c:pt>
                <c:pt idx="7">
                  <c:v>0.78</c:v>
                </c:pt>
                <c:pt idx="8">
                  <c:v>#N/A</c:v>
                </c:pt>
                <c:pt idx="9">
                  <c:v>0.73</c:v>
                </c:pt>
              </c:numCache>
            </c:numRef>
          </c:val>
          <c:extLst>
            <c:ext xmlns:c16="http://schemas.microsoft.com/office/drawing/2014/chart" uri="{C3380CC4-5D6E-409C-BE32-E72D297353CC}">
              <c16:uniqueId val="{00000004-911B-4A8F-89E5-BC8C69D71D8A}"/>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0.62</c:v>
                </c:pt>
                <c:pt idx="4">
                  <c:v>#N/A</c:v>
                </c:pt>
                <c:pt idx="5">
                  <c:v>0.25</c:v>
                </c:pt>
                <c:pt idx="6">
                  <c:v>#N/A</c:v>
                </c:pt>
                <c:pt idx="7">
                  <c:v>0.55000000000000004</c:v>
                </c:pt>
                <c:pt idx="8">
                  <c:v>#N/A</c:v>
                </c:pt>
                <c:pt idx="9">
                  <c:v>0.91</c:v>
                </c:pt>
              </c:numCache>
            </c:numRef>
          </c:val>
          <c:extLst>
            <c:ext xmlns:c16="http://schemas.microsoft.com/office/drawing/2014/chart" uri="{C3380CC4-5D6E-409C-BE32-E72D297353CC}">
              <c16:uniqueId val="{00000005-911B-4A8F-89E5-BC8C69D71D8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3.58</c:v>
                </c:pt>
                <c:pt idx="2">
                  <c:v>#N/A</c:v>
                </c:pt>
                <c:pt idx="3">
                  <c:v>4.07</c:v>
                </c:pt>
                <c:pt idx="4">
                  <c:v>#N/A</c:v>
                </c:pt>
                <c:pt idx="5">
                  <c:v>2.8</c:v>
                </c:pt>
                <c:pt idx="6">
                  <c:v>#N/A</c:v>
                </c:pt>
                <c:pt idx="7">
                  <c:v>2.13</c:v>
                </c:pt>
                <c:pt idx="8">
                  <c:v>#N/A</c:v>
                </c:pt>
                <c:pt idx="9">
                  <c:v>1.84</c:v>
                </c:pt>
              </c:numCache>
            </c:numRef>
          </c:val>
          <c:extLst>
            <c:ext xmlns:c16="http://schemas.microsoft.com/office/drawing/2014/chart" uri="{C3380CC4-5D6E-409C-BE32-E72D297353CC}">
              <c16:uniqueId val="{00000006-911B-4A8F-89E5-BC8C69D71D8A}"/>
            </c:ext>
          </c:extLst>
        </c:ser>
        <c:ser>
          <c:idx val="7"/>
          <c:order val="7"/>
          <c:tx>
            <c:strRef>
              <c:f>データシート!$A$34</c:f>
              <c:strCache>
                <c:ptCount val="1"/>
                <c:pt idx="0">
                  <c:v>高速電車事業会計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2.31</c:v>
                </c:pt>
                <c:pt idx="2">
                  <c:v>#N/A</c:v>
                </c:pt>
                <c:pt idx="3">
                  <c:v>2.67</c:v>
                </c:pt>
                <c:pt idx="4">
                  <c:v>#N/A</c:v>
                </c:pt>
                <c:pt idx="5">
                  <c:v>2.4500000000000002</c:v>
                </c:pt>
                <c:pt idx="6">
                  <c:v>#N/A</c:v>
                </c:pt>
                <c:pt idx="7">
                  <c:v>2.65</c:v>
                </c:pt>
                <c:pt idx="8">
                  <c:v>#N/A</c:v>
                </c:pt>
                <c:pt idx="9">
                  <c:v>2.74</c:v>
                </c:pt>
              </c:numCache>
            </c:numRef>
          </c:val>
          <c:extLst>
            <c:ext xmlns:c16="http://schemas.microsoft.com/office/drawing/2014/chart" uri="{C3380CC4-5D6E-409C-BE32-E72D297353CC}">
              <c16:uniqueId val="{00000007-911B-4A8F-89E5-BC8C69D71D8A}"/>
            </c:ext>
          </c:extLst>
        </c:ser>
        <c:ser>
          <c:idx val="8"/>
          <c:order val="8"/>
          <c:tx>
            <c:strRef>
              <c:f>データシート!$A$35</c:f>
              <c:strCache>
                <c:ptCount val="1"/>
                <c:pt idx="0">
                  <c:v>臨海地域開発事業会計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2.14</c:v>
                </c:pt>
                <c:pt idx="2">
                  <c:v>#N/A</c:v>
                </c:pt>
                <c:pt idx="3">
                  <c:v>3.65</c:v>
                </c:pt>
                <c:pt idx="4">
                  <c:v>#N/A</c:v>
                </c:pt>
                <c:pt idx="5">
                  <c:v>3.49</c:v>
                </c:pt>
                <c:pt idx="6">
                  <c:v>#N/A</c:v>
                </c:pt>
                <c:pt idx="7">
                  <c:v>5.7</c:v>
                </c:pt>
                <c:pt idx="8">
                  <c:v>#N/A</c:v>
                </c:pt>
                <c:pt idx="9">
                  <c:v>3.46</c:v>
                </c:pt>
              </c:numCache>
            </c:numRef>
          </c:val>
          <c:extLst>
            <c:ext xmlns:c16="http://schemas.microsoft.com/office/drawing/2014/chart" uri="{C3380CC4-5D6E-409C-BE32-E72D297353CC}">
              <c16:uniqueId val="{00000008-911B-4A8F-89E5-BC8C69D71D8A}"/>
            </c:ext>
          </c:extLst>
        </c:ser>
        <c:ser>
          <c:idx val="9"/>
          <c:order val="9"/>
          <c:tx>
            <c:strRef>
              <c:f>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15.28</c:v>
                </c:pt>
                <c:pt idx="2">
                  <c:v>#N/A</c:v>
                </c:pt>
                <c:pt idx="3">
                  <c:v>17.62</c:v>
                </c:pt>
                <c:pt idx="4">
                  <c:v>#N/A</c:v>
                </c:pt>
                <c:pt idx="5">
                  <c:v>14.05</c:v>
                </c:pt>
                <c:pt idx="6">
                  <c:v>#N/A</c:v>
                </c:pt>
                <c:pt idx="7">
                  <c:v>12.27</c:v>
                </c:pt>
                <c:pt idx="8">
                  <c:v>#N/A</c:v>
                </c:pt>
                <c:pt idx="9">
                  <c:v>10.62</c:v>
                </c:pt>
              </c:numCache>
            </c:numRef>
          </c:val>
          <c:extLst>
            <c:ext xmlns:c16="http://schemas.microsoft.com/office/drawing/2014/chart" uri="{C3380CC4-5D6E-409C-BE32-E72D297353CC}">
              <c16:uniqueId val="{00000009-911B-4A8F-89E5-BC8C69D71D8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432310</c:v>
                </c:pt>
                <c:pt idx="5">
                  <c:v>414329</c:v>
                </c:pt>
                <c:pt idx="8">
                  <c:v>427924</c:v>
                </c:pt>
                <c:pt idx="11">
                  <c:v>394074</c:v>
                </c:pt>
                <c:pt idx="14">
                  <c:v>362927</c:v>
                </c:pt>
              </c:numCache>
            </c:numRef>
          </c:val>
          <c:extLst>
            <c:ext xmlns:c16="http://schemas.microsoft.com/office/drawing/2014/chart" uri="{C3380CC4-5D6E-409C-BE32-E72D297353CC}">
              <c16:uniqueId val="{00000000-4586-4C27-8B34-07A7F20EC7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86-4C27-8B34-07A7F20EC7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2473</c:v>
                </c:pt>
                <c:pt idx="3">
                  <c:v>937</c:v>
                </c:pt>
                <c:pt idx="6">
                  <c:v>946</c:v>
                </c:pt>
                <c:pt idx="9">
                  <c:v>976</c:v>
                </c:pt>
                <c:pt idx="12">
                  <c:v>0</c:v>
                </c:pt>
              </c:numCache>
            </c:numRef>
          </c:val>
          <c:extLst>
            <c:ext xmlns:c16="http://schemas.microsoft.com/office/drawing/2014/chart" uri="{C3380CC4-5D6E-409C-BE32-E72D297353CC}">
              <c16:uniqueId val="{00000002-4586-4C27-8B34-07A7F20EC7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86-4C27-8B34-07A7F20EC7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109944</c:v>
                </c:pt>
                <c:pt idx="3">
                  <c:v>102956</c:v>
                </c:pt>
                <c:pt idx="6">
                  <c:v>104158</c:v>
                </c:pt>
                <c:pt idx="9">
                  <c:v>106391</c:v>
                </c:pt>
                <c:pt idx="12">
                  <c:v>108521</c:v>
                </c:pt>
              </c:numCache>
            </c:numRef>
          </c:val>
          <c:extLst>
            <c:ext xmlns:c16="http://schemas.microsoft.com/office/drawing/2014/chart" uri="{C3380CC4-5D6E-409C-BE32-E72D297353CC}">
              <c16:uniqueId val="{00000004-4586-4C27-8B34-07A7F20EC7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271051</c:v>
                </c:pt>
                <c:pt idx="3">
                  <c:v>277440</c:v>
                </c:pt>
                <c:pt idx="6">
                  <c:v>276564</c:v>
                </c:pt>
                <c:pt idx="9">
                  <c:v>267648</c:v>
                </c:pt>
                <c:pt idx="12">
                  <c:v>252616</c:v>
                </c:pt>
              </c:numCache>
            </c:numRef>
          </c:val>
          <c:extLst>
            <c:ext xmlns:c16="http://schemas.microsoft.com/office/drawing/2014/chart" uri="{C3380CC4-5D6E-409C-BE32-E72D297353CC}">
              <c16:uniqueId val="{00000005-4586-4C27-8B34-07A7F20EC7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6-4C27-8B34-07A7F20EC7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91975</c:v>
                </c:pt>
                <c:pt idx="3">
                  <c:v>87251</c:v>
                </c:pt>
                <c:pt idx="6">
                  <c:v>79541</c:v>
                </c:pt>
                <c:pt idx="9">
                  <c:v>73831</c:v>
                </c:pt>
                <c:pt idx="12">
                  <c:v>68316</c:v>
                </c:pt>
              </c:numCache>
            </c:numRef>
          </c:val>
          <c:extLst>
            <c:ext xmlns:c16="http://schemas.microsoft.com/office/drawing/2014/chart" uri="{C3380CC4-5D6E-409C-BE32-E72D297353CC}">
              <c16:uniqueId val="{00000007-4586-4C27-8B34-07A7F20EC769}"/>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43133</c:v>
                </c:pt>
                <c:pt idx="2">
                  <c:v>#N/A</c:v>
                </c:pt>
                <c:pt idx="3">
                  <c:v>#N/A</c:v>
                </c:pt>
                <c:pt idx="4">
                  <c:v>54255</c:v>
                </c:pt>
                <c:pt idx="5">
                  <c:v>#N/A</c:v>
                </c:pt>
                <c:pt idx="6">
                  <c:v>#N/A</c:v>
                </c:pt>
                <c:pt idx="7">
                  <c:v>33285</c:v>
                </c:pt>
                <c:pt idx="8">
                  <c:v>#N/A</c:v>
                </c:pt>
                <c:pt idx="9">
                  <c:v>#N/A</c:v>
                </c:pt>
                <c:pt idx="10">
                  <c:v>54772</c:v>
                </c:pt>
                <c:pt idx="11">
                  <c:v>#N/A</c:v>
                </c:pt>
                <c:pt idx="12">
                  <c:v>#N/A</c:v>
                </c:pt>
                <c:pt idx="13">
                  <c:v>66526</c:v>
                </c:pt>
                <c:pt idx="14">
                  <c:v>#N/A</c:v>
                </c:pt>
              </c:numCache>
            </c:numRef>
          </c:val>
          <c:smooth val="0"/>
          <c:extLst>
            <c:ext xmlns:c16="http://schemas.microsoft.com/office/drawing/2014/chart" uri="{C3380CC4-5D6E-409C-BE32-E72D297353CC}">
              <c16:uniqueId val="{00000008-4586-4C27-8B34-07A7F20EC769}"/>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1791519</c:v>
                </c:pt>
                <c:pt idx="5">
                  <c:v>1623886</c:v>
                </c:pt>
                <c:pt idx="8">
                  <c:v>1465276</c:v>
                </c:pt>
                <c:pt idx="11">
                  <c:v>1339961</c:v>
                </c:pt>
                <c:pt idx="14">
                  <c:v>1199480</c:v>
                </c:pt>
              </c:numCache>
            </c:numRef>
          </c:val>
          <c:extLst>
            <c:ext xmlns:c16="http://schemas.microsoft.com/office/drawing/2014/chart" uri="{C3380CC4-5D6E-409C-BE32-E72D297353CC}">
              <c16:uniqueId val="{00000000-54ED-4D8F-9E19-64D31D599C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1323755</c:v>
                </c:pt>
                <c:pt idx="5">
                  <c:v>1491886</c:v>
                </c:pt>
                <c:pt idx="8">
                  <c:v>1646732</c:v>
                </c:pt>
                <c:pt idx="11">
                  <c:v>1744621</c:v>
                </c:pt>
                <c:pt idx="14">
                  <c:v>1573049</c:v>
                </c:pt>
              </c:numCache>
            </c:numRef>
          </c:val>
          <c:extLst>
            <c:ext xmlns:c16="http://schemas.microsoft.com/office/drawing/2014/chart" uri="{C3380CC4-5D6E-409C-BE32-E72D297353CC}">
              <c16:uniqueId val="{00000001-54ED-4D8F-9E19-64D31D599C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3674693</c:v>
                </c:pt>
                <c:pt idx="5">
                  <c:v>3348600</c:v>
                </c:pt>
                <c:pt idx="8">
                  <c:v>3751895</c:v>
                </c:pt>
                <c:pt idx="11">
                  <c:v>3926227</c:v>
                </c:pt>
                <c:pt idx="14">
                  <c:v>3811363</c:v>
                </c:pt>
              </c:numCache>
            </c:numRef>
          </c:val>
          <c:extLst>
            <c:ext xmlns:c16="http://schemas.microsoft.com/office/drawing/2014/chart" uri="{C3380CC4-5D6E-409C-BE32-E72D297353CC}">
              <c16:uniqueId val="{00000002-54ED-4D8F-9E19-64D31D599C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ED-4D8F-9E19-64D31D599C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ED-4D8F-9E19-64D31D599C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30362</c:v>
                </c:pt>
                <c:pt idx="3">
                  <c:v>31265</c:v>
                </c:pt>
                <c:pt idx="6">
                  <c:v>27814</c:v>
                </c:pt>
                <c:pt idx="9">
                  <c:v>38004</c:v>
                </c:pt>
                <c:pt idx="12">
                  <c:v>67847</c:v>
                </c:pt>
              </c:numCache>
            </c:numRef>
          </c:val>
          <c:extLst>
            <c:ext xmlns:c16="http://schemas.microsoft.com/office/drawing/2014/chart" uri="{C3380CC4-5D6E-409C-BE32-E72D297353CC}">
              <c16:uniqueId val="{00000005-54ED-4D8F-9E19-64D31D599C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954085</c:v>
                </c:pt>
                <c:pt idx="3">
                  <c:v>949124</c:v>
                </c:pt>
                <c:pt idx="6">
                  <c:v>946152</c:v>
                </c:pt>
                <c:pt idx="9">
                  <c:v>978691</c:v>
                </c:pt>
                <c:pt idx="12">
                  <c:v>1030479</c:v>
                </c:pt>
              </c:numCache>
            </c:numRef>
          </c:val>
          <c:extLst>
            <c:ext xmlns:c16="http://schemas.microsoft.com/office/drawing/2014/chart" uri="{C3380CC4-5D6E-409C-BE32-E72D297353CC}">
              <c16:uniqueId val="{00000006-54ED-4D8F-9E19-64D31D599C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ED-4D8F-9E19-64D31D599C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1046790</c:v>
                </c:pt>
                <c:pt idx="3">
                  <c:v>1105399</c:v>
                </c:pt>
                <c:pt idx="6">
                  <c:v>1098277</c:v>
                </c:pt>
                <c:pt idx="9">
                  <c:v>1079866</c:v>
                </c:pt>
                <c:pt idx="12">
                  <c:v>1040461</c:v>
                </c:pt>
              </c:numCache>
            </c:numRef>
          </c:val>
          <c:extLst>
            <c:ext xmlns:c16="http://schemas.microsoft.com/office/drawing/2014/chart" uri="{C3380CC4-5D6E-409C-BE32-E72D297353CC}">
              <c16:uniqueId val="{00000008-54ED-4D8F-9E19-64D31D599C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34380</c:v>
                </c:pt>
                <c:pt idx="3">
                  <c:v>29681</c:v>
                </c:pt>
                <c:pt idx="6">
                  <c:v>27488</c:v>
                </c:pt>
                <c:pt idx="9">
                  <c:v>47932</c:v>
                </c:pt>
                <c:pt idx="12">
                  <c:v>51099</c:v>
                </c:pt>
              </c:numCache>
            </c:numRef>
          </c:val>
          <c:extLst>
            <c:ext xmlns:c16="http://schemas.microsoft.com/office/drawing/2014/chart" uri="{C3380CC4-5D6E-409C-BE32-E72D297353CC}">
              <c16:uniqueId val="{00000009-54ED-4D8F-9E19-64D31D599C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5580140</c:v>
                </c:pt>
                <c:pt idx="3">
                  <c:v>5491981</c:v>
                </c:pt>
                <c:pt idx="6">
                  <c:v>5425005</c:v>
                </c:pt>
                <c:pt idx="9">
                  <c:v>5261526</c:v>
                </c:pt>
                <c:pt idx="12">
                  <c:v>4979547</c:v>
                </c:pt>
              </c:numCache>
            </c:numRef>
          </c:val>
          <c:extLst>
            <c:ext xmlns:c16="http://schemas.microsoft.com/office/drawing/2014/chart" uri="{C3380CC4-5D6E-409C-BE32-E72D297353CC}">
              <c16:uniqueId val="{0000000A-54ED-4D8F-9E19-64D31D599C7B}"/>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855792</c:v>
                </c:pt>
                <c:pt idx="2">
                  <c:v>#N/A</c:v>
                </c:pt>
                <c:pt idx="3">
                  <c:v>#N/A</c:v>
                </c:pt>
                <c:pt idx="4">
                  <c:v>1143078</c:v>
                </c:pt>
                <c:pt idx="5">
                  <c:v>#N/A</c:v>
                </c:pt>
                <c:pt idx="6">
                  <c:v>#N/A</c:v>
                </c:pt>
                <c:pt idx="7">
                  <c:v>660833</c:v>
                </c:pt>
                <c:pt idx="8">
                  <c:v>#N/A</c:v>
                </c:pt>
                <c:pt idx="9">
                  <c:v>#N/A</c:v>
                </c:pt>
                <c:pt idx="10">
                  <c:v>395209</c:v>
                </c:pt>
                <c:pt idx="11">
                  <c:v>#N/A</c:v>
                </c:pt>
                <c:pt idx="12">
                  <c:v>#N/A</c:v>
                </c:pt>
                <c:pt idx="13">
                  <c:v>585540</c:v>
                </c:pt>
                <c:pt idx="14">
                  <c:v>#N/A</c:v>
                </c:pt>
              </c:numCache>
            </c:numRef>
          </c:val>
          <c:smooth val="0"/>
          <c:extLst>
            <c:ext xmlns:c16="http://schemas.microsoft.com/office/drawing/2014/chart" uri="{C3380CC4-5D6E-409C-BE32-E72D297353CC}">
              <c16:uniqueId val="{0000000B-54ED-4D8F-9E19-64D31D599C7B}"/>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649764</c:v>
                </c:pt>
                <c:pt idx="1">
                  <c:v>632241</c:v>
                </c:pt>
                <c:pt idx="2">
                  <c:v>715774</c:v>
                </c:pt>
              </c:numCache>
            </c:numRef>
          </c:val>
          <c:extLst>
            <c:ext xmlns:c16="http://schemas.microsoft.com/office/drawing/2014/chart" uri="{C3380CC4-5D6E-409C-BE32-E72D297353CC}">
              <c16:uniqueId val="{00000000-B235-44FA-A2D2-828C917648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235-44FA-A2D2-828C917648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1711767</c:v>
                </c:pt>
                <c:pt idx="1">
                  <c:v>1961553</c:v>
                </c:pt>
                <c:pt idx="2">
                  <c:v>1812344</c:v>
                </c:pt>
              </c:numCache>
            </c:numRef>
          </c:val>
          <c:extLst>
            <c:ext xmlns:c16="http://schemas.microsoft.com/office/drawing/2014/chart" uri="{C3380CC4-5D6E-409C-BE32-E72D297353CC}">
              <c16:uniqueId val="{00000002-B235-44FA-A2D2-828C917648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・元利償還金等は、過去に都債発行の抑制に努めた結果、元利償還金が減少するなど、近年は減少傾向にある。</a:t>
          </a:r>
        </a:p>
        <a:p>
          <a:r>
            <a:rPr kumimoji="1" lang="ja-JP" altLang="en-US" sz="1200">
              <a:latin typeface="ＭＳ ゴシック" pitchFamily="49" charset="-128"/>
              <a:ea typeface="ＭＳ ゴシック" pitchFamily="49" charset="-128"/>
            </a:rPr>
            <a:t>・令和６年度においても、元利償還金が減少したことなどにより対前年度比</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％の減となった。</a:t>
          </a:r>
        </a:p>
        <a:p>
          <a:r>
            <a:rPr kumimoji="1" lang="ja-JP" altLang="en-US" sz="1200">
              <a:latin typeface="ＭＳ ゴシック" pitchFamily="49" charset="-128"/>
              <a:ea typeface="ＭＳ ゴシック" pitchFamily="49" charset="-128"/>
            </a:rPr>
            <a:t>・一方、算入公債費等は災害復旧費等に係る基準財政需要額の減などにより、近年は減少傾向にあり、令和６年度においては同</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％の減となっている。</a:t>
          </a:r>
        </a:p>
        <a:p>
          <a:r>
            <a:rPr kumimoji="1" lang="ja-JP" altLang="en-US" sz="1200">
              <a:latin typeface="ＭＳ ゴシック" pitchFamily="49" charset="-128"/>
              <a:ea typeface="ＭＳ ゴシック" pitchFamily="49" charset="-128"/>
            </a:rPr>
            <a:t>・その結果、令和６年度の実質公債費比率の分子については、同</a:t>
          </a:r>
          <a:r>
            <a:rPr kumimoji="1" lang="en-US" altLang="ja-JP" sz="1200">
              <a:latin typeface="ＭＳ ゴシック" pitchFamily="49" charset="-128"/>
              <a:ea typeface="ＭＳ ゴシック" pitchFamily="49" charset="-128"/>
            </a:rPr>
            <a:t>21.5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118</a:t>
          </a:r>
          <a:r>
            <a:rPr kumimoji="1" lang="ja-JP" altLang="en-US" sz="1200">
              <a:latin typeface="ＭＳ ゴシック" pitchFamily="49" charset="-128"/>
              <a:ea typeface="ＭＳ ゴシック" pitchFamily="49" charset="-128"/>
            </a:rPr>
            <a:t>億円）増の</a:t>
          </a:r>
          <a:r>
            <a:rPr kumimoji="1" lang="en-US" altLang="ja-JP" sz="1200">
              <a:latin typeface="ＭＳ ゴシック" pitchFamily="49" charset="-128"/>
              <a:ea typeface="ＭＳ ゴシック" pitchFamily="49" charset="-128"/>
            </a:rPr>
            <a:t>665</a:t>
          </a:r>
          <a:r>
            <a:rPr kumimoji="1" lang="ja-JP" altLang="en-US" sz="1200">
              <a:latin typeface="ＭＳ ゴシック" pitchFamily="49" charset="-128"/>
              <a:ea typeface="ＭＳ ゴシック" pitchFamily="49" charset="-128"/>
            </a:rPr>
            <a:t>億円となっている。</a:t>
          </a:r>
        </a:p>
        <a:p>
          <a:r>
            <a:rPr kumimoji="1" lang="ja-JP" altLang="en-US" sz="1200">
              <a:latin typeface="ＭＳ ゴシック" pitchFamily="49" charset="-128"/>
              <a:ea typeface="ＭＳ ゴシック" pitchFamily="49" charset="-128"/>
            </a:rPr>
            <a:t>・都にあっては、特定財源である都市計画税を都道府県で唯一特例で課税しているため、他道府県に比し、実質公債費比率が低くなる傾向にある。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・減債基金積立額相当額が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年均等積立で算定されるのに対し、都では１年据置、</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年積立（新規債）としていることなどから、減債基金残高と減債基金積立額相当額に乖離が生じている。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・将来負担額については、地方債現在高の減少などにより、令和６年度においては、対前年度比</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・一方、充当可能財源等については、令和６年度においては、充当可能基金の減少などにより、対前年度比</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・よって、令和６年度の将来負担比率の分子については、対前年度比</a:t>
          </a:r>
          <a:r>
            <a:rPr kumimoji="1" lang="en-US" altLang="ja-JP" sz="1400">
              <a:latin typeface="ＭＳ ゴシック" pitchFamily="49" charset="-128"/>
              <a:ea typeface="ＭＳ ゴシック" pitchFamily="49" charset="-128"/>
            </a:rPr>
            <a:t>48.2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1,903</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5,855</a:t>
          </a:r>
          <a:r>
            <a:rPr kumimoji="1" lang="ja-JP" altLang="en-US" sz="1400">
              <a:latin typeface="ＭＳ ゴシック" pitchFamily="49" charset="-128"/>
              <a:ea typeface="ＭＳ ゴシック" pitchFamily="49" charset="-128"/>
            </a:rPr>
            <a:t>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・なお、この比率の将来負担額には、今後の社会資本ストックの更新需要や、社会保障関係経費の増加などが含まれていないなど、都財政の実態を表すものではない。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・年度間の財源調整機能を有する「財政調整基金」が増加した一方、３つのシティ実現に向けた基金などを含む「その他特定目的基金」については減少した。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セーフシティ、ダイバーシティ、スマートシティの実現に向けた基金及び東京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大会レガシー基金の総称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・景気変動の影響を受けやすい歳入構造にあり、地方交付税の不交付団体でもある東京都が、持続可能な財政運営を行っていくためには、財源となる基金を戦略的かつ計画的に活用することが必要である。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の財政環境の先行きを見通すことが困難な中にあっても、都政の重要課題に対し、安定的かつ機動的に施策を展開していくため、引き続き中長期的な視点に立ち、基金の着実な積立と戦略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・３つのシティを実現するための施策に必要な財源などとして、基金を活用していく。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・子供・子育て家庭への支援や国際競争力の強化、都市の強靱化など、明るい「未来の東京」実現のための財政対応⼒堅持に向け、社会資本等整備基金を取り崩して活用した結果、残高は減少した。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・３つのシティ実現に向けた財源などとして、中長期的な視点に立ち、戦略的な活用を図っていく。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・税収増に伴う義務積立を行ったことなどにより、残高は増加した。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景気変動の影響を受けやすい歳入構造にあり、地方交付税の不交付団体でもある東京都の財政運営にとって大きな役割を果た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・今後も、基金の残高確保に努めるなど、継続的な施策展開を支える財政基盤の堅持に努めていく。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14,002,534
13,281,311
2,199.94
9,533,664,698
8,888,808,019
418,198,775
4,461,185,035
3,467,550,417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63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0795000" y="13843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10829925" y="13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a:t>
          </a: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・指数算定上の分子となる基準財政収入額については、令和６年度は令和３年度と比較して増加している。また、分母となる基準財政需要額についても、令和６年度は令和３年度と比較して増加している。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・その結果、分母以上に分子が増加し、令和６年度の単年度の財政力指数は、令和３年度の単年度の指数より高い水準となったことから、３か年の平均において上昇した。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6" name="財政力グラフ枠">
          <a:extLst>
            <a:ext uri="{FF2B5EF4-FFF2-40B4-BE49-F238E27FC236}">
              <a16:creationId xmlns:a16="http://schemas.microsoft.com/office/drawing/2014/main" id="{00000000-0008-0000-0300-000038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58208</xdr:rowOff>
    </xdr:from>
    <xdr:to>
      <xdr:col>23</xdr:col>
      <xdr:colOff>184150</xdr:colOff>
      <xdr:row>36</xdr:row>
      <xdr:rowOff>159808</xdr:rowOff>
    </xdr:to>
    <xdr:sp macro="" textlink="">
      <xdr:nvSpPr>
        <xdr:cNvPr id="62" name="楕円 61">
          <a:extLst>
            <a:ext uri="{FF2B5EF4-FFF2-40B4-BE49-F238E27FC236}">
              <a16:creationId xmlns:a16="http://schemas.microsoft.com/office/drawing/2014/main" id="{00000000-0008-0000-0300-00003E000000}"/>
            </a:ext>
          </a:extLst>
        </xdr:cNvPr>
        <xdr:cNvSpPr/>
      </xdr:nvSpPr>
      <xdr:spPr>
        <a:xfrm>
          <a:off x="4902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36</xdr:row>
      <xdr:rowOff>109008</xdr:rowOff>
    </xdr:from>
    <xdr:to>
      <xdr:col>23</xdr:col>
      <xdr:colOff>133350</xdr:colOff>
      <xdr:row>43</xdr:row>
      <xdr:rowOff>14817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114800" y="6281208"/>
          <a:ext cx="838200" cy="110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74735</xdr:rowOff>
    </xdr:from>
    <xdr:ext cx="762000" cy="259045"/>
    <xdr:sp macro="" textlink="">
      <xdr:nvSpPr>
        <xdr:cNvPr id="64" name="財政力該当値テキスト">
          <a:extLst>
            <a:ext uri="{FF2B5EF4-FFF2-40B4-BE49-F238E27FC236}">
              <a16:creationId xmlns:a16="http://schemas.microsoft.com/office/drawing/2014/main" id="{00000000-0008-0000-0300-000040000000}"/>
            </a:ext>
          </a:extLst>
        </xdr:cNvPr>
        <xdr:cNvSpPr txBox="1"/>
      </xdr:nvSpPr>
      <xdr:spPr>
        <a:xfrm>
          <a:off x="5041900" y="607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65" name="楕円 64">
          <a:extLst>
            <a:ext uri="{FF2B5EF4-FFF2-40B4-BE49-F238E27FC236}">
              <a16:creationId xmlns:a16="http://schemas.microsoft.com/office/drawing/2014/main" id="{00000000-0008-0000-0300-000041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45</xdr:row>
      <xdr:rowOff>74083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3225800" y="738716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41</xdr:row>
      <xdr:rowOff>75794</xdr:rowOff>
    </xdr:from>
    <xdr:ext cx="736600" cy="259045"/>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68" name="楕円 67">
          <a:extLst>
            <a:ext uri="{FF2B5EF4-FFF2-40B4-BE49-F238E27FC236}">
              <a16:creationId xmlns:a16="http://schemas.microsoft.com/office/drawing/2014/main" id="{00000000-0008-0000-0300-000044000000}"/>
            </a:ext>
          </a:extLst>
        </xdr:cNvPr>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44</xdr:row>
      <xdr:rowOff>144992</xdr:rowOff>
    </xdr:from>
    <xdr:to>
      <xdr:col>15</xdr:col>
      <xdr:colOff>82550</xdr:colOff>
      <xdr:row>45</xdr:row>
      <xdr:rowOff>74083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2336800" y="768879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43</xdr:row>
      <xdr:rowOff>135060</xdr:rowOff>
    </xdr:from>
    <xdr:ext cx="7620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2844800" y="750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71" name="楕円 70">
          <a:extLst>
            <a:ext uri="{FF2B5EF4-FFF2-40B4-BE49-F238E27FC236}">
              <a16:creationId xmlns:a16="http://schemas.microsoft.com/office/drawing/2014/main" id="{00000000-0008-0000-0300-000047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40</xdr:row>
      <xdr:rowOff>26458</xdr:rowOff>
    </xdr:from>
    <xdr:to>
      <xdr:col>11</xdr:col>
      <xdr:colOff>31750</xdr:colOff>
      <xdr:row>44</xdr:row>
      <xdr:rowOff>144992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1447800" y="6884458"/>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43</xdr:row>
      <xdr:rowOff>34519</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955800" y="740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74" name="楕円 73">
          <a:extLst>
            <a:ext uri="{FF2B5EF4-FFF2-40B4-BE49-F238E27FC236}">
              <a16:creationId xmlns:a16="http://schemas.microsoft.com/office/drawing/2014/main" id="{00000000-0008-0000-0300-00004A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80" name="正方形/長方形 79">
          <a:extLst>
            <a:ext uri="{FF2B5EF4-FFF2-40B4-BE49-F238E27FC236}">
              <a16:creationId xmlns:a16="http://schemas.microsoft.com/office/drawing/2014/main" id="{00000000-0008-0000-0300-000050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81" name="正方形/長方形 80">
          <a:extLst>
            <a:ext uri="{FF2B5EF4-FFF2-40B4-BE49-F238E27FC236}">
              <a16:creationId xmlns:a16="http://schemas.microsoft.com/office/drawing/2014/main" id="{00000000-0008-0000-0300-000051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82" name="正方形/長方形 81">
          <a:extLst>
            <a:ext uri="{FF2B5EF4-FFF2-40B4-BE49-F238E27FC236}">
              <a16:creationId xmlns:a16="http://schemas.microsoft.com/office/drawing/2014/main" id="{00000000-0008-0000-0300-000052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83" name="正方形/長方形 82">
          <a:extLst>
            <a:ext uri="{FF2B5EF4-FFF2-40B4-BE49-F238E27FC236}">
              <a16:creationId xmlns:a16="http://schemas.microsoft.com/office/drawing/2014/main" id="{00000000-0008-0000-0300-000053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4" name="テキスト ボックス 83">
          <a:extLst>
            <a:ext uri="{FF2B5EF4-FFF2-40B4-BE49-F238E27FC236}">
              <a16:creationId xmlns:a16="http://schemas.microsoft.com/office/drawing/2014/main" id="{00000000-0008-0000-0300-000054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・令和６年度は、比率算定上の分子にあたる歳出（経常的経費充当一般財源等）については、人件費の増などにより増加している。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・分母にあたる歳入（経常一般財源等）について、都税収入の増などにより増加しており、その結果、比率は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94" name="直線コネクタ 93">
          <a:extLst>
            <a:ext uri="{FF2B5EF4-FFF2-40B4-BE49-F238E27FC236}">
              <a16:creationId xmlns:a16="http://schemas.microsoft.com/office/drawing/2014/main" id="{00000000-0008-0000-0300-00005E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6" name="直線コネクタ 95">
          <a:extLst>
            <a:ext uri="{FF2B5EF4-FFF2-40B4-BE49-F238E27FC236}">
              <a16:creationId xmlns:a16="http://schemas.microsoft.com/office/drawing/2014/main" id="{00000000-0008-0000-0300-000060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8" name="直線コネクタ 97">
          <a:extLst>
            <a:ext uri="{FF2B5EF4-FFF2-40B4-BE49-F238E27FC236}">
              <a16:creationId xmlns:a16="http://schemas.microsoft.com/office/drawing/2014/main" id="{00000000-0008-0000-0300-000062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00" name="財政構造の弾力性グラフ枠">
          <a:extLst>
            <a:ext uri="{FF2B5EF4-FFF2-40B4-BE49-F238E27FC236}">
              <a16:creationId xmlns:a16="http://schemas.microsoft.com/office/drawing/2014/main" id="{00000000-0008-0000-0300-000064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115358</xdr:rowOff>
    </xdr:from>
    <xdr:to>
      <xdr:col>23</xdr:col>
      <xdr:colOff>184150</xdr:colOff>
      <xdr:row>61</xdr:row>
      <xdr:rowOff>45508</xdr:rowOff>
    </xdr:to>
    <xdr:sp macro="" textlink="">
      <xdr:nvSpPr>
        <xdr:cNvPr id="106" name="楕円 105">
          <a:extLst>
            <a:ext uri="{FF2B5EF4-FFF2-40B4-BE49-F238E27FC236}">
              <a16:creationId xmlns:a16="http://schemas.microsoft.com/office/drawing/2014/main" id="{00000000-0008-0000-0300-00006A000000}"/>
            </a:ext>
          </a:extLst>
        </xdr:cNvPr>
        <xdr:cNvSpPr/>
      </xdr:nvSpPr>
      <xdr:spPr>
        <a:xfrm>
          <a:off x="4902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60</xdr:row>
      <xdr:rowOff>166158</xdr:rowOff>
    </xdr:from>
    <xdr:to>
      <xdr:col>23</xdr:col>
      <xdr:colOff>133350</xdr:colOff>
      <xdr:row>62</xdr:row>
      <xdr:rowOff>24342</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flipV="1">
          <a:off x="4114800" y="10453158"/>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87435</xdr:rowOff>
    </xdr:from>
    <xdr:ext cx="762000" cy="259045"/>
    <xdr:sp macro="" textlink="">
      <xdr:nvSpPr>
        <xdr:cNvPr id="108" name="財政構造の弾力性該当値テキスト">
          <a:extLst>
            <a:ext uri="{FF2B5EF4-FFF2-40B4-BE49-F238E27FC236}">
              <a16:creationId xmlns:a16="http://schemas.microsoft.com/office/drawing/2014/main" id="{00000000-0008-0000-0300-00006C000000}"/>
            </a:ext>
          </a:extLst>
        </xdr:cNvPr>
        <xdr:cNvSpPr txBox="1"/>
      </xdr:nvSpPr>
      <xdr:spPr>
        <a:xfrm>
          <a:off x="5041900" y="1037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09" name="楕円 108">
          <a:extLst>
            <a:ext uri="{FF2B5EF4-FFF2-40B4-BE49-F238E27FC236}">
              <a16:creationId xmlns:a16="http://schemas.microsoft.com/office/drawing/2014/main" id="{00000000-0008-0000-0300-00006D000000}"/>
            </a:ext>
          </a:extLst>
        </xdr:cNvPr>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5292</xdr:rowOff>
    </xdr:from>
    <xdr:to>
      <xdr:col>19</xdr:col>
      <xdr:colOff>133350</xdr:colOff>
      <xdr:row>62</xdr:row>
      <xdr:rowOff>24342</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3225800" y="1029229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60</xdr:row>
      <xdr:rowOff>85319</xdr:rowOff>
    </xdr:from>
    <xdr:ext cx="7366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3733800" y="1037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125942</xdr:rowOff>
    </xdr:from>
    <xdr:to>
      <xdr:col>15</xdr:col>
      <xdr:colOff>133350</xdr:colOff>
      <xdr:row>60</xdr:row>
      <xdr:rowOff>56092</xdr:rowOff>
    </xdr:to>
    <xdr:sp macro="" textlink="">
      <xdr:nvSpPr>
        <xdr:cNvPr id="112" name="楕円 111">
          <a:extLst>
            <a:ext uri="{FF2B5EF4-FFF2-40B4-BE49-F238E27FC236}">
              <a16:creationId xmlns:a16="http://schemas.microsoft.com/office/drawing/2014/main" id="{00000000-0008-0000-0300-000070000000}"/>
            </a:ext>
          </a:extLst>
        </xdr:cNvPr>
        <xdr:cNvSpPr/>
      </xdr:nvSpPr>
      <xdr:spPr>
        <a:xfrm>
          <a:off x="3175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58</xdr:row>
      <xdr:rowOff>6350</xdr:rowOff>
    </xdr:from>
    <xdr:to>
      <xdr:col>15</xdr:col>
      <xdr:colOff>82550</xdr:colOff>
      <xdr:row>60</xdr:row>
      <xdr:rowOff>5292</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2336800" y="9950450"/>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58</xdr:row>
      <xdr:rowOff>66269</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2844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127000</xdr:rowOff>
    </xdr:from>
    <xdr:to>
      <xdr:col>11</xdr:col>
      <xdr:colOff>82550</xdr:colOff>
      <xdr:row>58</xdr:row>
      <xdr:rowOff>57150</xdr:rowOff>
    </xdr:to>
    <xdr:sp macro="" textlink="">
      <xdr:nvSpPr>
        <xdr:cNvPr id="115" name="楕円 114">
          <a:extLst>
            <a:ext uri="{FF2B5EF4-FFF2-40B4-BE49-F238E27FC236}">
              <a16:creationId xmlns:a16="http://schemas.microsoft.com/office/drawing/2014/main" id="{00000000-0008-0000-0300-000073000000}"/>
            </a:ext>
          </a:extLst>
        </xdr:cNvPr>
        <xdr:cNvSpPr/>
      </xdr:nvSpPr>
      <xdr:spPr>
        <a:xfrm>
          <a:off x="2286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58</xdr:row>
      <xdr:rowOff>6350</xdr:rowOff>
    </xdr:from>
    <xdr:to>
      <xdr:col>11</xdr:col>
      <xdr:colOff>31750</xdr:colOff>
      <xdr:row>66</xdr:row>
      <xdr:rowOff>62442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flipV="1">
          <a:off x="1447800" y="9950450"/>
          <a:ext cx="889000" cy="142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56</xdr:row>
      <xdr:rowOff>67327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1955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11642</xdr:rowOff>
    </xdr:from>
    <xdr:to>
      <xdr:col>7</xdr:col>
      <xdr:colOff>31750</xdr:colOff>
      <xdr:row>66</xdr:row>
      <xdr:rowOff>113242</xdr:rowOff>
    </xdr:to>
    <xdr:sp macro="" textlink="">
      <xdr:nvSpPr>
        <xdr:cNvPr id="118" name="楕円 117">
          <a:extLst>
            <a:ext uri="{FF2B5EF4-FFF2-40B4-BE49-F238E27FC236}">
              <a16:creationId xmlns:a16="http://schemas.microsoft.com/office/drawing/2014/main" id="{00000000-0008-0000-0300-000076000000}"/>
            </a:ext>
          </a:extLst>
        </xdr:cNvPr>
        <xdr:cNvSpPr/>
      </xdr:nvSpPr>
      <xdr:spPr>
        <a:xfrm>
          <a:off x="1397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123419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1066800" y="1109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20" name="正方形/長方形 119">
          <a:extLst>
            <a:ext uri="{FF2B5EF4-FFF2-40B4-BE49-F238E27FC236}">
              <a16:creationId xmlns:a16="http://schemas.microsoft.com/office/drawing/2014/main" id="{00000000-0008-0000-0300-000078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23" name="正方形/長方形 122">
          <a:extLst>
            <a:ext uri="{FF2B5EF4-FFF2-40B4-BE49-F238E27FC236}">
              <a16:creationId xmlns:a16="http://schemas.microsoft.com/office/drawing/2014/main" id="{00000000-0008-0000-0300-00007B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24" name="正方形/長方形 123">
          <a:extLst>
            <a:ext uri="{FF2B5EF4-FFF2-40B4-BE49-F238E27FC236}">
              <a16:creationId xmlns:a16="http://schemas.microsoft.com/office/drawing/2014/main" id="{00000000-0008-0000-0300-00007C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25" name="正方形/長方形 124">
          <a:extLst>
            <a:ext uri="{FF2B5EF4-FFF2-40B4-BE49-F238E27FC236}">
              <a16:creationId xmlns:a16="http://schemas.microsoft.com/office/drawing/2014/main" id="{00000000-0008-0000-0300-00007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6" name="正方形/長方形 125">
          <a:extLst>
            <a:ext uri="{FF2B5EF4-FFF2-40B4-BE49-F238E27FC236}">
              <a16:creationId xmlns:a16="http://schemas.microsoft.com/office/drawing/2014/main" id="{00000000-0008-0000-0300-00007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7" name="正方形/長方形 126">
          <a:extLst>
            <a:ext uri="{FF2B5EF4-FFF2-40B4-BE49-F238E27FC236}">
              <a16:creationId xmlns:a16="http://schemas.microsoft.com/office/drawing/2014/main" id="{00000000-0008-0000-0300-00007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・人件費については、令和６年度は職員給の実績増などにより増加している。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・また、物件費についても、令和６年度は物価高騰対策経費の増などにより増加している。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・その結果、人口１人当たり人件費・物件費等決算額は増加した。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40" name="人件費・物件費等の状況グラフ枠">
          <a:extLst>
            <a:ext uri="{FF2B5EF4-FFF2-40B4-BE49-F238E27FC236}">
              <a16:creationId xmlns:a16="http://schemas.microsoft.com/office/drawing/2014/main" id="{00000000-0008-0000-0300-00008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75098</xdr:rowOff>
    </xdr:from>
    <xdr:to>
      <xdr:col>23</xdr:col>
      <xdr:colOff>184150</xdr:colOff>
      <xdr:row>89</xdr:row>
      <xdr:rowOff>5248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51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85</xdr:row>
      <xdr:rowOff>112948</xdr:rowOff>
    </xdr:from>
    <xdr:to>
      <xdr:col>23</xdr:col>
      <xdr:colOff>133350</xdr:colOff>
      <xdr:row>88</xdr:row>
      <xdr:rowOff>125898</xdr:rowOff>
    </xdr:to>
    <xdr:cxnSp macro="">
      <xdr:nvCxnSpPr>
        <xdr:cNvPr id="147" name="直線コネクタ 146">
          <a:extLst>
            <a:ext uri="{FF2B5EF4-FFF2-40B4-BE49-F238E27FC236}">
              <a16:creationId xmlns:a16="http://schemas.microsoft.com/office/drawing/2014/main" id="{00000000-0008-0000-0300-000093000000}"/>
            </a:ext>
          </a:extLst>
        </xdr:cNvPr>
        <xdr:cNvCxnSpPr/>
      </xdr:nvCxnSpPr>
      <xdr:spPr>
        <a:xfrm>
          <a:off x="4114800" y="14686198"/>
          <a:ext cx="838200" cy="5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142425</xdr:rowOff>
    </xdr:from>
    <xdr:ext cx="762000" cy="259045"/>
    <xdr:sp macro="" textlink="">
      <xdr:nvSpPr>
        <xdr:cNvPr id="148" name="人件費・物件費等の状況該当値テキスト">
          <a:extLst>
            <a:ext uri="{FF2B5EF4-FFF2-40B4-BE49-F238E27FC236}">
              <a16:creationId xmlns:a16="http://schemas.microsoft.com/office/drawing/2014/main" id="{00000000-0008-0000-0300-000094000000}"/>
            </a:ext>
          </a:extLst>
        </xdr:cNvPr>
        <xdr:cNvSpPr txBox="1"/>
      </xdr:nvSpPr>
      <xdr:spPr>
        <a:xfrm>
          <a:off x="5041900" y="150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62148</xdr:rowOff>
    </xdr:from>
    <xdr:to>
      <xdr:col>19</xdr:col>
      <xdr:colOff>184150</xdr:colOff>
      <xdr:row>85</xdr:row>
      <xdr:rowOff>163748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463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112948</xdr:rowOff>
    </xdr:from>
    <xdr:to>
      <xdr:col>19</xdr:col>
      <xdr:colOff>133350</xdr:colOff>
      <xdr:row>89</xdr:row>
      <xdr:rowOff>64903</xdr:rowOff>
    </xdr:to>
    <xdr:cxnSp macro="">
      <xdr:nvCxnSpPr>
        <xdr:cNvPr id="150" name="直線コネクタ 149">
          <a:extLst>
            <a:ext uri="{FF2B5EF4-FFF2-40B4-BE49-F238E27FC236}">
              <a16:creationId xmlns:a16="http://schemas.microsoft.com/office/drawing/2014/main" id="{00000000-0008-0000-0300-000096000000}"/>
            </a:ext>
          </a:extLst>
        </xdr:cNvPr>
        <xdr:cNvCxnSpPr/>
      </xdr:nvCxnSpPr>
      <xdr:spPr>
        <a:xfrm flipV="1">
          <a:off x="3225800" y="14686198"/>
          <a:ext cx="889000" cy="6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84</xdr:row>
      <xdr:rowOff>2475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440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14103</xdr:rowOff>
    </xdr:from>
    <xdr:to>
      <xdr:col>15</xdr:col>
      <xdr:colOff>133350</xdr:colOff>
      <xdr:row>89</xdr:row>
      <xdr:rowOff>115703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527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86</xdr:row>
      <xdr:rowOff>144490</xdr:rowOff>
    </xdr:from>
    <xdr:to>
      <xdr:col>15</xdr:col>
      <xdr:colOff>82550</xdr:colOff>
      <xdr:row>89</xdr:row>
      <xdr:rowOff>64903</xdr:rowOff>
    </xdr:to>
    <xdr:cxnSp macro="">
      <xdr:nvCxnSpPr>
        <xdr:cNvPr id="153" name="直線コネクタ 152">
          <a:extLst>
            <a:ext uri="{FF2B5EF4-FFF2-40B4-BE49-F238E27FC236}">
              <a16:creationId xmlns:a16="http://schemas.microsoft.com/office/drawing/2014/main" id="{00000000-0008-0000-0300-000099000000}"/>
            </a:ext>
          </a:extLst>
        </xdr:cNvPr>
        <xdr:cNvCxnSpPr/>
      </xdr:nvCxnSpPr>
      <xdr:spPr>
        <a:xfrm>
          <a:off x="2336800" y="14889190"/>
          <a:ext cx="889000" cy="4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87</xdr:row>
      <xdr:rowOff>125880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50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93690</xdr:rowOff>
    </xdr:from>
    <xdr:to>
      <xdr:col>11</xdr:col>
      <xdr:colOff>82550</xdr:colOff>
      <xdr:row>87</xdr:row>
      <xdr:rowOff>23840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48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82</xdr:row>
      <xdr:rowOff>28874</xdr:rowOff>
    </xdr:from>
    <xdr:to>
      <xdr:col>11</xdr:col>
      <xdr:colOff>31750</xdr:colOff>
      <xdr:row>86</xdr:row>
      <xdr:rowOff>144490</xdr:rowOff>
    </xdr:to>
    <xdr:cxnSp macro="">
      <xdr:nvCxnSpPr>
        <xdr:cNvPr id="156" name="直線コネクタ 155">
          <a:extLst>
            <a:ext uri="{FF2B5EF4-FFF2-40B4-BE49-F238E27FC236}">
              <a16:creationId xmlns:a16="http://schemas.microsoft.com/office/drawing/2014/main" id="{00000000-0008-0000-0300-00009C000000}"/>
            </a:ext>
          </a:extLst>
        </xdr:cNvPr>
        <xdr:cNvCxnSpPr/>
      </xdr:nvCxnSpPr>
      <xdr:spPr>
        <a:xfrm>
          <a:off x="1447800" y="14087774"/>
          <a:ext cx="889000" cy="8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85</xdr:row>
      <xdr:rowOff>34017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460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149524</xdr:rowOff>
    </xdr:from>
    <xdr:to>
      <xdr:col>7</xdr:col>
      <xdr:colOff>31750</xdr:colOff>
      <xdr:row>82</xdr:row>
      <xdr:rowOff>79674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40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89851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38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・昨年度からラスパイレス指数の変動はなかった。</a:t>
          </a:r>
        </a:p>
        <a:p>
          <a:r>
            <a:rPr kumimoji="1" lang="ja-JP" altLang="en-US" sz="1200">
              <a:latin typeface="ＭＳ Ｐゴシック" panose="020B0600070205080204" pitchFamily="50" charset="-128"/>
              <a:ea typeface="ＭＳ Ｐゴシック" panose="020B0600070205080204" pitchFamily="50" charset="-128"/>
            </a:rPr>
            <a:t>・都職員の給与は、毎年、人事委員会が民間企業の給与の実態を調査して行う勧告に基づき、都議会の審議を経て条例により決定されており、都内の民間企業の給与水準を適正に反映する仕組みとなっている。</a:t>
          </a:r>
        </a:p>
        <a:p>
          <a:r>
            <a:rPr kumimoji="1" lang="ja-JP" altLang="en-US" sz="1200">
              <a:latin typeface="ＭＳ Ｐゴシック" panose="020B0600070205080204" pitchFamily="50" charset="-128"/>
              <a:ea typeface="ＭＳ Ｐゴシック" panose="020B0600070205080204" pitchFamily="50" charset="-128"/>
            </a:rPr>
            <a:t>・なお、都内民間企業の賃金水準は、厚生労働省の令和６年賃金構造基本統計調査によれば、全国を</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とした場合、</a:t>
          </a:r>
          <a:r>
            <a:rPr kumimoji="1" lang="en-US" altLang="ja-JP" sz="1200">
              <a:latin typeface="ＭＳ Ｐゴシック" panose="020B0600070205080204" pitchFamily="50" charset="-128"/>
              <a:ea typeface="ＭＳ Ｐゴシック" panose="020B0600070205080204" pitchFamily="50" charset="-128"/>
            </a:rPr>
            <a:t>121.4</a:t>
          </a:r>
          <a:r>
            <a:rPr kumimoji="1" lang="ja-JP" altLang="en-US" sz="1200">
              <a:latin typeface="ＭＳ Ｐゴシック" panose="020B0600070205080204" pitchFamily="50" charset="-128"/>
              <a:ea typeface="ＭＳ Ｐゴシック" panose="020B0600070205080204" pitchFamily="50" charset="-128"/>
            </a:rPr>
            <a:t>となっており、都道府県で最も高い水準になっている。</a:t>
          </a:r>
        </a:p>
        <a:p>
          <a:r>
            <a:rPr kumimoji="1" lang="ja-JP" altLang="en-US" sz="1200">
              <a:latin typeface="ＭＳ Ｐゴシック" panose="020B0600070205080204" pitchFamily="50" charset="-128"/>
              <a:ea typeface="ＭＳ Ｐゴシック" panose="020B0600070205080204" pitchFamily="50" charset="-128"/>
            </a:rPr>
            <a:t>・都においては引き続き、人事委員会勧告に基づき適正な給与水準を保っていく。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83" name="給与水準   （国との比較）グラフ枠">
          <a:extLst>
            <a:ext uri="{FF2B5EF4-FFF2-40B4-BE49-F238E27FC236}">
              <a16:creationId xmlns:a16="http://schemas.microsoft.com/office/drawing/2014/main" id="{00000000-0008-0000-0300-0000B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33866</xdr:rowOff>
    </xdr:from>
    <xdr:to>
      <xdr:col>81</xdr:col>
      <xdr:colOff>95250</xdr:colOff>
      <xdr:row>80</xdr:row>
      <xdr:rowOff>135466</xdr:rowOff>
    </xdr:to>
    <xdr:sp macro="" textlink="">
      <xdr:nvSpPr>
        <xdr:cNvPr id="189" name="楕円 188">
          <a:extLst>
            <a:ext uri="{FF2B5EF4-FFF2-40B4-BE49-F238E27FC236}">
              <a16:creationId xmlns:a16="http://schemas.microsoft.com/office/drawing/2014/main" id="{00000000-0008-0000-0300-0000BD000000}"/>
            </a:ext>
          </a:extLst>
        </xdr:cNvPr>
        <xdr:cNvSpPr/>
      </xdr:nvSpPr>
      <xdr:spPr>
        <a:xfrm>
          <a:off x="169672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80</xdr:row>
      <xdr:rowOff>84666</xdr:rowOff>
    </xdr:from>
    <xdr:to>
      <xdr:col>81</xdr:col>
      <xdr:colOff>44450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16179800" y="138006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5943</xdr:rowOff>
    </xdr:from>
    <xdr:ext cx="762000" cy="259045"/>
    <xdr:sp macro="" textlink="">
      <xdr:nvSpPr>
        <xdr:cNvPr id="191" name="給与水準   （国との比較）該当値テキスト">
          <a:extLst>
            <a:ext uri="{FF2B5EF4-FFF2-40B4-BE49-F238E27FC236}">
              <a16:creationId xmlns:a16="http://schemas.microsoft.com/office/drawing/2014/main" id="{00000000-0008-0000-0300-0000BF000000}"/>
            </a:ext>
          </a:extLst>
        </xdr:cNvPr>
        <xdr:cNvSpPr txBox="1"/>
      </xdr:nvSpPr>
      <xdr:spPr>
        <a:xfrm>
          <a:off x="17106900" y="1372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33866</xdr:rowOff>
    </xdr:from>
    <xdr:to>
      <xdr:col>77</xdr:col>
      <xdr:colOff>95250</xdr:colOff>
      <xdr:row>80</xdr:row>
      <xdr:rowOff>135466</xdr:rowOff>
    </xdr:to>
    <xdr:sp macro="" textlink="">
      <xdr:nvSpPr>
        <xdr:cNvPr id="192" name="楕円 191">
          <a:extLst>
            <a:ext uri="{FF2B5EF4-FFF2-40B4-BE49-F238E27FC236}">
              <a16:creationId xmlns:a16="http://schemas.microsoft.com/office/drawing/2014/main" id="{00000000-0008-0000-0300-0000C0000000}"/>
            </a:ext>
          </a:extLst>
        </xdr:cNvPr>
        <xdr:cNvSpPr/>
      </xdr:nvSpPr>
      <xdr:spPr>
        <a:xfrm>
          <a:off x="16129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82</xdr:row>
      <xdr:rowOff>143934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15290800" y="1380066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78</xdr:row>
      <xdr:rowOff>145643</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15798800" y="1351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195" name="楕円 194">
          <a:extLst>
            <a:ext uri="{FF2B5EF4-FFF2-40B4-BE49-F238E27FC236}">
              <a16:creationId xmlns:a16="http://schemas.microsoft.com/office/drawing/2014/main" id="{00000000-0008-0000-0300-0000C300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82</xdr:row>
      <xdr:rowOff>143934</xdr:rowOff>
    </xdr:from>
    <xdr:to>
      <xdr:col>72</xdr:col>
      <xdr:colOff>203200</xdr:colOff>
      <xdr:row>87</xdr:row>
      <xdr:rowOff>91016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01800" y="14202834"/>
          <a:ext cx="889000" cy="80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81</xdr:row>
      <xdr:rowOff>33461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198" name="楕円 197">
          <a:extLst>
            <a:ext uri="{FF2B5EF4-FFF2-40B4-BE49-F238E27FC236}">
              <a16:creationId xmlns:a16="http://schemas.microsoft.com/office/drawing/2014/main" id="{00000000-0008-0000-0300-0000C600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87</xdr:row>
      <xdr:rowOff>91016</xdr:rowOff>
    </xdr:from>
    <xdr:to>
      <xdr:col>68</xdr:col>
      <xdr:colOff>152400</xdr:colOff>
      <xdr:row>89</xdr:row>
      <xdr:rowOff>150284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3512800" y="1500716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85</xdr:row>
      <xdr:rowOff>151993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01" name="楕円 200">
          <a:extLst>
            <a:ext uri="{FF2B5EF4-FFF2-40B4-BE49-F238E27FC236}">
              <a16:creationId xmlns:a16="http://schemas.microsoft.com/office/drawing/2014/main" id="{00000000-0008-0000-0300-0000C900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39811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03" name="正方形/長方形 202">
          <a:extLst>
            <a:ext uri="{FF2B5EF4-FFF2-40B4-BE49-F238E27FC236}">
              <a16:creationId xmlns:a16="http://schemas.microsoft.com/office/drawing/2014/main" id="{00000000-0008-0000-0300-0000CB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6" name="正方形/長方形 205">
          <a:extLst>
            <a:ext uri="{FF2B5EF4-FFF2-40B4-BE49-F238E27FC236}">
              <a16:creationId xmlns:a16="http://schemas.microsoft.com/office/drawing/2014/main" id="{00000000-0008-0000-0300-0000CE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7" name="正方形/長方形 206">
          <a:extLst>
            <a:ext uri="{FF2B5EF4-FFF2-40B4-BE49-F238E27FC236}">
              <a16:creationId xmlns:a16="http://schemas.microsoft.com/office/drawing/2014/main" id="{00000000-0008-0000-0300-0000CF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08" name="正方形/長方形 207">
          <a:extLst>
            <a:ext uri="{FF2B5EF4-FFF2-40B4-BE49-F238E27FC236}">
              <a16:creationId xmlns:a16="http://schemas.microsoft.com/office/drawing/2014/main" id="{00000000-0008-0000-0300-0000D0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09" name="正方形/長方形 208">
          <a:extLst>
            <a:ext uri="{FF2B5EF4-FFF2-40B4-BE49-F238E27FC236}">
              <a16:creationId xmlns:a16="http://schemas.microsoft.com/office/drawing/2014/main" id="{00000000-0008-0000-0300-0000D1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10" name="正方形/長方形 209">
          <a:extLst>
            <a:ext uri="{FF2B5EF4-FFF2-40B4-BE49-F238E27FC236}">
              <a16:creationId xmlns:a16="http://schemas.microsoft.com/office/drawing/2014/main" id="{00000000-0008-0000-0300-0000D2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令和３年度にかけて、執行体制の見直しを行う一方で、都政の重要課題の解決に向けて必要な体制・人員を措置するとともに、都政サービスに直結する学校職員の増員等により、全任命権者（都全体）で職員数は増加した。</a:t>
          </a:r>
        </a:p>
        <a:p>
          <a:r>
            <a:rPr kumimoji="1" lang="ja-JP" altLang="en-US" sz="1200">
              <a:latin typeface="ＭＳ Ｐゴシック" panose="020B0600070205080204" pitchFamily="50" charset="-128"/>
              <a:ea typeface="ＭＳ Ｐゴシック" panose="020B0600070205080204" pitchFamily="50" charset="-128"/>
            </a:rPr>
            <a:t>・令和４年度は主に東京</a:t>
          </a:r>
          <a:r>
            <a:rPr kumimoji="1" lang="en-US" altLang="ja-JP" sz="1200">
              <a:latin typeface="ＭＳ Ｐゴシック" panose="020B0600070205080204" pitchFamily="50" charset="-128"/>
              <a:ea typeface="ＭＳ Ｐゴシック" panose="020B0600070205080204" pitchFamily="50" charset="-128"/>
            </a:rPr>
            <a:t>2020</a:t>
          </a:r>
          <a:r>
            <a:rPr kumimoji="1" lang="ja-JP" altLang="en-US" sz="1200">
              <a:latin typeface="ＭＳ Ｐゴシック" panose="020B0600070205080204" pitchFamily="50" charset="-128"/>
              <a:ea typeface="ＭＳ Ｐゴシック" panose="020B0600070205080204" pitchFamily="50" charset="-128"/>
            </a:rPr>
            <a:t>オリンピック・パラリンピックの終了により職員数が減少したものの、令和５年度及び令和６年度は再び学校職員の増員等により、職員数が増加している。</a:t>
          </a:r>
        </a:p>
        <a:p>
          <a:r>
            <a:rPr kumimoji="1" lang="ja-JP" altLang="en-US" sz="1200">
              <a:latin typeface="ＭＳ Ｐゴシック" panose="020B0600070205080204" pitchFamily="50" charset="-128"/>
              <a:ea typeface="ＭＳ Ｐゴシック" panose="020B0600070205080204" pitchFamily="50" charset="-128"/>
            </a:rPr>
            <a:t>・引き続き徹底した内部努力を行い、限られた人材を有効に活用しながら、新しい時代に対応した少数精鋭による効率的な執行体制の構築に努めていく。</a:t>
          </a:r>
        </a:p>
      </xdr:txBody>
    </xdr:sp>
    <xdr:clientData/>
  </xdr:twoCellAnchor>
  <xdr:oneCellAnchor>
    <xdr:from>
      <xdr:col>61</xdr:col>
      <xdr:colOff>6350</xdr:colOff>
      <xdr:row>54</xdr:row>
      <xdr:rowOff>139700</xdr:rowOff>
    </xdr:from>
    <xdr:ext cx="349839" cy="225703"/>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13" name="直線コネクタ 212">
          <a:extLst>
            <a:ext uri="{FF2B5EF4-FFF2-40B4-BE49-F238E27FC236}">
              <a16:creationId xmlns:a16="http://schemas.microsoft.com/office/drawing/2014/main" id="{00000000-0008-0000-0300-0000D5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23" name="直線コネクタ 222">
          <a:extLst>
            <a:ext uri="{FF2B5EF4-FFF2-40B4-BE49-F238E27FC236}">
              <a16:creationId xmlns:a16="http://schemas.microsoft.com/office/drawing/2014/main" id="{00000000-0008-0000-0300-0000DF00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5" name="直線コネクタ 224">
          <a:extLst>
            <a:ext uri="{FF2B5EF4-FFF2-40B4-BE49-F238E27FC236}">
              <a16:creationId xmlns:a16="http://schemas.microsoft.com/office/drawing/2014/main" id="{00000000-0008-0000-0300-0000E1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7" name="定員管理の状況グラフ枠">
          <a:extLst>
            <a:ext uri="{FF2B5EF4-FFF2-40B4-BE49-F238E27FC236}">
              <a16:creationId xmlns:a16="http://schemas.microsoft.com/office/drawing/2014/main" id="{00000000-0008-0000-0300-0000E3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125730</xdr:rowOff>
    </xdr:from>
    <xdr:to>
      <xdr:col>81</xdr:col>
      <xdr:colOff>95250</xdr:colOff>
      <xdr:row>68</xdr:row>
      <xdr:rowOff>55880</xdr:rowOff>
    </xdr:to>
    <xdr:sp macro="" textlink="">
      <xdr:nvSpPr>
        <xdr:cNvPr id="233" name="楕円 232">
          <a:extLst>
            <a:ext uri="{FF2B5EF4-FFF2-40B4-BE49-F238E27FC236}">
              <a16:creationId xmlns:a16="http://schemas.microsoft.com/office/drawing/2014/main" id="{00000000-0008-0000-0300-0000E9000000}"/>
            </a:ext>
          </a:extLst>
        </xdr:cNvPr>
        <xdr:cNvSpPr/>
      </xdr:nvSpPr>
      <xdr:spPr>
        <a:xfrm>
          <a:off x="16967200" y="1161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64</xdr:row>
      <xdr:rowOff>25294</xdr:rowOff>
    </xdr:from>
    <xdr:to>
      <xdr:col>81</xdr:col>
      <xdr:colOff>44450</xdr:colOff>
      <xdr:row>68</xdr:row>
      <xdr:rowOff>5080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6179800" y="10998094"/>
          <a:ext cx="838200" cy="6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21607</xdr:rowOff>
    </xdr:from>
    <xdr:ext cx="762000" cy="259045"/>
    <xdr:sp macro="" textlink="">
      <xdr:nvSpPr>
        <xdr:cNvPr id="235" name="定員管理の状況該当値テキスト">
          <a:extLst>
            <a:ext uri="{FF2B5EF4-FFF2-40B4-BE49-F238E27FC236}">
              <a16:creationId xmlns:a16="http://schemas.microsoft.com/office/drawing/2014/main" id="{00000000-0008-0000-0300-0000EB000000}"/>
            </a:ext>
          </a:extLst>
        </xdr:cNvPr>
        <xdr:cNvSpPr txBox="1"/>
      </xdr:nvSpPr>
      <xdr:spPr>
        <a:xfrm>
          <a:off x="17106900" y="115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145944</xdr:rowOff>
    </xdr:from>
    <xdr:to>
      <xdr:col>77</xdr:col>
      <xdr:colOff>95250</xdr:colOff>
      <xdr:row>64</xdr:row>
      <xdr:rowOff>76094</xdr:rowOff>
    </xdr:to>
    <xdr:sp macro="" textlink="">
      <xdr:nvSpPr>
        <xdr:cNvPr id="236" name="楕円 235">
          <a:extLst>
            <a:ext uri="{FF2B5EF4-FFF2-40B4-BE49-F238E27FC236}">
              <a16:creationId xmlns:a16="http://schemas.microsoft.com/office/drawing/2014/main" id="{00000000-0008-0000-0300-0000EC000000}"/>
            </a:ext>
          </a:extLst>
        </xdr:cNvPr>
        <xdr:cNvSpPr/>
      </xdr:nvSpPr>
      <xdr:spPr>
        <a:xfrm>
          <a:off x="16129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50059</xdr:rowOff>
    </xdr:from>
    <xdr:to>
      <xdr:col>77</xdr:col>
      <xdr:colOff>44450</xdr:colOff>
      <xdr:row>64</xdr:row>
      <xdr:rowOff>25294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5290800" y="10165609"/>
          <a:ext cx="889000" cy="8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62</xdr:row>
      <xdr:rowOff>86271</xdr:rowOff>
    </xdr:from>
    <xdr:ext cx="7366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5798800" y="1071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170709</xdr:rowOff>
    </xdr:from>
    <xdr:to>
      <xdr:col>73</xdr:col>
      <xdr:colOff>44450</xdr:colOff>
      <xdr:row>59</xdr:row>
      <xdr:rowOff>100859</xdr:rowOff>
    </xdr:to>
    <xdr:sp macro="" textlink="">
      <xdr:nvSpPr>
        <xdr:cNvPr id="239" name="楕円 238">
          <a:extLst>
            <a:ext uri="{FF2B5EF4-FFF2-40B4-BE49-F238E27FC236}">
              <a16:creationId xmlns:a16="http://schemas.microsoft.com/office/drawing/2014/main" id="{00000000-0008-0000-0300-0000EF000000}"/>
            </a:ext>
          </a:extLst>
        </xdr:cNvPr>
        <xdr:cNvSpPr/>
      </xdr:nvSpPr>
      <xdr:spPr>
        <a:xfrm>
          <a:off x="15240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59</xdr:row>
      <xdr:rowOff>50059</xdr:rowOff>
    </xdr:from>
    <xdr:to>
      <xdr:col>72</xdr:col>
      <xdr:colOff>203200</xdr:colOff>
      <xdr:row>67</xdr:row>
      <xdr:rowOff>35771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4401800" y="10165609"/>
          <a:ext cx="889000" cy="13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57</xdr:row>
      <xdr:rowOff>111036</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4909800" y="98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156421</xdr:rowOff>
    </xdr:from>
    <xdr:to>
      <xdr:col>68</xdr:col>
      <xdr:colOff>203200</xdr:colOff>
      <xdr:row>67</xdr:row>
      <xdr:rowOff>86571</xdr:rowOff>
    </xdr:to>
    <xdr:sp macro="" textlink="">
      <xdr:nvSpPr>
        <xdr:cNvPr id="242" name="楕円 241">
          <a:extLst>
            <a:ext uri="{FF2B5EF4-FFF2-40B4-BE49-F238E27FC236}">
              <a16:creationId xmlns:a16="http://schemas.microsoft.com/office/drawing/2014/main" id="{00000000-0008-0000-0300-0000F2000000}"/>
            </a:ext>
          </a:extLst>
        </xdr:cNvPr>
        <xdr:cNvSpPr/>
      </xdr:nvSpPr>
      <xdr:spPr>
        <a:xfrm>
          <a:off x="14351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62</xdr:row>
      <xdr:rowOff>100754</xdr:rowOff>
    </xdr:from>
    <xdr:to>
      <xdr:col>68</xdr:col>
      <xdr:colOff>152400</xdr:colOff>
      <xdr:row>67</xdr:row>
      <xdr:rowOff>35771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3512800" y="10730654"/>
          <a:ext cx="889000" cy="79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65</xdr:row>
      <xdr:rowOff>96748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4020800" y="1124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49954</xdr:rowOff>
    </xdr:from>
    <xdr:to>
      <xdr:col>64</xdr:col>
      <xdr:colOff>152400</xdr:colOff>
      <xdr:row>62</xdr:row>
      <xdr:rowOff>151554</xdr:rowOff>
    </xdr:to>
    <xdr:sp macro="" textlink="">
      <xdr:nvSpPr>
        <xdr:cNvPr id="245" name="楕円 244">
          <a:extLst>
            <a:ext uri="{FF2B5EF4-FFF2-40B4-BE49-F238E27FC236}">
              <a16:creationId xmlns:a16="http://schemas.microsoft.com/office/drawing/2014/main" id="{00000000-0008-0000-0300-0000F5000000}"/>
            </a:ext>
          </a:extLst>
        </xdr:cNvPr>
        <xdr:cNvSpPr/>
      </xdr:nvSpPr>
      <xdr:spPr>
        <a:xfrm>
          <a:off x="13462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161731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3131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7" name="正方形/長方形 246">
          <a:extLst>
            <a:ext uri="{FF2B5EF4-FFF2-40B4-BE49-F238E27FC236}">
              <a16:creationId xmlns:a16="http://schemas.microsoft.com/office/drawing/2014/main" id="{00000000-0008-0000-0300-0000F7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50" name="正方形/長方形 249">
          <a:extLst>
            <a:ext uri="{FF2B5EF4-FFF2-40B4-BE49-F238E27FC236}">
              <a16:creationId xmlns:a16="http://schemas.microsoft.com/office/drawing/2014/main" id="{00000000-0008-0000-0300-0000FA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51" name="正方形/長方形 250">
          <a:extLst>
            <a:ext uri="{FF2B5EF4-FFF2-40B4-BE49-F238E27FC236}">
              <a16:creationId xmlns:a16="http://schemas.microsoft.com/office/drawing/2014/main" id="{00000000-0008-0000-0300-0000FB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2" name="正方形/長方形 251">
          <a:extLst>
            <a:ext uri="{FF2B5EF4-FFF2-40B4-BE49-F238E27FC236}">
              <a16:creationId xmlns:a16="http://schemas.microsoft.com/office/drawing/2014/main" id="{00000000-0008-0000-0300-0000FC00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3" name="正方形/長方形 252">
          <a:extLst>
            <a:ext uri="{FF2B5EF4-FFF2-40B4-BE49-F238E27FC236}">
              <a16:creationId xmlns:a16="http://schemas.microsoft.com/office/drawing/2014/main" id="{00000000-0008-0000-0300-0000FD00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4" name="正方形/長方形 253">
          <a:extLst>
            <a:ext uri="{FF2B5EF4-FFF2-40B4-BE49-F238E27FC236}">
              <a16:creationId xmlns:a16="http://schemas.microsoft.com/office/drawing/2014/main" id="{00000000-0008-0000-0300-0000FE00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・本比率は単年度の実質公債費比率の過去３か年の平均値を表している。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率算定上の分子は、元利償還金等から基準財政需要額算入額等を控除して算定されるが、令和６年度は令和３年度より元利償還金が減少したものの、基準財政需要額算入額も減少したため、分子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・また、比率算定上の分母である標準税収入額等は、令和６年度は令和３年度より増加している。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・その結果、分子以上に分母が増加したため、令和６年度単年度の実質公債費比率は令和３年度より改善し、３か年平均でも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32</xdr:row>
      <xdr:rowOff>101600</xdr:rowOff>
    </xdr:from>
    <xdr:ext cx="298543" cy="225703"/>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69" name="公債費負担の状況グラフ枠">
          <a:extLst>
            <a:ext uri="{FF2B5EF4-FFF2-40B4-BE49-F238E27FC236}">
              <a16:creationId xmlns:a16="http://schemas.microsoft.com/office/drawing/2014/main" id="{00000000-0008-0000-0300-00000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36</xdr:row>
      <xdr:rowOff>88900</xdr:rowOff>
    </xdr:from>
    <xdr:to>
      <xdr:col>81</xdr:col>
      <xdr:colOff>44450</xdr:colOff>
      <xdr:row>39</xdr:row>
      <xdr:rowOff>57150</xdr:rowOff>
    </xdr:to>
    <xdr:cxnSp macro="">
      <xdr:nvCxnSpPr>
        <xdr:cNvPr id="276" name="直線コネクタ 275">
          <a:extLst>
            <a:ext uri="{FF2B5EF4-FFF2-40B4-BE49-F238E27FC236}">
              <a16:creationId xmlns:a16="http://schemas.microsoft.com/office/drawing/2014/main" id="{00000000-0008-0000-0300-000014010000}"/>
            </a:ext>
          </a:extLst>
        </xdr:cNvPr>
        <xdr:cNvCxnSpPr/>
      </xdr:nvCxnSpPr>
      <xdr:spPr>
        <a:xfrm flipV="1">
          <a:off x="16179800" y="62611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10177</xdr:rowOff>
    </xdr:from>
    <xdr:ext cx="762000" cy="259045"/>
    <xdr:sp macro="" textlink="">
      <xdr:nvSpPr>
        <xdr:cNvPr id="277" name="公債費負担の状況該当値テキスト">
          <a:extLst>
            <a:ext uri="{FF2B5EF4-FFF2-40B4-BE49-F238E27FC236}">
              <a16:creationId xmlns:a16="http://schemas.microsoft.com/office/drawing/2014/main" id="{00000000-0008-0000-0300-000015010000}"/>
            </a:ext>
          </a:extLst>
        </xdr:cNvPr>
        <xdr:cNvSpPr txBox="1"/>
      </xdr:nvSpPr>
      <xdr:spPr>
        <a:xfrm>
          <a:off x="17106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39</xdr:row>
      <xdr:rowOff>57150</xdr:rowOff>
    </xdr:to>
    <xdr:cxnSp macro="">
      <xdr:nvCxnSpPr>
        <xdr:cNvPr id="279" name="直線コネクタ 278">
          <a:extLst>
            <a:ext uri="{FF2B5EF4-FFF2-40B4-BE49-F238E27FC236}">
              <a16:creationId xmlns:a16="http://schemas.microsoft.com/office/drawing/2014/main" id="{00000000-0008-0000-0300-000017010000}"/>
            </a:ext>
          </a:extLst>
        </xdr:cNvPr>
        <xdr:cNvCxnSpPr/>
      </xdr:nvCxnSpPr>
      <xdr:spPr>
        <a:xfrm>
          <a:off x="15290800" y="62611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37</xdr:row>
      <xdr:rowOff>118127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36</xdr:row>
      <xdr:rowOff>88900</xdr:rowOff>
    </xdr:from>
    <xdr:to>
      <xdr:col>72</xdr:col>
      <xdr:colOff>203200</xdr:colOff>
      <xdr:row>44</xdr:row>
      <xdr:rowOff>165100</xdr:rowOff>
    </xdr:to>
    <xdr:cxnSp macro="">
      <xdr:nvCxnSpPr>
        <xdr:cNvPr id="282" name="直線コネクタ 281">
          <a:extLst>
            <a:ext uri="{FF2B5EF4-FFF2-40B4-BE49-F238E27FC236}">
              <a16:creationId xmlns:a16="http://schemas.microsoft.com/office/drawing/2014/main" id="{00000000-0008-0000-0300-00001A010000}"/>
            </a:ext>
          </a:extLst>
        </xdr:cNvPr>
        <xdr:cNvCxnSpPr/>
      </xdr:nvCxnSpPr>
      <xdr:spPr>
        <a:xfrm flipV="1">
          <a:off x="14401800" y="6261100"/>
          <a:ext cx="8890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34</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42</xdr:row>
      <xdr:rowOff>25400</xdr:rowOff>
    </xdr:from>
    <xdr:to>
      <xdr:col>68</xdr:col>
      <xdr:colOff>152400</xdr:colOff>
      <xdr:row>44</xdr:row>
      <xdr:rowOff>165100</xdr:rowOff>
    </xdr:to>
    <xdr:cxnSp macro="">
      <xdr:nvCxnSpPr>
        <xdr:cNvPr id="285" name="直線コネクタ 284">
          <a:extLst>
            <a:ext uri="{FF2B5EF4-FFF2-40B4-BE49-F238E27FC236}">
              <a16:creationId xmlns:a16="http://schemas.microsoft.com/office/drawing/2014/main" id="{00000000-0008-0000-0300-00001D010000}"/>
            </a:ext>
          </a:extLst>
        </xdr:cNvPr>
        <xdr:cNvCxnSpPr/>
      </xdr:nvCxnSpPr>
      <xdr:spPr>
        <a:xfrm>
          <a:off x="13512800" y="72263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43</xdr:row>
      <xdr:rowOff>54627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742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・令和６年度においては、比率算定上の分母である標準財政規模は都税収入の増等により増加した。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・比率算定上の分子は、将来負担額から充当可能財源等を控除して算定されるが、令和６年度は、将来負担額は減少したものの、充当可能財源等も減少したため、比率算定上の分子は増加した。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・その結果、対前年度比で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61</xdr:col>
      <xdr:colOff>6350</xdr:colOff>
      <xdr:row>10</xdr:row>
      <xdr:rowOff>63500</xdr:rowOff>
    </xdr:from>
    <xdr:ext cx="298543"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11" name="将来負担の状況グラフ枠">
          <a:extLst>
            <a:ext uri="{FF2B5EF4-FFF2-40B4-BE49-F238E27FC236}">
              <a16:creationId xmlns:a16="http://schemas.microsoft.com/office/drawing/2014/main" id="{00000000-0008-0000-0300-00003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317" name="楕円 316">
          <a:extLst>
            <a:ext uri="{FF2B5EF4-FFF2-40B4-BE49-F238E27FC236}">
              <a16:creationId xmlns:a16="http://schemas.microsoft.com/office/drawing/2014/main" id="{00000000-0008-0000-0300-00003D010000}"/>
            </a:ext>
          </a:extLst>
        </xdr:cNvPr>
        <xdr:cNvSpPr/>
      </xdr:nvSpPr>
      <xdr:spPr>
        <a:xfrm>
          <a:off x="169672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14</xdr:row>
      <xdr:rowOff>36322</xdr:rowOff>
    </xdr:from>
    <xdr:to>
      <xdr:col>81</xdr:col>
      <xdr:colOff>44450</xdr:colOff>
      <xdr:row>15</xdr:row>
      <xdr:rowOff>53086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2436622"/>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319" name="将来負担の状況該当値テキスト">
          <a:extLst>
            <a:ext uri="{FF2B5EF4-FFF2-40B4-BE49-F238E27FC236}">
              <a16:creationId xmlns:a16="http://schemas.microsoft.com/office/drawing/2014/main" id="{00000000-0008-0000-0300-00003F010000}"/>
            </a:ext>
          </a:extLst>
        </xdr:cNvPr>
        <xdr:cNvSpPr txBox="1"/>
      </xdr:nvSpPr>
      <xdr:spPr>
        <a:xfrm>
          <a:off x="17106900" y="254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156972</xdr:rowOff>
    </xdr:from>
    <xdr:to>
      <xdr:col>77</xdr:col>
      <xdr:colOff>95250</xdr:colOff>
      <xdr:row>14</xdr:row>
      <xdr:rowOff>87122</xdr:rowOff>
    </xdr:to>
    <xdr:sp macro="" textlink="">
      <xdr:nvSpPr>
        <xdr:cNvPr id="320" name="楕円 319">
          <a:extLst>
            <a:ext uri="{FF2B5EF4-FFF2-40B4-BE49-F238E27FC236}">
              <a16:creationId xmlns:a16="http://schemas.microsoft.com/office/drawing/2014/main" id="{00000000-0008-0000-0300-000040010000}"/>
            </a:ext>
          </a:extLst>
        </xdr:cNvPr>
        <xdr:cNvSpPr/>
      </xdr:nvSpPr>
      <xdr:spPr>
        <a:xfrm>
          <a:off x="16129000" y="23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36322</xdr:rowOff>
    </xdr:from>
    <xdr:to>
      <xdr:col>77</xdr:col>
      <xdr:colOff>44450</xdr:colOff>
      <xdr:row>16</xdr:row>
      <xdr:rowOff>60198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2436622"/>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12</xdr:row>
      <xdr:rowOff>97299</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215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9398</xdr:rowOff>
    </xdr:from>
    <xdr:to>
      <xdr:col>73</xdr:col>
      <xdr:colOff>44450</xdr:colOff>
      <xdr:row>16</xdr:row>
      <xdr:rowOff>110998</xdr:rowOff>
    </xdr:to>
    <xdr:sp macro="" textlink="">
      <xdr:nvSpPr>
        <xdr:cNvPr id="323" name="楕円 322">
          <a:extLst>
            <a:ext uri="{FF2B5EF4-FFF2-40B4-BE49-F238E27FC236}">
              <a16:creationId xmlns:a16="http://schemas.microsoft.com/office/drawing/2014/main" id="{00000000-0008-0000-0300-000043010000}"/>
            </a:ext>
          </a:extLst>
        </xdr:cNvPr>
        <xdr:cNvSpPr/>
      </xdr:nvSpPr>
      <xdr:spPr>
        <a:xfrm>
          <a:off x="15240000" y="27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60198</xdr:rowOff>
    </xdr:from>
    <xdr:to>
      <xdr:col>72</xdr:col>
      <xdr:colOff>203200</xdr:colOff>
      <xdr:row>22</xdr:row>
      <xdr:rowOff>6350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2803398"/>
          <a:ext cx="889000" cy="9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14</xdr:row>
      <xdr:rowOff>121175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252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127000</xdr:rowOff>
    </xdr:from>
    <xdr:to>
      <xdr:col>68</xdr:col>
      <xdr:colOff>203200</xdr:colOff>
      <xdr:row>22</xdr:row>
      <xdr:rowOff>57150</xdr:rowOff>
    </xdr:to>
    <xdr:sp macro="" textlink="">
      <xdr:nvSpPr>
        <xdr:cNvPr id="326" name="楕円 325">
          <a:extLst>
            <a:ext uri="{FF2B5EF4-FFF2-40B4-BE49-F238E27FC236}">
              <a16:creationId xmlns:a16="http://schemas.microsoft.com/office/drawing/2014/main" id="{00000000-0008-0000-0300-000046010000}"/>
            </a:ext>
          </a:extLst>
        </xdr:cNvPr>
        <xdr:cNvSpPr/>
      </xdr:nvSpPr>
      <xdr:spPr>
        <a:xfrm>
          <a:off x="14351000" y="3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18</xdr:row>
      <xdr:rowOff>50292</xdr:rowOff>
    </xdr:from>
    <xdr:to>
      <xdr:col>68</xdr:col>
      <xdr:colOff>152400</xdr:colOff>
      <xdr:row>22</xdr:row>
      <xdr:rowOff>6350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3136392"/>
          <a:ext cx="889000" cy="6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20</xdr:row>
      <xdr:rowOff>67327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170942</xdr:rowOff>
    </xdr:from>
    <xdr:to>
      <xdr:col>64</xdr:col>
      <xdr:colOff>152400</xdr:colOff>
      <xdr:row>18</xdr:row>
      <xdr:rowOff>101092</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3462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111269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285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14,002,534
13,281,311
2,199.94
9,533,664,698
8,888,808,019
418,198,775
4,461,185,035
3,467,550,417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・分子にあたる歳出については、職員給の実績増などにより増加したものの、歳入が増加したことにより、比率は前年度と同水準となった。</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2" name="人件費グラフ枠">
          <a:extLst>
            <a:ext uri="{FF2B5EF4-FFF2-40B4-BE49-F238E27FC236}">
              <a16:creationId xmlns:a16="http://schemas.microsoft.com/office/drawing/2014/main" id="{00000000-0008-0000-0400-000034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31</xdr:row>
      <xdr:rowOff>133350</xdr:rowOff>
    </xdr:from>
    <xdr:to>
      <xdr:col>24</xdr:col>
      <xdr:colOff>76200</xdr:colOff>
      <xdr:row>32</xdr:row>
      <xdr:rowOff>63500</xdr:rowOff>
    </xdr:to>
    <xdr:sp macro="" textlink="">
      <xdr:nvSpPr>
        <xdr:cNvPr id="58" name="楕円 57">
          <a:extLst>
            <a:ext uri="{FF2B5EF4-FFF2-40B4-BE49-F238E27FC236}">
              <a16:creationId xmlns:a16="http://schemas.microsoft.com/office/drawing/2014/main" id="{00000000-0008-0000-0400-00003A000000}"/>
            </a:ext>
          </a:extLst>
        </xdr:cNvPr>
        <xdr:cNvSpPr/>
      </xdr:nvSpPr>
      <xdr:spPr>
        <a:xfrm>
          <a:off x="4775200" y="5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32</xdr:row>
      <xdr:rowOff>12700</xdr:rowOff>
    </xdr:from>
    <xdr:to>
      <xdr:col>24</xdr:col>
      <xdr:colOff>25400</xdr:colOff>
      <xdr:row>32</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3987800" y="549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0" name="人件費該当値テキスト">
          <a:extLst>
            <a:ext uri="{FF2B5EF4-FFF2-40B4-BE49-F238E27FC236}">
              <a16:creationId xmlns:a16="http://schemas.microsoft.com/office/drawing/2014/main" id="{00000000-0008-0000-0400-00003C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31</xdr:row>
      <xdr:rowOff>133350</xdr:rowOff>
    </xdr:from>
    <xdr:to>
      <xdr:col>20</xdr:col>
      <xdr:colOff>38100</xdr:colOff>
      <xdr:row>32</xdr:row>
      <xdr:rowOff>63500</xdr:rowOff>
    </xdr:to>
    <xdr:sp macro="" textlink="">
      <xdr:nvSpPr>
        <xdr:cNvPr id="61" name="楕円 60">
          <a:extLst>
            <a:ext uri="{FF2B5EF4-FFF2-40B4-BE49-F238E27FC236}">
              <a16:creationId xmlns:a16="http://schemas.microsoft.com/office/drawing/2014/main" id="{00000000-0008-0000-0400-00003D000000}"/>
            </a:ext>
          </a:extLst>
        </xdr:cNvPr>
        <xdr:cNvSpPr/>
      </xdr:nvSpPr>
      <xdr:spPr>
        <a:xfrm>
          <a:off x="3937000" y="5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12700</xdr:rowOff>
    </xdr:from>
    <xdr:to>
      <xdr:col>19</xdr:col>
      <xdr:colOff>187325</xdr:colOff>
      <xdr:row>35</xdr:row>
      <xdr:rowOff>86178</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098800" y="5499100"/>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30</xdr:row>
      <xdr:rowOff>73677</xdr:rowOff>
    </xdr:from>
    <xdr:ext cx="7366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3606800" y="521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64" name="楕円 63">
          <a:extLst>
            <a:ext uri="{FF2B5EF4-FFF2-40B4-BE49-F238E27FC236}">
              <a16:creationId xmlns:a16="http://schemas.microsoft.com/office/drawing/2014/main" id="{00000000-0008-0000-0400-000040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35</xdr:row>
      <xdr:rowOff>86178</xdr:rowOff>
    </xdr:from>
    <xdr:to>
      <xdr:col>15</xdr:col>
      <xdr:colOff>98425</xdr:colOff>
      <xdr:row>35</xdr:row>
      <xdr:rowOff>118836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2209800" y="60869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33</xdr:row>
      <xdr:rowOff>147155</xdr:rowOff>
    </xdr:from>
    <xdr:ext cx="762000" cy="259045"/>
    <xdr:sp macro="" textlink="">
      <xdr:nvSpPr>
        <xdr:cNvPr id="66" name="テキスト ボックス 65">
          <a:extLst>
            <a:ext uri="{FF2B5EF4-FFF2-40B4-BE49-F238E27FC236}">
              <a16:creationId xmlns:a16="http://schemas.microsoft.com/office/drawing/2014/main" id="{00000000-0008-0000-0400-000042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68036</xdr:rowOff>
    </xdr:from>
    <xdr:to>
      <xdr:col>11</xdr:col>
      <xdr:colOff>60325</xdr:colOff>
      <xdr:row>35</xdr:row>
      <xdr:rowOff>169636</xdr:rowOff>
    </xdr:to>
    <xdr:sp macro="" textlink="">
      <xdr:nvSpPr>
        <xdr:cNvPr id="67" name="楕円 66">
          <a:extLst>
            <a:ext uri="{FF2B5EF4-FFF2-40B4-BE49-F238E27FC236}">
              <a16:creationId xmlns:a16="http://schemas.microsoft.com/office/drawing/2014/main" id="{00000000-0008-0000-0400-000043000000}"/>
            </a:ext>
          </a:extLst>
        </xdr:cNvPr>
        <xdr:cNvSpPr/>
      </xdr:nvSpPr>
      <xdr:spPr>
        <a:xfrm>
          <a:off x="2159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35</xdr:row>
      <xdr:rowOff>118836</xdr:rowOff>
    </xdr:from>
    <xdr:to>
      <xdr:col>11</xdr:col>
      <xdr:colOff>9525</xdr:colOff>
      <xdr:row>40</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1320800" y="6119586"/>
          <a:ext cx="889000" cy="88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34</xdr:row>
      <xdr:rowOff>8363</xdr:rowOff>
    </xdr:from>
    <xdr:ext cx="7620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1828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92528</xdr:rowOff>
    </xdr:from>
    <xdr:to>
      <xdr:col>6</xdr:col>
      <xdr:colOff>171450</xdr:colOff>
      <xdr:row>41</xdr:row>
      <xdr:rowOff>22678</xdr:rowOff>
    </xdr:to>
    <xdr:sp macro="" textlink="">
      <xdr:nvSpPr>
        <xdr:cNvPr id="70" name="楕円 69">
          <a:extLst>
            <a:ext uri="{FF2B5EF4-FFF2-40B4-BE49-F238E27FC236}">
              <a16:creationId xmlns:a16="http://schemas.microsoft.com/office/drawing/2014/main" id="{00000000-0008-0000-0400-000046000000}"/>
            </a:ext>
          </a:extLst>
        </xdr:cNvPr>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32855</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939800" y="671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・分子にあたる歳出については、委託料の増などにより増加したものの、歳入が増加したことにより、比率は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62</xdr:col>
      <xdr:colOff>6350</xdr:colOff>
      <xdr:row>9</xdr:row>
      <xdr:rowOff>107950</xdr:rowOff>
    </xdr:from>
    <xdr:ext cx="298543" cy="225703"/>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90" name="直線コネクタ 89">
          <a:extLst>
            <a:ext uri="{FF2B5EF4-FFF2-40B4-BE49-F238E27FC236}">
              <a16:creationId xmlns:a16="http://schemas.microsoft.com/office/drawing/2014/main" id="{00000000-0008-0000-0400-00005A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92" name="直線コネクタ 91">
          <a:extLst>
            <a:ext uri="{FF2B5EF4-FFF2-40B4-BE49-F238E27FC236}">
              <a16:creationId xmlns:a16="http://schemas.microsoft.com/office/drawing/2014/main" id="{00000000-0008-0000-0400-00005C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4" name="物件費グラフ枠">
          <a:extLst>
            <a:ext uri="{FF2B5EF4-FFF2-40B4-BE49-F238E27FC236}">
              <a16:creationId xmlns:a16="http://schemas.microsoft.com/office/drawing/2014/main" id="{00000000-0008-0000-0400-00005E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00" name="楕円 99">
          <a:extLst>
            <a:ext uri="{FF2B5EF4-FFF2-40B4-BE49-F238E27FC236}">
              <a16:creationId xmlns:a16="http://schemas.microsoft.com/office/drawing/2014/main" id="{00000000-0008-0000-0400-000064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20</xdr:row>
      <xdr:rowOff>127000</xdr:rowOff>
    </xdr:from>
    <xdr:to>
      <xdr:col>82</xdr:col>
      <xdr:colOff>107950</xdr:colOff>
      <xdr:row>21</xdr:row>
      <xdr:rowOff>146050</xdr:rowOff>
    </xdr:to>
    <xdr:cxnSp macro="">
      <xdr:nvCxnSpPr>
        <xdr:cNvPr id="101" name="直線コネクタ 100">
          <a:extLst>
            <a:ext uri="{FF2B5EF4-FFF2-40B4-BE49-F238E27FC236}">
              <a16:creationId xmlns:a16="http://schemas.microsoft.com/office/drawing/2014/main" id="{00000000-0008-0000-0400-000065000000}"/>
            </a:ext>
          </a:extLst>
        </xdr:cNvPr>
        <xdr:cNvCxnSpPr/>
      </xdr:nvCxnSpPr>
      <xdr:spPr>
        <a:xfrm flipV="1">
          <a:off x="15671800" y="3556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48277</xdr:rowOff>
    </xdr:from>
    <xdr:ext cx="762000" cy="259045"/>
    <xdr:sp macro="" textlink="">
      <xdr:nvSpPr>
        <xdr:cNvPr id="102" name="物件費該当値テキスト">
          <a:extLst>
            <a:ext uri="{FF2B5EF4-FFF2-40B4-BE49-F238E27FC236}">
              <a16:creationId xmlns:a16="http://schemas.microsoft.com/office/drawing/2014/main" id="{00000000-0008-0000-0400-000066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95250</xdr:rowOff>
    </xdr:from>
    <xdr:to>
      <xdr:col>78</xdr:col>
      <xdr:colOff>120650</xdr:colOff>
      <xdr:row>22</xdr:row>
      <xdr:rowOff>25400</xdr:rowOff>
    </xdr:to>
    <xdr:sp macro="" textlink="">
      <xdr:nvSpPr>
        <xdr:cNvPr id="103" name="楕円 102">
          <a:extLst>
            <a:ext uri="{FF2B5EF4-FFF2-40B4-BE49-F238E27FC236}">
              <a16:creationId xmlns:a16="http://schemas.microsoft.com/office/drawing/2014/main" id="{00000000-0008-0000-0400-000067000000}"/>
            </a:ext>
          </a:extLst>
        </xdr:cNvPr>
        <xdr:cNvSpPr/>
      </xdr:nvSpPr>
      <xdr:spPr>
        <a:xfrm>
          <a:off x="15621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4782800" y="2984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20</xdr:row>
      <xdr:rowOff>35577</xdr:rowOff>
    </xdr:from>
    <xdr:ext cx="7366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290800" y="346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06" name="楕円 105">
          <a:extLst>
            <a:ext uri="{FF2B5EF4-FFF2-40B4-BE49-F238E27FC236}">
              <a16:creationId xmlns:a16="http://schemas.microsoft.com/office/drawing/2014/main" id="{00000000-0008-0000-0400-00006A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14</xdr:row>
      <xdr:rowOff>12700</xdr:rowOff>
    </xdr:from>
    <xdr:to>
      <xdr:col>73</xdr:col>
      <xdr:colOff>180975</xdr:colOff>
      <xdr:row>17</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3893800" y="2413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15</xdr:row>
      <xdr:rowOff>130827</xdr:rowOff>
    </xdr:from>
    <xdr:ext cx="762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09" name="楕円 108">
          <a:extLst>
            <a:ext uri="{FF2B5EF4-FFF2-40B4-BE49-F238E27FC236}">
              <a16:creationId xmlns:a16="http://schemas.microsoft.com/office/drawing/2014/main" id="{00000000-0008-0000-0400-00006D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14</xdr:row>
      <xdr:rowOff>12700</xdr:rowOff>
    </xdr:from>
    <xdr:to>
      <xdr:col>69</xdr:col>
      <xdr:colOff>92075</xdr:colOff>
      <xdr:row>16</xdr:row>
      <xdr:rowOff>50800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flipV="1">
          <a:off x="13004800" y="2413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12</xdr:row>
      <xdr:rowOff>73677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12" name="楕円 111">
          <a:extLst>
            <a:ext uri="{FF2B5EF4-FFF2-40B4-BE49-F238E27FC236}">
              <a16:creationId xmlns:a16="http://schemas.microsoft.com/office/drawing/2014/main" id="{00000000-0008-0000-0400-000070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6" name="正方形/長方形 115">
          <a:extLst>
            <a:ext uri="{FF2B5EF4-FFF2-40B4-BE49-F238E27FC236}">
              <a16:creationId xmlns:a16="http://schemas.microsoft.com/office/drawing/2014/main" id="{00000000-0008-0000-0400-00007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7" name="正方形/長方形 116">
          <a:extLst>
            <a:ext uri="{FF2B5EF4-FFF2-40B4-BE49-F238E27FC236}">
              <a16:creationId xmlns:a16="http://schemas.microsoft.com/office/drawing/2014/main" id="{00000000-0008-0000-0400-00007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8" name="正方形/長方形 117">
          <a:extLst>
            <a:ext uri="{FF2B5EF4-FFF2-40B4-BE49-F238E27FC236}">
              <a16:creationId xmlns:a16="http://schemas.microsoft.com/office/drawing/2014/main" id="{00000000-0008-0000-0400-000076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9" name="正方形/長方形 118">
          <a:extLst>
            <a:ext uri="{FF2B5EF4-FFF2-40B4-BE49-F238E27FC236}">
              <a16:creationId xmlns:a16="http://schemas.microsoft.com/office/drawing/2014/main" id="{00000000-0008-0000-0400-00007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・分子にあたる歳出については、児童福祉費の増などにより増加したものの、歳入が増加したことにより、比率は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49</xdr:row>
      <xdr:rowOff>107950</xdr:rowOff>
    </xdr:from>
    <xdr:ext cx="298543" cy="225703"/>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32" name="扶助費グラフ枠">
          <a:extLst>
            <a:ext uri="{FF2B5EF4-FFF2-40B4-BE49-F238E27FC236}">
              <a16:creationId xmlns:a16="http://schemas.microsoft.com/office/drawing/2014/main" id="{00000000-0008-0000-0400-00008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138" name="楕円 137">
          <a:extLst>
            <a:ext uri="{FF2B5EF4-FFF2-40B4-BE49-F238E27FC236}">
              <a16:creationId xmlns:a16="http://schemas.microsoft.com/office/drawing/2014/main" id="{00000000-0008-0000-0400-00008A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60</xdr:row>
      <xdr:rowOff>127000</xdr:rowOff>
    </xdr:from>
    <xdr:to>
      <xdr:col>24</xdr:col>
      <xdr:colOff>25400</xdr:colOff>
      <xdr:row>61</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3987800" y="10414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40" name="扶助費該当値テキスト">
          <a:extLst>
            <a:ext uri="{FF2B5EF4-FFF2-40B4-BE49-F238E27FC236}">
              <a16:creationId xmlns:a16="http://schemas.microsoft.com/office/drawing/2014/main" id="{00000000-0008-0000-0400-00008C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61</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3098800" y="9271000"/>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59</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54</xdr:row>
      <xdr:rowOff>12700</xdr:rowOff>
    </xdr:from>
    <xdr:to>
      <xdr:col>15</xdr:col>
      <xdr:colOff>98425</xdr:colOff>
      <xdr:row>54</xdr:row>
      <xdr:rowOff>12700</xdr:rowOff>
    </xdr:to>
    <xdr:cxnSp macro="">
      <xdr:nvCxnSpPr>
        <xdr:cNvPr id="145" name="直線コネクタ 144">
          <a:extLst>
            <a:ext uri="{FF2B5EF4-FFF2-40B4-BE49-F238E27FC236}">
              <a16:creationId xmlns:a16="http://schemas.microsoft.com/office/drawing/2014/main" id="{00000000-0008-0000-0400-000091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52</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54</xdr:row>
      <xdr:rowOff>12700</xdr:rowOff>
    </xdr:from>
    <xdr:to>
      <xdr:col>11</xdr:col>
      <xdr:colOff>9525</xdr:colOff>
      <xdr:row>54</xdr:row>
      <xdr:rowOff>69850</xdr:rowOff>
    </xdr:to>
    <xdr:cxnSp macro="">
      <xdr:nvCxnSpPr>
        <xdr:cNvPr id="148" name="直線コネクタ 147">
          <a:extLst>
            <a:ext uri="{FF2B5EF4-FFF2-40B4-BE49-F238E27FC236}">
              <a16:creationId xmlns:a16="http://schemas.microsoft.com/office/drawing/2014/main" id="{00000000-0008-0000-0400-000094000000}"/>
            </a:ext>
          </a:extLst>
        </xdr:cNvPr>
        <xdr:cNvCxnSpPr/>
      </xdr:nvCxnSpPr>
      <xdr:spPr>
        <a:xfrm flipV="1">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・その他は、歳出において維持補修費、貸付金及び繰出金が対象となっている。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・令和６年度においては、歳入が増加したものの、貸付金などが増加したことなどにより、比率は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９ポイント上昇している。</a:t>
          </a:r>
        </a:p>
      </xdr:txBody>
    </xdr:sp>
    <xdr:clientData/>
  </xdr:twoCellAnchor>
  <xdr:oneCellAnchor>
    <xdr:from>
      <xdr:col>62</xdr:col>
      <xdr:colOff>6350</xdr:colOff>
      <xdr:row>49</xdr:row>
      <xdr:rowOff>107950</xdr:rowOff>
    </xdr:from>
    <xdr:ext cx="298543" cy="225703"/>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76" name="その他グラフ枠">
          <a:extLst>
            <a:ext uri="{FF2B5EF4-FFF2-40B4-BE49-F238E27FC236}">
              <a16:creationId xmlns:a16="http://schemas.microsoft.com/office/drawing/2014/main" id="{00000000-0008-0000-0400-0000B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40822</xdr:rowOff>
    </xdr:from>
    <xdr:to>
      <xdr:col>82</xdr:col>
      <xdr:colOff>158750</xdr:colOff>
      <xdr:row>61</xdr:row>
      <xdr:rowOff>142422</xdr:rowOff>
    </xdr:to>
    <xdr:sp macro="" textlink="">
      <xdr:nvSpPr>
        <xdr:cNvPr id="182" name="楕円 181">
          <a:extLst>
            <a:ext uri="{FF2B5EF4-FFF2-40B4-BE49-F238E27FC236}">
              <a16:creationId xmlns:a16="http://schemas.microsoft.com/office/drawing/2014/main" id="{00000000-0008-0000-0400-0000B6000000}"/>
            </a:ext>
          </a:extLst>
        </xdr:cNvPr>
        <xdr:cNvSpPr/>
      </xdr:nvSpPr>
      <xdr:spPr>
        <a:xfrm>
          <a:off x="164592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55</xdr:row>
      <xdr:rowOff>140607</xdr:rowOff>
    </xdr:from>
    <xdr:to>
      <xdr:col>82</xdr:col>
      <xdr:colOff>107950</xdr:colOff>
      <xdr:row>61</xdr:row>
      <xdr:rowOff>91622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15671800" y="9570357"/>
          <a:ext cx="838200" cy="97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12899</xdr:rowOff>
    </xdr:from>
    <xdr:ext cx="762000" cy="259045"/>
    <xdr:sp macro="" textlink="">
      <xdr:nvSpPr>
        <xdr:cNvPr id="184" name="その他該当値テキスト">
          <a:extLst>
            <a:ext uri="{FF2B5EF4-FFF2-40B4-BE49-F238E27FC236}">
              <a16:creationId xmlns:a16="http://schemas.microsoft.com/office/drawing/2014/main" id="{00000000-0008-0000-0400-0000B8000000}"/>
            </a:ext>
          </a:extLst>
        </xdr:cNvPr>
        <xdr:cNvSpPr txBox="1"/>
      </xdr:nvSpPr>
      <xdr:spPr>
        <a:xfrm>
          <a:off x="16598900" y="1047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185" name="楕円 184">
          <a:extLst>
            <a:ext uri="{FF2B5EF4-FFF2-40B4-BE49-F238E27FC236}">
              <a16:creationId xmlns:a16="http://schemas.microsoft.com/office/drawing/2014/main" id="{00000000-0008-0000-0400-0000B900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4782800" y="95703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54</xdr:row>
      <xdr:rowOff>30134</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188" name="楕円 187">
          <a:extLst>
            <a:ext uri="{FF2B5EF4-FFF2-40B4-BE49-F238E27FC236}">
              <a16:creationId xmlns:a16="http://schemas.microsoft.com/office/drawing/2014/main" id="{00000000-0008-0000-0400-0000BC00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53</xdr:row>
      <xdr:rowOff>156935</xdr:rowOff>
    </xdr:from>
    <xdr:to>
      <xdr:col>73</xdr:col>
      <xdr:colOff>180975</xdr:colOff>
      <xdr:row>56</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893800" y="9243785"/>
          <a:ext cx="889000" cy="4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54</xdr:row>
      <xdr:rowOff>138992</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106135</xdr:rowOff>
    </xdr:from>
    <xdr:to>
      <xdr:col>69</xdr:col>
      <xdr:colOff>142875</xdr:colOff>
      <xdr:row>54</xdr:row>
      <xdr:rowOff>36285</xdr:rowOff>
    </xdr:to>
    <xdr:sp macro="" textlink="">
      <xdr:nvSpPr>
        <xdr:cNvPr id="191" name="楕円 190">
          <a:extLst>
            <a:ext uri="{FF2B5EF4-FFF2-40B4-BE49-F238E27FC236}">
              <a16:creationId xmlns:a16="http://schemas.microsoft.com/office/drawing/2014/main" id="{00000000-0008-0000-0400-0000BF000000}"/>
            </a:ext>
          </a:extLst>
        </xdr:cNvPr>
        <xdr:cNvSpPr/>
      </xdr:nvSpPr>
      <xdr:spPr>
        <a:xfrm>
          <a:off x="13843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53</xdr:row>
      <xdr:rowOff>156935</xdr:rowOff>
    </xdr:from>
    <xdr:to>
      <xdr:col>69</xdr:col>
      <xdr:colOff>92075</xdr:colOff>
      <xdr:row>53</xdr:row>
      <xdr:rowOff>156935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004800" y="9243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52</xdr:row>
      <xdr:rowOff>46462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3512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106135</xdr:rowOff>
    </xdr:from>
    <xdr:to>
      <xdr:col>65</xdr:col>
      <xdr:colOff>53975</xdr:colOff>
      <xdr:row>54</xdr:row>
      <xdr:rowOff>36285</xdr:rowOff>
    </xdr:to>
    <xdr:sp macro="" textlink="">
      <xdr:nvSpPr>
        <xdr:cNvPr id="194" name="楕円 193">
          <a:extLst>
            <a:ext uri="{FF2B5EF4-FFF2-40B4-BE49-F238E27FC236}">
              <a16:creationId xmlns:a16="http://schemas.microsoft.com/office/drawing/2014/main" id="{00000000-0008-0000-0400-0000C2000000}"/>
            </a:ext>
          </a:extLst>
        </xdr:cNvPr>
        <xdr:cNvSpPr/>
      </xdr:nvSpPr>
      <xdr:spPr>
        <a:xfrm>
          <a:off x="12954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46462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2623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96" name="正方形/長方形 195">
          <a:extLst>
            <a:ext uri="{FF2B5EF4-FFF2-40B4-BE49-F238E27FC236}">
              <a16:creationId xmlns:a16="http://schemas.microsoft.com/office/drawing/2014/main" id="{00000000-0008-0000-0400-0000C4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97" name="正方形/長方形 196">
          <a:extLst>
            <a:ext uri="{FF2B5EF4-FFF2-40B4-BE49-F238E27FC236}">
              <a16:creationId xmlns:a16="http://schemas.microsoft.com/office/drawing/2014/main" id="{00000000-0008-0000-0400-0000C5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98" name="正方形/長方形 197">
          <a:extLst>
            <a:ext uri="{FF2B5EF4-FFF2-40B4-BE49-F238E27FC236}">
              <a16:creationId xmlns:a16="http://schemas.microsoft.com/office/drawing/2014/main" id="{00000000-0008-0000-0400-0000C6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99" name="正方形/長方形 198">
          <a:extLst>
            <a:ext uri="{FF2B5EF4-FFF2-40B4-BE49-F238E27FC236}">
              <a16:creationId xmlns:a16="http://schemas.microsoft.com/office/drawing/2014/main" id="{00000000-0008-0000-0400-0000C7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00" name="正方形/長方形 199">
          <a:extLst>
            <a:ext uri="{FF2B5EF4-FFF2-40B4-BE49-F238E27FC236}">
              <a16:creationId xmlns:a16="http://schemas.microsoft.com/office/drawing/2014/main" id="{00000000-0008-0000-0400-0000C8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01" name="正方形/長方形 200">
          <a:extLst>
            <a:ext uri="{FF2B5EF4-FFF2-40B4-BE49-F238E27FC236}">
              <a16:creationId xmlns:a16="http://schemas.microsoft.com/office/drawing/2014/main" id="{00000000-0008-0000-0400-0000C9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・分子にあたる歳出については、私⽴⾼校等の授業料実質無償化に係る経費の増などにより増加したものの、歳入が増加したことにより、比率は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62</xdr:col>
      <xdr:colOff>6350</xdr:colOff>
      <xdr:row>29</xdr:row>
      <xdr:rowOff>107950</xdr:rowOff>
    </xdr:from>
    <xdr:ext cx="298543" cy="225703"/>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08" name="直線コネクタ 207">
          <a:extLst>
            <a:ext uri="{FF2B5EF4-FFF2-40B4-BE49-F238E27FC236}">
              <a16:creationId xmlns:a16="http://schemas.microsoft.com/office/drawing/2014/main" id="{00000000-0008-0000-0400-0000D000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10" name="直線コネクタ 209">
          <a:extLst>
            <a:ext uri="{FF2B5EF4-FFF2-40B4-BE49-F238E27FC236}">
              <a16:creationId xmlns:a16="http://schemas.microsoft.com/office/drawing/2014/main" id="{00000000-0008-0000-0400-0000D200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12" name="直線コネクタ 211">
          <a:extLst>
            <a:ext uri="{FF2B5EF4-FFF2-40B4-BE49-F238E27FC236}">
              <a16:creationId xmlns:a16="http://schemas.microsoft.com/office/drawing/2014/main" id="{00000000-0008-0000-0400-0000D400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14" name="直線コネクタ 213">
          <a:extLst>
            <a:ext uri="{FF2B5EF4-FFF2-40B4-BE49-F238E27FC236}">
              <a16:creationId xmlns:a16="http://schemas.microsoft.com/office/drawing/2014/main" id="{00000000-0008-0000-0400-0000D600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18" name="補助費等グラフ枠">
          <a:extLst>
            <a:ext uri="{FF2B5EF4-FFF2-40B4-BE49-F238E27FC236}">
              <a16:creationId xmlns:a16="http://schemas.microsoft.com/office/drawing/2014/main" id="{00000000-0008-0000-0400-0000DA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24" name="楕円 223">
          <a:extLst>
            <a:ext uri="{FF2B5EF4-FFF2-40B4-BE49-F238E27FC236}">
              <a16:creationId xmlns:a16="http://schemas.microsoft.com/office/drawing/2014/main" id="{00000000-0008-0000-0400-0000E000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38</xdr:row>
      <xdr:rowOff>12700</xdr:rowOff>
    </xdr:from>
    <xdr:to>
      <xdr:col>82</xdr:col>
      <xdr:colOff>107950</xdr:colOff>
      <xdr:row>39</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flipV="1">
          <a:off x="15671800" y="6527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26" name="補助費等該当値テキスト">
          <a:extLst>
            <a:ext uri="{FF2B5EF4-FFF2-40B4-BE49-F238E27FC236}">
              <a16:creationId xmlns:a16="http://schemas.microsoft.com/office/drawing/2014/main" id="{00000000-0008-0000-0400-0000E200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227" name="楕円 226">
          <a:extLst>
            <a:ext uri="{FF2B5EF4-FFF2-40B4-BE49-F238E27FC236}">
              <a16:creationId xmlns:a16="http://schemas.microsoft.com/office/drawing/2014/main" id="{00000000-0008-0000-0400-0000E300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39</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4782800" y="62230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37</xdr:row>
      <xdr:rowOff>130827</xdr:rowOff>
    </xdr:from>
    <xdr:ext cx="7366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230" name="楕円 229">
          <a:extLst>
            <a:ext uri="{FF2B5EF4-FFF2-40B4-BE49-F238E27FC236}">
              <a16:creationId xmlns:a16="http://schemas.microsoft.com/office/drawing/2014/main" id="{00000000-0008-0000-0400-0000E6000000}"/>
            </a:ext>
          </a:extLst>
        </xdr:cNvPr>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34</xdr:row>
      <xdr:rowOff>50800</xdr:rowOff>
    </xdr:from>
    <xdr:to>
      <xdr:col>73</xdr:col>
      <xdr:colOff>180975</xdr:colOff>
      <xdr:row>36</xdr:row>
      <xdr:rowOff>50800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3893800" y="5880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34</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233" name="楕円 232">
          <a:extLst>
            <a:ext uri="{FF2B5EF4-FFF2-40B4-BE49-F238E27FC236}">
              <a16:creationId xmlns:a16="http://schemas.microsoft.com/office/drawing/2014/main" id="{00000000-0008-0000-0400-0000E9000000}"/>
            </a:ext>
          </a:extLst>
        </xdr:cNvPr>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34</xdr:row>
      <xdr:rowOff>50800</xdr:rowOff>
    </xdr:from>
    <xdr:to>
      <xdr:col>69</xdr:col>
      <xdr:colOff>92075</xdr:colOff>
      <xdr:row>40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3004800" y="58801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32</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236" name="楕円 235">
          <a:extLst>
            <a:ext uri="{FF2B5EF4-FFF2-40B4-BE49-F238E27FC236}">
              <a16:creationId xmlns:a16="http://schemas.microsoft.com/office/drawing/2014/main" id="{00000000-0008-0000-0400-0000EC000000}"/>
            </a:ext>
          </a:extLst>
        </xdr:cNvPr>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16527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2623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38" name="正方形/長方形 237">
          <a:extLst>
            <a:ext uri="{FF2B5EF4-FFF2-40B4-BE49-F238E27FC236}">
              <a16:creationId xmlns:a16="http://schemas.microsoft.com/office/drawing/2014/main" id="{00000000-0008-0000-0400-0000EE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39" name="正方形/長方形 238">
          <a:extLst>
            <a:ext uri="{FF2B5EF4-FFF2-40B4-BE49-F238E27FC236}">
              <a16:creationId xmlns:a16="http://schemas.microsoft.com/office/drawing/2014/main" id="{00000000-0008-0000-0400-0000EF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40" name="正方形/長方形 239">
          <a:extLst>
            <a:ext uri="{FF2B5EF4-FFF2-40B4-BE49-F238E27FC236}">
              <a16:creationId xmlns:a16="http://schemas.microsoft.com/office/drawing/2014/main" id="{00000000-0008-0000-0400-0000F0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41" name="正方形/長方形 240">
          <a:extLst>
            <a:ext uri="{FF2B5EF4-FFF2-40B4-BE49-F238E27FC236}">
              <a16:creationId xmlns:a16="http://schemas.microsoft.com/office/drawing/2014/main" id="{00000000-0008-0000-0400-0000F1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42" name="正方形/長方形 241">
          <a:extLst>
            <a:ext uri="{FF2B5EF4-FFF2-40B4-BE49-F238E27FC236}">
              <a16:creationId xmlns:a16="http://schemas.microsoft.com/office/drawing/2014/main" id="{00000000-0008-0000-0400-0000F2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43" name="正方形/長方形 242">
          <a:extLst>
            <a:ext uri="{FF2B5EF4-FFF2-40B4-BE49-F238E27FC236}">
              <a16:creationId xmlns:a16="http://schemas.microsoft.com/office/drawing/2014/main" id="{00000000-0008-0000-0400-0000F3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・令和６年度は、比率算定上の分母にあたる歳入について、都税収入の増などにより増加している。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・分子にあたる歳出については、</a:t>
          </a:r>
          <a:r>
            <a:rPr kumimoji="1" lang="ja-JP" altLang="en-US" sz="1200">
              <a:latin typeface="ＭＳ Ｐゴシック" panose="020B0600070205080204" pitchFamily="50" charset="-128"/>
              <a:ea typeface="ＭＳ Ｐゴシック" panose="020B0600070205080204" pitchFamily="50" charset="-128"/>
            </a:rPr>
            <a:t>元金償還</a:t>
          </a:r>
          <a:r>
            <a:rPr kumimoji="1" lang="ja-JP" altLang="en-US" sz="1300" baseline="0">
              <a:latin typeface="ＭＳ Ｐゴシック" panose="020B0600070205080204" pitchFamily="50" charset="-128"/>
              <a:ea typeface="ＭＳ Ｐゴシック" panose="020B0600070205080204" pitchFamily="50" charset="-128"/>
            </a:rPr>
            <a:t>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（繰上償還額等を除く）</a:t>
          </a:r>
          <a:r>
            <a:rPr kumimoji="1" lang="ja-JP" altLang="en-US" sz="1300" baseline="0">
              <a:latin typeface="ＭＳ Ｐゴシック" panose="020B0600070205080204" pitchFamily="50" charset="-128"/>
              <a:ea typeface="ＭＳ Ｐゴシック" panose="020B0600070205080204" pitchFamily="50" charset="-128"/>
            </a:rPr>
            <a:t>の減などにより減少し、その結果、比率は</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ポイント改善しており、引き続き都道府県平均に比し低い水準を維持している。</a:t>
          </a:r>
        </a:p>
      </xdr:txBody>
    </xdr:sp>
    <xdr:clientData/>
  </xdr:twoCellAnchor>
  <xdr:oneCellAnchor>
    <xdr:from>
      <xdr:col>3</xdr:col>
      <xdr:colOff>123825</xdr:colOff>
      <xdr:row>69</xdr:row>
      <xdr:rowOff>107950</xdr:rowOff>
    </xdr:from>
    <xdr:ext cx="298543" cy="225703"/>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8" name="公債費グラフ枠">
          <a:extLst>
            <a:ext uri="{FF2B5EF4-FFF2-40B4-BE49-F238E27FC236}">
              <a16:creationId xmlns:a16="http://schemas.microsoft.com/office/drawing/2014/main" id="{00000000-0008-0000-0400-00000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74</xdr:row>
      <xdr:rowOff>81280</xdr:rowOff>
    </xdr:from>
    <xdr:to>
      <xdr:col>24</xdr:col>
      <xdr:colOff>25400</xdr:colOff>
      <xdr:row>77</xdr:row>
      <xdr:rowOff>24130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3987800" y="1276858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2557</xdr:rowOff>
    </xdr:from>
    <xdr:ext cx="762000" cy="259045"/>
    <xdr:sp macro="" textlink="">
      <xdr:nvSpPr>
        <xdr:cNvPr id="266" name="公債費該当値テキスト">
          <a:extLst>
            <a:ext uri="{FF2B5EF4-FFF2-40B4-BE49-F238E27FC236}">
              <a16:creationId xmlns:a16="http://schemas.microsoft.com/office/drawing/2014/main" id="{00000000-0008-0000-0400-00000A010000}"/>
            </a:ext>
          </a:extLst>
        </xdr:cNvPr>
        <xdr:cNvSpPr txBox="1"/>
      </xdr:nvSpPr>
      <xdr:spPr>
        <a:xfrm>
          <a:off x="4914900" y="1268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161289</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3098800" y="132257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75</xdr:row>
      <xdr:rowOff>85107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77</xdr:row>
      <xdr:rowOff>69850</xdr:rowOff>
    </xdr:from>
    <xdr:to>
      <xdr:col>15</xdr:col>
      <xdr:colOff>98425</xdr:colOff>
      <xdr:row>77</xdr:row>
      <xdr:rowOff>161289</xdr:rowOff>
    </xdr:to>
    <xdr:cxnSp macro="">
      <xdr:nvCxnSpPr>
        <xdr:cNvPr id="271" name="直線コネクタ 270">
          <a:extLst>
            <a:ext uri="{FF2B5EF4-FFF2-40B4-BE49-F238E27FC236}">
              <a16:creationId xmlns:a16="http://schemas.microsoft.com/office/drawing/2014/main" id="{00000000-0008-0000-0400-00000F010000}"/>
            </a:ext>
          </a:extLst>
        </xdr:cNvPr>
        <xdr:cNvCxnSpPr/>
      </xdr:nvCxnSpPr>
      <xdr:spPr>
        <a:xfrm>
          <a:off x="2209800" y="132715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76</xdr:row>
      <xdr:rowOff>50816</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77</xdr:row>
      <xdr:rowOff>69850</xdr:rowOff>
    </xdr:from>
    <xdr:to>
      <xdr:col>11</xdr:col>
      <xdr:colOff>9525</xdr:colOff>
      <xdr:row>80</xdr:row>
      <xdr:rowOff>104139</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flipV="1">
          <a:off x="1320800" y="13271500"/>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165116</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939800" y="135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・当該指標においては、人件費及び補助費等の歳出に占める割合が高いことから、比率の推移は人件費及び補助費等と同様の傾向にある。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80</xdr:row>
      <xdr:rowOff>99077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41927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99077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8" name="公債費以外グラフ枠">
          <a:extLst>
            <a:ext uri="{FF2B5EF4-FFF2-40B4-BE49-F238E27FC236}">
              <a16:creationId xmlns:a16="http://schemas.microsoft.com/office/drawing/2014/main" id="{00000000-0008-0000-0400-00002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304" name="楕円 303">
          <a:extLst>
            <a:ext uri="{FF2B5EF4-FFF2-40B4-BE49-F238E27FC236}">
              <a16:creationId xmlns:a16="http://schemas.microsoft.com/office/drawing/2014/main" id="{00000000-0008-0000-0400-000030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78</xdr:row>
      <xdr:rowOff>104139</xdr:rowOff>
    </xdr:from>
    <xdr:to>
      <xdr:col>82</xdr:col>
      <xdr:colOff>107950</xdr:colOff>
      <xdr:row>78</xdr:row>
      <xdr:rowOff>104139</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13477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306" name="公債費以外該当値テキスト">
          <a:extLst>
            <a:ext uri="{FF2B5EF4-FFF2-40B4-BE49-F238E27FC236}">
              <a16:creationId xmlns:a16="http://schemas.microsoft.com/office/drawing/2014/main" id="{00000000-0008-0000-0400-000032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307" name="楕円 306">
          <a:extLst>
            <a:ext uri="{FF2B5EF4-FFF2-40B4-BE49-F238E27FC236}">
              <a16:creationId xmlns:a16="http://schemas.microsoft.com/office/drawing/2014/main" id="{00000000-0008-0000-0400-000033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78</xdr:row>
      <xdr:rowOff>104139</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12997180"/>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76</xdr:row>
      <xdr:rowOff>165116</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310" name="楕円 309">
          <a:extLst>
            <a:ext uri="{FF2B5EF4-FFF2-40B4-BE49-F238E27FC236}">
              <a16:creationId xmlns:a16="http://schemas.microsoft.com/office/drawing/2014/main" id="{00000000-0008-0000-0400-000036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73</xdr:row>
      <xdr:rowOff>138430</xdr:rowOff>
    </xdr:from>
    <xdr:to>
      <xdr:col>73</xdr:col>
      <xdr:colOff>180975</xdr:colOff>
      <xdr:row>75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126542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74</xdr:row>
      <xdr:rowOff>27957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73</xdr:row>
      <xdr:rowOff>138430</xdr:rowOff>
    </xdr:from>
    <xdr:to>
      <xdr:col>69</xdr:col>
      <xdr:colOff>92075</xdr:colOff>
      <xdr:row>81</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12654280"/>
          <a:ext cx="889000" cy="134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72</xdr:row>
      <xdr:rowOff>27957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64770</xdr:rowOff>
    </xdr:from>
    <xdr:to>
      <xdr:col>65</xdr:col>
      <xdr:colOff>53975</xdr:colOff>
      <xdr:row>81</xdr:row>
      <xdr:rowOff>166370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2954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5097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7" name="人口1人当たり決算額の推移グラフ枠130">
          <a:extLst>
            <a:ext uri="{FF2B5EF4-FFF2-40B4-BE49-F238E27FC236}">
              <a16:creationId xmlns:a16="http://schemas.microsoft.com/office/drawing/2014/main" id="{00000000-0008-0000-0500-000025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117947</xdr:rowOff>
    </xdr:from>
    <xdr:to>
      <xdr:col>29</xdr:col>
      <xdr:colOff>177800</xdr:colOff>
      <xdr:row>12</xdr:row>
      <xdr:rowOff>48097</xdr:rowOff>
    </xdr:to>
    <xdr:sp macro="" textlink="">
      <xdr:nvSpPr>
        <xdr:cNvPr id="43" name="楕円 42">
          <a:extLst>
            <a:ext uri="{FF2B5EF4-FFF2-40B4-BE49-F238E27FC236}">
              <a16:creationId xmlns:a16="http://schemas.microsoft.com/office/drawing/2014/main" id="{00000000-0008-0000-0500-00002B000000}"/>
            </a:ext>
          </a:extLst>
        </xdr:cNvPr>
        <xdr:cNvSpPr/>
      </xdr:nvSpPr>
      <xdr:spPr bwMode="auto">
        <a:xfrm>
          <a:off x="5600700" y="205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11</xdr:row>
      <xdr:rowOff>168747</xdr:rowOff>
    </xdr:from>
    <xdr:to>
      <xdr:col>29</xdr:col>
      <xdr:colOff>127000</xdr:colOff>
      <xdr:row>17</xdr:row>
      <xdr:rowOff>24402</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003800" y="2102322"/>
          <a:ext cx="647700" cy="884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10</xdr:row>
      <xdr:rowOff>134474</xdr:rowOff>
    </xdr:from>
    <xdr:ext cx="762000" cy="259045"/>
    <xdr:sp macro="" textlink="">
      <xdr:nvSpPr>
        <xdr:cNvPr id="45" name="人口1人当たり決算額の推移該当値テキスト130">
          <a:extLst>
            <a:ext uri="{FF2B5EF4-FFF2-40B4-BE49-F238E27FC236}">
              <a16:creationId xmlns:a16="http://schemas.microsoft.com/office/drawing/2014/main" id="{00000000-0008-0000-0500-00002D000000}"/>
            </a:ext>
          </a:extLst>
        </xdr:cNvPr>
        <xdr:cNvSpPr txBox="1"/>
      </xdr:nvSpPr>
      <xdr:spPr>
        <a:xfrm>
          <a:off x="5740400" y="189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145052</xdr:rowOff>
    </xdr:from>
    <xdr:to>
      <xdr:col>26</xdr:col>
      <xdr:colOff>101600</xdr:colOff>
      <xdr:row>17</xdr:row>
      <xdr:rowOff>75202</xdr:rowOff>
    </xdr:to>
    <xdr:sp macro="" textlink="">
      <xdr:nvSpPr>
        <xdr:cNvPr id="46" name="楕円 45">
          <a:extLst>
            <a:ext uri="{FF2B5EF4-FFF2-40B4-BE49-F238E27FC236}">
              <a16:creationId xmlns:a16="http://schemas.microsoft.com/office/drawing/2014/main" id="{00000000-0008-0000-0500-00002E000000}"/>
            </a:ext>
          </a:extLst>
        </xdr:cNvPr>
        <xdr:cNvSpPr/>
      </xdr:nvSpPr>
      <xdr:spPr bwMode="auto">
        <a:xfrm>
          <a:off x="4953000" y="293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24402</xdr:rowOff>
    </xdr:from>
    <xdr:to>
      <xdr:col>26</xdr:col>
      <xdr:colOff>50800</xdr:colOff>
      <xdr:row>17</xdr:row>
      <xdr:rowOff>146703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4305300" y="2986677"/>
          <a:ext cx="698500" cy="12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15</xdr:row>
      <xdr:rowOff>85379</xdr:rowOff>
    </xdr:from>
    <xdr:ext cx="736600" cy="259045"/>
    <xdr:sp macro="" textlink="">
      <xdr:nvSpPr>
        <xdr:cNvPr id="48" name="テキスト ボックス 47">
          <a:extLst>
            <a:ext uri="{FF2B5EF4-FFF2-40B4-BE49-F238E27FC236}">
              <a16:creationId xmlns:a16="http://schemas.microsoft.com/office/drawing/2014/main" id="{00000000-0008-0000-0500-000030000000}"/>
            </a:ext>
          </a:extLst>
        </xdr:cNvPr>
        <xdr:cNvSpPr txBox="1"/>
      </xdr:nvSpPr>
      <xdr:spPr>
        <a:xfrm>
          <a:off x="4622800" y="270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95903</xdr:rowOff>
    </xdr:from>
    <xdr:to>
      <xdr:col>22</xdr:col>
      <xdr:colOff>165100</xdr:colOff>
      <xdr:row>18</xdr:row>
      <xdr:rowOff>26053</xdr:rowOff>
    </xdr:to>
    <xdr:sp macro="" textlink="">
      <xdr:nvSpPr>
        <xdr:cNvPr id="49" name="楕円 48">
          <a:extLst>
            <a:ext uri="{FF2B5EF4-FFF2-40B4-BE49-F238E27FC236}">
              <a16:creationId xmlns:a16="http://schemas.microsoft.com/office/drawing/2014/main" id="{00000000-0008-0000-0500-000031000000}"/>
            </a:ext>
          </a:extLst>
        </xdr:cNvPr>
        <xdr:cNvSpPr/>
      </xdr:nvSpPr>
      <xdr:spPr bwMode="auto">
        <a:xfrm>
          <a:off x="4254500" y="3058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17</xdr:row>
      <xdr:rowOff>72408</xdr:rowOff>
    </xdr:from>
    <xdr:to>
      <xdr:col>22</xdr:col>
      <xdr:colOff>114300</xdr:colOff>
      <xdr:row>17</xdr:row>
      <xdr:rowOff>146703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3606800" y="3034683"/>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16</xdr:row>
      <xdr:rowOff>36230</xdr:rowOff>
    </xdr:from>
    <xdr:ext cx="7620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3924300" y="282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21608</xdr:rowOff>
    </xdr:from>
    <xdr:to>
      <xdr:col>19</xdr:col>
      <xdr:colOff>38100</xdr:colOff>
      <xdr:row>17</xdr:row>
      <xdr:rowOff>123208</xdr:rowOff>
    </xdr:to>
    <xdr:sp macro="" textlink="">
      <xdr:nvSpPr>
        <xdr:cNvPr id="52" name="楕円 51">
          <a:extLst>
            <a:ext uri="{FF2B5EF4-FFF2-40B4-BE49-F238E27FC236}">
              <a16:creationId xmlns:a16="http://schemas.microsoft.com/office/drawing/2014/main" id="{00000000-0008-0000-0500-000034000000}"/>
            </a:ext>
          </a:extLst>
        </xdr:cNvPr>
        <xdr:cNvSpPr/>
      </xdr:nvSpPr>
      <xdr:spPr bwMode="auto">
        <a:xfrm>
          <a:off x="3556000" y="298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17</xdr:row>
      <xdr:rowOff>72408</xdr:rowOff>
    </xdr:from>
    <xdr:to>
      <xdr:col>18</xdr:col>
      <xdr:colOff>177800</xdr:colOff>
      <xdr:row>20</xdr:row>
      <xdr:rowOff>83512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2908300" y="3034683"/>
          <a:ext cx="698500" cy="52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15</xdr:row>
      <xdr:rowOff>133385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225800" y="275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32712</xdr:rowOff>
    </xdr:from>
    <xdr:to>
      <xdr:col>15</xdr:col>
      <xdr:colOff>101600</xdr:colOff>
      <xdr:row>20</xdr:row>
      <xdr:rowOff>134312</xdr:rowOff>
    </xdr:to>
    <xdr:sp macro="" textlink="">
      <xdr:nvSpPr>
        <xdr:cNvPr id="55" name="楕円 54">
          <a:extLst>
            <a:ext uri="{FF2B5EF4-FFF2-40B4-BE49-F238E27FC236}">
              <a16:creationId xmlns:a16="http://schemas.microsoft.com/office/drawing/2014/main" id="{00000000-0008-0000-0500-000037000000}"/>
            </a:ext>
          </a:extLst>
        </xdr:cNvPr>
        <xdr:cNvSpPr/>
      </xdr:nvSpPr>
      <xdr:spPr bwMode="auto">
        <a:xfrm>
          <a:off x="2857500" y="3509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144489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2527300" y="327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8" name="角丸四角形 57">
          <a:extLst>
            <a:ext uri="{FF2B5EF4-FFF2-40B4-BE49-F238E27FC236}">
              <a16:creationId xmlns:a16="http://schemas.microsoft.com/office/drawing/2014/main" id="{00000000-0008-0000-0500-00003A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9" name="正方形/長方形 58">
          <a:extLst>
            <a:ext uri="{FF2B5EF4-FFF2-40B4-BE49-F238E27FC236}">
              <a16:creationId xmlns:a16="http://schemas.microsoft.com/office/drawing/2014/main" id="{00000000-0008-0000-0500-00003B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61" name="楕円 60">
          <a:extLst>
            <a:ext uri="{FF2B5EF4-FFF2-40B4-BE49-F238E27FC236}">
              <a16:creationId xmlns:a16="http://schemas.microsoft.com/office/drawing/2014/main" id="{00000000-0008-0000-0500-00003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62" name="正方形/長方形 61">
          <a:extLst>
            <a:ext uri="{FF2B5EF4-FFF2-40B4-BE49-F238E27FC236}">
              <a16:creationId xmlns:a16="http://schemas.microsoft.com/office/drawing/2014/main" id="{00000000-0008-0000-0500-00003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6" name="人口1人当たり決算額の推移グラフ枠445">
          <a:extLst>
            <a:ext uri="{FF2B5EF4-FFF2-40B4-BE49-F238E27FC236}">
              <a16:creationId xmlns:a16="http://schemas.microsoft.com/office/drawing/2014/main" id="{00000000-0008-0000-0500-00004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247193</xdr:rowOff>
    </xdr:from>
    <xdr:to>
      <xdr:col>29</xdr:col>
      <xdr:colOff>177800</xdr:colOff>
      <xdr:row>34</xdr:row>
      <xdr:rowOff>5893</xdr:rowOff>
    </xdr:to>
    <xdr:sp macro="" textlink="">
      <xdr:nvSpPr>
        <xdr:cNvPr id="82" name="楕円 81">
          <a:extLst>
            <a:ext uri="{FF2B5EF4-FFF2-40B4-BE49-F238E27FC236}">
              <a16:creationId xmlns:a16="http://schemas.microsoft.com/office/drawing/2014/main" id="{00000000-0008-0000-0500-000052000000}"/>
            </a:ext>
          </a:extLst>
        </xdr:cNvPr>
        <xdr:cNvSpPr/>
      </xdr:nvSpPr>
      <xdr:spPr bwMode="auto">
        <a:xfrm>
          <a:off x="5600700" y="617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33</xdr:row>
      <xdr:rowOff>297993</xdr:rowOff>
    </xdr:from>
    <xdr:to>
      <xdr:col>29</xdr:col>
      <xdr:colOff>127000</xdr:colOff>
      <xdr:row>34</xdr:row>
      <xdr:rowOff>327254</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5003800" y="6222543"/>
          <a:ext cx="647700" cy="372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92270</xdr:rowOff>
    </xdr:from>
    <xdr:ext cx="762000" cy="259045"/>
    <xdr:sp macro="" textlink="">
      <xdr:nvSpPr>
        <xdr:cNvPr id="84" name="人口1人当たり決算額の推移該当値テキスト445">
          <a:extLst>
            <a:ext uri="{FF2B5EF4-FFF2-40B4-BE49-F238E27FC236}">
              <a16:creationId xmlns:a16="http://schemas.microsoft.com/office/drawing/2014/main" id="{00000000-0008-0000-0500-000054000000}"/>
            </a:ext>
          </a:extLst>
        </xdr:cNvPr>
        <xdr:cNvSpPr txBox="1"/>
      </xdr:nvSpPr>
      <xdr:spPr>
        <a:xfrm>
          <a:off x="5740400" y="60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276454</xdr:rowOff>
    </xdr:from>
    <xdr:to>
      <xdr:col>26</xdr:col>
      <xdr:colOff>101600</xdr:colOff>
      <xdr:row>35</xdr:row>
      <xdr:rowOff>35154</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4953000" y="654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327254</xdr:rowOff>
    </xdr:from>
    <xdr:to>
      <xdr:col>26</xdr:col>
      <xdr:colOff>50800</xdr:colOff>
      <xdr:row>37</xdr:row>
      <xdr:rowOff>170434</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4305300" y="6594704"/>
          <a:ext cx="698500" cy="70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34</xdr:row>
      <xdr:rowOff>45331</xdr:rowOff>
    </xdr:from>
    <xdr:ext cx="736600" cy="259045"/>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4622800" y="6312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119634</xdr:rowOff>
    </xdr:from>
    <xdr:to>
      <xdr:col>22</xdr:col>
      <xdr:colOff>165100</xdr:colOff>
      <xdr:row>37</xdr:row>
      <xdr:rowOff>221234</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4254500" y="724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34</xdr:row>
      <xdr:rowOff>329082</xdr:rowOff>
    </xdr:from>
    <xdr:to>
      <xdr:col>22</xdr:col>
      <xdr:colOff>114300</xdr:colOff>
      <xdr:row>37</xdr:row>
      <xdr:rowOff>170434</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3606800" y="6596532"/>
          <a:ext cx="698500" cy="698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36</xdr:row>
      <xdr:rowOff>59961</xdr:rowOff>
    </xdr:from>
    <xdr:ext cx="762000" cy="25904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3924300" y="701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278282</xdr:rowOff>
    </xdr:from>
    <xdr:to>
      <xdr:col>19</xdr:col>
      <xdr:colOff>38100</xdr:colOff>
      <xdr:row>35</xdr:row>
      <xdr:rowOff>36982</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3556000" y="654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34</xdr:row>
      <xdr:rowOff>329082</xdr:rowOff>
    </xdr:from>
    <xdr:to>
      <xdr:col>18</xdr:col>
      <xdr:colOff>177800</xdr:colOff>
      <xdr:row>36</xdr:row>
      <xdr:rowOff>16814</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V="1">
          <a:off x="2908300" y="6596532"/>
          <a:ext cx="698500" cy="37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34</xdr:row>
      <xdr:rowOff>47159</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225800" y="631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308914</xdr:rowOff>
    </xdr:from>
    <xdr:to>
      <xdr:col>15</xdr:col>
      <xdr:colOff>101600</xdr:colOff>
      <xdr:row>36</xdr:row>
      <xdr:rowOff>67614</xdr:rowOff>
    </xdr:to>
    <xdr:sp macro="" textlink="">
      <xdr:nvSpPr>
        <xdr:cNvPr id="94" name="楕円 93">
          <a:extLst>
            <a:ext uri="{FF2B5EF4-FFF2-40B4-BE49-F238E27FC236}">
              <a16:creationId xmlns:a16="http://schemas.microsoft.com/office/drawing/2014/main" id="{00000000-0008-0000-0500-00005E000000}"/>
            </a:ext>
          </a:extLst>
        </xdr:cNvPr>
        <xdr:cNvSpPr/>
      </xdr:nvSpPr>
      <xdr:spPr bwMode="auto">
        <a:xfrm>
          <a:off x="2857500" y="691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77791</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2527300" y="66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14,002,534
13,281,311
2,199.94
9,533,664,698
8,888,808,019
418,198,775
4,461,185,035
3,467,550,417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8" name="人件費グラフ枠">
          <a:extLst>
            <a:ext uri="{FF2B5EF4-FFF2-40B4-BE49-F238E27FC236}">
              <a16:creationId xmlns:a16="http://schemas.microsoft.com/office/drawing/2014/main" id="{00000000-0008-0000-0600-000030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72572</xdr:rowOff>
    </xdr:from>
    <xdr:to>
      <xdr:col>24</xdr:col>
      <xdr:colOff>114300</xdr:colOff>
      <xdr:row>31</xdr:row>
      <xdr:rowOff>2722</xdr:rowOff>
    </xdr:to>
    <xdr:sp macro="" textlink="">
      <xdr:nvSpPr>
        <xdr:cNvPr id="54" name="楕円 53">
          <a:extLst>
            <a:ext uri="{FF2B5EF4-FFF2-40B4-BE49-F238E27FC236}">
              <a16:creationId xmlns:a16="http://schemas.microsoft.com/office/drawing/2014/main" id="{00000000-0008-0000-0600-000036000000}"/>
            </a:ext>
          </a:extLst>
        </xdr:cNvPr>
        <xdr:cNvSpPr/>
      </xdr:nvSpPr>
      <xdr:spPr>
        <a:xfrm>
          <a:off x="4584700" y="52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30</xdr:row>
      <xdr:rowOff>123372</xdr:rowOff>
    </xdr:from>
    <xdr:to>
      <xdr:col>24</xdr:col>
      <xdr:colOff>63500</xdr:colOff>
      <xdr:row>39</xdr:row>
      <xdr:rowOff>14297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3797300" y="5266872"/>
          <a:ext cx="838200" cy="143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146249</xdr:rowOff>
    </xdr:from>
    <xdr:ext cx="599010" cy="259045"/>
    <xdr:sp macro="" textlink="">
      <xdr:nvSpPr>
        <xdr:cNvPr id="56" name="人件費該当値テキスト">
          <a:extLst>
            <a:ext uri="{FF2B5EF4-FFF2-40B4-BE49-F238E27FC236}">
              <a16:creationId xmlns:a16="http://schemas.microsoft.com/office/drawing/2014/main" id="{00000000-0008-0000-0600-000038000000}"/>
            </a:ext>
          </a:extLst>
        </xdr:cNvPr>
        <xdr:cNvSpPr txBox="1"/>
      </xdr:nvSpPr>
      <xdr:spPr>
        <a:xfrm>
          <a:off x="4686300" y="511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134947</xdr:rowOff>
    </xdr:from>
    <xdr:to>
      <xdr:col>20</xdr:col>
      <xdr:colOff>38100</xdr:colOff>
      <xdr:row>39</xdr:row>
      <xdr:rowOff>65097</xdr:rowOff>
    </xdr:to>
    <xdr:sp macro="" textlink="">
      <xdr:nvSpPr>
        <xdr:cNvPr id="57" name="楕円 56">
          <a:extLst>
            <a:ext uri="{FF2B5EF4-FFF2-40B4-BE49-F238E27FC236}">
              <a16:creationId xmlns:a16="http://schemas.microsoft.com/office/drawing/2014/main" id="{00000000-0008-0000-0600-000039000000}"/>
            </a:ext>
          </a:extLst>
        </xdr:cNvPr>
        <xdr:cNvSpPr/>
      </xdr:nvSpPr>
      <xdr:spPr>
        <a:xfrm>
          <a:off x="3746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28339</xdr:rowOff>
    </xdr:from>
    <xdr:to>
      <xdr:col>19</xdr:col>
      <xdr:colOff>177800</xdr:colOff>
      <xdr:row>39</xdr:row>
      <xdr:rowOff>14297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2908300" y="6371989"/>
          <a:ext cx="889000" cy="32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37</xdr:row>
      <xdr:rowOff>81623</xdr:rowOff>
    </xdr:from>
    <xdr:ext cx="599010" cy="259045"/>
    <xdr:sp macro="" textlink="">
      <xdr:nvSpPr>
        <xdr:cNvPr id="59" name="テキスト ボックス 58">
          <a:extLst>
            <a:ext uri="{FF2B5EF4-FFF2-40B4-BE49-F238E27FC236}">
              <a16:creationId xmlns:a16="http://schemas.microsoft.com/office/drawing/2014/main" id="{00000000-0008-0000-0600-00003B000000}"/>
            </a:ext>
          </a:extLst>
        </xdr:cNvPr>
        <xdr:cNvSpPr txBox="1"/>
      </xdr:nvSpPr>
      <xdr:spPr>
        <a:xfrm>
          <a:off x="3485095" y="642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148989</xdr:rowOff>
    </xdr:from>
    <xdr:to>
      <xdr:col>15</xdr:col>
      <xdr:colOff>101600</xdr:colOff>
      <xdr:row>37</xdr:row>
      <xdr:rowOff>79139</xdr:rowOff>
    </xdr:to>
    <xdr:sp macro="" textlink="">
      <xdr:nvSpPr>
        <xdr:cNvPr id="60" name="楕円 59">
          <a:extLst>
            <a:ext uri="{FF2B5EF4-FFF2-40B4-BE49-F238E27FC236}">
              <a16:creationId xmlns:a16="http://schemas.microsoft.com/office/drawing/2014/main" id="{00000000-0008-0000-0600-00003C000000}"/>
            </a:ext>
          </a:extLst>
        </xdr:cNvPr>
        <xdr:cNvSpPr/>
      </xdr:nvSpPr>
      <xdr:spPr>
        <a:xfrm>
          <a:off x="2857500" y="63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28339</xdr:rowOff>
    </xdr:from>
    <xdr:to>
      <xdr:col>15</xdr:col>
      <xdr:colOff>50800</xdr:colOff>
      <xdr:row>37</xdr:row>
      <xdr:rowOff>153089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019300" y="6371989"/>
          <a:ext cx="8890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35</xdr:row>
      <xdr:rowOff>95666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2608795" y="609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102289</xdr:rowOff>
    </xdr:from>
    <xdr:to>
      <xdr:col>10</xdr:col>
      <xdr:colOff>165100</xdr:colOff>
      <xdr:row>38</xdr:row>
      <xdr:rowOff>32440</xdr:rowOff>
    </xdr:to>
    <xdr:sp macro="" textlink="">
      <xdr:nvSpPr>
        <xdr:cNvPr id="63" name="楕円 62">
          <a:extLst>
            <a:ext uri="{FF2B5EF4-FFF2-40B4-BE49-F238E27FC236}">
              <a16:creationId xmlns:a16="http://schemas.microsoft.com/office/drawing/2014/main" id="{00000000-0008-0000-0600-00003F000000}"/>
            </a:ext>
          </a:extLst>
        </xdr:cNvPr>
        <xdr:cNvSpPr/>
      </xdr:nvSpPr>
      <xdr:spPr>
        <a:xfrm>
          <a:off x="1968500" y="64459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153089</xdr:rowOff>
    </xdr:from>
    <xdr:to>
      <xdr:col>10</xdr:col>
      <xdr:colOff>114300</xdr:colOff>
      <xdr:row>39</xdr:row>
      <xdr:rowOff>59200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130300" y="6496739"/>
          <a:ext cx="889000" cy="2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36</xdr:row>
      <xdr:rowOff>48966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1719795" y="622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8400</xdr:rowOff>
    </xdr:from>
    <xdr:to>
      <xdr:col>6</xdr:col>
      <xdr:colOff>38100</xdr:colOff>
      <xdr:row>39</xdr:row>
      <xdr:rowOff>110000</xdr:rowOff>
    </xdr:to>
    <xdr:sp macro="" textlink="">
      <xdr:nvSpPr>
        <xdr:cNvPr id="66" name="楕円 65">
          <a:extLst>
            <a:ext uri="{FF2B5EF4-FFF2-40B4-BE49-F238E27FC236}">
              <a16:creationId xmlns:a16="http://schemas.microsoft.com/office/drawing/2014/main" id="{00000000-0008-0000-0600-000042000000}"/>
            </a:ext>
          </a:extLst>
        </xdr:cNvPr>
        <xdr:cNvSpPr/>
      </xdr:nvSpPr>
      <xdr:spPr>
        <a:xfrm>
          <a:off x="1079500" y="66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126527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830795" y="647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8" name="正方形/長方形 67">
          <a:extLst>
            <a:ext uri="{FF2B5EF4-FFF2-40B4-BE49-F238E27FC236}">
              <a16:creationId xmlns:a16="http://schemas.microsoft.com/office/drawing/2014/main" id="{00000000-0008-0000-0600-000044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9" name="正方形/長方形 68">
          <a:extLst>
            <a:ext uri="{FF2B5EF4-FFF2-40B4-BE49-F238E27FC236}">
              <a16:creationId xmlns:a16="http://schemas.microsoft.com/office/drawing/2014/main" id="{00000000-0008-0000-0600-000045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0" name="正方形/長方形 69">
          <a:extLst>
            <a:ext uri="{FF2B5EF4-FFF2-40B4-BE49-F238E27FC236}">
              <a16:creationId xmlns:a16="http://schemas.microsoft.com/office/drawing/2014/main" id="{00000000-0008-0000-0600-000046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1" name="正方形/長方形 70">
          <a:extLst>
            <a:ext uri="{FF2B5EF4-FFF2-40B4-BE49-F238E27FC236}">
              <a16:creationId xmlns:a16="http://schemas.microsoft.com/office/drawing/2014/main" id="{00000000-0008-0000-0600-000047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81" name="直線コネクタ 80">
          <a:extLst>
            <a:ext uri="{FF2B5EF4-FFF2-40B4-BE49-F238E27FC236}">
              <a16:creationId xmlns:a16="http://schemas.microsoft.com/office/drawing/2014/main" id="{00000000-0008-0000-0600-000051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83" name="直線コネクタ 82">
          <a:extLst>
            <a:ext uri="{FF2B5EF4-FFF2-40B4-BE49-F238E27FC236}">
              <a16:creationId xmlns:a16="http://schemas.microsoft.com/office/drawing/2014/main" id="{00000000-0008-0000-0600-000053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7" name="物件費グラフ枠">
          <a:extLst>
            <a:ext uri="{FF2B5EF4-FFF2-40B4-BE49-F238E27FC236}">
              <a16:creationId xmlns:a16="http://schemas.microsoft.com/office/drawing/2014/main" id="{00000000-0008-0000-0600-00005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165709</xdr:rowOff>
    </xdr:from>
    <xdr:to>
      <xdr:col>24</xdr:col>
      <xdr:colOff>114300</xdr:colOff>
      <xdr:row>54</xdr:row>
      <xdr:rowOff>95859</xdr:rowOff>
    </xdr:to>
    <xdr:sp macro="" textlink="">
      <xdr:nvSpPr>
        <xdr:cNvPr id="93" name="楕円 92">
          <a:extLst>
            <a:ext uri="{FF2B5EF4-FFF2-40B4-BE49-F238E27FC236}">
              <a16:creationId xmlns:a16="http://schemas.microsoft.com/office/drawing/2014/main" id="{00000000-0008-0000-0600-00005D000000}"/>
            </a:ext>
          </a:extLst>
        </xdr:cNvPr>
        <xdr:cNvSpPr/>
      </xdr:nvSpPr>
      <xdr:spPr>
        <a:xfrm>
          <a:off x="4584700" y="92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54</xdr:row>
      <xdr:rowOff>45059</xdr:rowOff>
    </xdr:from>
    <xdr:to>
      <xdr:col>24</xdr:col>
      <xdr:colOff>63500</xdr:colOff>
      <xdr:row>55</xdr:row>
      <xdr:rowOff>60985</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a:xfrm flipV="1">
          <a:off x="3797300" y="9303359"/>
          <a:ext cx="8382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67936</xdr:rowOff>
    </xdr:from>
    <xdr:ext cx="534377" cy="259045"/>
    <xdr:sp macro="" textlink="">
      <xdr:nvSpPr>
        <xdr:cNvPr id="95" name="物件費該当値テキスト">
          <a:extLst>
            <a:ext uri="{FF2B5EF4-FFF2-40B4-BE49-F238E27FC236}">
              <a16:creationId xmlns:a16="http://schemas.microsoft.com/office/drawing/2014/main" id="{00000000-0008-0000-0600-00005F000000}"/>
            </a:ext>
          </a:extLst>
        </xdr:cNvPr>
        <xdr:cNvSpPr txBox="1"/>
      </xdr:nvSpPr>
      <xdr:spPr>
        <a:xfrm>
          <a:off x="4686300" y="91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10185</xdr:rowOff>
    </xdr:from>
    <xdr:to>
      <xdr:col>20</xdr:col>
      <xdr:colOff>38100</xdr:colOff>
      <xdr:row>55</xdr:row>
      <xdr:rowOff>111785</xdr:rowOff>
    </xdr:to>
    <xdr:sp macro="" textlink="">
      <xdr:nvSpPr>
        <xdr:cNvPr id="96" name="楕円 95">
          <a:extLst>
            <a:ext uri="{FF2B5EF4-FFF2-40B4-BE49-F238E27FC236}">
              <a16:creationId xmlns:a16="http://schemas.microsoft.com/office/drawing/2014/main" id="{00000000-0008-0000-0600-000060000000}"/>
            </a:ext>
          </a:extLst>
        </xdr:cNvPr>
        <xdr:cNvSpPr/>
      </xdr:nvSpPr>
      <xdr:spPr>
        <a:xfrm>
          <a:off x="3746500" y="94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13208</xdr:rowOff>
    </xdr:from>
    <xdr:to>
      <xdr:col>19</xdr:col>
      <xdr:colOff>177800</xdr:colOff>
      <xdr:row>55</xdr:row>
      <xdr:rowOff>60985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2908300" y="8585708"/>
          <a:ext cx="889000" cy="90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53</xdr:row>
      <xdr:rowOff>128312</xdr:rowOff>
    </xdr:from>
    <xdr:ext cx="534377"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3517411" y="92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133858</xdr:rowOff>
    </xdr:from>
    <xdr:to>
      <xdr:col>15</xdr:col>
      <xdr:colOff>101600</xdr:colOff>
      <xdr:row>50</xdr:row>
      <xdr:rowOff>64008</xdr:rowOff>
    </xdr:to>
    <xdr:sp macro="" textlink="">
      <xdr:nvSpPr>
        <xdr:cNvPr id="99" name="楕円 98">
          <a:extLst>
            <a:ext uri="{FF2B5EF4-FFF2-40B4-BE49-F238E27FC236}">
              <a16:creationId xmlns:a16="http://schemas.microsoft.com/office/drawing/2014/main" id="{00000000-0008-0000-0600-000063000000}"/>
            </a:ext>
          </a:extLst>
        </xdr:cNvPr>
        <xdr:cNvSpPr/>
      </xdr:nvSpPr>
      <xdr:spPr>
        <a:xfrm>
          <a:off x="2857500" y="85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50</xdr:row>
      <xdr:rowOff>13208</xdr:rowOff>
    </xdr:from>
    <xdr:to>
      <xdr:col>15</xdr:col>
      <xdr:colOff>50800</xdr:colOff>
      <xdr:row>52</xdr:row>
      <xdr:rowOff>152730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flipV="1">
          <a:off x="2019300" y="8585708"/>
          <a:ext cx="889000" cy="4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48</xdr:row>
      <xdr:rowOff>80535</xdr:rowOff>
    </xdr:from>
    <xdr:ext cx="534377"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641111" y="83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101930</xdr:rowOff>
    </xdr:from>
    <xdr:to>
      <xdr:col>10</xdr:col>
      <xdr:colOff>165100</xdr:colOff>
      <xdr:row>53</xdr:row>
      <xdr:rowOff>32080</xdr:rowOff>
    </xdr:to>
    <xdr:sp macro="" textlink="">
      <xdr:nvSpPr>
        <xdr:cNvPr id="102" name="楕円 101">
          <a:extLst>
            <a:ext uri="{FF2B5EF4-FFF2-40B4-BE49-F238E27FC236}">
              <a16:creationId xmlns:a16="http://schemas.microsoft.com/office/drawing/2014/main" id="{00000000-0008-0000-0600-000066000000}"/>
            </a:ext>
          </a:extLst>
        </xdr:cNvPr>
        <xdr:cNvSpPr/>
      </xdr:nvSpPr>
      <xdr:spPr>
        <a:xfrm>
          <a:off x="1968500" y="90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52</xdr:row>
      <xdr:rowOff>152730</xdr:rowOff>
    </xdr:from>
    <xdr:to>
      <xdr:col>10</xdr:col>
      <xdr:colOff>114300</xdr:colOff>
      <xdr:row>58</xdr:row>
      <xdr:rowOff>38278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flipV="1">
          <a:off x="1130300" y="9068130"/>
          <a:ext cx="889000" cy="9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51</xdr:row>
      <xdr:rowOff>48607</xdr:rowOff>
    </xdr:from>
    <xdr:ext cx="534377"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752111" y="879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158928</xdr:rowOff>
    </xdr:from>
    <xdr:to>
      <xdr:col>6</xdr:col>
      <xdr:colOff>38100</xdr:colOff>
      <xdr:row>58</xdr:row>
      <xdr:rowOff>89078</xdr:rowOff>
    </xdr:to>
    <xdr:sp macro="" textlink="">
      <xdr:nvSpPr>
        <xdr:cNvPr id="105" name="楕円 104">
          <a:extLst>
            <a:ext uri="{FF2B5EF4-FFF2-40B4-BE49-F238E27FC236}">
              <a16:creationId xmlns:a16="http://schemas.microsoft.com/office/drawing/2014/main" id="{00000000-0008-0000-0600-000069000000}"/>
            </a:ext>
          </a:extLst>
        </xdr:cNvPr>
        <xdr:cNvSpPr/>
      </xdr:nvSpPr>
      <xdr:spPr>
        <a:xfrm>
          <a:off x="1079500" y="99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105605</xdr:rowOff>
    </xdr:from>
    <xdr:ext cx="534377"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863111" y="970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7" name="正方形/長方形 106">
          <a:extLst>
            <a:ext uri="{FF2B5EF4-FFF2-40B4-BE49-F238E27FC236}">
              <a16:creationId xmlns:a16="http://schemas.microsoft.com/office/drawing/2014/main" id="{00000000-0008-0000-0600-00006B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8" name="正方形/長方形 107">
          <a:extLst>
            <a:ext uri="{FF2B5EF4-FFF2-40B4-BE49-F238E27FC236}">
              <a16:creationId xmlns:a16="http://schemas.microsoft.com/office/drawing/2014/main" id="{00000000-0008-0000-0600-00006C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9" name="正方形/長方形 108">
          <a:extLst>
            <a:ext uri="{FF2B5EF4-FFF2-40B4-BE49-F238E27FC236}">
              <a16:creationId xmlns:a16="http://schemas.microsoft.com/office/drawing/2014/main" id="{00000000-0008-0000-0600-00006D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0" name="正方形/長方形 109">
          <a:extLst>
            <a:ext uri="{FF2B5EF4-FFF2-40B4-BE49-F238E27FC236}">
              <a16:creationId xmlns:a16="http://schemas.microsoft.com/office/drawing/2014/main" id="{00000000-0008-0000-0600-00006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38299</xdr:rowOff>
    </xdr:from>
    <xdr:ext cx="467179"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94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8" name="維持補修費グラフ枠">
          <a:extLst>
            <a:ext uri="{FF2B5EF4-FFF2-40B4-BE49-F238E27FC236}">
              <a16:creationId xmlns:a16="http://schemas.microsoft.com/office/drawing/2014/main" id="{00000000-0008-0000-0600-00008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164556</xdr:rowOff>
    </xdr:from>
    <xdr:to>
      <xdr:col>24</xdr:col>
      <xdr:colOff>114300</xdr:colOff>
      <xdr:row>70</xdr:row>
      <xdr:rowOff>94706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199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70</xdr:row>
      <xdr:rowOff>43906</xdr:rowOff>
    </xdr:from>
    <xdr:to>
      <xdr:col>24</xdr:col>
      <xdr:colOff>63500</xdr:colOff>
      <xdr:row>75</xdr:row>
      <xdr:rowOff>135890</xdr:rowOff>
    </xdr:to>
    <xdr:cxnSp macro="">
      <xdr:nvCxnSpPr>
        <xdr:cNvPr id="135" name="直線コネクタ 134">
          <a:extLst>
            <a:ext uri="{FF2B5EF4-FFF2-40B4-BE49-F238E27FC236}">
              <a16:creationId xmlns:a16="http://schemas.microsoft.com/office/drawing/2014/main" id="{00000000-0008-0000-0600-000087000000}"/>
            </a:ext>
          </a:extLst>
        </xdr:cNvPr>
        <xdr:cNvCxnSpPr/>
      </xdr:nvCxnSpPr>
      <xdr:spPr>
        <a:xfrm flipV="1">
          <a:off x="3797300" y="12045406"/>
          <a:ext cx="838200" cy="9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66783</xdr:rowOff>
    </xdr:from>
    <xdr:ext cx="469744" cy="259045"/>
    <xdr:sp macro="" textlink="">
      <xdr:nvSpPr>
        <xdr:cNvPr id="136" name="維持補修費該当値テキスト">
          <a:extLst>
            <a:ext uri="{FF2B5EF4-FFF2-40B4-BE49-F238E27FC236}">
              <a16:creationId xmlns:a16="http://schemas.microsoft.com/office/drawing/2014/main" id="{00000000-0008-0000-0600-000088000000}"/>
            </a:ext>
          </a:extLst>
        </xdr:cNvPr>
        <xdr:cNvSpPr txBox="1"/>
      </xdr:nvSpPr>
      <xdr:spPr>
        <a:xfrm>
          <a:off x="4686300" y="1189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85090</xdr:rowOff>
    </xdr:from>
    <xdr:to>
      <xdr:col>20</xdr:col>
      <xdr:colOff>38100</xdr:colOff>
      <xdr:row>76</xdr:row>
      <xdr:rowOff>15239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29438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135890</xdr:rowOff>
    </xdr:from>
    <xdr:to>
      <xdr:col>19</xdr:col>
      <xdr:colOff>177800</xdr:colOff>
      <xdr:row>77</xdr:row>
      <xdr:rowOff>42273</xdr:rowOff>
    </xdr:to>
    <xdr:cxnSp macro="">
      <xdr:nvCxnSpPr>
        <xdr:cNvPr id="138" name="直線コネクタ 137">
          <a:extLst>
            <a:ext uri="{FF2B5EF4-FFF2-40B4-BE49-F238E27FC236}">
              <a16:creationId xmlns:a16="http://schemas.microsoft.com/office/drawing/2014/main" id="{00000000-0008-0000-0600-00008A000000}"/>
            </a:ext>
          </a:extLst>
        </xdr:cNvPr>
        <xdr:cNvCxnSpPr/>
      </xdr:nvCxnSpPr>
      <xdr:spPr>
        <a:xfrm flipV="1">
          <a:off x="2908300" y="12994640"/>
          <a:ext cx="889000" cy="2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74</xdr:row>
      <xdr:rowOff>31767</xdr:rowOff>
    </xdr:from>
    <xdr:ext cx="469744"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49728" y="127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162923</xdr:rowOff>
    </xdr:from>
    <xdr:to>
      <xdr:col>15</xdr:col>
      <xdr:colOff>101600</xdr:colOff>
      <xdr:row>77</xdr:row>
      <xdr:rowOff>93073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31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42273</xdr:rowOff>
    </xdr:from>
    <xdr:to>
      <xdr:col>15</xdr:col>
      <xdr:colOff>50800</xdr:colOff>
      <xdr:row>79</xdr:row>
      <xdr:rowOff>10705</xdr:rowOff>
    </xdr:to>
    <xdr:cxnSp macro="">
      <xdr:nvCxnSpPr>
        <xdr:cNvPr id="141" name="直線コネクタ 140">
          <a:extLst>
            <a:ext uri="{FF2B5EF4-FFF2-40B4-BE49-F238E27FC236}">
              <a16:creationId xmlns:a16="http://schemas.microsoft.com/office/drawing/2014/main" id="{00000000-0008-0000-0600-00008D000000}"/>
            </a:ext>
          </a:extLst>
        </xdr:cNvPr>
        <xdr:cNvCxnSpPr/>
      </xdr:nvCxnSpPr>
      <xdr:spPr>
        <a:xfrm flipV="1">
          <a:off x="2019300" y="13243923"/>
          <a:ext cx="889000" cy="3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75</xdr:row>
      <xdr:rowOff>109600</xdr:rowOff>
    </xdr:from>
    <xdr:ext cx="469744"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73428" y="1296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131355</xdr:rowOff>
    </xdr:from>
    <xdr:to>
      <xdr:col>10</xdr:col>
      <xdr:colOff>165100</xdr:colOff>
      <xdr:row>79</xdr:row>
      <xdr:rowOff>61505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35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10705</xdr:rowOff>
    </xdr:from>
    <xdr:to>
      <xdr:col>10</xdr:col>
      <xdr:colOff>114300</xdr:colOff>
      <xdr:row>79</xdr:row>
      <xdr:rowOff>109764</xdr:rowOff>
    </xdr:to>
    <xdr:cxnSp macro="">
      <xdr:nvCxnSpPr>
        <xdr:cNvPr id="144" name="直線コネクタ 143">
          <a:extLst>
            <a:ext uri="{FF2B5EF4-FFF2-40B4-BE49-F238E27FC236}">
              <a16:creationId xmlns:a16="http://schemas.microsoft.com/office/drawing/2014/main" id="{00000000-0008-0000-0600-000090000000}"/>
            </a:ext>
          </a:extLst>
        </xdr:cNvPr>
        <xdr:cNvCxnSpPr/>
      </xdr:nvCxnSpPr>
      <xdr:spPr>
        <a:xfrm flipV="1">
          <a:off x="1130300" y="13555255"/>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77</xdr:row>
      <xdr:rowOff>78032</xdr:rowOff>
    </xdr:from>
    <xdr:ext cx="469744"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84428" y="1327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58964</xdr:rowOff>
    </xdr:from>
    <xdr:to>
      <xdr:col>6</xdr:col>
      <xdr:colOff>38100</xdr:colOff>
      <xdr:row>79</xdr:row>
      <xdr:rowOff>160564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36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5641</xdr:rowOff>
    </xdr:from>
    <xdr:ext cx="469744"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95428"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9" name="扶助費グラフ枠">
          <a:extLst>
            <a:ext uri="{FF2B5EF4-FFF2-40B4-BE49-F238E27FC236}">
              <a16:creationId xmlns:a16="http://schemas.microsoft.com/office/drawing/2014/main" id="{00000000-0008-0000-0600-0000A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52814</xdr:rowOff>
    </xdr:from>
    <xdr:to>
      <xdr:col>24</xdr:col>
      <xdr:colOff>114300</xdr:colOff>
      <xdr:row>90</xdr:row>
      <xdr:rowOff>154414</xdr:rowOff>
    </xdr:to>
    <xdr:sp macro="" textlink="">
      <xdr:nvSpPr>
        <xdr:cNvPr id="175" name="楕円 174">
          <a:extLst>
            <a:ext uri="{FF2B5EF4-FFF2-40B4-BE49-F238E27FC236}">
              <a16:creationId xmlns:a16="http://schemas.microsoft.com/office/drawing/2014/main" id="{00000000-0008-0000-0600-0000AF000000}"/>
            </a:ext>
          </a:extLst>
        </xdr:cNvPr>
        <xdr:cNvSpPr/>
      </xdr:nvSpPr>
      <xdr:spPr>
        <a:xfrm>
          <a:off x="4584700" y="154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62303</xdr:rowOff>
    </xdr:from>
    <xdr:to>
      <xdr:col>24</xdr:col>
      <xdr:colOff>63500</xdr:colOff>
      <xdr:row>90</xdr:row>
      <xdr:rowOff>103614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5492803"/>
          <a:ext cx="8382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126491</xdr:rowOff>
    </xdr:from>
    <xdr:ext cx="534377" cy="259045"/>
    <xdr:sp macro="" textlink="">
      <xdr:nvSpPr>
        <xdr:cNvPr id="177" name="扶助費該当値テキスト">
          <a:extLst>
            <a:ext uri="{FF2B5EF4-FFF2-40B4-BE49-F238E27FC236}">
              <a16:creationId xmlns:a16="http://schemas.microsoft.com/office/drawing/2014/main" id="{00000000-0008-0000-0600-0000B1000000}"/>
            </a:ext>
          </a:extLst>
        </xdr:cNvPr>
        <xdr:cNvSpPr txBox="1"/>
      </xdr:nvSpPr>
      <xdr:spPr>
        <a:xfrm>
          <a:off x="4686300" y="1538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11503</xdr:rowOff>
    </xdr:from>
    <xdr:to>
      <xdr:col>20</xdr:col>
      <xdr:colOff>38100</xdr:colOff>
      <xdr:row>90</xdr:row>
      <xdr:rowOff>113103</xdr:rowOff>
    </xdr:to>
    <xdr:sp macro="" textlink="">
      <xdr:nvSpPr>
        <xdr:cNvPr id="178" name="楕円 177">
          <a:extLst>
            <a:ext uri="{FF2B5EF4-FFF2-40B4-BE49-F238E27FC236}">
              <a16:creationId xmlns:a16="http://schemas.microsoft.com/office/drawing/2014/main" id="{00000000-0008-0000-0600-0000B2000000}"/>
            </a:ext>
          </a:extLst>
        </xdr:cNvPr>
        <xdr:cNvSpPr/>
      </xdr:nvSpPr>
      <xdr:spPr>
        <a:xfrm>
          <a:off x="3746500" y="154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62303</xdr:rowOff>
    </xdr:from>
    <xdr:to>
      <xdr:col>19</xdr:col>
      <xdr:colOff>177800</xdr:colOff>
      <xdr:row>95</xdr:row>
      <xdr:rowOff>160601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5492803"/>
          <a:ext cx="889000" cy="9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88</xdr:row>
      <xdr:rowOff>129630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17411" y="152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109801</xdr:rowOff>
    </xdr:from>
    <xdr:to>
      <xdr:col>15</xdr:col>
      <xdr:colOff>101600</xdr:colOff>
      <xdr:row>96</xdr:row>
      <xdr:rowOff>39951</xdr:rowOff>
    </xdr:to>
    <xdr:sp macro="" textlink="">
      <xdr:nvSpPr>
        <xdr:cNvPr id="181" name="楕円 180">
          <a:extLst>
            <a:ext uri="{FF2B5EF4-FFF2-40B4-BE49-F238E27FC236}">
              <a16:creationId xmlns:a16="http://schemas.microsoft.com/office/drawing/2014/main" id="{00000000-0008-0000-0600-0000B5000000}"/>
            </a:ext>
          </a:extLst>
        </xdr:cNvPr>
        <xdr:cNvSpPr/>
      </xdr:nvSpPr>
      <xdr:spPr>
        <a:xfrm>
          <a:off x="2857500" y="163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95</xdr:row>
      <xdr:rowOff>160601</xdr:rowOff>
    </xdr:from>
    <xdr:to>
      <xdr:col>15</xdr:col>
      <xdr:colOff>50800</xdr:colOff>
      <xdr:row>97</xdr:row>
      <xdr:rowOff>73732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644835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94</xdr:row>
      <xdr:rowOff>56478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61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22932</xdr:rowOff>
    </xdr:from>
    <xdr:to>
      <xdr:col>10</xdr:col>
      <xdr:colOff>165100</xdr:colOff>
      <xdr:row>97</xdr:row>
      <xdr:rowOff>124532</xdr:rowOff>
    </xdr:to>
    <xdr:sp macro="" textlink="">
      <xdr:nvSpPr>
        <xdr:cNvPr id="184" name="楕円 183">
          <a:extLst>
            <a:ext uri="{FF2B5EF4-FFF2-40B4-BE49-F238E27FC236}">
              <a16:creationId xmlns:a16="http://schemas.microsoft.com/office/drawing/2014/main" id="{00000000-0008-0000-0600-0000B8000000}"/>
            </a:ext>
          </a:extLst>
        </xdr:cNvPr>
        <xdr:cNvSpPr/>
      </xdr:nvSpPr>
      <xdr:spPr>
        <a:xfrm>
          <a:off x="1968500" y="166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73732</xdr:rowOff>
    </xdr:from>
    <xdr:to>
      <xdr:col>10</xdr:col>
      <xdr:colOff>114300</xdr:colOff>
      <xdr:row>98</xdr:row>
      <xdr:rowOff>157499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6704382"/>
          <a:ext cx="889000" cy="25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95</xdr:row>
      <xdr:rowOff>141059</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64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106699</xdr:rowOff>
    </xdr:from>
    <xdr:to>
      <xdr:col>6</xdr:col>
      <xdr:colOff>38100</xdr:colOff>
      <xdr:row>99</xdr:row>
      <xdr:rowOff>36849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1079500" y="169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53376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66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9" name="正方形/長方形 188">
          <a:extLst>
            <a:ext uri="{FF2B5EF4-FFF2-40B4-BE49-F238E27FC236}">
              <a16:creationId xmlns:a16="http://schemas.microsoft.com/office/drawing/2014/main" id="{00000000-0008-0000-0600-0000B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90" name="正方形/長方形 189">
          <a:extLst>
            <a:ext uri="{FF2B5EF4-FFF2-40B4-BE49-F238E27FC236}">
              <a16:creationId xmlns:a16="http://schemas.microsoft.com/office/drawing/2014/main" id="{00000000-0008-0000-0600-0000B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91" name="正方形/長方形 190">
          <a:extLst>
            <a:ext uri="{FF2B5EF4-FFF2-40B4-BE49-F238E27FC236}">
              <a16:creationId xmlns:a16="http://schemas.microsoft.com/office/drawing/2014/main" id="{00000000-0008-0000-0600-0000B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92" name="正方形/長方形 191">
          <a:extLst>
            <a:ext uri="{FF2B5EF4-FFF2-40B4-BE49-F238E27FC236}">
              <a16:creationId xmlns:a16="http://schemas.microsoft.com/office/drawing/2014/main" id="{00000000-0008-0000-0600-0000C0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96" name="直線コネクタ 195">
          <a:extLst>
            <a:ext uri="{FF2B5EF4-FFF2-40B4-BE49-F238E27FC236}">
              <a16:creationId xmlns:a16="http://schemas.microsoft.com/office/drawing/2014/main" id="{00000000-0008-0000-0600-0000C4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98" name="直線コネクタ 197">
          <a:extLst>
            <a:ext uri="{FF2B5EF4-FFF2-40B4-BE49-F238E27FC236}">
              <a16:creationId xmlns:a16="http://schemas.microsoft.com/office/drawing/2014/main" id="{00000000-0008-0000-0600-0000C6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00" name="直線コネクタ 199">
          <a:extLst>
            <a:ext uri="{FF2B5EF4-FFF2-40B4-BE49-F238E27FC236}">
              <a16:creationId xmlns:a16="http://schemas.microsoft.com/office/drawing/2014/main" id="{00000000-0008-0000-0600-0000C8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02" name="直線コネクタ 201">
          <a:extLst>
            <a:ext uri="{FF2B5EF4-FFF2-40B4-BE49-F238E27FC236}">
              <a16:creationId xmlns:a16="http://schemas.microsoft.com/office/drawing/2014/main" id="{00000000-0008-0000-0600-0000CA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8" name="補助費等グラフ枠">
          <a:extLst>
            <a:ext uri="{FF2B5EF4-FFF2-40B4-BE49-F238E27FC236}">
              <a16:creationId xmlns:a16="http://schemas.microsoft.com/office/drawing/2014/main" id="{00000000-0008-0000-0600-0000D0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115024</xdr:rowOff>
    </xdr:from>
    <xdr:to>
      <xdr:col>55</xdr:col>
      <xdr:colOff>50800</xdr:colOff>
      <xdr:row>39</xdr:row>
      <xdr:rowOff>45174</xdr:rowOff>
    </xdr:to>
    <xdr:sp macro="" textlink="">
      <xdr:nvSpPr>
        <xdr:cNvPr id="214" name="楕円 213">
          <a:extLst>
            <a:ext uri="{FF2B5EF4-FFF2-40B4-BE49-F238E27FC236}">
              <a16:creationId xmlns:a16="http://schemas.microsoft.com/office/drawing/2014/main" id="{00000000-0008-0000-0600-0000D6000000}"/>
            </a:ext>
          </a:extLst>
        </xdr:cNvPr>
        <xdr:cNvSpPr/>
      </xdr:nvSpPr>
      <xdr:spPr>
        <a:xfrm>
          <a:off x="10426700" y="66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165824</xdr:rowOff>
    </xdr:from>
    <xdr:to>
      <xdr:col>55</xdr:col>
      <xdr:colOff>0</xdr:colOff>
      <xdr:row>39</xdr:row>
      <xdr:rowOff>98996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flipV="1">
          <a:off x="9639300" y="6680924"/>
          <a:ext cx="8382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17251</xdr:rowOff>
    </xdr:from>
    <xdr:ext cx="599010" cy="259045"/>
    <xdr:sp macro="" textlink="">
      <xdr:nvSpPr>
        <xdr:cNvPr id="216" name="補助費等該当値テキスト">
          <a:extLst>
            <a:ext uri="{FF2B5EF4-FFF2-40B4-BE49-F238E27FC236}">
              <a16:creationId xmlns:a16="http://schemas.microsoft.com/office/drawing/2014/main" id="{00000000-0008-0000-0600-0000D8000000}"/>
            </a:ext>
          </a:extLst>
        </xdr:cNvPr>
        <xdr:cNvSpPr txBox="1"/>
      </xdr:nvSpPr>
      <xdr:spPr>
        <a:xfrm>
          <a:off x="10528300" y="653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48196</xdr:rowOff>
    </xdr:from>
    <xdr:to>
      <xdr:col>50</xdr:col>
      <xdr:colOff>165100</xdr:colOff>
      <xdr:row>39</xdr:row>
      <xdr:rowOff>149796</xdr:rowOff>
    </xdr:to>
    <xdr:sp macro="" textlink="">
      <xdr:nvSpPr>
        <xdr:cNvPr id="217" name="楕円 216">
          <a:extLst>
            <a:ext uri="{FF2B5EF4-FFF2-40B4-BE49-F238E27FC236}">
              <a16:creationId xmlns:a16="http://schemas.microsoft.com/office/drawing/2014/main" id="{00000000-0008-0000-0600-0000D9000000}"/>
            </a:ext>
          </a:extLst>
        </xdr:cNvPr>
        <xdr:cNvSpPr/>
      </xdr:nvSpPr>
      <xdr:spPr>
        <a:xfrm>
          <a:off x="9588500" y="67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123863</xdr:rowOff>
    </xdr:from>
    <xdr:to>
      <xdr:col>50</xdr:col>
      <xdr:colOff>114300</xdr:colOff>
      <xdr:row>39</xdr:row>
      <xdr:rowOff>98996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8750300" y="6638963"/>
          <a:ext cx="889000" cy="1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37</xdr:row>
      <xdr:rowOff>166323</xdr:rowOff>
    </xdr:from>
    <xdr:ext cx="599010"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9327095" y="65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73063</xdr:rowOff>
    </xdr:from>
    <xdr:to>
      <xdr:col>46</xdr:col>
      <xdr:colOff>38100</xdr:colOff>
      <xdr:row>39</xdr:row>
      <xdr:rowOff>3213</xdr:rowOff>
    </xdr:to>
    <xdr:sp macro="" textlink="">
      <xdr:nvSpPr>
        <xdr:cNvPr id="220" name="楕円 219">
          <a:extLst>
            <a:ext uri="{FF2B5EF4-FFF2-40B4-BE49-F238E27FC236}">
              <a16:creationId xmlns:a16="http://schemas.microsoft.com/office/drawing/2014/main" id="{00000000-0008-0000-0600-0000DC000000}"/>
            </a:ext>
          </a:extLst>
        </xdr:cNvPr>
        <xdr:cNvSpPr/>
      </xdr:nvSpPr>
      <xdr:spPr>
        <a:xfrm>
          <a:off x="8699500" y="65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30</xdr:row>
      <xdr:rowOff>10223</xdr:rowOff>
    </xdr:from>
    <xdr:to>
      <xdr:col>45</xdr:col>
      <xdr:colOff>177800</xdr:colOff>
      <xdr:row>38</xdr:row>
      <xdr:rowOff>123863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861300" y="5153723"/>
          <a:ext cx="889000" cy="148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37</xdr:row>
      <xdr:rowOff>19740</xdr:rowOff>
    </xdr:from>
    <xdr:ext cx="599010"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8450795" y="636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130873</xdr:rowOff>
    </xdr:from>
    <xdr:to>
      <xdr:col>41</xdr:col>
      <xdr:colOff>101600</xdr:colOff>
      <xdr:row>30</xdr:row>
      <xdr:rowOff>61023</xdr:rowOff>
    </xdr:to>
    <xdr:sp macro="" textlink="">
      <xdr:nvSpPr>
        <xdr:cNvPr id="223" name="楕円 222">
          <a:extLst>
            <a:ext uri="{FF2B5EF4-FFF2-40B4-BE49-F238E27FC236}">
              <a16:creationId xmlns:a16="http://schemas.microsoft.com/office/drawing/2014/main" id="{00000000-0008-0000-0600-0000DF000000}"/>
            </a:ext>
          </a:extLst>
        </xdr:cNvPr>
        <xdr:cNvSpPr/>
      </xdr:nvSpPr>
      <xdr:spPr>
        <a:xfrm>
          <a:off x="7810500" y="51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30</xdr:row>
      <xdr:rowOff>10223</xdr:rowOff>
    </xdr:from>
    <xdr:to>
      <xdr:col>41</xdr:col>
      <xdr:colOff>50800</xdr:colOff>
      <xdr:row>38</xdr:row>
      <xdr:rowOff>44983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6972300" y="5153723"/>
          <a:ext cx="889000" cy="14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28</xdr:row>
      <xdr:rowOff>77550</xdr:rowOff>
    </xdr:from>
    <xdr:ext cx="599010"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7561795" y="487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165633</xdr:rowOff>
    </xdr:from>
    <xdr:to>
      <xdr:col>36</xdr:col>
      <xdr:colOff>165100</xdr:colOff>
      <xdr:row>38</xdr:row>
      <xdr:rowOff>95783</xdr:rowOff>
    </xdr:to>
    <xdr:sp macro="" textlink="">
      <xdr:nvSpPr>
        <xdr:cNvPr id="226" name="楕円 225">
          <a:extLst>
            <a:ext uri="{FF2B5EF4-FFF2-40B4-BE49-F238E27FC236}">
              <a16:creationId xmlns:a16="http://schemas.microsoft.com/office/drawing/2014/main" id="{00000000-0008-0000-0600-0000E2000000}"/>
            </a:ext>
          </a:extLst>
        </xdr:cNvPr>
        <xdr:cNvSpPr/>
      </xdr:nvSpPr>
      <xdr:spPr>
        <a:xfrm>
          <a:off x="6921500" y="65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112310</xdr:rowOff>
    </xdr:from>
    <xdr:ext cx="599010"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6672795" y="62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8" name="正方形/長方形 227">
          <a:extLst>
            <a:ext uri="{FF2B5EF4-FFF2-40B4-BE49-F238E27FC236}">
              <a16:creationId xmlns:a16="http://schemas.microsoft.com/office/drawing/2014/main" id="{00000000-0008-0000-0600-0000E4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9" name="正方形/長方形 228">
          <a:extLst>
            <a:ext uri="{FF2B5EF4-FFF2-40B4-BE49-F238E27FC236}">
              <a16:creationId xmlns:a16="http://schemas.microsoft.com/office/drawing/2014/main" id="{00000000-0008-0000-0600-0000E5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30" name="正方形/長方形 229">
          <a:extLst>
            <a:ext uri="{FF2B5EF4-FFF2-40B4-BE49-F238E27FC236}">
              <a16:creationId xmlns:a16="http://schemas.microsoft.com/office/drawing/2014/main" id="{00000000-0008-0000-0600-0000E6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31" name="正方形/長方形 230">
          <a:extLst>
            <a:ext uri="{FF2B5EF4-FFF2-40B4-BE49-F238E27FC236}">
              <a16:creationId xmlns:a16="http://schemas.microsoft.com/office/drawing/2014/main" id="{00000000-0008-0000-0600-0000E7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9" name="普通建設事業費グラフ枠">
          <a:extLst>
            <a:ext uri="{FF2B5EF4-FFF2-40B4-BE49-F238E27FC236}">
              <a16:creationId xmlns:a16="http://schemas.microsoft.com/office/drawing/2014/main" id="{00000000-0008-0000-0600-0000F9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67183</xdr:rowOff>
    </xdr:from>
    <xdr:to>
      <xdr:col>55</xdr:col>
      <xdr:colOff>50800</xdr:colOff>
      <xdr:row>50</xdr:row>
      <xdr:rowOff>168783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426700" y="863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50</xdr:row>
      <xdr:rowOff>117983</xdr:rowOff>
    </xdr:from>
    <xdr:to>
      <xdr:col>55</xdr:col>
      <xdr:colOff>0</xdr:colOff>
      <xdr:row>57</xdr:row>
      <xdr:rowOff>6622</xdr:rowOff>
    </xdr:to>
    <xdr:cxnSp macro="">
      <xdr:nvCxnSpPr>
        <xdr:cNvPr id="256" name="直線コネクタ 255">
          <a:extLst>
            <a:ext uri="{FF2B5EF4-FFF2-40B4-BE49-F238E27FC236}">
              <a16:creationId xmlns:a16="http://schemas.microsoft.com/office/drawing/2014/main" id="{00000000-0008-0000-0600-000000010000}"/>
            </a:ext>
          </a:extLst>
        </xdr:cNvPr>
        <xdr:cNvCxnSpPr/>
      </xdr:nvCxnSpPr>
      <xdr:spPr>
        <a:xfrm flipV="1">
          <a:off x="9639300" y="8690483"/>
          <a:ext cx="838200" cy="108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140860</xdr:rowOff>
    </xdr:from>
    <xdr:ext cx="534377" cy="259045"/>
    <xdr:sp macro="" textlink="">
      <xdr:nvSpPr>
        <xdr:cNvPr id="257" name="普通建設事業費該当値テキスト">
          <a:extLst>
            <a:ext uri="{FF2B5EF4-FFF2-40B4-BE49-F238E27FC236}">
              <a16:creationId xmlns:a16="http://schemas.microsoft.com/office/drawing/2014/main" id="{00000000-0008-0000-0600-000001010000}"/>
            </a:ext>
          </a:extLst>
        </xdr:cNvPr>
        <xdr:cNvSpPr txBox="1"/>
      </xdr:nvSpPr>
      <xdr:spPr>
        <a:xfrm>
          <a:off x="10528300" y="85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127272</xdr:rowOff>
    </xdr:from>
    <xdr:to>
      <xdr:col>50</xdr:col>
      <xdr:colOff>165100</xdr:colOff>
      <xdr:row>57</xdr:row>
      <xdr:rowOff>57422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9588500" y="9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6622</xdr:rowOff>
    </xdr:from>
    <xdr:to>
      <xdr:col>50</xdr:col>
      <xdr:colOff>114300</xdr:colOff>
      <xdr:row>57</xdr:row>
      <xdr:rowOff>73243</xdr:rowOff>
    </xdr:to>
    <xdr:cxnSp macro="">
      <xdr:nvCxnSpPr>
        <xdr:cNvPr id="259" name="直線コネクタ 258">
          <a:extLst>
            <a:ext uri="{FF2B5EF4-FFF2-40B4-BE49-F238E27FC236}">
              <a16:creationId xmlns:a16="http://schemas.microsoft.com/office/drawing/2014/main" id="{00000000-0008-0000-0600-000003010000}"/>
            </a:ext>
          </a:extLst>
        </xdr:cNvPr>
        <xdr:cNvCxnSpPr/>
      </xdr:nvCxnSpPr>
      <xdr:spPr>
        <a:xfrm flipV="1">
          <a:off x="8750300" y="9779272"/>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55</xdr:row>
      <xdr:rowOff>73949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59411" y="95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22443</xdr:rowOff>
    </xdr:from>
    <xdr:to>
      <xdr:col>46</xdr:col>
      <xdr:colOff>38100</xdr:colOff>
      <xdr:row>57</xdr:row>
      <xdr:rowOff>124043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8699500" y="979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73243</xdr:rowOff>
    </xdr:from>
    <xdr:to>
      <xdr:col>45</xdr:col>
      <xdr:colOff>177800</xdr:colOff>
      <xdr:row>58</xdr:row>
      <xdr:rowOff>47770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flipV="1">
          <a:off x="7861300" y="9845893"/>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55</xdr:row>
      <xdr:rowOff>140570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483111" y="95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168420</xdr:rowOff>
    </xdr:from>
    <xdr:to>
      <xdr:col>41</xdr:col>
      <xdr:colOff>101600</xdr:colOff>
      <xdr:row>58</xdr:row>
      <xdr:rowOff>98570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7810500" y="99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53</xdr:row>
      <xdr:rowOff>38789</xdr:rowOff>
    </xdr:from>
    <xdr:to>
      <xdr:col>41</xdr:col>
      <xdr:colOff>50800</xdr:colOff>
      <xdr:row>58</xdr:row>
      <xdr:rowOff>47770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972300" y="9125639"/>
          <a:ext cx="889000" cy="86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56</xdr:row>
      <xdr:rowOff>115097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594111" y="971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159439</xdr:rowOff>
    </xdr:from>
    <xdr:to>
      <xdr:col>36</xdr:col>
      <xdr:colOff>165100</xdr:colOff>
      <xdr:row>53</xdr:row>
      <xdr:rowOff>89589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6921500" y="90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106116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705111" y="885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73677</xdr:rowOff>
    </xdr:from>
    <xdr:ext cx="46717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136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88" name="普通建設事業費 （ うち新規整備　）グラフ枠">
          <a:extLst>
            <a:ext uri="{FF2B5EF4-FFF2-40B4-BE49-F238E27FC236}">
              <a16:creationId xmlns:a16="http://schemas.microsoft.com/office/drawing/2014/main" id="{00000000-0008-0000-0600-00002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152146</xdr:rowOff>
    </xdr:from>
    <xdr:to>
      <xdr:col>55</xdr:col>
      <xdr:colOff>50800</xdr:colOff>
      <xdr:row>76</xdr:row>
      <xdr:rowOff>82296</xdr:rowOff>
    </xdr:to>
    <xdr:sp macro="" textlink="">
      <xdr:nvSpPr>
        <xdr:cNvPr id="294" name="楕円 293">
          <a:extLst>
            <a:ext uri="{FF2B5EF4-FFF2-40B4-BE49-F238E27FC236}">
              <a16:creationId xmlns:a16="http://schemas.microsoft.com/office/drawing/2014/main" id="{00000000-0008-0000-0600-000026010000}"/>
            </a:ext>
          </a:extLst>
        </xdr:cNvPr>
        <xdr:cNvSpPr/>
      </xdr:nvSpPr>
      <xdr:spPr>
        <a:xfrm>
          <a:off x="10426700" y="130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75</xdr:row>
      <xdr:rowOff>153036</xdr:rowOff>
    </xdr:from>
    <xdr:to>
      <xdr:col>55</xdr:col>
      <xdr:colOff>0</xdr:colOff>
      <xdr:row>76</xdr:row>
      <xdr:rowOff>31496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13011786"/>
          <a:ext cx="8382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54373</xdr:rowOff>
    </xdr:from>
    <xdr:ext cx="534377" cy="259045"/>
    <xdr:sp macro="" textlink="">
      <xdr:nvSpPr>
        <xdr:cNvPr id="296" name="普通建設事業費 （ うち新規整備　）該当値テキスト">
          <a:extLst>
            <a:ext uri="{FF2B5EF4-FFF2-40B4-BE49-F238E27FC236}">
              <a16:creationId xmlns:a16="http://schemas.microsoft.com/office/drawing/2014/main" id="{00000000-0008-0000-0600-000028010000}"/>
            </a:ext>
          </a:extLst>
        </xdr:cNvPr>
        <xdr:cNvSpPr txBox="1"/>
      </xdr:nvSpPr>
      <xdr:spPr>
        <a:xfrm>
          <a:off x="10528300" y="129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102235</xdr:rowOff>
    </xdr:from>
    <xdr:to>
      <xdr:col>50</xdr:col>
      <xdr:colOff>165100</xdr:colOff>
      <xdr:row>76</xdr:row>
      <xdr:rowOff>32386</xdr:rowOff>
    </xdr:to>
    <xdr:sp macro="" textlink="">
      <xdr:nvSpPr>
        <xdr:cNvPr id="297" name="楕円 296">
          <a:extLst>
            <a:ext uri="{FF2B5EF4-FFF2-40B4-BE49-F238E27FC236}">
              <a16:creationId xmlns:a16="http://schemas.microsoft.com/office/drawing/2014/main" id="{00000000-0008-0000-0600-000029010000}"/>
            </a:ext>
          </a:extLst>
        </xdr:cNvPr>
        <xdr:cNvSpPr/>
      </xdr:nvSpPr>
      <xdr:spPr>
        <a:xfrm>
          <a:off x="9588500" y="12960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13208</xdr:rowOff>
    </xdr:from>
    <xdr:to>
      <xdr:col>50</xdr:col>
      <xdr:colOff>114300</xdr:colOff>
      <xdr:row>75</xdr:row>
      <xdr:rowOff>153036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12014708"/>
          <a:ext cx="889000" cy="9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74</xdr:row>
      <xdr:rowOff>48912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59411" y="127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133858</xdr:rowOff>
    </xdr:from>
    <xdr:to>
      <xdr:col>46</xdr:col>
      <xdr:colOff>38100</xdr:colOff>
      <xdr:row>70</xdr:row>
      <xdr:rowOff>64008</xdr:rowOff>
    </xdr:to>
    <xdr:sp macro="" textlink="">
      <xdr:nvSpPr>
        <xdr:cNvPr id="300" name="楕円 299">
          <a:extLst>
            <a:ext uri="{FF2B5EF4-FFF2-40B4-BE49-F238E27FC236}">
              <a16:creationId xmlns:a16="http://schemas.microsoft.com/office/drawing/2014/main" id="{00000000-0008-0000-0600-00002C010000}"/>
            </a:ext>
          </a:extLst>
        </xdr:cNvPr>
        <xdr:cNvSpPr/>
      </xdr:nvSpPr>
      <xdr:spPr>
        <a:xfrm>
          <a:off x="8699500" y="119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70</xdr:row>
      <xdr:rowOff>13208</xdr:rowOff>
    </xdr:from>
    <xdr:to>
      <xdr:col>45</xdr:col>
      <xdr:colOff>177800</xdr:colOff>
      <xdr:row>74</xdr:row>
      <xdr:rowOff>77216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12014708"/>
          <a:ext cx="8890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68</xdr:row>
      <xdr:rowOff>80535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117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26416</xdr:rowOff>
    </xdr:from>
    <xdr:to>
      <xdr:col>41</xdr:col>
      <xdr:colOff>101600</xdr:colOff>
      <xdr:row>74</xdr:row>
      <xdr:rowOff>128016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7810500" y="127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74</xdr:row>
      <xdr:rowOff>77216</xdr:rowOff>
    </xdr:from>
    <xdr:to>
      <xdr:col>41</xdr:col>
      <xdr:colOff>50800</xdr:colOff>
      <xdr:row>77</xdr:row>
      <xdr:rowOff>110744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12764516"/>
          <a:ext cx="889000" cy="54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72</xdr:row>
      <xdr:rowOff>144543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124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59944</xdr:rowOff>
    </xdr:from>
    <xdr:to>
      <xdr:col>36</xdr:col>
      <xdr:colOff>165100</xdr:colOff>
      <xdr:row>77</xdr:row>
      <xdr:rowOff>161544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6921500" y="132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6621</xdr:rowOff>
    </xdr:from>
    <xdr:ext cx="469744"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37428" y="1303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308" name="正方形/長方形 307">
          <a:extLst>
            <a:ext uri="{FF2B5EF4-FFF2-40B4-BE49-F238E27FC236}">
              <a16:creationId xmlns:a16="http://schemas.microsoft.com/office/drawing/2014/main" id="{00000000-0008-0000-0600-00003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31" name="普通建設事業費 （ うち更新整備　）グラフ枠">
          <a:extLst>
            <a:ext uri="{FF2B5EF4-FFF2-40B4-BE49-F238E27FC236}">
              <a16:creationId xmlns:a16="http://schemas.microsoft.com/office/drawing/2014/main" id="{00000000-0008-0000-0600-00004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93329</xdr:rowOff>
    </xdr:from>
    <xdr:to>
      <xdr:col>55</xdr:col>
      <xdr:colOff>50800</xdr:colOff>
      <xdr:row>91</xdr:row>
      <xdr:rowOff>23479</xdr:rowOff>
    </xdr:to>
    <xdr:sp macro="" textlink="">
      <xdr:nvSpPr>
        <xdr:cNvPr id="337" name="楕円 336">
          <a:extLst>
            <a:ext uri="{FF2B5EF4-FFF2-40B4-BE49-F238E27FC236}">
              <a16:creationId xmlns:a16="http://schemas.microsoft.com/office/drawing/2014/main" id="{00000000-0008-0000-0600-000051010000}"/>
            </a:ext>
          </a:extLst>
        </xdr:cNvPr>
        <xdr:cNvSpPr/>
      </xdr:nvSpPr>
      <xdr:spPr>
        <a:xfrm>
          <a:off x="10426700" y="155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90</xdr:row>
      <xdr:rowOff>144129</xdr:rowOff>
    </xdr:from>
    <xdr:to>
      <xdr:col>55</xdr:col>
      <xdr:colOff>0</xdr:colOff>
      <xdr:row>94</xdr:row>
      <xdr:rowOff>164560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15574629"/>
          <a:ext cx="838200" cy="70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167006</xdr:rowOff>
    </xdr:from>
    <xdr:ext cx="534377" cy="259045"/>
    <xdr:sp macro="" textlink="">
      <xdr:nvSpPr>
        <xdr:cNvPr id="339" name="普通建設事業費 （ うち更新整備　）該当値テキスト">
          <a:extLst>
            <a:ext uri="{FF2B5EF4-FFF2-40B4-BE49-F238E27FC236}">
              <a16:creationId xmlns:a16="http://schemas.microsoft.com/office/drawing/2014/main" id="{00000000-0008-0000-0600-000053010000}"/>
            </a:ext>
          </a:extLst>
        </xdr:cNvPr>
        <xdr:cNvSpPr txBox="1"/>
      </xdr:nvSpPr>
      <xdr:spPr>
        <a:xfrm>
          <a:off x="10528300" y="154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113760</xdr:rowOff>
    </xdr:from>
    <xdr:to>
      <xdr:col>50</xdr:col>
      <xdr:colOff>165100</xdr:colOff>
      <xdr:row>95</xdr:row>
      <xdr:rowOff>43910</xdr:rowOff>
    </xdr:to>
    <xdr:sp macro="" textlink="">
      <xdr:nvSpPr>
        <xdr:cNvPr id="340" name="楕円 339">
          <a:extLst>
            <a:ext uri="{FF2B5EF4-FFF2-40B4-BE49-F238E27FC236}">
              <a16:creationId xmlns:a16="http://schemas.microsoft.com/office/drawing/2014/main" id="{00000000-0008-0000-0600-000054010000}"/>
            </a:ext>
          </a:extLst>
        </xdr:cNvPr>
        <xdr:cNvSpPr/>
      </xdr:nvSpPr>
      <xdr:spPr>
        <a:xfrm>
          <a:off x="9588500" y="162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164560</xdr:rowOff>
    </xdr:from>
    <xdr:to>
      <xdr:col>50</xdr:col>
      <xdr:colOff>114300</xdr:colOff>
      <xdr:row>98</xdr:row>
      <xdr:rowOff>119554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16280860"/>
          <a:ext cx="889000" cy="64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93</xdr:row>
      <xdr:rowOff>60437</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16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68754</xdr:rowOff>
    </xdr:from>
    <xdr:to>
      <xdr:col>46</xdr:col>
      <xdr:colOff>38100</xdr:colOff>
      <xdr:row>98</xdr:row>
      <xdr:rowOff>170354</xdr:rowOff>
    </xdr:to>
    <xdr:sp macro="" textlink="">
      <xdr:nvSpPr>
        <xdr:cNvPr id="343" name="楕円 342">
          <a:extLst>
            <a:ext uri="{FF2B5EF4-FFF2-40B4-BE49-F238E27FC236}">
              <a16:creationId xmlns:a16="http://schemas.microsoft.com/office/drawing/2014/main" id="{00000000-0008-0000-0600-000057010000}"/>
            </a:ext>
          </a:extLst>
        </xdr:cNvPr>
        <xdr:cNvSpPr/>
      </xdr:nvSpPr>
      <xdr:spPr>
        <a:xfrm>
          <a:off x="8699500" y="168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97</xdr:row>
      <xdr:rowOff>133128</xdr:rowOff>
    </xdr:from>
    <xdr:to>
      <xdr:col>45</xdr:col>
      <xdr:colOff>177800</xdr:colOff>
      <xdr:row>98</xdr:row>
      <xdr:rowOff>119554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16763778"/>
          <a:ext cx="889000" cy="15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97</xdr:row>
      <xdr:rowOff>15431</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166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82328</xdr:rowOff>
    </xdr:from>
    <xdr:to>
      <xdr:col>41</xdr:col>
      <xdr:colOff>101600</xdr:colOff>
      <xdr:row>98</xdr:row>
      <xdr:rowOff>12478</xdr:rowOff>
    </xdr:to>
    <xdr:sp macro="" textlink="">
      <xdr:nvSpPr>
        <xdr:cNvPr id="346" name="楕円 345">
          <a:extLst>
            <a:ext uri="{FF2B5EF4-FFF2-40B4-BE49-F238E27FC236}">
              <a16:creationId xmlns:a16="http://schemas.microsoft.com/office/drawing/2014/main" id="{00000000-0008-0000-0600-00005A010000}"/>
            </a:ext>
          </a:extLst>
        </xdr:cNvPr>
        <xdr:cNvSpPr/>
      </xdr:nvSpPr>
      <xdr:spPr>
        <a:xfrm>
          <a:off x="7810500" y="167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95</xdr:row>
      <xdr:rowOff>11540</xdr:rowOff>
    </xdr:from>
    <xdr:to>
      <xdr:col>41</xdr:col>
      <xdr:colOff>50800</xdr:colOff>
      <xdr:row>97</xdr:row>
      <xdr:rowOff>133128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972300" y="16299290"/>
          <a:ext cx="889000" cy="4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96</xdr:row>
      <xdr:rowOff>29005</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1648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132190</xdr:rowOff>
    </xdr:from>
    <xdr:to>
      <xdr:col>36</xdr:col>
      <xdr:colOff>165100</xdr:colOff>
      <xdr:row>95</xdr:row>
      <xdr:rowOff>62340</xdr:rowOff>
    </xdr:to>
    <xdr:sp macro="" textlink="">
      <xdr:nvSpPr>
        <xdr:cNvPr id="349" name="楕円 348">
          <a:extLst>
            <a:ext uri="{FF2B5EF4-FFF2-40B4-BE49-F238E27FC236}">
              <a16:creationId xmlns:a16="http://schemas.microsoft.com/office/drawing/2014/main" id="{00000000-0008-0000-0600-00005D010000}"/>
            </a:ext>
          </a:extLst>
        </xdr:cNvPr>
        <xdr:cNvSpPr/>
      </xdr:nvSpPr>
      <xdr:spPr>
        <a:xfrm>
          <a:off x="6921500" y="16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78867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160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51" name="正方形/長方形 350">
          <a:extLst>
            <a:ext uri="{FF2B5EF4-FFF2-40B4-BE49-F238E27FC236}">
              <a16:creationId xmlns:a16="http://schemas.microsoft.com/office/drawing/2014/main" id="{00000000-0008-0000-0600-00005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52" name="正方形/長方形 351">
          <a:extLst>
            <a:ext uri="{FF2B5EF4-FFF2-40B4-BE49-F238E27FC236}">
              <a16:creationId xmlns:a16="http://schemas.microsoft.com/office/drawing/2014/main" id="{00000000-0008-0000-0600-00006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53" name="正方形/長方形 352">
          <a:extLst>
            <a:ext uri="{FF2B5EF4-FFF2-40B4-BE49-F238E27FC236}">
              <a16:creationId xmlns:a16="http://schemas.microsoft.com/office/drawing/2014/main" id="{00000000-0008-0000-0600-00006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54" name="正方形/長方形 353">
          <a:extLst>
            <a:ext uri="{FF2B5EF4-FFF2-40B4-BE49-F238E27FC236}">
              <a16:creationId xmlns:a16="http://schemas.microsoft.com/office/drawing/2014/main" id="{00000000-0008-0000-0600-00006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40</xdr:row>
      <xdr:rowOff>111777</xdr:rowOff>
    </xdr:from>
    <xdr:ext cx="312906"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2133094" y="6969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38</xdr:row>
      <xdr:rowOff>128105</xdr:rowOff>
    </xdr:from>
    <xdr:ext cx="312906"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2133094" y="6643205"/>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72" name="災害復旧事業費グラフ枠">
          <a:extLst>
            <a:ext uri="{FF2B5EF4-FFF2-40B4-BE49-F238E27FC236}">
              <a16:creationId xmlns:a16="http://schemas.microsoft.com/office/drawing/2014/main" id="{00000000-0008-0000-0600-00007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121557</xdr:rowOff>
    </xdr:from>
    <xdr:to>
      <xdr:col>85</xdr:col>
      <xdr:colOff>177800</xdr:colOff>
      <xdr:row>39</xdr:row>
      <xdr:rowOff>51707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62687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93436</xdr:rowOff>
    </xdr:from>
    <xdr:to>
      <xdr:col>85</xdr:col>
      <xdr:colOff>127000</xdr:colOff>
      <xdr:row>39</xdr:row>
      <xdr:rowOff>907</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15481300" y="6437086"/>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23784</xdr:rowOff>
    </xdr:from>
    <xdr:ext cx="313932" cy="259045"/>
    <xdr:sp macro="" textlink="">
      <xdr:nvSpPr>
        <xdr:cNvPr id="380" name="災害復旧事業費該当値テキスト">
          <a:extLst>
            <a:ext uri="{FF2B5EF4-FFF2-40B4-BE49-F238E27FC236}">
              <a16:creationId xmlns:a16="http://schemas.microsoft.com/office/drawing/2014/main" id="{00000000-0008-0000-0600-00007C010000}"/>
            </a:ext>
          </a:extLst>
        </xdr:cNvPr>
        <xdr:cNvSpPr txBox="1"/>
      </xdr:nvSpPr>
      <xdr:spPr>
        <a:xfrm>
          <a:off x="16370300" y="6538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42636</xdr:rowOff>
    </xdr:from>
    <xdr:to>
      <xdr:col>81</xdr:col>
      <xdr:colOff>101600</xdr:colOff>
      <xdr:row>37</xdr:row>
      <xdr:rowOff>144236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15430500" y="63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123372</xdr:rowOff>
    </xdr:from>
    <xdr:to>
      <xdr:col>81</xdr:col>
      <xdr:colOff>50800</xdr:colOff>
      <xdr:row>37</xdr:row>
      <xdr:rowOff>93436</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14592300" y="62955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35</xdr:row>
      <xdr:rowOff>160763</xdr:rowOff>
    </xdr:from>
    <xdr:ext cx="378565"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15279317" y="616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72572</xdr:rowOff>
    </xdr:from>
    <xdr:to>
      <xdr:col>76</xdr:col>
      <xdr:colOff>165100</xdr:colOff>
      <xdr:row>37</xdr:row>
      <xdr:rowOff>2722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145415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30</xdr:row>
      <xdr:rowOff>128814</xdr:rowOff>
    </xdr:from>
    <xdr:to>
      <xdr:col>76</xdr:col>
      <xdr:colOff>114300</xdr:colOff>
      <xdr:row>36</xdr:row>
      <xdr:rowOff>123372</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3703300" y="5272314"/>
          <a:ext cx="889000" cy="10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35</xdr:row>
      <xdr:rowOff>19249</xdr:rowOff>
    </xdr:from>
    <xdr:ext cx="378565"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14403017" y="601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78014</xdr:rowOff>
    </xdr:from>
    <xdr:to>
      <xdr:col>72</xdr:col>
      <xdr:colOff>38100</xdr:colOff>
      <xdr:row>31</xdr:row>
      <xdr:rowOff>8164</xdr:rowOff>
    </xdr:to>
    <xdr:sp macro="" textlink="">
      <xdr:nvSpPr>
        <xdr:cNvPr id="387" name="楕円 386">
          <a:extLst>
            <a:ext uri="{FF2B5EF4-FFF2-40B4-BE49-F238E27FC236}">
              <a16:creationId xmlns:a16="http://schemas.microsoft.com/office/drawing/2014/main" id="{00000000-0008-0000-0600-000083010000}"/>
            </a:ext>
          </a:extLst>
        </xdr:cNvPr>
        <xdr:cNvSpPr/>
      </xdr:nvSpPr>
      <xdr:spPr>
        <a:xfrm>
          <a:off x="13652500" y="52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29</xdr:row>
      <xdr:rowOff>93436</xdr:rowOff>
    </xdr:from>
    <xdr:to>
      <xdr:col>71</xdr:col>
      <xdr:colOff>177800</xdr:colOff>
      <xdr:row>30</xdr:row>
      <xdr:rowOff>128814</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12814300" y="50654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29</xdr:row>
      <xdr:rowOff>24691</xdr:rowOff>
    </xdr:from>
    <xdr:ext cx="378565"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3514017" y="499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42636</xdr:rowOff>
    </xdr:from>
    <xdr:to>
      <xdr:col>67</xdr:col>
      <xdr:colOff>101600</xdr:colOff>
      <xdr:row>29</xdr:row>
      <xdr:rowOff>144236</xdr:rowOff>
    </xdr:to>
    <xdr:sp macro="" textlink="">
      <xdr:nvSpPr>
        <xdr:cNvPr id="390" name="楕円 389">
          <a:extLst>
            <a:ext uri="{FF2B5EF4-FFF2-40B4-BE49-F238E27FC236}">
              <a16:creationId xmlns:a16="http://schemas.microsoft.com/office/drawing/2014/main" id="{00000000-0008-0000-0600-000086010000}"/>
            </a:ext>
          </a:extLst>
        </xdr:cNvPr>
        <xdr:cNvSpPr/>
      </xdr:nvSpPr>
      <xdr:spPr>
        <a:xfrm>
          <a:off x="12763500" y="50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27</xdr:row>
      <xdr:rowOff>160763</xdr:rowOff>
    </xdr:from>
    <xdr:ext cx="378565"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2625017" y="478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402" name="失業対策事業費グラフ枠">
          <a:extLst>
            <a:ext uri="{FF2B5EF4-FFF2-40B4-BE49-F238E27FC236}">
              <a16:creationId xmlns:a16="http://schemas.microsoft.com/office/drawing/2014/main" id="{00000000-0008-0000-0600-000092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408" name="楕円 407">
          <a:extLst>
            <a:ext uri="{FF2B5EF4-FFF2-40B4-BE49-F238E27FC236}">
              <a16:creationId xmlns:a16="http://schemas.microsoft.com/office/drawing/2014/main" id="{00000000-0008-0000-0600-000098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410" name="失業対策事業費該当値テキスト">
          <a:extLst>
            <a:ext uri="{FF2B5EF4-FFF2-40B4-BE49-F238E27FC236}">
              <a16:creationId xmlns:a16="http://schemas.microsoft.com/office/drawing/2014/main" id="{00000000-0008-0000-0600-00009A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45" name="公債費グラフ枠">
          <a:extLst>
            <a:ext uri="{FF2B5EF4-FFF2-40B4-BE49-F238E27FC236}">
              <a16:creationId xmlns:a16="http://schemas.microsoft.com/office/drawing/2014/main" id="{00000000-0008-0000-0600-0000BD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103188</xdr:rowOff>
    </xdr:from>
    <xdr:to>
      <xdr:col>85</xdr:col>
      <xdr:colOff>177800</xdr:colOff>
      <xdr:row>71</xdr:row>
      <xdr:rowOff>33338</xdr:rowOff>
    </xdr:to>
    <xdr:sp macro="" textlink="">
      <xdr:nvSpPr>
        <xdr:cNvPr id="451" name="楕円 450">
          <a:extLst>
            <a:ext uri="{FF2B5EF4-FFF2-40B4-BE49-F238E27FC236}">
              <a16:creationId xmlns:a16="http://schemas.microsoft.com/office/drawing/2014/main" id="{00000000-0008-0000-0600-0000C3010000}"/>
            </a:ext>
          </a:extLst>
        </xdr:cNvPr>
        <xdr:cNvSpPr/>
      </xdr:nvSpPr>
      <xdr:spPr>
        <a:xfrm>
          <a:off x="16268700" y="1210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70</xdr:row>
      <xdr:rowOff>153988</xdr:rowOff>
    </xdr:from>
    <xdr:to>
      <xdr:col>85</xdr:col>
      <xdr:colOff>127000</xdr:colOff>
      <xdr:row>77</xdr:row>
      <xdr:rowOff>119411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5481300" y="12155488"/>
          <a:ext cx="838200" cy="116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5415</xdr:rowOff>
    </xdr:from>
    <xdr:ext cx="534377" cy="259045"/>
    <xdr:sp macro="" textlink="">
      <xdr:nvSpPr>
        <xdr:cNvPr id="453" name="公債費該当値テキスト">
          <a:extLst>
            <a:ext uri="{FF2B5EF4-FFF2-40B4-BE49-F238E27FC236}">
              <a16:creationId xmlns:a16="http://schemas.microsoft.com/office/drawing/2014/main" id="{00000000-0008-0000-0600-0000C5010000}"/>
            </a:ext>
          </a:extLst>
        </xdr:cNvPr>
        <xdr:cNvSpPr txBox="1"/>
      </xdr:nvSpPr>
      <xdr:spPr>
        <a:xfrm>
          <a:off x="16370300" y="1200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68611</xdr:rowOff>
    </xdr:from>
    <xdr:to>
      <xdr:col>81</xdr:col>
      <xdr:colOff>101600</xdr:colOff>
      <xdr:row>77</xdr:row>
      <xdr:rowOff>170211</xdr:rowOff>
    </xdr:to>
    <xdr:sp macro="" textlink="">
      <xdr:nvSpPr>
        <xdr:cNvPr id="454" name="楕円 453">
          <a:extLst>
            <a:ext uri="{FF2B5EF4-FFF2-40B4-BE49-F238E27FC236}">
              <a16:creationId xmlns:a16="http://schemas.microsoft.com/office/drawing/2014/main" id="{00000000-0008-0000-0600-0000C6010000}"/>
            </a:ext>
          </a:extLst>
        </xdr:cNvPr>
        <xdr:cNvSpPr/>
      </xdr:nvSpPr>
      <xdr:spPr>
        <a:xfrm>
          <a:off x="15430500" y="132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164275</xdr:rowOff>
    </xdr:from>
    <xdr:to>
      <xdr:col>81</xdr:col>
      <xdr:colOff>50800</xdr:colOff>
      <xdr:row>77</xdr:row>
      <xdr:rowOff>119411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4592300" y="13194475"/>
          <a:ext cx="889000" cy="1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76</xdr:row>
      <xdr:rowOff>15288</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5201411" y="130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113475</xdr:rowOff>
    </xdr:from>
    <xdr:to>
      <xdr:col>76</xdr:col>
      <xdr:colOff>165100</xdr:colOff>
      <xdr:row>77</xdr:row>
      <xdr:rowOff>43625</xdr:rowOff>
    </xdr:to>
    <xdr:sp macro="" textlink="">
      <xdr:nvSpPr>
        <xdr:cNvPr id="457" name="楕円 456">
          <a:extLst>
            <a:ext uri="{FF2B5EF4-FFF2-40B4-BE49-F238E27FC236}">
              <a16:creationId xmlns:a16="http://schemas.microsoft.com/office/drawing/2014/main" id="{00000000-0008-0000-0600-0000C9010000}"/>
            </a:ext>
          </a:extLst>
        </xdr:cNvPr>
        <xdr:cNvSpPr/>
      </xdr:nvSpPr>
      <xdr:spPr>
        <a:xfrm>
          <a:off x="14541500" y="131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76</xdr:row>
      <xdr:rowOff>164275</xdr:rowOff>
    </xdr:from>
    <xdr:to>
      <xdr:col>76</xdr:col>
      <xdr:colOff>114300</xdr:colOff>
      <xdr:row>79</xdr:row>
      <xdr:rowOff>11398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3703300" y="13194475"/>
          <a:ext cx="889000" cy="36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75</xdr:row>
      <xdr:rowOff>60151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4325111" y="129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132048</xdr:rowOff>
    </xdr:from>
    <xdr:to>
      <xdr:col>72</xdr:col>
      <xdr:colOff>38100</xdr:colOff>
      <xdr:row>79</xdr:row>
      <xdr:rowOff>62198</xdr:rowOff>
    </xdr:to>
    <xdr:sp macro="" textlink="">
      <xdr:nvSpPr>
        <xdr:cNvPr id="460" name="楕円 459">
          <a:extLst>
            <a:ext uri="{FF2B5EF4-FFF2-40B4-BE49-F238E27FC236}">
              <a16:creationId xmlns:a16="http://schemas.microsoft.com/office/drawing/2014/main" id="{00000000-0008-0000-0600-0000CC010000}"/>
            </a:ext>
          </a:extLst>
        </xdr:cNvPr>
        <xdr:cNvSpPr/>
      </xdr:nvSpPr>
      <xdr:spPr>
        <a:xfrm>
          <a:off x="13652500" y="135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76</xdr:row>
      <xdr:rowOff>120841</xdr:rowOff>
    </xdr:from>
    <xdr:to>
      <xdr:col>71</xdr:col>
      <xdr:colOff>177800</xdr:colOff>
      <xdr:row>79</xdr:row>
      <xdr:rowOff>11398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2814300" y="13151041"/>
          <a:ext cx="889000" cy="40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77</xdr:row>
      <xdr:rowOff>78725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3436111" y="132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70041</xdr:rowOff>
    </xdr:from>
    <xdr:to>
      <xdr:col>67</xdr:col>
      <xdr:colOff>101600</xdr:colOff>
      <xdr:row>77</xdr:row>
      <xdr:rowOff>191</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2763500" y="131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16718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2547111" y="128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82" name="積立金グラフ枠">
          <a:extLst>
            <a:ext uri="{FF2B5EF4-FFF2-40B4-BE49-F238E27FC236}">
              <a16:creationId xmlns:a16="http://schemas.microsoft.com/office/drawing/2014/main" id="{00000000-0008-0000-0600-0000E2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56896</xdr:rowOff>
    </xdr:from>
    <xdr:to>
      <xdr:col>85</xdr:col>
      <xdr:colOff>177800</xdr:colOff>
      <xdr:row>98</xdr:row>
      <xdr:rowOff>158496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6268700" y="168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97</xdr:row>
      <xdr:rowOff>51324</xdr:rowOff>
    </xdr:from>
    <xdr:to>
      <xdr:col>85</xdr:col>
      <xdr:colOff>127000</xdr:colOff>
      <xdr:row>98</xdr:row>
      <xdr:rowOff>107696</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5481300" y="16681974"/>
          <a:ext cx="838200" cy="2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130573</xdr:rowOff>
    </xdr:from>
    <xdr:ext cx="534377" cy="259045"/>
    <xdr:sp macro="" textlink="">
      <xdr:nvSpPr>
        <xdr:cNvPr id="490" name="積立金該当値テキスト">
          <a:extLst>
            <a:ext uri="{FF2B5EF4-FFF2-40B4-BE49-F238E27FC236}">
              <a16:creationId xmlns:a16="http://schemas.microsoft.com/office/drawing/2014/main" id="{00000000-0008-0000-0600-0000EA010000}"/>
            </a:ext>
          </a:extLst>
        </xdr:cNvPr>
        <xdr:cNvSpPr txBox="1"/>
      </xdr:nvSpPr>
      <xdr:spPr>
        <a:xfrm>
          <a:off x="16370300" y="167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524</xdr:rowOff>
    </xdr:from>
    <xdr:to>
      <xdr:col>81</xdr:col>
      <xdr:colOff>101600</xdr:colOff>
      <xdr:row>97</xdr:row>
      <xdr:rowOff>102124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5430500" y="166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55873</xdr:rowOff>
    </xdr:from>
    <xdr:to>
      <xdr:col>81</xdr:col>
      <xdr:colOff>50800</xdr:colOff>
      <xdr:row>97</xdr:row>
      <xdr:rowOff>51324</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4592300" y="15829273"/>
          <a:ext cx="889000" cy="85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95</xdr:row>
      <xdr:rowOff>118651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5201411" y="164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5073</xdr:rowOff>
    </xdr:from>
    <xdr:to>
      <xdr:col>76</xdr:col>
      <xdr:colOff>165100</xdr:colOff>
      <xdr:row>92</xdr:row>
      <xdr:rowOff>106673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14541500" y="157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92</xdr:row>
      <xdr:rowOff>55873</xdr:rowOff>
    </xdr:from>
    <xdr:to>
      <xdr:col>76</xdr:col>
      <xdr:colOff>114300</xdr:colOff>
      <xdr:row>99</xdr:row>
      <xdr:rowOff>46934</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3703300" y="15829273"/>
          <a:ext cx="889000" cy="11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90</xdr:row>
      <xdr:rowOff>123200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4325111" y="155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167584</xdr:rowOff>
    </xdr:from>
    <xdr:to>
      <xdr:col>72</xdr:col>
      <xdr:colOff>38100</xdr:colOff>
      <xdr:row>99</xdr:row>
      <xdr:rowOff>97734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13652500" y="169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98</xdr:row>
      <xdr:rowOff>112268</xdr:rowOff>
    </xdr:from>
    <xdr:to>
      <xdr:col>71</xdr:col>
      <xdr:colOff>177800</xdr:colOff>
      <xdr:row>99</xdr:row>
      <xdr:rowOff>46934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814300" y="16914368"/>
          <a:ext cx="889000" cy="10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97</xdr:row>
      <xdr:rowOff>114261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3436111" y="167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61468</xdr:rowOff>
    </xdr:from>
    <xdr:to>
      <xdr:col>67</xdr:col>
      <xdr:colOff>101600</xdr:colOff>
      <xdr:row>98</xdr:row>
      <xdr:rowOff>163068</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12763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8145</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547111" y="166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25400</xdr:rowOff>
    </xdr:from>
    <xdr:to>
      <xdr:col>120</xdr:col>
      <xdr:colOff>114300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7756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17" name="投資及び出資金グラフ枠">
          <a:extLst>
            <a:ext uri="{FF2B5EF4-FFF2-40B4-BE49-F238E27FC236}">
              <a16:creationId xmlns:a16="http://schemas.microsoft.com/office/drawing/2014/main" id="{00000000-0008-0000-0600-00000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116789</xdr:rowOff>
    </xdr:from>
    <xdr:to>
      <xdr:col>116</xdr:col>
      <xdr:colOff>114300</xdr:colOff>
      <xdr:row>31</xdr:row>
      <xdr:rowOff>46939</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22110700" y="52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167589</xdr:rowOff>
    </xdr:from>
    <xdr:to>
      <xdr:col>116</xdr:col>
      <xdr:colOff>63500</xdr:colOff>
      <xdr:row>34</xdr:row>
      <xdr:rowOff>140157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21323300" y="5311089"/>
          <a:ext cx="838200" cy="6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19016</xdr:rowOff>
    </xdr:from>
    <xdr:ext cx="534377" cy="259045"/>
    <xdr:sp macro="" textlink="">
      <xdr:nvSpPr>
        <xdr:cNvPr id="525" name="投資及び出資金該当値テキスト">
          <a:extLst>
            <a:ext uri="{FF2B5EF4-FFF2-40B4-BE49-F238E27FC236}">
              <a16:creationId xmlns:a16="http://schemas.microsoft.com/office/drawing/2014/main" id="{00000000-0008-0000-0600-00000D020000}"/>
            </a:ext>
          </a:extLst>
        </xdr:cNvPr>
        <xdr:cNvSpPr txBox="1"/>
      </xdr:nvSpPr>
      <xdr:spPr>
        <a:xfrm>
          <a:off x="22212300" y="51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89357</xdr:rowOff>
    </xdr:from>
    <xdr:to>
      <xdr:col>112</xdr:col>
      <xdr:colOff>38100</xdr:colOff>
      <xdr:row>35</xdr:row>
      <xdr:rowOff>19507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21272500" y="59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95580</xdr:rowOff>
    </xdr:from>
    <xdr:to>
      <xdr:col>111</xdr:col>
      <xdr:colOff>177800</xdr:colOff>
      <xdr:row>34</xdr:row>
      <xdr:rowOff>140157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20434300" y="5581980"/>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33</xdr:row>
      <xdr:rowOff>36034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21043411" y="569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44780</xdr:rowOff>
    </xdr:from>
    <xdr:to>
      <xdr:col>107</xdr:col>
      <xdr:colOff>101600</xdr:colOff>
      <xdr:row>32</xdr:row>
      <xdr:rowOff>146380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20383500" y="55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95580</xdr:rowOff>
    </xdr:from>
    <xdr:to>
      <xdr:col>107</xdr:col>
      <xdr:colOff>50800</xdr:colOff>
      <xdr:row>38</xdr:row>
      <xdr:rowOff>163703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9545300" y="5581980"/>
          <a:ext cx="889000" cy="109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30</xdr:row>
      <xdr:rowOff>162907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20167111" y="530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112903</xdr:rowOff>
    </xdr:from>
    <xdr:to>
      <xdr:col>102</xdr:col>
      <xdr:colOff>165100</xdr:colOff>
      <xdr:row>39</xdr:row>
      <xdr:rowOff>43053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9494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1854</xdr:rowOff>
    </xdr:from>
    <xdr:to>
      <xdr:col>102</xdr:col>
      <xdr:colOff>114300</xdr:colOff>
      <xdr:row>38</xdr:row>
      <xdr:rowOff>163703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8656300" y="6516954"/>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37</xdr:row>
      <xdr:rowOff>59580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9310428" y="640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122504</xdr:rowOff>
    </xdr:from>
    <xdr:to>
      <xdr:col>98</xdr:col>
      <xdr:colOff>38100</xdr:colOff>
      <xdr:row>38</xdr:row>
      <xdr:rowOff>52654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8605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69181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8389111" y="62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60</xdr:row>
      <xdr:rowOff>111777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98878</xdr:rowOff>
    </xdr:from>
    <xdr:to>
      <xdr:col>120</xdr:col>
      <xdr:colOff>114300</xdr:colOff>
      <xdr:row>59</xdr:row>
      <xdr:rowOff>98878</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128105</xdr:rowOff>
    </xdr:from>
    <xdr:ext cx="531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7756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58" name="貸付金グラフ枠">
          <a:extLst>
            <a:ext uri="{FF2B5EF4-FFF2-40B4-BE49-F238E27FC236}">
              <a16:creationId xmlns:a16="http://schemas.microsoft.com/office/drawing/2014/main" id="{00000000-0008-0000-0600-00002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152712</xdr:rowOff>
    </xdr:from>
    <xdr:to>
      <xdr:col>116</xdr:col>
      <xdr:colOff>114300</xdr:colOff>
      <xdr:row>57</xdr:row>
      <xdr:rowOff>82862</xdr:rowOff>
    </xdr:to>
    <xdr:sp macro="" textlink="">
      <xdr:nvSpPr>
        <xdr:cNvPr id="564" name="楕円 563">
          <a:extLst>
            <a:ext uri="{FF2B5EF4-FFF2-40B4-BE49-F238E27FC236}">
              <a16:creationId xmlns:a16="http://schemas.microsoft.com/office/drawing/2014/main" id="{00000000-0008-0000-0600-000034020000}"/>
            </a:ext>
          </a:extLst>
        </xdr:cNvPr>
        <xdr:cNvSpPr/>
      </xdr:nvSpPr>
      <xdr:spPr>
        <a:xfrm>
          <a:off x="22110700" y="97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32062</xdr:rowOff>
    </xdr:from>
    <xdr:to>
      <xdr:col>116</xdr:col>
      <xdr:colOff>63500</xdr:colOff>
      <xdr:row>57</xdr:row>
      <xdr:rowOff>102504</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flipV="1">
          <a:off x="21323300" y="9804712"/>
          <a:ext cx="8382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54939</xdr:rowOff>
    </xdr:from>
    <xdr:ext cx="534377" cy="259045"/>
    <xdr:sp macro="" textlink="">
      <xdr:nvSpPr>
        <xdr:cNvPr id="566" name="貸付金該当値テキスト">
          <a:extLst>
            <a:ext uri="{FF2B5EF4-FFF2-40B4-BE49-F238E27FC236}">
              <a16:creationId xmlns:a16="http://schemas.microsoft.com/office/drawing/2014/main" id="{00000000-0008-0000-0600-000036020000}"/>
            </a:ext>
          </a:extLst>
        </xdr:cNvPr>
        <xdr:cNvSpPr txBox="1"/>
      </xdr:nvSpPr>
      <xdr:spPr>
        <a:xfrm>
          <a:off x="22212300" y="96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51704</xdr:rowOff>
    </xdr:from>
    <xdr:to>
      <xdr:col>112</xdr:col>
      <xdr:colOff>38100</xdr:colOff>
      <xdr:row>57</xdr:row>
      <xdr:rowOff>153304</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21272500" y="98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102504</xdr:rowOff>
    </xdr:from>
    <xdr:to>
      <xdr:col>111</xdr:col>
      <xdr:colOff>177800</xdr:colOff>
      <xdr:row>57</xdr:row>
      <xdr:rowOff>106716</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20434300" y="9875154"/>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55</xdr:row>
      <xdr:rowOff>169831</xdr:rowOff>
    </xdr:from>
    <xdr:ext cx="534377"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21043411" y="95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55916</xdr:rowOff>
    </xdr:from>
    <xdr:to>
      <xdr:col>107</xdr:col>
      <xdr:colOff>101600</xdr:colOff>
      <xdr:row>57</xdr:row>
      <xdr:rowOff>157516</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20383500" y="98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106716</xdr:rowOff>
    </xdr:from>
    <xdr:to>
      <xdr:col>107</xdr:col>
      <xdr:colOff>50800</xdr:colOff>
      <xdr:row>58</xdr:row>
      <xdr:rowOff>45093</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flipV="1">
          <a:off x="19545300" y="9879366"/>
          <a:ext cx="889000" cy="1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56</xdr:row>
      <xdr:rowOff>2593</xdr:rowOff>
    </xdr:from>
    <xdr:ext cx="534377"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20167111" y="96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165743</xdr:rowOff>
    </xdr:from>
    <xdr:to>
      <xdr:col>102</xdr:col>
      <xdr:colOff>165100</xdr:colOff>
      <xdr:row>58</xdr:row>
      <xdr:rowOff>95893</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9494500" y="99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51</xdr:row>
      <xdr:rowOff>21710</xdr:rowOff>
    </xdr:from>
    <xdr:to>
      <xdr:col>102</xdr:col>
      <xdr:colOff>114300</xdr:colOff>
      <xdr:row>58</xdr:row>
      <xdr:rowOff>45093</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8656300" y="8765660"/>
          <a:ext cx="889000" cy="12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56</xdr:row>
      <xdr:rowOff>112420</xdr:rowOff>
    </xdr:from>
    <xdr:ext cx="534377"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9278111" y="971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142360</xdr:rowOff>
    </xdr:from>
    <xdr:to>
      <xdr:col>98</xdr:col>
      <xdr:colOff>38100</xdr:colOff>
      <xdr:row>51</xdr:row>
      <xdr:rowOff>72510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8605500" y="87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89037</xdr:rowOff>
    </xdr:from>
    <xdr:ext cx="534377"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8389111" y="84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38299</xdr:rowOff>
    </xdr:from>
    <xdr:ext cx="46717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7820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99" name="繰出金グラフ枠">
          <a:extLst>
            <a:ext uri="{FF2B5EF4-FFF2-40B4-BE49-F238E27FC236}">
              <a16:creationId xmlns:a16="http://schemas.microsoft.com/office/drawing/2014/main" id="{00000000-0008-0000-0600-000057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127000</xdr:rowOff>
    </xdr:from>
    <xdr:to>
      <xdr:col>116</xdr:col>
      <xdr:colOff>114300</xdr:colOff>
      <xdr:row>79</xdr:row>
      <xdr:rowOff>57150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22110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157662</xdr:rowOff>
    </xdr:from>
    <xdr:to>
      <xdr:col>116</xdr:col>
      <xdr:colOff>63500</xdr:colOff>
      <xdr:row>79</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21323300" y="13359312"/>
          <a:ext cx="838200" cy="19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29227</xdr:rowOff>
    </xdr:from>
    <xdr:ext cx="469744" cy="259045"/>
    <xdr:sp macro="" textlink="">
      <xdr:nvSpPr>
        <xdr:cNvPr id="607" name="繰出金該当値テキスト">
          <a:extLst>
            <a:ext uri="{FF2B5EF4-FFF2-40B4-BE49-F238E27FC236}">
              <a16:creationId xmlns:a16="http://schemas.microsoft.com/office/drawing/2014/main" id="{00000000-0008-0000-0600-00005F020000}"/>
            </a:ext>
          </a:extLst>
        </xdr:cNvPr>
        <xdr:cNvSpPr txBox="1"/>
      </xdr:nvSpPr>
      <xdr:spPr>
        <a:xfrm>
          <a:off x="222123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106862</xdr:rowOff>
    </xdr:from>
    <xdr:to>
      <xdr:col>112</xdr:col>
      <xdr:colOff>38100</xdr:colOff>
      <xdr:row>78</xdr:row>
      <xdr:rowOff>37012</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21272500" y="133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132624</xdr:rowOff>
    </xdr:from>
    <xdr:to>
      <xdr:col>111</xdr:col>
      <xdr:colOff>177800</xdr:colOff>
      <xdr:row>77</xdr:row>
      <xdr:rowOff>157662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20434300" y="13334274"/>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76</xdr:row>
      <xdr:rowOff>53539</xdr:rowOff>
    </xdr:from>
    <xdr:ext cx="469744"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21075728" y="130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81824</xdr:rowOff>
    </xdr:from>
    <xdr:to>
      <xdr:col>107</xdr:col>
      <xdr:colOff>101600</xdr:colOff>
      <xdr:row>78</xdr:row>
      <xdr:rowOff>11974</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20383500" y="132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71664</xdr:rowOff>
    </xdr:from>
    <xdr:to>
      <xdr:col>107</xdr:col>
      <xdr:colOff>50800</xdr:colOff>
      <xdr:row>77</xdr:row>
      <xdr:rowOff>132624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9545300" y="13273314"/>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76</xdr:row>
      <xdr:rowOff>28501</xdr:rowOff>
    </xdr:from>
    <xdr:ext cx="469744"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20199428" y="1305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20864</xdr:rowOff>
    </xdr:from>
    <xdr:to>
      <xdr:col>102</xdr:col>
      <xdr:colOff>165100</xdr:colOff>
      <xdr:row>77</xdr:row>
      <xdr:rowOff>122464</xdr:rowOff>
    </xdr:to>
    <xdr:sp macro="" textlink="">
      <xdr:nvSpPr>
        <xdr:cNvPr id="614" name="楕円 613">
          <a:extLst>
            <a:ext uri="{FF2B5EF4-FFF2-40B4-BE49-F238E27FC236}">
              <a16:creationId xmlns:a16="http://schemas.microsoft.com/office/drawing/2014/main" id="{00000000-0008-0000-0600-000066020000}"/>
            </a:ext>
          </a:extLst>
        </xdr:cNvPr>
        <xdr:cNvSpPr/>
      </xdr:nvSpPr>
      <xdr:spPr>
        <a:xfrm>
          <a:off x="19494500" y="132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71</xdr:row>
      <xdr:rowOff>907</xdr:rowOff>
    </xdr:from>
    <xdr:to>
      <xdr:col>102</xdr:col>
      <xdr:colOff>114300</xdr:colOff>
      <xdr:row>77</xdr:row>
      <xdr:rowOff>71664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8656300" y="12173857"/>
          <a:ext cx="889000" cy="109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75</xdr:row>
      <xdr:rowOff>138991</xdr:rowOff>
    </xdr:from>
    <xdr:ext cx="469744"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9310428" y="1299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121557</xdr:rowOff>
    </xdr:from>
    <xdr:to>
      <xdr:col>98</xdr:col>
      <xdr:colOff>38100</xdr:colOff>
      <xdr:row>71</xdr:row>
      <xdr:rowOff>51707</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8605500" y="121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69</xdr:row>
      <xdr:rowOff>68234</xdr:rowOff>
    </xdr:from>
    <xdr:ext cx="469744"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8421428" y="1189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29" name="前年度繰上充用金グラフ枠">
          <a:extLst>
            <a:ext uri="{FF2B5EF4-FFF2-40B4-BE49-F238E27FC236}">
              <a16:creationId xmlns:a16="http://schemas.microsoft.com/office/drawing/2014/main" id="{00000000-0008-0000-0600-000075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37" name="前年度繰上充用金該当値テキスト">
          <a:extLst>
            <a:ext uri="{FF2B5EF4-FFF2-40B4-BE49-F238E27FC236}">
              <a16:creationId xmlns:a16="http://schemas.microsoft.com/office/drawing/2014/main" id="{00000000-0008-0000-0600-00007D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・人件費は、職員給の実績増などにより、令和６年度においては、対前年度比</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8,782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119,300</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他の道府県にはない特別区財政調整交付金を含むことが、都道府県平均に比して高い数値となる１つの要因となっている。令和６年度においては、私立高校等の授業料実質無償化に係る経費が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8,238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273,943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・公債費については、令和６年度においては都債の繰上償還に伴う元金償還金の増などにより増加しているものの、引き続き都道府県平均に比し低い決算値で推移している。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・普通建設事業費は、都立文化施設の改修費が増加したことなどにより、令和６年度においては、対前年度比</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6,668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63,333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14,002,534
13,281,311
2,199.94
9,533,664,698
8,888,808,019
418,198,775
4,461,185,035
3,467,550,417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92727</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6" name="議会費グラフ枠">
          <a:extLst>
            <a:ext uri="{FF2B5EF4-FFF2-40B4-BE49-F238E27FC236}">
              <a16:creationId xmlns:a16="http://schemas.microsoft.com/office/drawing/2014/main" id="{00000000-0008-0000-0700-00002E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52" name="楕円 51">
          <a:extLst>
            <a:ext uri="{FF2B5EF4-FFF2-40B4-BE49-F238E27FC236}">
              <a16:creationId xmlns:a16="http://schemas.microsoft.com/office/drawing/2014/main" id="{00000000-0008-0000-0700-000034000000}"/>
            </a:ext>
          </a:extLst>
        </xdr:cNvPr>
        <xdr:cNvSpPr/>
      </xdr:nvSpPr>
      <xdr:spPr>
        <a:xfrm>
          <a:off x="4584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63500</xdr:rowOff>
    </xdr:from>
    <xdr:to>
      <xdr:col>24</xdr:col>
      <xdr:colOff>63500</xdr:colOff>
      <xdr:row>37</xdr:row>
      <xdr:rowOff>120650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3797300" y="6235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378565" cy="259045"/>
    <xdr:sp macro="" textlink="">
      <xdr:nvSpPr>
        <xdr:cNvPr id="54" name="議会費該当値テキスト">
          <a:extLst>
            <a:ext uri="{FF2B5EF4-FFF2-40B4-BE49-F238E27FC236}">
              <a16:creationId xmlns:a16="http://schemas.microsoft.com/office/drawing/2014/main" id="{00000000-0008-0000-0700-000036000000}"/>
            </a:ext>
          </a:extLst>
        </xdr:cNvPr>
        <xdr:cNvSpPr txBox="1"/>
      </xdr:nvSpPr>
      <xdr:spPr>
        <a:xfrm>
          <a:off x="4686300" y="608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69850</xdr:rowOff>
    </xdr:from>
    <xdr:to>
      <xdr:col>20</xdr:col>
      <xdr:colOff>38100</xdr:colOff>
      <xdr:row>38</xdr:row>
      <xdr:rowOff>0</xdr:rowOff>
    </xdr:to>
    <xdr:sp macro="" textlink="">
      <xdr:nvSpPr>
        <xdr:cNvPr id="55" name="楕円 54">
          <a:extLst>
            <a:ext uri="{FF2B5EF4-FFF2-40B4-BE49-F238E27FC236}">
              <a16:creationId xmlns:a16="http://schemas.microsoft.com/office/drawing/2014/main" id="{00000000-0008-0000-0700-000037000000}"/>
            </a:ext>
          </a:extLst>
        </xdr:cNvPr>
        <xdr:cNvSpPr/>
      </xdr:nvSpPr>
      <xdr:spPr>
        <a:xfrm>
          <a:off x="374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25400</xdr:rowOff>
    </xdr:from>
    <xdr:to>
      <xdr:col>19</xdr:col>
      <xdr:colOff>177800</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2908300" y="55118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36</xdr:row>
      <xdr:rowOff>16527</xdr:rowOff>
    </xdr:from>
    <xdr:ext cx="378565"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3595317" y="6188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146050</xdr:rowOff>
    </xdr:from>
    <xdr:to>
      <xdr:col>15</xdr:col>
      <xdr:colOff>101600</xdr:colOff>
      <xdr:row>32</xdr:row>
      <xdr:rowOff>76200</xdr:rowOff>
    </xdr:to>
    <xdr:sp macro="" textlink="">
      <xdr:nvSpPr>
        <xdr:cNvPr id="58" name="楕円 57">
          <a:extLst>
            <a:ext uri="{FF2B5EF4-FFF2-40B4-BE49-F238E27FC236}">
              <a16:creationId xmlns:a16="http://schemas.microsoft.com/office/drawing/2014/main" id="{00000000-0008-0000-0700-00003A000000}"/>
            </a:ext>
          </a:extLst>
        </xdr:cNvPr>
        <xdr:cNvSpPr/>
      </xdr:nvSpPr>
      <xdr:spPr>
        <a:xfrm>
          <a:off x="2857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29</xdr:row>
      <xdr:rowOff>120650</xdr:rowOff>
    </xdr:from>
    <xdr:to>
      <xdr:col>15</xdr:col>
      <xdr:colOff>50800</xdr:colOff>
      <xdr:row>32</xdr:row>
      <xdr:rowOff>25400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2019300" y="50927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30</xdr:row>
      <xdr:rowOff>92727</xdr:rowOff>
    </xdr:from>
    <xdr:ext cx="378565" cy="259045"/>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2719017" y="5236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69850</xdr:rowOff>
    </xdr:from>
    <xdr:to>
      <xdr:col>10</xdr:col>
      <xdr:colOff>165100</xdr:colOff>
      <xdr:row>30</xdr:row>
      <xdr:rowOff>0</xdr:rowOff>
    </xdr:to>
    <xdr:sp macro="" textlink="">
      <xdr:nvSpPr>
        <xdr:cNvPr id="61" name="楕円 60">
          <a:extLst>
            <a:ext uri="{FF2B5EF4-FFF2-40B4-BE49-F238E27FC236}">
              <a16:creationId xmlns:a16="http://schemas.microsoft.com/office/drawing/2014/main" id="{00000000-0008-0000-0700-00003D000000}"/>
            </a:ext>
          </a:extLst>
        </xdr:cNvPr>
        <xdr:cNvSpPr/>
      </xdr:nvSpPr>
      <xdr:spPr>
        <a:xfrm>
          <a:off x="1968500" y="50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29</xdr:row>
      <xdr:rowOff>120650</xdr:rowOff>
    </xdr:from>
    <xdr:to>
      <xdr:col>10</xdr:col>
      <xdr:colOff>114300</xdr:colOff>
      <xdr:row>30</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1130300" y="5092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28</xdr:row>
      <xdr:rowOff>16527</xdr:rowOff>
    </xdr:from>
    <xdr:ext cx="378565"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1830017" y="481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88900</xdr:rowOff>
    </xdr:from>
    <xdr:to>
      <xdr:col>6</xdr:col>
      <xdr:colOff>38100</xdr:colOff>
      <xdr:row>31</xdr:row>
      <xdr:rowOff>19050</xdr:rowOff>
    </xdr:to>
    <xdr:sp macro="" textlink="">
      <xdr:nvSpPr>
        <xdr:cNvPr id="64" name="楕円 63">
          <a:extLst>
            <a:ext uri="{FF2B5EF4-FFF2-40B4-BE49-F238E27FC236}">
              <a16:creationId xmlns:a16="http://schemas.microsoft.com/office/drawing/2014/main" id="{00000000-0008-0000-0700-000040000000}"/>
            </a:ext>
          </a:extLst>
        </xdr:cNvPr>
        <xdr:cNvSpPr/>
      </xdr:nvSpPr>
      <xdr:spPr>
        <a:xfrm>
          <a:off x="1079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35577</xdr:rowOff>
    </xdr:from>
    <xdr:ext cx="378565"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941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6" name="正方形/長方形 65">
          <a:extLst>
            <a:ext uri="{FF2B5EF4-FFF2-40B4-BE49-F238E27FC236}">
              <a16:creationId xmlns:a16="http://schemas.microsoft.com/office/drawing/2014/main" id="{00000000-0008-0000-0700-000042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8" name="正方形/長方形 67">
          <a:extLst>
            <a:ext uri="{FF2B5EF4-FFF2-40B4-BE49-F238E27FC236}">
              <a16:creationId xmlns:a16="http://schemas.microsoft.com/office/drawing/2014/main" id="{00000000-0008-0000-0700-000044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9" name="正方形/長方形 68">
          <a:extLst>
            <a:ext uri="{FF2B5EF4-FFF2-40B4-BE49-F238E27FC236}">
              <a16:creationId xmlns:a16="http://schemas.microsoft.com/office/drawing/2014/main" id="{00000000-0008-0000-0700-00004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3" name="直線コネクタ 82">
          <a:extLst>
            <a:ext uri="{FF2B5EF4-FFF2-40B4-BE49-F238E27FC236}">
              <a16:creationId xmlns:a16="http://schemas.microsoft.com/office/drawing/2014/main" id="{00000000-0008-0000-0700-00005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5" name="総務費グラフ枠">
          <a:extLst>
            <a:ext uri="{FF2B5EF4-FFF2-40B4-BE49-F238E27FC236}">
              <a16:creationId xmlns:a16="http://schemas.microsoft.com/office/drawing/2014/main" id="{00000000-0008-0000-0700-00005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3099</xdr:rowOff>
    </xdr:from>
    <xdr:to>
      <xdr:col>24</xdr:col>
      <xdr:colOff>114300</xdr:colOff>
      <xdr:row>53</xdr:row>
      <xdr:rowOff>104699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4584700" y="90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53</xdr:row>
      <xdr:rowOff>53899</xdr:rowOff>
    </xdr:from>
    <xdr:to>
      <xdr:col>24</xdr:col>
      <xdr:colOff>63500</xdr:colOff>
      <xdr:row>54</xdr:row>
      <xdr:rowOff>22733</xdr:rowOff>
    </xdr:to>
    <xdr:cxnSp macro="">
      <xdr:nvCxnSpPr>
        <xdr:cNvPr id="92" name="直線コネクタ 91">
          <a:extLst>
            <a:ext uri="{FF2B5EF4-FFF2-40B4-BE49-F238E27FC236}">
              <a16:creationId xmlns:a16="http://schemas.microsoft.com/office/drawing/2014/main" id="{00000000-0008-0000-0700-00005C000000}"/>
            </a:ext>
          </a:extLst>
        </xdr:cNvPr>
        <xdr:cNvCxnSpPr/>
      </xdr:nvCxnSpPr>
      <xdr:spPr>
        <a:xfrm flipV="1">
          <a:off x="3797300" y="9140749"/>
          <a:ext cx="838200" cy="1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76776</xdr:rowOff>
    </xdr:from>
    <xdr:ext cx="534377" cy="259045"/>
    <xdr:sp macro="" textlink="">
      <xdr:nvSpPr>
        <xdr:cNvPr id="93" name="総務費該当値テキスト">
          <a:extLst>
            <a:ext uri="{FF2B5EF4-FFF2-40B4-BE49-F238E27FC236}">
              <a16:creationId xmlns:a16="http://schemas.microsoft.com/office/drawing/2014/main" id="{00000000-0008-0000-0700-00005D000000}"/>
            </a:ext>
          </a:extLst>
        </xdr:cNvPr>
        <xdr:cNvSpPr txBox="1"/>
      </xdr:nvSpPr>
      <xdr:spPr>
        <a:xfrm>
          <a:off x="4686300" y="89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143383</xdr:rowOff>
    </xdr:from>
    <xdr:to>
      <xdr:col>20</xdr:col>
      <xdr:colOff>38100</xdr:colOff>
      <xdr:row>54</xdr:row>
      <xdr:rowOff>73533</xdr:rowOff>
    </xdr:to>
    <xdr:sp macro="" textlink="">
      <xdr:nvSpPr>
        <xdr:cNvPr id="94" name="楕円 93">
          <a:extLst>
            <a:ext uri="{FF2B5EF4-FFF2-40B4-BE49-F238E27FC236}">
              <a16:creationId xmlns:a16="http://schemas.microsoft.com/office/drawing/2014/main" id="{00000000-0008-0000-0700-00005E000000}"/>
            </a:ext>
          </a:extLst>
        </xdr:cNvPr>
        <xdr:cNvSpPr/>
      </xdr:nvSpPr>
      <xdr:spPr>
        <a:xfrm>
          <a:off x="3746500" y="92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107277</xdr:rowOff>
    </xdr:from>
    <xdr:to>
      <xdr:col>19</xdr:col>
      <xdr:colOff>177800</xdr:colOff>
      <xdr:row>54</xdr:row>
      <xdr:rowOff>22733</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2908300" y="8679777"/>
          <a:ext cx="889000" cy="6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90060</xdr:rowOff>
    </xdr:from>
    <xdr:ext cx="534377"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3517411" y="900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56477</xdr:rowOff>
    </xdr:from>
    <xdr:to>
      <xdr:col>15</xdr:col>
      <xdr:colOff>101600</xdr:colOff>
      <xdr:row>50</xdr:row>
      <xdr:rowOff>158077</xdr:rowOff>
    </xdr:to>
    <xdr:sp macro="" textlink="">
      <xdr:nvSpPr>
        <xdr:cNvPr id="97" name="楕円 96">
          <a:extLst>
            <a:ext uri="{FF2B5EF4-FFF2-40B4-BE49-F238E27FC236}">
              <a16:creationId xmlns:a16="http://schemas.microsoft.com/office/drawing/2014/main" id="{00000000-0008-0000-0700-000061000000}"/>
            </a:ext>
          </a:extLst>
        </xdr:cNvPr>
        <xdr:cNvSpPr/>
      </xdr:nvSpPr>
      <xdr:spPr>
        <a:xfrm>
          <a:off x="2857500" y="86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50</xdr:row>
      <xdr:rowOff>107277</xdr:rowOff>
    </xdr:from>
    <xdr:to>
      <xdr:col>15</xdr:col>
      <xdr:colOff>50800</xdr:colOff>
      <xdr:row>58</xdr:row>
      <xdr:rowOff>116383</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flipV="1">
          <a:off x="2019300" y="8679777"/>
          <a:ext cx="889000" cy="13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49</xdr:row>
      <xdr:rowOff>3154</xdr:rowOff>
    </xdr:from>
    <xdr:ext cx="534377"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2641111" y="8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65583</xdr:rowOff>
    </xdr:from>
    <xdr:to>
      <xdr:col>10</xdr:col>
      <xdr:colOff>165100</xdr:colOff>
      <xdr:row>58</xdr:row>
      <xdr:rowOff>167183</xdr:rowOff>
    </xdr:to>
    <xdr:sp macro="" textlink="">
      <xdr:nvSpPr>
        <xdr:cNvPr id="100" name="楕円 99">
          <a:extLst>
            <a:ext uri="{FF2B5EF4-FFF2-40B4-BE49-F238E27FC236}">
              <a16:creationId xmlns:a16="http://schemas.microsoft.com/office/drawing/2014/main" id="{00000000-0008-0000-0700-000064000000}"/>
            </a:ext>
          </a:extLst>
        </xdr:cNvPr>
        <xdr:cNvSpPr/>
      </xdr:nvSpPr>
      <xdr:spPr>
        <a:xfrm>
          <a:off x="1968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152654</xdr:rowOff>
    </xdr:from>
    <xdr:to>
      <xdr:col>10</xdr:col>
      <xdr:colOff>114300</xdr:colOff>
      <xdr:row>58</xdr:row>
      <xdr:rowOff>116383</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1130300" y="9925304"/>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57</xdr:row>
      <xdr:rowOff>12260</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752111" y="97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101854</xdr:rowOff>
    </xdr:from>
    <xdr:to>
      <xdr:col>6</xdr:col>
      <xdr:colOff>38100</xdr:colOff>
      <xdr:row>58</xdr:row>
      <xdr:rowOff>32004</xdr:rowOff>
    </xdr:to>
    <xdr:sp macro="" textlink="">
      <xdr:nvSpPr>
        <xdr:cNvPr id="103" name="楕円 102">
          <a:extLst>
            <a:ext uri="{FF2B5EF4-FFF2-40B4-BE49-F238E27FC236}">
              <a16:creationId xmlns:a16="http://schemas.microsoft.com/office/drawing/2014/main" id="{00000000-0008-0000-0700-000067000000}"/>
            </a:ext>
          </a:extLst>
        </xdr:cNvPr>
        <xdr:cNvSpPr/>
      </xdr:nvSpPr>
      <xdr:spPr>
        <a:xfrm>
          <a:off x="1079500" y="98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48531</xdr:rowOff>
    </xdr:from>
    <xdr:ext cx="534377"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863111" y="96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7" name="正方形/長方形 106">
          <a:extLst>
            <a:ext uri="{FF2B5EF4-FFF2-40B4-BE49-F238E27FC236}">
              <a16:creationId xmlns:a16="http://schemas.microsoft.com/office/drawing/2014/main" id="{00000000-0008-0000-0700-00006B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8" name="正方形/長方形 107">
          <a:extLst>
            <a:ext uri="{FF2B5EF4-FFF2-40B4-BE49-F238E27FC236}">
              <a16:creationId xmlns:a16="http://schemas.microsoft.com/office/drawing/2014/main" id="{00000000-0008-0000-0700-00006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6" name="民生費グラフ枠">
          <a:extLst>
            <a:ext uri="{FF2B5EF4-FFF2-40B4-BE49-F238E27FC236}">
              <a16:creationId xmlns:a16="http://schemas.microsoft.com/office/drawing/2014/main" id="{00000000-0008-0000-0700-00007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89553</xdr:rowOff>
    </xdr:from>
    <xdr:to>
      <xdr:col>24</xdr:col>
      <xdr:colOff>114300</xdr:colOff>
      <xdr:row>71</xdr:row>
      <xdr:rowOff>19703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1209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70</xdr:row>
      <xdr:rowOff>52832</xdr:rowOff>
    </xdr:from>
    <xdr:to>
      <xdr:col>24</xdr:col>
      <xdr:colOff>63500</xdr:colOff>
      <xdr:row>70</xdr:row>
      <xdr:rowOff>140353</xdr:rowOff>
    </xdr:to>
    <xdr:cxnSp macro="">
      <xdr:nvCxnSpPr>
        <xdr:cNvPr id="133" name="直線コネクタ 132">
          <a:extLst>
            <a:ext uri="{FF2B5EF4-FFF2-40B4-BE49-F238E27FC236}">
              <a16:creationId xmlns:a16="http://schemas.microsoft.com/office/drawing/2014/main" id="{00000000-0008-0000-0700-000085000000}"/>
            </a:ext>
          </a:extLst>
        </xdr:cNvPr>
        <xdr:cNvCxnSpPr/>
      </xdr:nvCxnSpPr>
      <xdr:spPr>
        <a:xfrm>
          <a:off x="3797300" y="12054332"/>
          <a:ext cx="8382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163230</xdr:rowOff>
    </xdr:from>
    <xdr:ext cx="534377" cy="259045"/>
    <xdr:sp macro="" textlink="">
      <xdr:nvSpPr>
        <xdr:cNvPr id="134" name="民生費該当値テキスト">
          <a:extLst>
            <a:ext uri="{FF2B5EF4-FFF2-40B4-BE49-F238E27FC236}">
              <a16:creationId xmlns:a16="http://schemas.microsoft.com/office/drawing/2014/main" id="{00000000-0008-0000-0700-000086000000}"/>
            </a:ext>
          </a:extLst>
        </xdr:cNvPr>
        <xdr:cNvSpPr txBox="1"/>
      </xdr:nvSpPr>
      <xdr:spPr>
        <a:xfrm>
          <a:off x="4686300" y="1199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2032</xdr:rowOff>
    </xdr:from>
    <xdr:to>
      <xdr:col>20</xdr:col>
      <xdr:colOff>38100</xdr:colOff>
      <xdr:row>70</xdr:row>
      <xdr:rowOff>103632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120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52832</xdr:rowOff>
    </xdr:from>
    <xdr:to>
      <xdr:col>19</xdr:col>
      <xdr:colOff>177800</xdr:colOff>
      <xdr:row>79</xdr:row>
      <xdr:rowOff>110798</xdr:rowOff>
    </xdr:to>
    <xdr:cxnSp macro="">
      <xdr:nvCxnSpPr>
        <xdr:cNvPr id="136" name="直線コネクタ 135">
          <a:extLst>
            <a:ext uri="{FF2B5EF4-FFF2-40B4-BE49-F238E27FC236}">
              <a16:creationId xmlns:a16="http://schemas.microsoft.com/office/drawing/2014/main" id="{00000000-0008-0000-0700-000088000000}"/>
            </a:ext>
          </a:extLst>
        </xdr:cNvPr>
        <xdr:cNvCxnSpPr/>
      </xdr:nvCxnSpPr>
      <xdr:spPr>
        <a:xfrm flipV="1">
          <a:off x="2908300" y="12054332"/>
          <a:ext cx="889000" cy="160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68</xdr:row>
      <xdr:rowOff>120159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117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59998</xdr:rowOff>
    </xdr:from>
    <xdr:to>
      <xdr:col>15</xdr:col>
      <xdr:colOff>101600</xdr:colOff>
      <xdr:row>79</xdr:row>
      <xdr:rowOff>161598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360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120759</xdr:rowOff>
    </xdr:from>
    <xdr:to>
      <xdr:col>15</xdr:col>
      <xdr:colOff>50800</xdr:colOff>
      <xdr:row>79</xdr:row>
      <xdr:rowOff>110798</xdr:rowOff>
    </xdr:to>
    <xdr:cxnSp macro="">
      <xdr:nvCxnSpPr>
        <xdr:cNvPr id="139" name="直線コネクタ 138">
          <a:extLst>
            <a:ext uri="{FF2B5EF4-FFF2-40B4-BE49-F238E27FC236}">
              <a16:creationId xmlns:a16="http://schemas.microsoft.com/office/drawing/2014/main" id="{00000000-0008-0000-0700-00008B000000}"/>
            </a:ext>
          </a:extLst>
        </xdr:cNvPr>
        <xdr:cNvCxnSpPr/>
      </xdr:nvCxnSpPr>
      <xdr:spPr>
        <a:xfrm>
          <a:off x="2019300" y="13493859"/>
          <a:ext cx="889000" cy="16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78</xdr:row>
      <xdr:rowOff>6675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33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69959</xdr:rowOff>
    </xdr:from>
    <xdr:to>
      <xdr:col>10</xdr:col>
      <xdr:colOff>165100</xdr:colOff>
      <xdr:row>79</xdr:row>
      <xdr:rowOff>109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3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72</xdr:row>
      <xdr:rowOff>167295</xdr:rowOff>
    </xdr:from>
    <xdr:to>
      <xdr:col>10</xdr:col>
      <xdr:colOff>114300</xdr:colOff>
      <xdr:row>78</xdr:row>
      <xdr:rowOff>120759</xdr:rowOff>
    </xdr:to>
    <xdr:cxnSp macro="">
      <xdr:nvCxnSpPr>
        <xdr:cNvPr id="142" name="直線コネクタ 141">
          <a:extLst>
            <a:ext uri="{FF2B5EF4-FFF2-40B4-BE49-F238E27FC236}">
              <a16:creationId xmlns:a16="http://schemas.microsoft.com/office/drawing/2014/main" id="{00000000-0008-0000-0700-00008E000000}"/>
            </a:ext>
          </a:extLst>
        </xdr:cNvPr>
        <xdr:cNvCxnSpPr/>
      </xdr:nvCxnSpPr>
      <xdr:spPr>
        <a:xfrm>
          <a:off x="1130300" y="12511695"/>
          <a:ext cx="889000" cy="98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77</xdr:row>
      <xdr:rowOff>16636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32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116495</xdr:rowOff>
    </xdr:from>
    <xdr:to>
      <xdr:col>6</xdr:col>
      <xdr:colOff>38100</xdr:colOff>
      <xdr:row>73</xdr:row>
      <xdr:rowOff>46645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24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63172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223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3" name="衛生費グラフ枠">
          <a:extLst>
            <a:ext uri="{FF2B5EF4-FFF2-40B4-BE49-F238E27FC236}">
              <a16:creationId xmlns:a16="http://schemas.microsoft.com/office/drawing/2014/main" id="{00000000-0008-0000-0700-0000A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100284</xdr:rowOff>
    </xdr:from>
    <xdr:to>
      <xdr:col>24</xdr:col>
      <xdr:colOff>114300</xdr:colOff>
      <xdr:row>97</xdr:row>
      <xdr:rowOff>30434</xdr:rowOff>
    </xdr:to>
    <xdr:sp macro="" textlink="">
      <xdr:nvSpPr>
        <xdr:cNvPr id="169" name="楕円 168">
          <a:extLst>
            <a:ext uri="{FF2B5EF4-FFF2-40B4-BE49-F238E27FC236}">
              <a16:creationId xmlns:a16="http://schemas.microsoft.com/office/drawing/2014/main" id="{00000000-0008-0000-0700-0000A9000000}"/>
            </a:ext>
          </a:extLst>
        </xdr:cNvPr>
        <xdr:cNvSpPr/>
      </xdr:nvSpPr>
      <xdr:spPr>
        <a:xfrm>
          <a:off x="4584700" y="165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95</xdr:row>
      <xdr:rowOff>63187</xdr:rowOff>
    </xdr:from>
    <xdr:to>
      <xdr:col>24</xdr:col>
      <xdr:colOff>63500</xdr:colOff>
      <xdr:row>96</xdr:row>
      <xdr:rowOff>151084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6350937"/>
          <a:ext cx="838200" cy="2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2511</xdr:rowOff>
    </xdr:from>
    <xdr:ext cx="534377" cy="259045"/>
    <xdr:sp macro="" textlink="">
      <xdr:nvSpPr>
        <xdr:cNvPr id="171" name="衛生費該当値テキスト">
          <a:extLst>
            <a:ext uri="{FF2B5EF4-FFF2-40B4-BE49-F238E27FC236}">
              <a16:creationId xmlns:a16="http://schemas.microsoft.com/office/drawing/2014/main" id="{00000000-0008-0000-0700-0000AB000000}"/>
            </a:ext>
          </a:extLst>
        </xdr:cNvPr>
        <xdr:cNvSpPr txBox="1"/>
      </xdr:nvSpPr>
      <xdr:spPr>
        <a:xfrm>
          <a:off x="4686300" y="164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12387</xdr:rowOff>
    </xdr:from>
    <xdr:to>
      <xdr:col>20</xdr:col>
      <xdr:colOff>38100</xdr:colOff>
      <xdr:row>95</xdr:row>
      <xdr:rowOff>113987</xdr:rowOff>
    </xdr:to>
    <xdr:sp macro="" textlink="">
      <xdr:nvSpPr>
        <xdr:cNvPr id="172" name="楕円 171">
          <a:extLst>
            <a:ext uri="{FF2B5EF4-FFF2-40B4-BE49-F238E27FC236}">
              <a16:creationId xmlns:a16="http://schemas.microsoft.com/office/drawing/2014/main" id="{00000000-0008-0000-0700-0000AC000000}"/>
            </a:ext>
          </a:extLst>
        </xdr:cNvPr>
        <xdr:cNvSpPr/>
      </xdr:nvSpPr>
      <xdr:spPr>
        <a:xfrm>
          <a:off x="3746500" y="163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21011</xdr:rowOff>
    </xdr:from>
    <xdr:to>
      <xdr:col>19</xdr:col>
      <xdr:colOff>177800</xdr:colOff>
      <xdr:row>95</xdr:row>
      <xdr:rowOff>63187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5451511"/>
          <a:ext cx="889000" cy="89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93</xdr:row>
      <xdr:rowOff>130514</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60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141661</xdr:rowOff>
    </xdr:from>
    <xdr:to>
      <xdr:col>15</xdr:col>
      <xdr:colOff>101600</xdr:colOff>
      <xdr:row>90</xdr:row>
      <xdr:rowOff>71811</xdr:rowOff>
    </xdr:to>
    <xdr:sp macro="" textlink="">
      <xdr:nvSpPr>
        <xdr:cNvPr id="175" name="楕円 174">
          <a:extLst>
            <a:ext uri="{FF2B5EF4-FFF2-40B4-BE49-F238E27FC236}">
              <a16:creationId xmlns:a16="http://schemas.microsoft.com/office/drawing/2014/main" id="{00000000-0008-0000-0700-0000AF000000}"/>
            </a:ext>
          </a:extLst>
        </xdr:cNvPr>
        <xdr:cNvSpPr/>
      </xdr:nvSpPr>
      <xdr:spPr>
        <a:xfrm>
          <a:off x="2857500" y="154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90</xdr:row>
      <xdr:rowOff>21011</xdr:rowOff>
    </xdr:from>
    <xdr:to>
      <xdr:col>15</xdr:col>
      <xdr:colOff>50800</xdr:colOff>
      <xdr:row>94</xdr:row>
      <xdr:rowOff>125047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5451511"/>
          <a:ext cx="889000" cy="78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88</xdr:row>
      <xdr:rowOff>88338</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51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74247</xdr:rowOff>
    </xdr:from>
    <xdr:to>
      <xdr:col>10</xdr:col>
      <xdr:colOff>165100</xdr:colOff>
      <xdr:row>95</xdr:row>
      <xdr:rowOff>4397</xdr:rowOff>
    </xdr:to>
    <xdr:sp macro="" textlink="">
      <xdr:nvSpPr>
        <xdr:cNvPr id="178" name="楕円 177">
          <a:extLst>
            <a:ext uri="{FF2B5EF4-FFF2-40B4-BE49-F238E27FC236}">
              <a16:creationId xmlns:a16="http://schemas.microsoft.com/office/drawing/2014/main" id="{00000000-0008-0000-0700-0000B2000000}"/>
            </a:ext>
          </a:extLst>
        </xdr:cNvPr>
        <xdr:cNvSpPr/>
      </xdr:nvSpPr>
      <xdr:spPr>
        <a:xfrm>
          <a:off x="1968500" y="161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94</xdr:row>
      <xdr:rowOff>125047</xdr:rowOff>
    </xdr:from>
    <xdr:to>
      <xdr:col>10</xdr:col>
      <xdr:colOff>114300</xdr:colOff>
      <xdr:row>96</xdr:row>
      <xdr:rowOff>41836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6241347"/>
          <a:ext cx="889000" cy="2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93</xdr:row>
      <xdr:rowOff>20924</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59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162486</xdr:rowOff>
    </xdr:from>
    <xdr:to>
      <xdr:col>6</xdr:col>
      <xdr:colOff>38100</xdr:colOff>
      <xdr:row>96</xdr:row>
      <xdr:rowOff>92636</xdr:rowOff>
    </xdr:to>
    <xdr:sp macro="" textlink="">
      <xdr:nvSpPr>
        <xdr:cNvPr id="181" name="楕円 180">
          <a:extLst>
            <a:ext uri="{FF2B5EF4-FFF2-40B4-BE49-F238E27FC236}">
              <a16:creationId xmlns:a16="http://schemas.microsoft.com/office/drawing/2014/main" id="{00000000-0008-0000-0700-0000B5000000}"/>
            </a:ext>
          </a:extLst>
        </xdr:cNvPr>
        <xdr:cNvSpPr/>
      </xdr:nvSpPr>
      <xdr:spPr>
        <a:xfrm>
          <a:off x="1079500" y="164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109163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622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3" name="正方形/長方形 182">
          <a:extLst>
            <a:ext uri="{FF2B5EF4-FFF2-40B4-BE49-F238E27FC236}">
              <a16:creationId xmlns:a16="http://schemas.microsoft.com/office/drawing/2014/main" id="{00000000-0008-0000-0700-0000B7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4" name="正方形/長方形 183">
          <a:extLst>
            <a:ext uri="{FF2B5EF4-FFF2-40B4-BE49-F238E27FC236}">
              <a16:creationId xmlns:a16="http://schemas.microsoft.com/office/drawing/2014/main" id="{00000000-0008-0000-0700-0000B8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5" name="正方形/長方形 184">
          <a:extLst>
            <a:ext uri="{FF2B5EF4-FFF2-40B4-BE49-F238E27FC236}">
              <a16:creationId xmlns:a16="http://schemas.microsoft.com/office/drawing/2014/main" id="{00000000-0008-0000-0700-0000B9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6" name="正方形/長方形 185">
          <a:extLst>
            <a:ext uri="{FF2B5EF4-FFF2-40B4-BE49-F238E27FC236}">
              <a16:creationId xmlns:a16="http://schemas.microsoft.com/office/drawing/2014/main" id="{00000000-0008-0000-0700-0000BA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196" name="直線コネクタ 195">
          <a:extLst>
            <a:ext uri="{FF2B5EF4-FFF2-40B4-BE49-F238E27FC236}">
              <a16:creationId xmlns:a16="http://schemas.microsoft.com/office/drawing/2014/main" id="{00000000-0008-0000-0700-0000C400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8" name="直線コネクタ 197">
          <a:extLst>
            <a:ext uri="{FF2B5EF4-FFF2-40B4-BE49-F238E27FC236}">
              <a16:creationId xmlns:a16="http://schemas.microsoft.com/office/drawing/2014/main" id="{00000000-0008-0000-0700-0000C6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0" name="労働費グラフ枠">
          <a:extLst>
            <a:ext uri="{FF2B5EF4-FFF2-40B4-BE49-F238E27FC236}">
              <a16:creationId xmlns:a16="http://schemas.microsoft.com/office/drawing/2014/main" id="{00000000-0008-0000-0700-0000C8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77013</xdr:rowOff>
    </xdr:from>
    <xdr:to>
      <xdr:col>55</xdr:col>
      <xdr:colOff>50800</xdr:colOff>
      <xdr:row>37</xdr:row>
      <xdr:rowOff>7163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4267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54661</xdr:rowOff>
    </xdr:from>
    <xdr:to>
      <xdr:col>55</xdr:col>
      <xdr:colOff>0</xdr:colOff>
      <xdr:row>36</xdr:row>
      <xdr:rowOff>127813</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9639300" y="6055411"/>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150690</xdr:rowOff>
    </xdr:from>
    <xdr:ext cx="469744" cy="259045"/>
    <xdr:sp macro="" textlink="">
      <xdr:nvSpPr>
        <xdr:cNvPr id="208" name="労働費該当値テキスト">
          <a:extLst>
            <a:ext uri="{FF2B5EF4-FFF2-40B4-BE49-F238E27FC236}">
              <a16:creationId xmlns:a16="http://schemas.microsoft.com/office/drawing/2014/main" id="{00000000-0008-0000-0700-0000D0000000}"/>
            </a:ext>
          </a:extLst>
        </xdr:cNvPr>
        <xdr:cNvSpPr txBox="1"/>
      </xdr:nvSpPr>
      <xdr:spPr>
        <a:xfrm>
          <a:off x="10528300" y="615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3861</xdr:rowOff>
    </xdr:from>
    <xdr:to>
      <xdr:col>50</xdr:col>
      <xdr:colOff>165100</xdr:colOff>
      <xdr:row>35</xdr:row>
      <xdr:rowOff>105461</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9588500" y="60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54661</xdr:rowOff>
    </xdr:from>
    <xdr:to>
      <xdr:col>50</xdr:col>
      <xdr:colOff>114300</xdr:colOff>
      <xdr:row>38</xdr:row>
      <xdr:rowOff>5283</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flipV="1">
          <a:off x="8750300" y="6055411"/>
          <a:ext cx="889000" cy="4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33</xdr:row>
      <xdr:rowOff>121988</xdr:rowOff>
    </xdr:from>
    <xdr:ext cx="469744"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93917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125933</xdr:rowOff>
    </xdr:from>
    <xdr:to>
      <xdr:col>46</xdr:col>
      <xdr:colOff>38100</xdr:colOff>
      <xdr:row>38</xdr:row>
      <xdr:rowOff>56083</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8699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111811</xdr:rowOff>
    </xdr:from>
    <xdr:to>
      <xdr:col>45</xdr:col>
      <xdr:colOff>177800</xdr:colOff>
      <xdr:row>38</xdr:row>
      <xdr:rowOff>5283</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861300" y="628401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36</xdr:row>
      <xdr:rowOff>72610</xdr:rowOff>
    </xdr:from>
    <xdr:ext cx="469744"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8515428" y="62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61011</xdr:rowOff>
    </xdr:from>
    <xdr:to>
      <xdr:col>41</xdr:col>
      <xdr:colOff>101600</xdr:colOff>
      <xdr:row>36</xdr:row>
      <xdr:rowOff>162611</xdr:rowOff>
    </xdr:to>
    <xdr:sp macro="" textlink="">
      <xdr:nvSpPr>
        <xdr:cNvPr id="215" name="楕円 214">
          <a:extLst>
            <a:ext uri="{FF2B5EF4-FFF2-40B4-BE49-F238E27FC236}">
              <a16:creationId xmlns:a16="http://schemas.microsoft.com/office/drawing/2014/main" id="{00000000-0008-0000-0700-0000D7000000}"/>
            </a:ext>
          </a:extLst>
        </xdr:cNvPr>
        <xdr:cNvSpPr/>
      </xdr:nvSpPr>
      <xdr:spPr>
        <a:xfrm>
          <a:off x="7810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30</xdr:row>
      <xdr:rowOff>30429</xdr:rowOff>
    </xdr:from>
    <xdr:to>
      <xdr:col>41</xdr:col>
      <xdr:colOff>50800</xdr:colOff>
      <xdr:row>36</xdr:row>
      <xdr:rowOff>111811</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72300" y="5173929"/>
          <a:ext cx="889000" cy="11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35</xdr:row>
      <xdr:rowOff>7688</xdr:rowOff>
    </xdr:from>
    <xdr:ext cx="469744"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626428" y="600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151079</xdr:rowOff>
    </xdr:from>
    <xdr:to>
      <xdr:col>36</xdr:col>
      <xdr:colOff>165100</xdr:colOff>
      <xdr:row>30</xdr:row>
      <xdr:rowOff>81229</xdr:rowOff>
    </xdr:to>
    <xdr:sp macro="" textlink="">
      <xdr:nvSpPr>
        <xdr:cNvPr id="218" name="楕円 217">
          <a:extLst>
            <a:ext uri="{FF2B5EF4-FFF2-40B4-BE49-F238E27FC236}">
              <a16:creationId xmlns:a16="http://schemas.microsoft.com/office/drawing/2014/main" id="{00000000-0008-0000-0700-0000DA000000}"/>
            </a:ext>
          </a:extLst>
        </xdr:cNvPr>
        <xdr:cNvSpPr/>
      </xdr:nvSpPr>
      <xdr:spPr>
        <a:xfrm>
          <a:off x="6921500" y="51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97756</xdr:rowOff>
    </xdr:from>
    <xdr:ext cx="469744"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6737428" y="48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2" name="正方形/長方形 221">
          <a:extLst>
            <a:ext uri="{FF2B5EF4-FFF2-40B4-BE49-F238E27FC236}">
              <a16:creationId xmlns:a16="http://schemas.microsoft.com/office/drawing/2014/main" id="{00000000-0008-0000-0700-0000DE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3" name="正方形/長方形 222">
          <a:extLst>
            <a:ext uri="{FF2B5EF4-FFF2-40B4-BE49-F238E27FC236}">
              <a16:creationId xmlns:a16="http://schemas.microsoft.com/office/drawing/2014/main" id="{00000000-0008-0000-0700-0000DF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168927</xdr:rowOff>
    </xdr:from>
    <xdr:ext cx="46717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61368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7" name="農林水産業費グラフ枠">
          <a:extLst>
            <a:ext uri="{FF2B5EF4-FFF2-40B4-BE49-F238E27FC236}">
              <a16:creationId xmlns:a16="http://schemas.microsoft.com/office/drawing/2014/main" id="{00000000-0008-0000-0700-0000ED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8890</xdr:rowOff>
    </xdr:from>
    <xdr:to>
      <xdr:col>55</xdr:col>
      <xdr:colOff>50800</xdr:colOff>
      <xdr:row>52</xdr:row>
      <xdr:rowOff>110490</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10426700" y="892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50</xdr:row>
      <xdr:rowOff>121412</xdr:rowOff>
    </xdr:from>
    <xdr:to>
      <xdr:col>55</xdr:col>
      <xdr:colOff>0</xdr:colOff>
      <xdr:row>52</xdr:row>
      <xdr:rowOff>59690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9639300" y="8693912"/>
          <a:ext cx="8382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82567</xdr:rowOff>
    </xdr:from>
    <xdr:ext cx="469744" cy="259045"/>
    <xdr:sp macro="" textlink="">
      <xdr:nvSpPr>
        <xdr:cNvPr id="245" name="農林水産業費該当値テキスト">
          <a:extLst>
            <a:ext uri="{FF2B5EF4-FFF2-40B4-BE49-F238E27FC236}">
              <a16:creationId xmlns:a16="http://schemas.microsoft.com/office/drawing/2014/main" id="{00000000-0008-0000-0700-0000F5000000}"/>
            </a:ext>
          </a:extLst>
        </xdr:cNvPr>
        <xdr:cNvSpPr txBox="1"/>
      </xdr:nvSpPr>
      <xdr:spPr>
        <a:xfrm>
          <a:off x="10528300" y="882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70612</xdr:rowOff>
    </xdr:from>
    <xdr:to>
      <xdr:col>50</xdr:col>
      <xdr:colOff>165100</xdr:colOff>
      <xdr:row>51</xdr:row>
      <xdr:rowOff>762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9588500" y="86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121412</xdr:rowOff>
    </xdr:from>
    <xdr:to>
      <xdr:col>50</xdr:col>
      <xdr:colOff>114300</xdr:colOff>
      <xdr:row>52</xdr:row>
      <xdr:rowOff>254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8750300" y="8693912"/>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49</xdr:row>
      <xdr:rowOff>17289</xdr:rowOff>
    </xdr:from>
    <xdr:ext cx="469744"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1728" y="841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120904</xdr:rowOff>
    </xdr:from>
    <xdr:to>
      <xdr:col>46</xdr:col>
      <xdr:colOff>38100</xdr:colOff>
      <xdr:row>52</xdr:row>
      <xdr:rowOff>51054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8699500" y="886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52</xdr:row>
      <xdr:rowOff>254</xdr:rowOff>
    </xdr:from>
    <xdr:to>
      <xdr:col>45</xdr:col>
      <xdr:colOff>177800</xdr:colOff>
      <xdr:row>58</xdr:row>
      <xdr:rowOff>43688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7861300" y="8915654"/>
          <a:ext cx="889000" cy="107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50</xdr:row>
      <xdr:rowOff>67581</xdr:rowOff>
    </xdr:from>
    <xdr:ext cx="469744"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515428" y="864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164338</xdr:rowOff>
    </xdr:from>
    <xdr:to>
      <xdr:col>41</xdr:col>
      <xdr:colOff>101600</xdr:colOff>
      <xdr:row>58</xdr:row>
      <xdr:rowOff>94488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7810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53</xdr:row>
      <xdr:rowOff>75692</xdr:rowOff>
    </xdr:from>
    <xdr:to>
      <xdr:col>41</xdr:col>
      <xdr:colOff>50800</xdr:colOff>
      <xdr:row>58</xdr:row>
      <xdr:rowOff>43688</xdr:rowOff>
    </xdr:to>
    <xdr:cxnSp macro="">
      <xdr:nvCxnSpPr>
        <xdr:cNvPr id="253" name="直線コネクタ 252">
          <a:extLst>
            <a:ext uri="{FF2B5EF4-FFF2-40B4-BE49-F238E27FC236}">
              <a16:creationId xmlns:a16="http://schemas.microsoft.com/office/drawing/2014/main" id="{00000000-0008-0000-0700-0000FD000000}"/>
            </a:ext>
          </a:extLst>
        </xdr:cNvPr>
        <xdr:cNvCxnSpPr/>
      </xdr:nvCxnSpPr>
      <xdr:spPr>
        <a:xfrm>
          <a:off x="6972300" y="9162542"/>
          <a:ext cx="889000" cy="8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56</xdr:row>
      <xdr:rowOff>111015</xdr:rowOff>
    </xdr:from>
    <xdr:ext cx="469744"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7626428" y="971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24892</xdr:rowOff>
    </xdr:from>
    <xdr:to>
      <xdr:col>36</xdr:col>
      <xdr:colOff>165100</xdr:colOff>
      <xdr:row>53</xdr:row>
      <xdr:rowOff>126492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6921500" y="91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143019</xdr:rowOff>
    </xdr:from>
    <xdr:ext cx="469744"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6737428" y="888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6" name="商工費グラフ枠">
          <a:extLst>
            <a:ext uri="{FF2B5EF4-FFF2-40B4-BE49-F238E27FC236}">
              <a16:creationId xmlns:a16="http://schemas.microsoft.com/office/drawing/2014/main" id="{00000000-0008-0000-0700-00001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94614</xdr:rowOff>
    </xdr:from>
    <xdr:to>
      <xdr:col>55</xdr:col>
      <xdr:colOff>50800</xdr:colOff>
      <xdr:row>79</xdr:row>
      <xdr:rowOff>24764</xdr:rowOff>
    </xdr:to>
    <xdr:sp macro="" textlink="">
      <xdr:nvSpPr>
        <xdr:cNvPr id="282" name="楕円 281">
          <a:extLst>
            <a:ext uri="{FF2B5EF4-FFF2-40B4-BE49-F238E27FC236}">
              <a16:creationId xmlns:a16="http://schemas.microsoft.com/office/drawing/2014/main" id="{00000000-0008-0000-0700-00001A010000}"/>
            </a:ext>
          </a:extLst>
        </xdr:cNvPr>
        <xdr:cNvSpPr/>
      </xdr:nvSpPr>
      <xdr:spPr>
        <a:xfrm>
          <a:off x="10426700" y="13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145414</xdr:rowOff>
    </xdr:from>
    <xdr:to>
      <xdr:col>55</xdr:col>
      <xdr:colOff>0</xdr:colOff>
      <xdr:row>78</xdr:row>
      <xdr:rowOff>156426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13518514"/>
          <a:ext cx="8382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168291</xdr:rowOff>
    </xdr:from>
    <xdr:ext cx="534377" cy="259045"/>
    <xdr:sp macro="" textlink="">
      <xdr:nvSpPr>
        <xdr:cNvPr id="284" name="商工費該当値テキスト">
          <a:extLst>
            <a:ext uri="{FF2B5EF4-FFF2-40B4-BE49-F238E27FC236}">
              <a16:creationId xmlns:a16="http://schemas.microsoft.com/office/drawing/2014/main" id="{00000000-0008-0000-0700-00001C010000}"/>
            </a:ext>
          </a:extLst>
        </xdr:cNvPr>
        <xdr:cNvSpPr txBox="1"/>
      </xdr:nvSpPr>
      <xdr:spPr>
        <a:xfrm>
          <a:off x="10528300" y="1336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105626</xdr:rowOff>
    </xdr:from>
    <xdr:to>
      <xdr:col>50</xdr:col>
      <xdr:colOff>165100</xdr:colOff>
      <xdr:row>79</xdr:row>
      <xdr:rowOff>35776</xdr:rowOff>
    </xdr:to>
    <xdr:sp macro="" textlink="">
      <xdr:nvSpPr>
        <xdr:cNvPr id="285" name="楕円 284">
          <a:extLst>
            <a:ext uri="{FF2B5EF4-FFF2-40B4-BE49-F238E27FC236}">
              <a16:creationId xmlns:a16="http://schemas.microsoft.com/office/drawing/2014/main" id="{00000000-0008-0000-0700-00001D010000}"/>
            </a:ext>
          </a:extLst>
        </xdr:cNvPr>
        <xdr:cNvSpPr/>
      </xdr:nvSpPr>
      <xdr:spPr>
        <a:xfrm>
          <a:off x="9588500" y="134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57392</xdr:rowOff>
    </xdr:from>
    <xdr:to>
      <xdr:col>50</xdr:col>
      <xdr:colOff>114300</xdr:colOff>
      <xdr:row>78</xdr:row>
      <xdr:rowOff>156426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13259042"/>
          <a:ext cx="889000" cy="2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77</xdr:row>
      <xdr:rowOff>52303</xdr:rowOff>
    </xdr:from>
    <xdr:ext cx="534377"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359411" y="1325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6592</xdr:rowOff>
    </xdr:from>
    <xdr:to>
      <xdr:col>46</xdr:col>
      <xdr:colOff>38100</xdr:colOff>
      <xdr:row>77</xdr:row>
      <xdr:rowOff>108192</xdr:rowOff>
    </xdr:to>
    <xdr:sp macro="" textlink="">
      <xdr:nvSpPr>
        <xdr:cNvPr id="288" name="楕円 287">
          <a:extLst>
            <a:ext uri="{FF2B5EF4-FFF2-40B4-BE49-F238E27FC236}">
              <a16:creationId xmlns:a16="http://schemas.microsoft.com/office/drawing/2014/main" id="{00000000-0008-0000-0700-000020010000}"/>
            </a:ext>
          </a:extLst>
        </xdr:cNvPr>
        <xdr:cNvSpPr/>
      </xdr:nvSpPr>
      <xdr:spPr>
        <a:xfrm>
          <a:off x="8699500" y="132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70</xdr:row>
      <xdr:rowOff>36119</xdr:rowOff>
    </xdr:from>
    <xdr:to>
      <xdr:col>45</xdr:col>
      <xdr:colOff>177800</xdr:colOff>
      <xdr:row>77</xdr:row>
      <xdr:rowOff>57392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12037619"/>
          <a:ext cx="889000" cy="12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75</xdr:row>
      <xdr:rowOff>124719</xdr:rowOff>
    </xdr:from>
    <xdr:ext cx="534377"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483111" y="129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156769</xdr:rowOff>
    </xdr:from>
    <xdr:to>
      <xdr:col>41</xdr:col>
      <xdr:colOff>101600</xdr:colOff>
      <xdr:row>70</xdr:row>
      <xdr:rowOff>86919</xdr:rowOff>
    </xdr:to>
    <xdr:sp macro="" textlink="">
      <xdr:nvSpPr>
        <xdr:cNvPr id="291" name="楕円 290">
          <a:extLst>
            <a:ext uri="{FF2B5EF4-FFF2-40B4-BE49-F238E27FC236}">
              <a16:creationId xmlns:a16="http://schemas.microsoft.com/office/drawing/2014/main" id="{00000000-0008-0000-0700-000023010000}"/>
            </a:ext>
          </a:extLst>
        </xdr:cNvPr>
        <xdr:cNvSpPr/>
      </xdr:nvSpPr>
      <xdr:spPr>
        <a:xfrm>
          <a:off x="7810500" y="119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70</xdr:row>
      <xdr:rowOff>36119</xdr:rowOff>
    </xdr:from>
    <xdr:to>
      <xdr:col>41</xdr:col>
      <xdr:colOff>50800</xdr:colOff>
      <xdr:row>74</xdr:row>
      <xdr:rowOff>92494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12037619"/>
          <a:ext cx="889000" cy="7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68</xdr:row>
      <xdr:rowOff>103446</xdr:rowOff>
    </xdr:from>
    <xdr:ext cx="59901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561795" y="1176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41694</xdr:rowOff>
    </xdr:from>
    <xdr:to>
      <xdr:col>36</xdr:col>
      <xdr:colOff>165100</xdr:colOff>
      <xdr:row>74</xdr:row>
      <xdr:rowOff>143294</xdr:rowOff>
    </xdr:to>
    <xdr:sp macro="" textlink="">
      <xdr:nvSpPr>
        <xdr:cNvPr id="294" name="楕円 293">
          <a:extLst>
            <a:ext uri="{FF2B5EF4-FFF2-40B4-BE49-F238E27FC236}">
              <a16:creationId xmlns:a16="http://schemas.microsoft.com/office/drawing/2014/main" id="{00000000-0008-0000-0700-000026010000}"/>
            </a:ext>
          </a:extLst>
        </xdr:cNvPr>
        <xdr:cNvSpPr/>
      </xdr:nvSpPr>
      <xdr:spPr>
        <a:xfrm>
          <a:off x="6921500" y="127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159821</xdr:rowOff>
    </xdr:from>
    <xdr:ext cx="534377"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05111" y="12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6" name="正方形/長方形 295">
          <a:extLst>
            <a:ext uri="{FF2B5EF4-FFF2-40B4-BE49-F238E27FC236}">
              <a16:creationId xmlns:a16="http://schemas.microsoft.com/office/drawing/2014/main" id="{00000000-0008-0000-0700-00002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7" name="正方形/長方形 296">
          <a:extLst>
            <a:ext uri="{FF2B5EF4-FFF2-40B4-BE49-F238E27FC236}">
              <a16:creationId xmlns:a16="http://schemas.microsoft.com/office/drawing/2014/main" id="{00000000-0008-0000-0700-00002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8" name="正方形/長方形 297">
          <a:extLst>
            <a:ext uri="{FF2B5EF4-FFF2-40B4-BE49-F238E27FC236}">
              <a16:creationId xmlns:a16="http://schemas.microsoft.com/office/drawing/2014/main" id="{00000000-0008-0000-0700-00002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9" name="正方形/長方形 298">
          <a:extLst>
            <a:ext uri="{FF2B5EF4-FFF2-40B4-BE49-F238E27FC236}">
              <a16:creationId xmlns:a16="http://schemas.microsoft.com/office/drawing/2014/main" id="{00000000-0008-0000-0700-00002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3" name="土木費グラフ枠">
          <a:extLst>
            <a:ext uri="{FF2B5EF4-FFF2-40B4-BE49-F238E27FC236}">
              <a16:creationId xmlns:a16="http://schemas.microsoft.com/office/drawing/2014/main" id="{00000000-0008-0000-0700-00003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124151</xdr:rowOff>
    </xdr:from>
    <xdr:to>
      <xdr:col>55</xdr:col>
      <xdr:colOff>50800</xdr:colOff>
      <xdr:row>92</xdr:row>
      <xdr:rowOff>54301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1572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92</xdr:row>
      <xdr:rowOff>3501</xdr:rowOff>
    </xdr:from>
    <xdr:to>
      <xdr:col>55</xdr:col>
      <xdr:colOff>0</xdr:colOff>
      <xdr:row>96</xdr:row>
      <xdr:rowOff>83235</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flipV="1">
          <a:off x="9639300" y="15776901"/>
          <a:ext cx="838200" cy="76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26378</xdr:rowOff>
    </xdr:from>
    <xdr:ext cx="534377" cy="259045"/>
    <xdr:sp macro="" textlink="">
      <xdr:nvSpPr>
        <xdr:cNvPr id="321" name="土木費該当値テキスト">
          <a:extLst>
            <a:ext uri="{FF2B5EF4-FFF2-40B4-BE49-F238E27FC236}">
              <a16:creationId xmlns:a16="http://schemas.microsoft.com/office/drawing/2014/main" id="{00000000-0008-0000-0700-000041010000}"/>
            </a:ext>
          </a:extLst>
        </xdr:cNvPr>
        <xdr:cNvSpPr txBox="1"/>
      </xdr:nvSpPr>
      <xdr:spPr>
        <a:xfrm>
          <a:off x="10528300" y="156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32435</xdr:rowOff>
    </xdr:from>
    <xdr:to>
      <xdr:col>50</xdr:col>
      <xdr:colOff>165100</xdr:colOff>
      <xdr:row>96</xdr:row>
      <xdr:rowOff>134035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9588500" y="164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83235</xdr:rowOff>
    </xdr:from>
    <xdr:to>
      <xdr:col>50</xdr:col>
      <xdr:colOff>114300</xdr:colOff>
      <xdr:row>96</xdr:row>
      <xdr:rowOff>94574</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flipV="1">
          <a:off x="8750300" y="16542435"/>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94</xdr:row>
      <xdr:rowOff>150562</xdr:rowOff>
    </xdr:from>
    <xdr:ext cx="534377"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359411" y="162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43774</xdr:rowOff>
    </xdr:from>
    <xdr:to>
      <xdr:col>46</xdr:col>
      <xdr:colOff>38100</xdr:colOff>
      <xdr:row>96</xdr:row>
      <xdr:rowOff>145374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165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96</xdr:row>
      <xdr:rowOff>94574</xdr:rowOff>
    </xdr:from>
    <xdr:to>
      <xdr:col>45</xdr:col>
      <xdr:colOff>177800</xdr:colOff>
      <xdr:row>97</xdr:row>
      <xdr:rowOff>82505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flipV="1">
          <a:off x="7861300" y="16553774"/>
          <a:ext cx="889000" cy="1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94</xdr:row>
      <xdr:rowOff>161901</xdr:rowOff>
    </xdr:from>
    <xdr:ext cx="534377"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8483111" y="1627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31705</xdr:rowOff>
    </xdr:from>
    <xdr:to>
      <xdr:col>41</xdr:col>
      <xdr:colOff>101600</xdr:colOff>
      <xdr:row>97</xdr:row>
      <xdr:rowOff>133305</xdr:rowOff>
    </xdr:to>
    <xdr:sp macro="" textlink="">
      <xdr:nvSpPr>
        <xdr:cNvPr id="328" name="楕円 327">
          <a:extLst>
            <a:ext uri="{FF2B5EF4-FFF2-40B4-BE49-F238E27FC236}">
              <a16:creationId xmlns:a16="http://schemas.microsoft.com/office/drawing/2014/main" id="{00000000-0008-0000-0700-000048010000}"/>
            </a:ext>
          </a:extLst>
        </xdr:cNvPr>
        <xdr:cNvSpPr/>
      </xdr:nvSpPr>
      <xdr:spPr>
        <a:xfrm>
          <a:off x="7810500" y="166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96</xdr:row>
      <xdr:rowOff>68056</xdr:rowOff>
    </xdr:from>
    <xdr:to>
      <xdr:col>41</xdr:col>
      <xdr:colOff>50800</xdr:colOff>
      <xdr:row>97</xdr:row>
      <xdr:rowOff>82505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972300" y="16527256"/>
          <a:ext cx="889000" cy="18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95</xdr:row>
      <xdr:rowOff>149832</xdr:rowOff>
    </xdr:from>
    <xdr:ext cx="534377"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7594111" y="1643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17256</xdr:rowOff>
    </xdr:from>
    <xdr:to>
      <xdr:col>36</xdr:col>
      <xdr:colOff>165100</xdr:colOff>
      <xdr:row>96</xdr:row>
      <xdr:rowOff>118856</xdr:rowOff>
    </xdr:to>
    <xdr:sp macro="" textlink="">
      <xdr:nvSpPr>
        <xdr:cNvPr id="331" name="楕円 330">
          <a:extLst>
            <a:ext uri="{FF2B5EF4-FFF2-40B4-BE49-F238E27FC236}">
              <a16:creationId xmlns:a16="http://schemas.microsoft.com/office/drawing/2014/main" id="{00000000-0008-0000-0700-00004B010000}"/>
            </a:ext>
          </a:extLst>
        </xdr:cNvPr>
        <xdr:cNvSpPr/>
      </xdr:nvSpPr>
      <xdr:spPr>
        <a:xfrm>
          <a:off x="6921500" y="164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135383</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705111" y="1625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0" name="警察費グラフ枠">
          <a:extLst>
            <a:ext uri="{FF2B5EF4-FFF2-40B4-BE49-F238E27FC236}">
              <a16:creationId xmlns:a16="http://schemas.microsoft.com/office/drawing/2014/main" id="{00000000-0008-0000-0700-00005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143764</xdr:rowOff>
    </xdr:from>
    <xdr:to>
      <xdr:col>85</xdr:col>
      <xdr:colOff>177800</xdr:colOff>
      <xdr:row>31</xdr:row>
      <xdr:rowOff>73914</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62687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31</xdr:row>
      <xdr:rowOff>23114</xdr:rowOff>
    </xdr:from>
    <xdr:to>
      <xdr:col>85</xdr:col>
      <xdr:colOff>127000</xdr:colOff>
      <xdr:row>35</xdr:row>
      <xdr:rowOff>105410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15481300" y="5338064"/>
          <a:ext cx="838200" cy="76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45991</xdr:rowOff>
    </xdr:from>
    <xdr:ext cx="534377" cy="259045"/>
    <xdr:sp macro="" textlink="">
      <xdr:nvSpPr>
        <xdr:cNvPr id="358" name="警察費該当値テキスト">
          <a:extLst>
            <a:ext uri="{FF2B5EF4-FFF2-40B4-BE49-F238E27FC236}">
              <a16:creationId xmlns:a16="http://schemas.microsoft.com/office/drawing/2014/main" id="{00000000-0008-0000-0700-000066010000}"/>
            </a:ext>
          </a:extLst>
        </xdr:cNvPr>
        <xdr:cNvSpPr txBox="1"/>
      </xdr:nvSpPr>
      <xdr:spPr>
        <a:xfrm>
          <a:off x="16370300" y="518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54610</xdr:rowOff>
    </xdr:from>
    <xdr:to>
      <xdr:col>81</xdr:col>
      <xdr:colOff>101600</xdr:colOff>
      <xdr:row>35</xdr:row>
      <xdr:rowOff>156210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5430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105410</xdr:rowOff>
    </xdr:from>
    <xdr:to>
      <xdr:col>81</xdr:col>
      <xdr:colOff>50800</xdr:colOff>
      <xdr:row>36</xdr:row>
      <xdr:rowOff>46431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14592300" y="6106160"/>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34</xdr:row>
      <xdr:rowOff>1287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5201411" y="583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167081</xdr:rowOff>
    </xdr:from>
    <xdr:to>
      <xdr:col>76</xdr:col>
      <xdr:colOff>165100</xdr:colOff>
      <xdr:row>36</xdr:row>
      <xdr:rowOff>97231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4541500" y="61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46431</xdr:rowOff>
    </xdr:from>
    <xdr:to>
      <xdr:col>76</xdr:col>
      <xdr:colOff>114300</xdr:colOff>
      <xdr:row>39</xdr:row>
      <xdr:rowOff>56032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13703300" y="6218631"/>
          <a:ext cx="889000" cy="5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34</xdr:row>
      <xdr:rowOff>113758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4325111" y="59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5232</xdr:rowOff>
    </xdr:from>
    <xdr:to>
      <xdr:col>72</xdr:col>
      <xdr:colOff>38100</xdr:colOff>
      <xdr:row>39</xdr:row>
      <xdr:rowOff>106832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3652500" y="66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15799</xdr:rowOff>
    </xdr:from>
    <xdr:to>
      <xdr:col>71</xdr:col>
      <xdr:colOff>177800</xdr:colOff>
      <xdr:row>39</xdr:row>
      <xdr:rowOff>56032</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12814300" y="6016549"/>
          <a:ext cx="8890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37</xdr:row>
      <xdr:rowOff>123359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3436111" y="64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136449</xdr:rowOff>
    </xdr:from>
    <xdr:to>
      <xdr:col>67</xdr:col>
      <xdr:colOff>101600</xdr:colOff>
      <xdr:row>35</xdr:row>
      <xdr:rowOff>66599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2763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83126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2547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91" name="教育費グラフ枠">
          <a:extLst>
            <a:ext uri="{FF2B5EF4-FFF2-40B4-BE49-F238E27FC236}">
              <a16:creationId xmlns:a16="http://schemas.microsoft.com/office/drawing/2014/main" id="{00000000-0008-0000-0700-000087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58007</xdr:rowOff>
    </xdr:from>
    <xdr:to>
      <xdr:col>85</xdr:col>
      <xdr:colOff>177800</xdr:colOff>
      <xdr:row>53</xdr:row>
      <xdr:rowOff>159607</xdr:rowOff>
    </xdr:to>
    <xdr:sp macro="" textlink="">
      <xdr:nvSpPr>
        <xdr:cNvPr id="397" name="楕円 396">
          <a:extLst>
            <a:ext uri="{FF2B5EF4-FFF2-40B4-BE49-F238E27FC236}">
              <a16:creationId xmlns:a16="http://schemas.microsoft.com/office/drawing/2014/main" id="{00000000-0008-0000-0700-00008D010000}"/>
            </a:ext>
          </a:extLst>
        </xdr:cNvPr>
        <xdr:cNvSpPr/>
      </xdr:nvSpPr>
      <xdr:spPr>
        <a:xfrm>
          <a:off x="16268700" y="91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53</xdr:row>
      <xdr:rowOff>108807</xdr:rowOff>
    </xdr:from>
    <xdr:to>
      <xdr:col>85</xdr:col>
      <xdr:colOff>127000</xdr:colOff>
      <xdr:row>58</xdr:row>
      <xdr:rowOff>70140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5481300" y="9195657"/>
          <a:ext cx="838200" cy="81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131684</xdr:rowOff>
    </xdr:from>
    <xdr:ext cx="534377" cy="259045"/>
    <xdr:sp macro="" textlink="">
      <xdr:nvSpPr>
        <xdr:cNvPr id="399" name="教育費該当値テキスト">
          <a:extLst>
            <a:ext uri="{FF2B5EF4-FFF2-40B4-BE49-F238E27FC236}">
              <a16:creationId xmlns:a16="http://schemas.microsoft.com/office/drawing/2014/main" id="{00000000-0008-0000-0700-00008F010000}"/>
            </a:ext>
          </a:extLst>
        </xdr:cNvPr>
        <xdr:cNvSpPr txBox="1"/>
      </xdr:nvSpPr>
      <xdr:spPr>
        <a:xfrm>
          <a:off x="16370300" y="90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19340</xdr:rowOff>
    </xdr:from>
    <xdr:to>
      <xdr:col>81</xdr:col>
      <xdr:colOff>101600</xdr:colOff>
      <xdr:row>58</xdr:row>
      <xdr:rowOff>120940</xdr:rowOff>
    </xdr:to>
    <xdr:sp macro="" textlink="">
      <xdr:nvSpPr>
        <xdr:cNvPr id="400" name="楕円 399">
          <a:extLst>
            <a:ext uri="{FF2B5EF4-FFF2-40B4-BE49-F238E27FC236}">
              <a16:creationId xmlns:a16="http://schemas.microsoft.com/office/drawing/2014/main" id="{00000000-0008-0000-0700-000090010000}"/>
            </a:ext>
          </a:extLst>
        </xdr:cNvPr>
        <xdr:cNvSpPr/>
      </xdr:nvSpPr>
      <xdr:spPr>
        <a:xfrm>
          <a:off x="15430500" y="99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37418</xdr:rowOff>
    </xdr:from>
    <xdr:to>
      <xdr:col>81</xdr:col>
      <xdr:colOff>50800</xdr:colOff>
      <xdr:row>58</xdr:row>
      <xdr:rowOff>70140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4592300" y="9810068"/>
          <a:ext cx="889000" cy="2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56</xdr:row>
      <xdr:rowOff>137467</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5201411" y="973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158068</xdr:rowOff>
    </xdr:from>
    <xdr:to>
      <xdr:col>76</xdr:col>
      <xdr:colOff>165100</xdr:colOff>
      <xdr:row>57</xdr:row>
      <xdr:rowOff>88218</xdr:rowOff>
    </xdr:to>
    <xdr:sp macro="" textlink="">
      <xdr:nvSpPr>
        <xdr:cNvPr id="403" name="楕円 402">
          <a:extLst>
            <a:ext uri="{FF2B5EF4-FFF2-40B4-BE49-F238E27FC236}">
              <a16:creationId xmlns:a16="http://schemas.microsoft.com/office/drawing/2014/main" id="{00000000-0008-0000-0700-000093010000}"/>
            </a:ext>
          </a:extLst>
        </xdr:cNvPr>
        <xdr:cNvSpPr/>
      </xdr:nvSpPr>
      <xdr:spPr>
        <a:xfrm>
          <a:off x="14541500" y="97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51</xdr:row>
      <xdr:rowOff>41794</xdr:rowOff>
    </xdr:from>
    <xdr:to>
      <xdr:col>76</xdr:col>
      <xdr:colOff>114300</xdr:colOff>
      <xdr:row>57</xdr:row>
      <xdr:rowOff>37418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3703300" y="8785744"/>
          <a:ext cx="889000" cy="10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55</xdr:row>
      <xdr:rowOff>104745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4325111" y="953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162444</xdr:rowOff>
    </xdr:from>
    <xdr:to>
      <xdr:col>72</xdr:col>
      <xdr:colOff>38100</xdr:colOff>
      <xdr:row>51</xdr:row>
      <xdr:rowOff>92594</xdr:rowOff>
    </xdr:to>
    <xdr:sp macro="" textlink="">
      <xdr:nvSpPr>
        <xdr:cNvPr id="406" name="楕円 405">
          <a:extLst>
            <a:ext uri="{FF2B5EF4-FFF2-40B4-BE49-F238E27FC236}">
              <a16:creationId xmlns:a16="http://schemas.microsoft.com/office/drawing/2014/main" id="{00000000-0008-0000-0700-000096010000}"/>
            </a:ext>
          </a:extLst>
        </xdr:cNvPr>
        <xdr:cNvSpPr/>
      </xdr:nvSpPr>
      <xdr:spPr>
        <a:xfrm>
          <a:off x="13652500" y="87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51</xdr:row>
      <xdr:rowOff>41794</xdr:rowOff>
    </xdr:from>
    <xdr:to>
      <xdr:col>71</xdr:col>
      <xdr:colOff>177800</xdr:colOff>
      <xdr:row>55</xdr:row>
      <xdr:rowOff>7569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2814300" y="8785744"/>
          <a:ext cx="889000" cy="6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49</xdr:row>
      <xdr:rowOff>109121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3436111" y="85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128219</xdr:rowOff>
    </xdr:from>
    <xdr:to>
      <xdr:col>67</xdr:col>
      <xdr:colOff>101600</xdr:colOff>
      <xdr:row>55</xdr:row>
      <xdr:rowOff>58369</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2763500" y="93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74896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2547111" y="91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11" name="正方形/長方形 410">
          <a:extLst>
            <a:ext uri="{FF2B5EF4-FFF2-40B4-BE49-F238E27FC236}">
              <a16:creationId xmlns:a16="http://schemas.microsoft.com/office/drawing/2014/main" id="{00000000-0008-0000-0700-00009B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12" name="正方形/長方形 411">
          <a:extLst>
            <a:ext uri="{FF2B5EF4-FFF2-40B4-BE49-F238E27FC236}">
              <a16:creationId xmlns:a16="http://schemas.microsoft.com/office/drawing/2014/main" id="{00000000-0008-0000-0700-00009C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13" name="正方形/長方形 412">
          <a:extLst>
            <a:ext uri="{FF2B5EF4-FFF2-40B4-BE49-F238E27FC236}">
              <a16:creationId xmlns:a16="http://schemas.microsoft.com/office/drawing/2014/main" id="{00000000-0008-0000-0700-00009D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4" name="正方形/長方形 413">
          <a:extLst>
            <a:ext uri="{FF2B5EF4-FFF2-40B4-BE49-F238E27FC236}">
              <a16:creationId xmlns:a16="http://schemas.microsoft.com/office/drawing/2014/main" id="{00000000-0008-0000-0700-00009E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80</xdr:row>
      <xdr:rowOff>111777</xdr:rowOff>
    </xdr:from>
    <xdr:ext cx="312906"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2133094" y="1382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78</xdr:row>
      <xdr:rowOff>128106</xdr:rowOff>
    </xdr:from>
    <xdr:ext cx="312906"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2133094" y="13501206"/>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32" name="災害復旧費グラフ枠">
          <a:extLst>
            <a:ext uri="{FF2B5EF4-FFF2-40B4-BE49-F238E27FC236}">
              <a16:creationId xmlns:a16="http://schemas.microsoft.com/office/drawing/2014/main" id="{00000000-0008-0000-0700-0000B0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121557</xdr:rowOff>
    </xdr:from>
    <xdr:to>
      <xdr:col>85</xdr:col>
      <xdr:colOff>177800</xdr:colOff>
      <xdr:row>79</xdr:row>
      <xdr:rowOff>51707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16268700" y="134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93436</xdr:rowOff>
    </xdr:from>
    <xdr:to>
      <xdr:col>85</xdr:col>
      <xdr:colOff>127000</xdr:colOff>
      <xdr:row>79</xdr:row>
      <xdr:rowOff>907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15481300" y="13295086"/>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23784</xdr:rowOff>
    </xdr:from>
    <xdr:ext cx="313932" cy="259045"/>
    <xdr:sp macro="" textlink="">
      <xdr:nvSpPr>
        <xdr:cNvPr id="440" name="災害復旧費該当値テキスト">
          <a:extLst>
            <a:ext uri="{FF2B5EF4-FFF2-40B4-BE49-F238E27FC236}">
              <a16:creationId xmlns:a16="http://schemas.microsoft.com/office/drawing/2014/main" id="{00000000-0008-0000-0700-0000B8010000}"/>
            </a:ext>
          </a:extLst>
        </xdr:cNvPr>
        <xdr:cNvSpPr txBox="1"/>
      </xdr:nvSpPr>
      <xdr:spPr>
        <a:xfrm>
          <a:off x="16370300" y="13396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42636</xdr:rowOff>
    </xdr:from>
    <xdr:to>
      <xdr:col>81</xdr:col>
      <xdr:colOff>101600</xdr:colOff>
      <xdr:row>77</xdr:row>
      <xdr:rowOff>144236</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15430500" y="132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123371</xdr:rowOff>
    </xdr:from>
    <xdr:to>
      <xdr:col>81</xdr:col>
      <xdr:colOff>50800</xdr:colOff>
      <xdr:row>77</xdr:row>
      <xdr:rowOff>93436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14592300" y="131535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75</xdr:row>
      <xdr:rowOff>160763</xdr:rowOff>
    </xdr:from>
    <xdr:ext cx="378565"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5279317" y="13019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72571</xdr:rowOff>
    </xdr:from>
    <xdr:to>
      <xdr:col>76</xdr:col>
      <xdr:colOff>165100</xdr:colOff>
      <xdr:row>77</xdr:row>
      <xdr:rowOff>2721</xdr:rowOff>
    </xdr:to>
    <xdr:sp macro="" textlink="">
      <xdr:nvSpPr>
        <xdr:cNvPr id="444" name="楕円 443">
          <a:extLst>
            <a:ext uri="{FF2B5EF4-FFF2-40B4-BE49-F238E27FC236}">
              <a16:creationId xmlns:a16="http://schemas.microsoft.com/office/drawing/2014/main" id="{00000000-0008-0000-0700-0000BC010000}"/>
            </a:ext>
          </a:extLst>
        </xdr:cNvPr>
        <xdr:cNvSpPr/>
      </xdr:nvSpPr>
      <xdr:spPr>
        <a:xfrm>
          <a:off x="14541500" y="13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70</xdr:row>
      <xdr:rowOff>128815</xdr:rowOff>
    </xdr:from>
    <xdr:to>
      <xdr:col>76</xdr:col>
      <xdr:colOff>114300</xdr:colOff>
      <xdr:row>76</xdr:row>
      <xdr:rowOff>123371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3703300" y="12130315"/>
          <a:ext cx="889000" cy="10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75</xdr:row>
      <xdr:rowOff>19249</xdr:rowOff>
    </xdr:from>
    <xdr:ext cx="378565"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14403017" y="1287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78015</xdr:rowOff>
    </xdr:from>
    <xdr:to>
      <xdr:col>72</xdr:col>
      <xdr:colOff>38100</xdr:colOff>
      <xdr:row>71</xdr:row>
      <xdr:rowOff>8165</xdr:rowOff>
    </xdr:to>
    <xdr:sp macro="" textlink="">
      <xdr:nvSpPr>
        <xdr:cNvPr id="447" name="楕円 446">
          <a:extLst>
            <a:ext uri="{FF2B5EF4-FFF2-40B4-BE49-F238E27FC236}">
              <a16:creationId xmlns:a16="http://schemas.microsoft.com/office/drawing/2014/main" id="{00000000-0008-0000-0700-0000BF010000}"/>
            </a:ext>
          </a:extLst>
        </xdr:cNvPr>
        <xdr:cNvSpPr/>
      </xdr:nvSpPr>
      <xdr:spPr>
        <a:xfrm>
          <a:off x="13652500" y="120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69</xdr:row>
      <xdr:rowOff>93435</xdr:rowOff>
    </xdr:from>
    <xdr:to>
      <xdr:col>71</xdr:col>
      <xdr:colOff>177800</xdr:colOff>
      <xdr:row>70</xdr:row>
      <xdr:rowOff>128815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2814300" y="119234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69</xdr:row>
      <xdr:rowOff>24692</xdr:rowOff>
    </xdr:from>
    <xdr:ext cx="378565"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13514017" y="1185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42635</xdr:rowOff>
    </xdr:from>
    <xdr:to>
      <xdr:col>67</xdr:col>
      <xdr:colOff>101600</xdr:colOff>
      <xdr:row>69</xdr:row>
      <xdr:rowOff>144235</xdr:rowOff>
    </xdr:to>
    <xdr:sp macro="" textlink="">
      <xdr:nvSpPr>
        <xdr:cNvPr id="450" name="楕円 449">
          <a:extLst>
            <a:ext uri="{FF2B5EF4-FFF2-40B4-BE49-F238E27FC236}">
              <a16:creationId xmlns:a16="http://schemas.microsoft.com/office/drawing/2014/main" id="{00000000-0008-0000-0700-0000C2010000}"/>
            </a:ext>
          </a:extLst>
        </xdr:cNvPr>
        <xdr:cNvSpPr/>
      </xdr:nvSpPr>
      <xdr:spPr>
        <a:xfrm>
          <a:off x="12763500" y="118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67</xdr:row>
      <xdr:rowOff>160762</xdr:rowOff>
    </xdr:from>
    <xdr:ext cx="378565"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12625017" y="1164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5" name="正方形/長方形 454">
          <a:extLst>
            <a:ext uri="{FF2B5EF4-FFF2-40B4-BE49-F238E27FC236}">
              <a16:creationId xmlns:a16="http://schemas.microsoft.com/office/drawing/2014/main" id="{00000000-0008-0000-0700-0000C7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75" name="公債費グラフ枠">
          <a:extLst>
            <a:ext uri="{FF2B5EF4-FFF2-40B4-BE49-F238E27FC236}">
              <a16:creationId xmlns:a16="http://schemas.microsoft.com/office/drawing/2014/main" id="{00000000-0008-0000-0700-0000DB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61182</xdr:rowOff>
    </xdr:from>
    <xdr:to>
      <xdr:col>85</xdr:col>
      <xdr:colOff>177800</xdr:colOff>
      <xdr:row>90</xdr:row>
      <xdr:rowOff>162782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6268700" y="154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90</xdr:row>
      <xdr:rowOff>111982</xdr:rowOff>
    </xdr:from>
    <xdr:to>
      <xdr:col>85</xdr:col>
      <xdr:colOff>127000</xdr:colOff>
      <xdr:row>97</xdr:row>
      <xdr:rowOff>91123</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15481300" y="15542482"/>
          <a:ext cx="838200" cy="117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134859</xdr:rowOff>
    </xdr:from>
    <xdr:ext cx="534377" cy="259045"/>
    <xdr:sp macro="" textlink="">
      <xdr:nvSpPr>
        <xdr:cNvPr id="483" name="公債費該当値テキスト">
          <a:extLst>
            <a:ext uri="{FF2B5EF4-FFF2-40B4-BE49-F238E27FC236}">
              <a16:creationId xmlns:a16="http://schemas.microsoft.com/office/drawing/2014/main" id="{00000000-0008-0000-0700-0000E3010000}"/>
            </a:ext>
          </a:extLst>
        </xdr:cNvPr>
        <xdr:cNvSpPr txBox="1"/>
      </xdr:nvSpPr>
      <xdr:spPr>
        <a:xfrm>
          <a:off x="16370300" y="1539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40323</xdr:rowOff>
    </xdr:from>
    <xdr:to>
      <xdr:col>81</xdr:col>
      <xdr:colOff>101600</xdr:colOff>
      <xdr:row>97</xdr:row>
      <xdr:rowOff>141923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5430500" y="166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130270</xdr:rowOff>
    </xdr:from>
    <xdr:to>
      <xdr:col>81</xdr:col>
      <xdr:colOff>50800</xdr:colOff>
      <xdr:row>97</xdr:row>
      <xdr:rowOff>91123</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4592300" y="16589470"/>
          <a:ext cx="8890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95</xdr:row>
      <xdr:rowOff>158450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5201411" y="164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79470</xdr:rowOff>
    </xdr:from>
    <xdr:to>
      <xdr:col>76</xdr:col>
      <xdr:colOff>165100</xdr:colOff>
      <xdr:row>97</xdr:row>
      <xdr:rowOff>9620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4541500" y="165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96</xdr:row>
      <xdr:rowOff>130270</xdr:rowOff>
    </xdr:from>
    <xdr:to>
      <xdr:col>76</xdr:col>
      <xdr:colOff>114300</xdr:colOff>
      <xdr:row>98</xdr:row>
      <xdr:rowOff>137128</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flipV="1">
          <a:off x="13703300" y="16589470"/>
          <a:ext cx="889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95</xdr:row>
      <xdr:rowOff>26147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4325111" y="163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86328</xdr:rowOff>
    </xdr:from>
    <xdr:to>
      <xdr:col>72</xdr:col>
      <xdr:colOff>38100</xdr:colOff>
      <xdr:row>99</xdr:row>
      <xdr:rowOff>16478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3652500" y="168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96</xdr:row>
      <xdr:rowOff>71406</xdr:rowOff>
    </xdr:from>
    <xdr:to>
      <xdr:col>71</xdr:col>
      <xdr:colOff>177800</xdr:colOff>
      <xdr:row>98</xdr:row>
      <xdr:rowOff>137128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814300" y="16530606"/>
          <a:ext cx="889000" cy="40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97</xdr:row>
      <xdr:rowOff>33005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3436111" y="166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20606</xdr:rowOff>
    </xdr:from>
    <xdr:to>
      <xdr:col>67</xdr:col>
      <xdr:colOff>101600</xdr:colOff>
      <xdr:row>96</xdr:row>
      <xdr:rowOff>122206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12763500" y="164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138733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547111" y="1625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14" name="諸支出金グラフ枠">
          <a:extLst>
            <a:ext uri="{FF2B5EF4-FFF2-40B4-BE49-F238E27FC236}">
              <a16:creationId xmlns:a16="http://schemas.microsoft.com/office/drawing/2014/main" id="{00000000-0008-0000-0700-00000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165100</xdr:rowOff>
    </xdr:from>
    <xdr:to>
      <xdr:col>116</xdr:col>
      <xdr:colOff>114300</xdr:colOff>
      <xdr:row>37</xdr:row>
      <xdr:rowOff>95250</xdr:rowOff>
    </xdr:to>
    <xdr:sp macro="" textlink="">
      <xdr:nvSpPr>
        <xdr:cNvPr id="520" name="楕円 519">
          <a:extLst>
            <a:ext uri="{FF2B5EF4-FFF2-40B4-BE49-F238E27FC236}">
              <a16:creationId xmlns:a16="http://schemas.microsoft.com/office/drawing/2014/main" id="{00000000-0008-0000-0700-000008020000}"/>
            </a:ext>
          </a:extLst>
        </xdr:cNvPr>
        <xdr:cNvSpPr/>
      </xdr:nvSpPr>
      <xdr:spPr>
        <a:xfrm>
          <a:off x="22110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147320</xdr:rowOff>
    </xdr:from>
    <xdr:to>
      <xdr:col>116</xdr:col>
      <xdr:colOff>63500</xdr:colOff>
      <xdr:row>37</xdr:row>
      <xdr:rowOff>44450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21323300" y="5290820"/>
          <a:ext cx="838200" cy="109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67327</xdr:rowOff>
    </xdr:from>
    <xdr:ext cx="469744" cy="259045"/>
    <xdr:sp macro="" textlink="">
      <xdr:nvSpPr>
        <xdr:cNvPr id="522" name="諸支出金該当値テキスト">
          <a:extLst>
            <a:ext uri="{FF2B5EF4-FFF2-40B4-BE49-F238E27FC236}">
              <a16:creationId xmlns:a16="http://schemas.microsoft.com/office/drawing/2014/main" id="{00000000-0008-0000-0700-00000A020000}"/>
            </a:ext>
          </a:extLst>
        </xdr:cNvPr>
        <xdr:cNvSpPr txBox="1"/>
      </xdr:nvSpPr>
      <xdr:spPr>
        <a:xfrm>
          <a:off x="222123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96520</xdr:rowOff>
    </xdr:from>
    <xdr:to>
      <xdr:col>112</xdr:col>
      <xdr:colOff>38100</xdr:colOff>
      <xdr:row>31</xdr:row>
      <xdr:rowOff>26670</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21272500" y="52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147320</xdr:rowOff>
    </xdr:from>
    <xdr:to>
      <xdr:col>111</xdr:col>
      <xdr:colOff>177800</xdr:colOff>
      <xdr:row>37</xdr:row>
      <xdr:rowOff>29210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20434300" y="5290820"/>
          <a:ext cx="889000" cy="108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29</xdr:row>
      <xdr:rowOff>43197</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21075728" y="50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149860</xdr:rowOff>
    </xdr:from>
    <xdr:to>
      <xdr:col>107</xdr:col>
      <xdr:colOff>101600</xdr:colOff>
      <xdr:row>37</xdr:row>
      <xdr:rowOff>80010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20383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30</xdr:row>
      <xdr:rowOff>17780</xdr:rowOff>
    </xdr:from>
    <xdr:to>
      <xdr:col>107</xdr:col>
      <xdr:colOff>50800</xdr:colOff>
      <xdr:row>37</xdr:row>
      <xdr:rowOff>29210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9545300" y="5161280"/>
          <a:ext cx="889000" cy="12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35</xdr:row>
      <xdr:rowOff>96537</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20199428"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138430</xdr:rowOff>
    </xdr:from>
    <xdr:to>
      <xdr:col>102</xdr:col>
      <xdr:colOff>165100</xdr:colOff>
      <xdr:row>30</xdr:row>
      <xdr:rowOff>68580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9494500" y="51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30</xdr:row>
      <xdr:rowOff>17780</xdr:rowOff>
    </xdr:from>
    <xdr:to>
      <xdr:col>102</xdr:col>
      <xdr:colOff>114300</xdr:colOff>
      <xdr:row>37</xdr:row>
      <xdr:rowOff>116840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8656300" y="5161280"/>
          <a:ext cx="889000" cy="12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28</xdr:row>
      <xdr:rowOff>85107</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9310428" y="48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66040</xdr:rowOff>
    </xdr:from>
    <xdr:to>
      <xdr:col>98</xdr:col>
      <xdr:colOff>38100</xdr:colOff>
      <xdr:row>37</xdr:row>
      <xdr:rowOff>167640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8605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12717</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8421428" y="61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4" name="前年度繰上充用金グラフ枠">
          <a:extLst>
            <a:ext uri="{FF2B5EF4-FFF2-40B4-BE49-F238E27FC236}">
              <a16:creationId xmlns:a16="http://schemas.microsoft.com/office/drawing/2014/main" id="{00000000-0008-0000-0700-000020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52" name="前年度繰上充用金該当値テキスト">
          <a:extLst>
            <a:ext uri="{FF2B5EF4-FFF2-40B4-BE49-F238E27FC236}">
              <a16:creationId xmlns:a16="http://schemas.microsoft.com/office/drawing/2014/main" id="{00000000-0008-0000-0700-000028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62" name="楕円 561">
          <a:extLst>
            <a:ext uri="{FF2B5EF4-FFF2-40B4-BE49-F238E27FC236}">
              <a16:creationId xmlns:a16="http://schemas.microsoft.com/office/drawing/2014/main" id="{00000000-0008-0000-0700-000032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1" name="消防費グラフ枠">
          <a:extLst>
            <a:ext uri="{FF2B5EF4-FFF2-40B4-BE49-F238E27FC236}">
              <a16:creationId xmlns:a16="http://schemas.microsoft.com/office/drawing/2014/main" id="{00000000-0008-0000-0700-000045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38151</xdr:rowOff>
    </xdr:from>
    <xdr:to>
      <xdr:col>116</xdr:col>
      <xdr:colOff>114300</xdr:colOff>
      <xdr:row>71</xdr:row>
      <xdr:rowOff>139751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22110700" y="122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71</xdr:row>
      <xdr:rowOff>88951</xdr:rowOff>
    </xdr:from>
    <xdr:to>
      <xdr:col>116</xdr:col>
      <xdr:colOff>63500</xdr:colOff>
      <xdr:row>74</xdr:row>
      <xdr:rowOff>80264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21323300" y="12261901"/>
          <a:ext cx="838200" cy="5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111828</xdr:rowOff>
    </xdr:from>
    <xdr:ext cx="534377" cy="259045"/>
    <xdr:sp macro="" textlink="">
      <xdr:nvSpPr>
        <xdr:cNvPr id="589" name="消防費該当値テキスト">
          <a:extLst>
            <a:ext uri="{FF2B5EF4-FFF2-40B4-BE49-F238E27FC236}">
              <a16:creationId xmlns:a16="http://schemas.microsoft.com/office/drawing/2014/main" id="{00000000-0008-0000-0700-00004D020000}"/>
            </a:ext>
          </a:extLst>
        </xdr:cNvPr>
        <xdr:cNvSpPr txBox="1"/>
      </xdr:nvSpPr>
      <xdr:spPr>
        <a:xfrm>
          <a:off x="22212300" y="1211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29464</xdr:rowOff>
    </xdr:from>
    <xdr:to>
      <xdr:col>112</xdr:col>
      <xdr:colOff>38100</xdr:colOff>
      <xdr:row>74</xdr:row>
      <xdr:rowOff>131064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21272500" y="127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80264</xdr:rowOff>
    </xdr:from>
    <xdr:to>
      <xdr:col>111</xdr:col>
      <xdr:colOff>177800</xdr:colOff>
      <xdr:row>76</xdr:row>
      <xdr:rowOff>42317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20434300" y="12767564"/>
          <a:ext cx="8890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72</xdr:row>
      <xdr:rowOff>147591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21043411" y="124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162967</xdr:rowOff>
    </xdr:from>
    <xdr:to>
      <xdr:col>107</xdr:col>
      <xdr:colOff>101600</xdr:colOff>
      <xdr:row>76</xdr:row>
      <xdr:rowOff>93117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20383500" y="130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76</xdr:row>
      <xdr:rowOff>42317</xdr:rowOff>
    </xdr:from>
    <xdr:to>
      <xdr:col>107</xdr:col>
      <xdr:colOff>50800</xdr:colOff>
      <xdr:row>76</xdr:row>
      <xdr:rowOff>160274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9545300" y="13072517"/>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74</xdr:row>
      <xdr:rowOff>109643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20167111" y="127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109474</xdr:rowOff>
    </xdr:from>
    <xdr:to>
      <xdr:col>102</xdr:col>
      <xdr:colOff>165100</xdr:colOff>
      <xdr:row>77</xdr:row>
      <xdr:rowOff>39624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9494500" y="131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76</xdr:row>
      <xdr:rowOff>82093</xdr:rowOff>
    </xdr:from>
    <xdr:to>
      <xdr:col>102</xdr:col>
      <xdr:colOff>114300</xdr:colOff>
      <xdr:row>76</xdr:row>
      <xdr:rowOff>160274</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8656300" y="1311229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75</xdr:row>
      <xdr:rowOff>56151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9278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31293</xdr:rowOff>
    </xdr:from>
    <xdr:to>
      <xdr:col>98</xdr:col>
      <xdr:colOff>38100</xdr:colOff>
      <xdr:row>76</xdr:row>
      <xdr:rowOff>132893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8605500" y="130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149420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8389111" y="128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・衛生費については、新型コロナウイルス感染症対策経費が減少したことなどにより、対前年度比</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11,345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34,502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・土木費については、鉄道新線建設等準備基金への積立などにより、対前年度比</a:t>
          </a:r>
          <a:r>
            <a:rPr kumimoji="1" lang="en-US" altLang="ja-JP" sz="1300">
              <a:latin typeface="ＭＳ Ｐゴシック" panose="020B0600070205080204" pitchFamily="50" charset="-128"/>
              <a:ea typeface="ＭＳ Ｐゴシック" panose="020B0600070205080204" pitchFamily="50" charset="-128"/>
            </a:rPr>
            <a:t>28.5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16,744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75,479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・教育費については、私立高校等の授業料実質無償化に係る経費が増加したことなどにより、対前年度比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12,533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90,598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・公債費については、都債の繰上償還に伴い元金償還金が増加したことなどにより、対前年度比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4,127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31,497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・警察費については、本来国の責務で行われるべき首都警察業務を都が担っていることが、都道府県平均に比し高い決算値となっている１つの要因である。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・財政調整基金について、令和６年度は、税収増の一定額について義務積立を行ったことなどにより、対前年度比</a:t>
          </a:r>
          <a:r>
            <a:rPr kumimoji="1" lang="en-US" altLang="ja-JP" sz="1200">
              <a:latin typeface="ＭＳ ゴシック" pitchFamily="49" charset="-128"/>
              <a:ea typeface="ＭＳ ゴシック" pitchFamily="49" charset="-128"/>
            </a:rPr>
            <a:t>13.2</a:t>
          </a:r>
          <a:r>
            <a:rPr kumimoji="1" lang="ja-JP" altLang="en-US" sz="1200">
              <a:latin typeface="ＭＳ ゴシック" pitchFamily="49" charset="-128"/>
              <a:ea typeface="ＭＳ ゴシック" pitchFamily="49" charset="-128"/>
            </a:rPr>
            <a:t>％の増となった。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・算定上の分母となる標準財政規模については同</a:t>
          </a:r>
          <a:r>
            <a:rPr kumimoji="1" lang="en-US" altLang="ja-JP" sz="1200">
              <a:latin typeface="ＭＳ ゴシック" pitchFamily="49" charset="-128"/>
              <a:ea typeface="ＭＳ ゴシック" pitchFamily="49" charset="-128"/>
            </a:rPr>
            <a:t>5.4</a:t>
          </a:r>
          <a:r>
            <a:rPr kumimoji="1" lang="ja-JP" altLang="en-US" sz="1200">
              <a:latin typeface="ＭＳ ゴシック" pitchFamily="49" charset="-128"/>
              <a:ea typeface="ＭＳ ゴシック" pitchFamily="49" charset="-128"/>
            </a:rPr>
            <a:t>％の増となったため、財政調整基金残高の対標準財政規模比は、</a:t>
          </a:r>
          <a:r>
            <a:rPr kumimoji="1" lang="en-US" altLang="ja-JP" sz="1200">
              <a:latin typeface="ＭＳ ゴシック" pitchFamily="49" charset="-128"/>
              <a:ea typeface="ＭＳ ゴシック" pitchFamily="49" charset="-128"/>
            </a:rPr>
            <a:t>1.10</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16.04</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・なお、本表の実質収支額には、本来は次年度へ繰り越すべき財源である地方消費税に係る他道府県への未清算金が含まれている。令和６年度における本表の実質収支額</a:t>
          </a:r>
          <a:r>
            <a:rPr kumimoji="1" lang="en-US" altLang="ja-JP" sz="1200">
              <a:latin typeface="ＭＳ ゴシック" pitchFamily="49" charset="-128"/>
              <a:ea typeface="ＭＳ ゴシック" pitchFamily="49" charset="-128"/>
            </a:rPr>
            <a:t>4,182</a:t>
          </a:r>
          <a:r>
            <a:rPr kumimoji="1" lang="ja-JP" altLang="en-US" sz="1200">
              <a:latin typeface="ＭＳ ゴシック" pitchFamily="49" charset="-128"/>
              <a:ea typeface="ＭＳ ゴシック" pitchFamily="49" charset="-128"/>
            </a:rPr>
            <a:t>億円から、地方消費税の未清算に伴う次年度繰越金</a:t>
          </a:r>
          <a:r>
            <a:rPr kumimoji="1" lang="en-US" altLang="ja-JP" sz="1200">
              <a:latin typeface="ＭＳ ゴシック" pitchFamily="49" charset="-128"/>
              <a:ea typeface="ＭＳ ゴシック" pitchFamily="49" charset="-128"/>
            </a:rPr>
            <a:t>4,156</a:t>
          </a:r>
          <a:r>
            <a:rPr kumimoji="1" lang="ja-JP" altLang="en-US" sz="1200">
              <a:latin typeface="ＭＳ ゴシック" pitchFamily="49" charset="-128"/>
              <a:ea typeface="ＭＳ ゴシック" pitchFamily="49" charset="-128"/>
            </a:rPr>
            <a:t>億円を除いた本来の収支額は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億円であり、標準財政規模に対する割合は</a:t>
          </a:r>
          <a:r>
            <a:rPr kumimoji="1" lang="en-US" altLang="ja-JP" sz="1200">
              <a:latin typeface="ＭＳ ゴシック" pitchFamily="49" charset="-128"/>
              <a:ea typeface="ＭＳ ゴシック" pitchFamily="49" charset="-128"/>
            </a:rPr>
            <a:t>0.06</a:t>
          </a:r>
          <a:r>
            <a:rPr kumimoji="1" lang="ja-JP" altLang="en-US" sz="1200">
              <a:latin typeface="ＭＳ ゴシック" pitchFamily="49" charset="-128"/>
              <a:ea typeface="ＭＳ ゴシック" pitchFamily="49" charset="-128"/>
            </a:rPr>
            <a:t>％である。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年度の制度創設以降、全会計において、実質赤字額及び資金不足額が発生していないため、算出されていない。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・算定上の分子となる連結実質黒字額について、令和６年度は国民健康保険事業会計などの資金剰余額が増加したものの、臨海地域開発事業会計などの資金剰余額が減少したことにより、対前年度比</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・算定上の分母となる標準財政規模については、同</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％増加しており、分子以上に分母が増加したことから、連結実質黒字額の比率は減少した。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0.8" zeroHeight="1" x14ac:dyDescent="0.2"/>
  <cols>
    <col min="1" max="11" width="2.109375" style="143" customWidth="1"/>
    <col min="12" max="12" width="2.21875" style="143" customWidth="1"/>
    <col min="13" max="17" width="2.33203125" style="143" customWidth="1"/>
    <col min="18" max="119" width="2.109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9533664698</v>
      </c>
      <c r="BO4" s="396"/>
      <c r="BP4" s="396"/>
      <c r="BQ4" s="396"/>
      <c r="BR4" s="396"/>
      <c r="BS4" s="396"/>
      <c r="BT4" s="396"/>
      <c r="BU4" s="397"/>
      <c r="BV4" s="395">
        <v>8898726626</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9.4</v>
      </c>
      <c r="CU4" s="545"/>
      <c r="CV4" s="545"/>
      <c r="CW4" s="545"/>
      <c r="CX4" s="545"/>
      <c r="CY4" s="545"/>
      <c r="CZ4" s="545"/>
      <c r="DA4" s="546"/>
      <c r="DB4" s="544">
        <v>6.7</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8888808019</v>
      </c>
      <c r="BO5" s="375"/>
      <c r="BP5" s="375"/>
      <c r="BQ5" s="375"/>
      <c r="BR5" s="375"/>
      <c r="BS5" s="375"/>
      <c r="BT5" s="375"/>
      <c r="BU5" s="376"/>
      <c r="BV5" s="374">
        <v>8353285707</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80.3</v>
      </c>
      <c r="CU5" s="369"/>
      <c r="CV5" s="369"/>
      <c r="CW5" s="369"/>
      <c r="CX5" s="369"/>
      <c r="CY5" s="369"/>
      <c r="CZ5" s="369"/>
      <c r="DA5" s="370"/>
      <c r="DB5" s="368">
        <v>81.3</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7300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644856679</v>
      </c>
      <c r="BO6" s="375"/>
      <c r="BP6" s="375"/>
      <c r="BQ6" s="375"/>
      <c r="BR6" s="375"/>
      <c r="BS6" s="375"/>
      <c r="BT6" s="375"/>
      <c r="BU6" s="376"/>
      <c r="BV6" s="374">
        <v>545440919</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80.3</v>
      </c>
      <c r="CU6" s="498"/>
      <c r="CV6" s="498"/>
      <c r="CW6" s="498"/>
      <c r="CX6" s="498"/>
      <c r="CY6" s="498"/>
      <c r="CZ6" s="498"/>
      <c r="DA6" s="499"/>
      <c r="DB6" s="497">
        <v>81.3</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4</v>
      </c>
      <c r="AJ7" s="418"/>
      <c r="AK7" s="418"/>
      <c r="AL7" s="418"/>
      <c r="AM7" s="418"/>
      <c r="AN7" s="418"/>
      <c r="AO7" s="418"/>
      <c r="AP7" s="419"/>
      <c r="AQ7" s="417">
        <v>11920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226657904</v>
      </c>
      <c r="BO7" s="375"/>
      <c r="BP7" s="375"/>
      <c r="BQ7" s="375"/>
      <c r="BR7" s="375"/>
      <c r="BS7" s="375"/>
      <c r="BT7" s="375"/>
      <c r="BU7" s="376"/>
      <c r="BV7" s="374">
        <v>259781199</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4461185035</v>
      </c>
      <c r="CU7" s="375"/>
      <c r="CV7" s="375"/>
      <c r="CW7" s="375"/>
      <c r="CX7" s="375"/>
      <c r="CY7" s="375"/>
      <c r="CZ7" s="375"/>
      <c r="DA7" s="376"/>
      <c r="DB7" s="374">
        <v>4232272381</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11100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418198775</v>
      </c>
      <c r="BO8" s="375"/>
      <c r="BP8" s="375"/>
      <c r="BQ8" s="375"/>
      <c r="BR8" s="375"/>
      <c r="BS8" s="375"/>
      <c r="BT8" s="375"/>
      <c r="BU8" s="376"/>
      <c r="BV8" s="374">
        <v>285659720</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1.21132</v>
      </c>
      <c r="CU8" s="495"/>
      <c r="CV8" s="495"/>
      <c r="CW8" s="495"/>
      <c r="CX8" s="495"/>
      <c r="CY8" s="495"/>
      <c r="CZ8" s="495"/>
      <c r="DA8" s="496"/>
      <c r="DB8" s="494">
        <v>1.1006499999999999</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14047598</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10192</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132539055</v>
      </c>
      <c r="BO9" s="375"/>
      <c r="BP9" s="375"/>
      <c r="BQ9" s="375"/>
      <c r="BR9" s="375"/>
      <c r="BS9" s="375"/>
      <c r="BT9" s="375"/>
      <c r="BU9" s="376"/>
      <c r="BV9" s="374">
        <v>-1066896</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5.0999999999999996</v>
      </c>
      <c r="CU9" s="369"/>
      <c r="CV9" s="369"/>
      <c r="CW9" s="369"/>
      <c r="CX9" s="369"/>
      <c r="CY9" s="369"/>
      <c r="CZ9" s="369"/>
      <c r="DA9" s="370"/>
      <c r="DB9" s="368">
        <v>4.7</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13515276</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9200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83533554</v>
      </c>
      <c r="BO10" s="375"/>
      <c r="BP10" s="375"/>
      <c r="BQ10" s="375"/>
      <c r="BR10" s="375"/>
      <c r="BS10" s="375"/>
      <c r="BT10" s="375"/>
      <c r="BU10" s="376"/>
      <c r="BV10" s="374">
        <v>48753101</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125</v>
      </c>
      <c r="AJ11" s="418"/>
      <c r="AK11" s="418"/>
      <c r="AL11" s="418"/>
      <c r="AM11" s="418"/>
      <c r="AN11" s="418"/>
      <c r="AO11" s="418"/>
      <c r="AP11" s="419"/>
      <c r="AQ11" s="417">
        <v>8200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81831699</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14002534</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0</v>
      </c>
      <c r="BO12" s="375"/>
      <c r="BP12" s="375"/>
      <c r="BQ12" s="375"/>
      <c r="BR12" s="375"/>
      <c r="BS12" s="375"/>
      <c r="BT12" s="375"/>
      <c r="BU12" s="376"/>
      <c r="BV12" s="374">
        <v>66276794</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13281311</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297904308</v>
      </c>
      <c r="BO13" s="375"/>
      <c r="BP13" s="375"/>
      <c r="BQ13" s="375"/>
      <c r="BR13" s="375"/>
      <c r="BS13" s="375"/>
      <c r="BT13" s="375"/>
      <c r="BU13" s="376"/>
      <c r="BV13" s="374">
        <v>-18590589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1.2</v>
      </c>
      <c r="CU13" s="369"/>
      <c r="CV13" s="369"/>
      <c r="CW13" s="369"/>
      <c r="CX13" s="369"/>
      <c r="CY13" s="369"/>
      <c r="CZ13" s="369"/>
      <c r="DA13" s="370"/>
      <c r="DB13" s="368">
        <v>1.3</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13911902</v>
      </c>
      <c r="S14" s="437"/>
      <c r="T14" s="437"/>
      <c r="U14" s="437"/>
      <c r="V14" s="438"/>
      <c r="W14" s="460"/>
      <c r="X14" s="461"/>
      <c r="Y14" s="462"/>
      <c r="Z14" s="414" t="s">
        <v>131</v>
      </c>
      <c r="AA14" s="415"/>
      <c r="AB14" s="415"/>
      <c r="AC14" s="415"/>
      <c r="AD14" s="415"/>
      <c r="AE14" s="415"/>
      <c r="AF14" s="415"/>
      <c r="AG14" s="415"/>
      <c r="AH14" s="416"/>
      <c r="AI14" s="417">
        <v>48571</v>
      </c>
      <c r="AJ14" s="418"/>
      <c r="AK14" s="418"/>
      <c r="AL14" s="418"/>
      <c r="AM14" s="419"/>
      <c r="AN14" s="417">
        <v>153824357</v>
      </c>
      <c r="AO14" s="418"/>
      <c r="AP14" s="418"/>
      <c r="AQ14" s="418"/>
      <c r="AR14" s="418"/>
      <c r="AS14" s="419"/>
      <c r="AT14" s="417">
        <v>3167</v>
      </c>
      <c r="AU14" s="418"/>
      <c r="AV14" s="418"/>
      <c r="AW14" s="418"/>
      <c r="AX14" s="418"/>
      <c r="AY14" s="420"/>
      <c r="AZ14" s="392" t="s">
        <v>132</v>
      </c>
      <c r="BA14" s="393"/>
      <c r="BB14" s="393"/>
      <c r="BC14" s="393"/>
      <c r="BD14" s="393"/>
      <c r="BE14" s="393"/>
      <c r="BF14" s="393"/>
      <c r="BG14" s="393"/>
      <c r="BH14" s="393"/>
      <c r="BI14" s="393"/>
      <c r="BJ14" s="393"/>
      <c r="BK14" s="393"/>
      <c r="BL14" s="393"/>
      <c r="BM14" s="394"/>
      <c r="BN14" s="395">
        <v>2693731920</v>
      </c>
      <c r="BO14" s="396"/>
      <c r="BP14" s="396"/>
      <c r="BQ14" s="396"/>
      <c r="BR14" s="396"/>
      <c r="BS14" s="396"/>
      <c r="BT14" s="396"/>
      <c r="BU14" s="397"/>
      <c r="BV14" s="395">
        <v>2567246985</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13.6</v>
      </c>
      <c r="CU14" s="425"/>
      <c r="CV14" s="425"/>
      <c r="CW14" s="425"/>
      <c r="CX14" s="425"/>
      <c r="CY14" s="425"/>
      <c r="CZ14" s="425"/>
      <c r="DA14" s="426"/>
      <c r="DB14" s="424">
        <v>9.6999999999999993</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13264486</v>
      </c>
      <c r="S15" s="437"/>
      <c r="T15" s="437"/>
      <c r="U15" s="437"/>
      <c r="V15" s="438"/>
      <c r="W15" s="460"/>
      <c r="X15" s="461"/>
      <c r="Y15" s="462"/>
      <c r="Z15" s="414" t="s">
        <v>134</v>
      </c>
      <c r="AA15" s="415"/>
      <c r="AB15" s="415"/>
      <c r="AC15" s="415"/>
      <c r="AD15" s="415"/>
      <c r="AE15" s="415"/>
      <c r="AF15" s="415"/>
      <c r="AG15" s="415"/>
      <c r="AH15" s="416"/>
      <c r="AI15" s="417">
        <v>19119</v>
      </c>
      <c r="AJ15" s="418"/>
      <c r="AK15" s="418"/>
      <c r="AL15" s="418"/>
      <c r="AM15" s="419"/>
      <c r="AN15" s="417">
        <v>60913134</v>
      </c>
      <c r="AO15" s="418"/>
      <c r="AP15" s="418"/>
      <c r="AQ15" s="418"/>
      <c r="AR15" s="418"/>
      <c r="AS15" s="419"/>
      <c r="AT15" s="417">
        <v>3186</v>
      </c>
      <c r="AU15" s="418"/>
      <c r="AV15" s="418"/>
      <c r="AW15" s="418"/>
      <c r="AX15" s="418"/>
      <c r="AY15" s="420"/>
      <c r="AZ15" s="371" t="s">
        <v>135</v>
      </c>
      <c r="BA15" s="372"/>
      <c r="BB15" s="372"/>
      <c r="BC15" s="372"/>
      <c r="BD15" s="372"/>
      <c r="BE15" s="372"/>
      <c r="BF15" s="372"/>
      <c r="BG15" s="372"/>
      <c r="BH15" s="372"/>
      <c r="BI15" s="372"/>
      <c r="BJ15" s="372"/>
      <c r="BK15" s="372"/>
      <c r="BL15" s="372"/>
      <c r="BM15" s="373"/>
      <c r="BN15" s="374">
        <v>2144108020</v>
      </c>
      <c r="BO15" s="375"/>
      <c r="BP15" s="375"/>
      <c r="BQ15" s="375"/>
      <c r="BR15" s="375"/>
      <c r="BS15" s="375"/>
      <c r="BT15" s="375"/>
      <c r="BU15" s="376"/>
      <c r="BV15" s="374">
        <v>2104103591</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950</v>
      </c>
      <c r="AJ16" s="418"/>
      <c r="AK16" s="418"/>
      <c r="AL16" s="418"/>
      <c r="AM16" s="419"/>
      <c r="AN16" s="417">
        <v>2646700</v>
      </c>
      <c r="AO16" s="418"/>
      <c r="AP16" s="418"/>
      <c r="AQ16" s="418"/>
      <c r="AR16" s="418"/>
      <c r="AS16" s="419"/>
      <c r="AT16" s="417">
        <v>2786</v>
      </c>
      <c r="AU16" s="418"/>
      <c r="AV16" s="418"/>
      <c r="AW16" s="418"/>
      <c r="AX16" s="418"/>
      <c r="AY16" s="420"/>
      <c r="AZ16" s="371" t="s">
        <v>140</v>
      </c>
      <c r="BA16" s="372"/>
      <c r="BB16" s="372"/>
      <c r="BC16" s="372"/>
      <c r="BD16" s="372"/>
      <c r="BE16" s="372"/>
      <c r="BF16" s="372"/>
      <c r="BG16" s="372"/>
      <c r="BH16" s="372"/>
      <c r="BI16" s="372"/>
      <c r="BJ16" s="372"/>
      <c r="BK16" s="372"/>
      <c r="BL16" s="372"/>
      <c r="BM16" s="373"/>
      <c r="BN16" s="374">
        <v>4461185035</v>
      </c>
      <c r="BO16" s="375"/>
      <c r="BP16" s="375"/>
      <c r="BQ16" s="375"/>
      <c r="BR16" s="375"/>
      <c r="BS16" s="375"/>
      <c r="BT16" s="375"/>
      <c r="BU16" s="376"/>
      <c r="BV16" s="374">
        <v>4232272381</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43685</v>
      </c>
      <c r="AJ17" s="418"/>
      <c r="AK17" s="418"/>
      <c r="AL17" s="418"/>
      <c r="AM17" s="419"/>
      <c r="AN17" s="417">
        <v>144684720</v>
      </c>
      <c r="AO17" s="418"/>
      <c r="AP17" s="418"/>
      <c r="AQ17" s="418"/>
      <c r="AR17" s="418"/>
      <c r="AS17" s="419"/>
      <c r="AT17" s="417">
        <v>3312</v>
      </c>
      <c r="AU17" s="418"/>
      <c r="AV17" s="418"/>
      <c r="AW17" s="418"/>
      <c r="AX17" s="418"/>
      <c r="AY17" s="420"/>
      <c r="AZ17" s="371" t="s">
        <v>144</v>
      </c>
      <c r="BA17" s="372"/>
      <c r="BB17" s="372"/>
      <c r="BC17" s="372"/>
      <c r="BD17" s="372"/>
      <c r="BE17" s="372"/>
      <c r="BF17" s="372"/>
      <c r="BG17" s="372"/>
      <c r="BH17" s="372"/>
      <c r="BI17" s="372"/>
      <c r="BJ17" s="372"/>
      <c r="BK17" s="372"/>
      <c r="BL17" s="372"/>
      <c r="BM17" s="373"/>
      <c r="BN17" s="374">
        <v>4119211655</v>
      </c>
      <c r="BO17" s="375"/>
      <c r="BP17" s="375"/>
      <c r="BQ17" s="375"/>
      <c r="BR17" s="375"/>
      <c r="BS17" s="375"/>
      <c r="BT17" s="375"/>
      <c r="BU17" s="376"/>
      <c r="BV17" s="374">
        <v>3801919795</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2200</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65177</v>
      </c>
      <c r="AJ18" s="418"/>
      <c r="AK18" s="418"/>
      <c r="AL18" s="418"/>
      <c r="AM18" s="419"/>
      <c r="AN18" s="417">
        <v>223850550</v>
      </c>
      <c r="AO18" s="418"/>
      <c r="AP18" s="418"/>
      <c r="AQ18" s="418"/>
      <c r="AR18" s="418"/>
      <c r="AS18" s="419"/>
      <c r="AT18" s="417">
        <v>3435</v>
      </c>
      <c r="AU18" s="418"/>
      <c r="AV18" s="418"/>
      <c r="AW18" s="418"/>
      <c r="AX18" s="418"/>
      <c r="AY18" s="420"/>
      <c r="AZ18" s="377" t="s">
        <v>147</v>
      </c>
      <c r="BA18" s="378"/>
      <c r="BB18" s="378"/>
      <c r="BC18" s="378"/>
      <c r="BD18" s="378"/>
      <c r="BE18" s="378"/>
      <c r="BF18" s="378"/>
      <c r="BG18" s="378"/>
      <c r="BH18" s="378"/>
      <c r="BI18" s="378"/>
      <c r="BJ18" s="378"/>
      <c r="BK18" s="378"/>
      <c r="BL18" s="378"/>
      <c r="BM18" s="379"/>
      <c r="BN18" s="380">
        <v>7964845051</v>
      </c>
      <c r="BO18" s="381"/>
      <c r="BP18" s="381"/>
      <c r="BQ18" s="381"/>
      <c r="BR18" s="381"/>
      <c r="BS18" s="381"/>
      <c r="BT18" s="381"/>
      <c r="BU18" s="382"/>
      <c r="BV18" s="380">
        <v>7370325665</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6365</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t="s">
        <v>118</v>
      </c>
      <c r="AJ19" s="418"/>
      <c r="AK19" s="418"/>
      <c r="AL19" s="418"/>
      <c r="AM19" s="419"/>
      <c r="AN19" s="417" t="s">
        <v>118</v>
      </c>
      <c r="AO19" s="418"/>
      <c r="AP19" s="418"/>
      <c r="AQ19" s="418"/>
      <c r="AR19" s="418"/>
      <c r="AS19" s="419"/>
      <c r="AT19" s="417" t="s">
        <v>118</v>
      </c>
      <c r="AU19" s="418"/>
      <c r="AV19" s="418"/>
      <c r="AW19" s="418"/>
      <c r="AX19" s="418"/>
      <c r="AY19" s="420"/>
      <c r="AZ19" s="392" t="s">
        <v>150</v>
      </c>
      <c r="BA19" s="393"/>
      <c r="BB19" s="393"/>
      <c r="BC19" s="393"/>
      <c r="BD19" s="393"/>
      <c r="BE19" s="393"/>
      <c r="BF19" s="393"/>
      <c r="BG19" s="393"/>
      <c r="BH19" s="393"/>
      <c r="BI19" s="393"/>
      <c r="BJ19" s="393"/>
      <c r="BK19" s="393"/>
      <c r="BL19" s="393"/>
      <c r="BM19" s="394"/>
      <c r="BN19" s="395">
        <v>3467550417</v>
      </c>
      <c r="BO19" s="396"/>
      <c r="BP19" s="396"/>
      <c r="BQ19" s="396"/>
      <c r="BR19" s="396"/>
      <c r="BS19" s="396"/>
      <c r="BT19" s="396"/>
      <c r="BU19" s="397"/>
      <c r="BV19" s="395">
        <v>3709474184</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7227180</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157433</v>
      </c>
      <c r="AJ20" s="418"/>
      <c r="AK20" s="418"/>
      <c r="AL20" s="418"/>
      <c r="AM20" s="419"/>
      <c r="AN20" s="417">
        <v>522359627</v>
      </c>
      <c r="AO20" s="418"/>
      <c r="AP20" s="418"/>
      <c r="AQ20" s="418"/>
      <c r="AR20" s="418"/>
      <c r="AS20" s="419"/>
      <c r="AT20" s="417">
        <v>3318</v>
      </c>
      <c r="AU20" s="418"/>
      <c r="AV20" s="418"/>
      <c r="AW20" s="418"/>
      <c r="AX20" s="418"/>
      <c r="AY20" s="420"/>
      <c r="AZ20" s="371" t="s">
        <v>153</v>
      </c>
      <c r="BA20" s="372"/>
      <c r="BB20" s="372"/>
      <c r="BC20" s="372"/>
      <c r="BD20" s="372"/>
      <c r="BE20" s="372"/>
      <c r="BF20" s="372"/>
      <c r="BG20" s="372"/>
      <c r="BH20" s="372"/>
      <c r="BI20" s="372"/>
      <c r="BJ20" s="372"/>
      <c r="BK20" s="372"/>
      <c r="BL20" s="372"/>
      <c r="BM20" s="373"/>
      <c r="BN20" s="374">
        <v>22355949</v>
      </c>
      <c r="BO20" s="375"/>
      <c r="BP20" s="375"/>
      <c r="BQ20" s="375"/>
      <c r="BR20" s="375"/>
      <c r="BS20" s="375"/>
      <c r="BT20" s="375"/>
      <c r="BU20" s="376"/>
      <c r="BV20" s="374">
        <v>28853247</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100.5</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3467550417</v>
      </c>
      <c r="BO21" s="381"/>
      <c r="BP21" s="381"/>
      <c r="BQ21" s="381"/>
      <c r="BR21" s="381"/>
      <c r="BS21" s="381"/>
      <c r="BT21" s="381"/>
      <c r="BU21" s="382"/>
      <c r="BV21" s="380">
        <v>3709474184</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1206721222</v>
      </c>
      <c r="BO22" s="375"/>
      <c r="BP22" s="375"/>
      <c r="BQ22" s="375"/>
      <c r="BR22" s="375"/>
      <c r="BS22" s="375"/>
      <c r="BT22" s="375"/>
      <c r="BU22" s="376"/>
      <c r="BV22" s="374">
        <v>1038870753</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36256762</v>
      </c>
      <c r="BO23" s="375"/>
      <c r="BP23" s="375"/>
      <c r="BQ23" s="375"/>
      <c r="BR23" s="375"/>
      <c r="BS23" s="375"/>
      <c r="BT23" s="375"/>
      <c r="BU23" s="376"/>
      <c r="BV23" s="374">
        <v>39580976</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v>317230267</v>
      </c>
      <c r="BO24" s="375"/>
      <c r="BP24" s="375"/>
      <c r="BQ24" s="375"/>
      <c r="BR24" s="375"/>
      <c r="BS24" s="375"/>
      <c r="BT24" s="375"/>
      <c r="BU24" s="376"/>
      <c r="BV24" s="374">
        <v>318204084</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715774330</v>
      </c>
      <c r="BO26" s="396"/>
      <c r="BP26" s="396"/>
      <c r="BQ26" s="396"/>
      <c r="BR26" s="396"/>
      <c r="BS26" s="396"/>
      <c r="BT26" s="396"/>
      <c r="BU26" s="397"/>
      <c r="BV26" s="395">
        <v>632240776</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t="s">
        <v>118</v>
      </c>
      <c r="BO27" s="375"/>
      <c r="BP27" s="375"/>
      <c r="BQ27" s="375"/>
      <c r="BR27" s="375"/>
      <c r="BS27" s="375"/>
      <c r="BT27" s="375"/>
      <c r="BU27" s="376"/>
      <c r="BV27" s="374" t="s">
        <v>118</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1812343583</v>
      </c>
      <c r="BO28" s="381"/>
      <c r="BP28" s="381"/>
      <c r="BQ28" s="381"/>
      <c r="BR28" s="381"/>
      <c r="BS28" s="381"/>
      <c r="BT28" s="381"/>
      <c r="BU28" s="382"/>
      <c r="BV28" s="380">
        <v>1961552603</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国民健康保険事業会計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中央卸売市場会計</v>
      </c>
      <c r="AP32" s="362"/>
      <c r="AQ32" s="362"/>
      <c r="AR32" s="362"/>
      <c r="AS32" s="362"/>
      <c r="AT32" s="362"/>
      <c r="AU32" s="362"/>
      <c r="AV32" s="362"/>
      <c r="AW32" s="362"/>
      <c r="AX32" s="362"/>
      <c r="AY32" s="362"/>
      <c r="AZ32" s="362"/>
      <c r="BA32" s="362"/>
      <c r="BB32" s="362"/>
      <c r="BC32" s="362"/>
      <c r="BD32" s="144"/>
      <c r="BE32" s="361">
        <f>IF(BG32="","",MAX(C32:D41,U32:V41,AM32:AN41)+1)</f>
        <v>21</v>
      </c>
      <c r="BF32" s="361"/>
      <c r="BG32" s="362" t="str">
        <f>IF('各会計、関係団体の財政状況及び健全化判断比率'!B38="","",'各会計、関係団体の財政状況及び健全化判断比率'!B38)</f>
        <v>と場会計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22</v>
      </c>
      <c r="CP32" s="361"/>
      <c r="CQ32" s="362" t="str">
        <f>IF('各会計、関係団体の財政状況及び健全化判断比率'!BS7="","",'各会計、関係団体の財政状況及び健全化判断比率'!BS7)</f>
        <v>東京都人権啓発センター</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特別区財政調整会計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港湾事業会計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23</v>
      </c>
      <c r="CP33" s="361"/>
      <c r="CQ33" s="362" t="str">
        <f>IF('各会計、関係団体の財政状況及び健全化判断比率'!BS8="","",'各会計、関係団体の財政状況及び健全化判断比率'!BS8)</f>
        <v>東京都島しょ振興公社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地方消費税清算会計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交通事業会計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24</v>
      </c>
      <c r="CP34" s="361"/>
      <c r="CQ34" s="362" t="str">
        <f>IF('各会計、関係団体の財政状況及び健全化判断比率'!BS9="","",'各会計、関係団体の財政状況及び健全化判断比率'!BS9)</f>
        <v>ＧｏｖＴｅｃｈ東京</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小笠原諸島生活再建資金会計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15</v>
      </c>
      <c r="AN35" s="361"/>
      <c r="AO35" s="362" t="str">
        <f>IF('各会計、関係団体の財政状況及び健全化判断比率'!B32="","",'各会計、関係団体の財政状況及び健全化判断比率'!B32)</f>
        <v>高速電車事業会計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25</v>
      </c>
      <c r="CP35" s="361"/>
      <c r="CQ35" s="362" t="str">
        <f>IF('各会計、関係団体の財政状況及び健全化判断比率'!BS10="","",'各会計、関係団体の財政状況及び健全化判断比率'!BS10)</f>
        <v>東京税務協会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母子父子福祉貸付資金会計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16</v>
      </c>
      <c r="AN36" s="361"/>
      <c r="AO36" s="362" t="str">
        <f>IF('各会計、関係団体の財政状況及び健全化判断比率'!B33="","",'各会計、関係団体の財政状況及び健全化判断比率'!B33)</f>
        <v>電気事業会計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26</v>
      </c>
      <c r="CP36" s="361"/>
      <c r="CQ36" s="362" t="str">
        <f>IF('各会計、関係団体の財政状況及び健全化判断比率'!BS11="","",'各会計、関係団体の財政状況及び健全化判断比率'!BS11)</f>
        <v>東京都歴史文化財団</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心身障害者扶養年金会計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f t="shared" si="1"/>
        <v>17</v>
      </c>
      <c r="AN37" s="361"/>
      <c r="AO37" s="362" t="str">
        <f>IF('各会計、関係団体の財政状況及び健全化判断比率'!B34="","",'各会計、関係団体の財政状況及び健全化判断比率'!B34)</f>
        <v>水道事業会計</v>
      </c>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27</v>
      </c>
      <c r="CP37" s="361"/>
      <c r="CQ37" s="362" t="str">
        <f>IF('各会計、関係団体の財政状況及び健全化判断比率'!BS12="","",'各会計、関係団体の財政状況及び健全化判断比率'!BS12)</f>
        <v>東京都交響楽団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地方独立行政法人東京都立病院機構貸付等事業会計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f t="shared" si="1"/>
        <v>18</v>
      </c>
      <c r="AN38" s="361"/>
      <c r="AO38" s="362" t="str">
        <f>IF('各会計、関係団体の財政状況及び健全化判断比率'!B35="","",'各会計、関係団体の財政状況及び健全化判断比率'!B35)</f>
        <v>下水道事業会計</v>
      </c>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28</v>
      </c>
      <c r="CP38" s="361"/>
      <c r="CQ38" s="362" t="str">
        <f>IF('各会計、関係団体の財政状況及び健全化判断比率'!BS13="","",'各会計、関係団体の財政状況及び健全化判断比率'!BS13)</f>
        <v>東京都つながり創生財団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中小企業設備導入等資金会計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f t="shared" si="1"/>
        <v>19</v>
      </c>
      <c r="AN39" s="361"/>
      <c r="AO39" s="362" t="str">
        <f>IF('各会計、関係団体の財政状況及び健全化判断比率'!B36="","",'各会計、関係団体の財政状況及び健全化判断比率'!B36)</f>
        <v>都市再開発事業会計</v>
      </c>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29</v>
      </c>
      <c r="CP39" s="361"/>
      <c r="CQ39" s="362" t="str">
        <f>IF('各会計、関係団体の財政状況及び健全化判断比率'!BS14="","",'各会計、関係団体の財政状況及び健全化判断比率'!BS14)</f>
        <v>東京都スポーツ文化事業団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林業・木材産業改善資金助成会計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f t="shared" si="1"/>
        <v>20</v>
      </c>
      <c r="AN40" s="361"/>
      <c r="AO40" s="362" t="str">
        <f>IF('各会計、関係団体の財政状況及び健全化判断比率'!B37="","",'各会計、関係団体の財政状況及び健全化判断比率'!B37)</f>
        <v>臨海地域開発事業会計</v>
      </c>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30</v>
      </c>
      <c r="CP40" s="361"/>
      <c r="CQ40" s="362" t="str">
        <f>IF('各会計、関係団体の財政状況及び健全化判断比率'!BS15="","",'各会計、関係団体の財政状況及び健全化判断比率'!BS15)</f>
        <v>東京マラソン財団</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沿岸漁業改善資金助成会計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31</v>
      </c>
      <c r="CP41" s="361"/>
      <c r="CQ41" s="362" t="str">
        <f>IF('各会計、関係団体の財政状況及び健全化判断比率'!BS16="","",'各会計、関係団体の財政状況及び健全化判断比率'!BS16)</f>
        <v>東京都都市づくり公社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jv7WZ7nxjs1NxDZRHmkuoTkpBkFU7i1C7VHsV/s9pj5YmFmZYBWwjn1ipK/s1f9hRrfA8aKVS3j0u8Lx+Yciyw==" saltValue="lClODsqCV0YJVAlLfY2ci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505</v>
      </c>
      <c r="G33" s="17" t="s">
        <v>506</v>
      </c>
      <c r="H33" s="17" t="s">
        <v>507</v>
      </c>
      <c r="I33" s="17" t="s">
        <v>508</v>
      </c>
      <c r="J33" s="18" t="s">
        <v>509</v>
      </c>
      <c r="K33" s="10"/>
      <c r="L33" s="10"/>
      <c r="M33" s="10"/>
      <c r="N33" s="10"/>
      <c r="O33" s="10"/>
      <c r="P33" s="10"/>
    </row>
    <row r="34" spans="1:16" ht="39" customHeight="1" x14ac:dyDescent="0.2">
      <c r="A34" s="10"/>
      <c r="B34" s="19"/>
      <c r="C34" s="1112" t="s">
        <v>513</v>
      </c>
      <c r="D34" s="1112"/>
      <c r="E34" s="1113"/>
      <c r="F34" s="20">
        <v>15.28</v>
      </c>
      <c r="G34" s="21">
        <v>17.62</v>
      </c>
      <c r="H34" s="21">
        <v>14.05</v>
      </c>
      <c r="I34" s="21">
        <v>12.27</v>
      </c>
      <c r="J34" s="22">
        <v>10.62</v>
      </c>
      <c r="K34" s="10"/>
      <c r="L34" s="10"/>
      <c r="M34" s="10"/>
      <c r="N34" s="10"/>
      <c r="O34" s="10"/>
      <c r="P34" s="10"/>
    </row>
    <row r="35" spans="1:16" ht="39" customHeight="1" x14ac:dyDescent="0.2">
      <c r="A35" s="10"/>
      <c r="B35" s="23"/>
      <c r="C35" s="1108" t="s">
        <v>514</v>
      </c>
      <c r="D35" s="1108"/>
      <c r="E35" s="1109"/>
      <c r="F35" s="24">
        <v>2.14</v>
      </c>
      <c r="G35" s="25">
        <v>3.65</v>
      </c>
      <c r="H35" s="25">
        <v>3.49</v>
      </c>
      <c r="I35" s="25">
        <v>5.7</v>
      </c>
      <c r="J35" s="26">
        <v>3.46</v>
      </c>
      <c r="K35" s="10"/>
      <c r="L35" s="10"/>
      <c r="M35" s="10"/>
      <c r="N35" s="10"/>
      <c r="O35" s="10"/>
      <c r="P35" s="10"/>
    </row>
    <row r="36" spans="1:16" ht="39" customHeight="1" x14ac:dyDescent="0.2">
      <c r="A36" s="10"/>
      <c r="B36" s="23"/>
      <c r="C36" s="1108" t="s">
        <v>515</v>
      </c>
      <c r="D36" s="1108"/>
      <c r="E36" s="1109"/>
      <c r="F36" s="24">
        <v>2.31</v>
      </c>
      <c r="G36" s="25">
        <v>2.67</v>
      </c>
      <c r="H36" s="25">
        <v>2.4500000000000002</v>
      </c>
      <c r="I36" s="25">
        <v>2.65</v>
      </c>
      <c r="J36" s="26">
        <v>2.74</v>
      </c>
      <c r="K36" s="10"/>
      <c r="L36" s="10"/>
      <c r="M36" s="10"/>
      <c r="N36" s="10"/>
      <c r="O36" s="10"/>
      <c r="P36" s="10"/>
    </row>
    <row r="37" spans="1:16" ht="39" customHeight="1" x14ac:dyDescent="0.2">
      <c r="A37" s="10"/>
      <c r="B37" s="23"/>
      <c r="C37" s="1108" t="s">
        <v>516</v>
      </c>
      <c r="D37" s="1108"/>
      <c r="E37" s="1109"/>
      <c r="F37" s="24">
        <v>3.58</v>
      </c>
      <c r="G37" s="25">
        <v>4.07</v>
      </c>
      <c r="H37" s="25">
        <v>2.8</v>
      </c>
      <c r="I37" s="25">
        <v>2.13</v>
      </c>
      <c r="J37" s="26">
        <v>1.84</v>
      </c>
      <c r="K37" s="10"/>
      <c r="L37" s="10"/>
      <c r="M37" s="10"/>
      <c r="N37" s="10"/>
      <c r="O37" s="10"/>
      <c r="P37" s="10"/>
    </row>
    <row r="38" spans="1:16" ht="39" customHeight="1" x14ac:dyDescent="0.2">
      <c r="A38" s="10"/>
      <c r="B38" s="23"/>
      <c r="C38" s="1108" t="s">
        <v>517</v>
      </c>
      <c r="D38" s="1108"/>
      <c r="E38" s="1109"/>
      <c r="F38" s="24">
        <v>1.17</v>
      </c>
      <c r="G38" s="25">
        <v>0.62</v>
      </c>
      <c r="H38" s="25">
        <v>0.25</v>
      </c>
      <c r="I38" s="25">
        <v>0.55000000000000004</v>
      </c>
      <c r="J38" s="26">
        <v>0.91</v>
      </c>
      <c r="K38" s="10"/>
      <c r="L38" s="10"/>
      <c r="M38" s="10"/>
      <c r="N38" s="10"/>
      <c r="O38" s="10"/>
      <c r="P38" s="10"/>
    </row>
    <row r="39" spans="1:16" ht="39" customHeight="1" x14ac:dyDescent="0.2">
      <c r="A39" s="10"/>
      <c r="B39" s="23"/>
      <c r="C39" s="1108" t="s">
        <v>518</v>
      </c>
      <c r="D39" s="1108"/>
      <c r="E39" s="1109"/>
      <c r="F39" s="24">
        <v>0.78</v>
      </c>
      <c r="G39" s="25">
        <v>0.97</v>
      </c>
      <c r="H39" s="25">
        <v>0.81</v>
      </c>
      <c r="I39" s="25">
        <v>0.78</v>
      </c>
      <c r="J39" s="26">
        <v>0.73</v>
      </c>
      <c r="K39" s="10"/>
      <c r="L39" s="10"/>
      <c r="M39" s="10"/>
      <c r="N39" s="10"/>
      <c r="O39" s="10"/>
      <c r="P39" s="10"/>
    </row>
    <row r="40" spans="1:16" ht="39" customHeight="1" x14ac:dyDescent="0.2">
      <c r="A40" s="10"/>
      <c r="B40" s="23"/>
      <c r="C40" s="1108" t="s">
        <v>519</v>
      </c>
      <c r="D40" s="1108"/>
      <c r="E40" s="1109"/>
      <c r="F40" s="24">
        <v>0.79</v>
      </c>
      <c r="G40" s="25">
        <v>0.9</v>
      </c>
      <c r="H40" s="25">
        <v>0.67</v>
      </c>
      <c r="I40" s="25">
        <v>0.56999999999999995</v>
      </c>
      <c r="J40" s="26">
        <v>0.56000000000000005</v>
      </c>
      <c r="K40" s="10"/>
      <c r="L40" s="10"/>
      <c r="M40" s="10"/>
      <c r="N40" s="10"/>
      <c r="O40" s="10"/>
      <c r="P40" s="10"/>
    </row>
    <row r="41" spans="1:16" ht="39" customHeight="1" x14ac:dyDescent="0.2">
      <c r="A41" s="10"/>
      <c r="B41" s="23"/>
      <c r="C41" s="1108" t="s">
        <v>520</v>
      </c>
      <c r="D41" s="1108"/>
      <c r="E41" s="1109"/>
      <c r="F41" s="24">
        <v>0.44</v>
      </c>
      <c r="G41" s="25">
        <v>0.46</v>
      </c>
      <c r="H41" s="25">
        <v>0.39</v>
      </c>
      <c r="I41" s="25">
        <v>0.45</v>
      </c>
      <c r="J41" s="26">
        <v>0.47</v>
      </c>
      <c r="K41" s="10"/>
      <c r="L41" s="10"/>
      <c r="M41" s="10"/>
      <c r="N41" s="10"/>
      <c r="O41" s="10"/>
      <c r="P41" s="10"/>
    </row>
    <row r="42" spans="1:16" ht="39" customHeight="1" x14ac:dyDescent="0.2">
      <c r="A42" s="10"/>
      <c r="B42" s="27"/>
      <c r="C42" s="1108" t="s">
        <v>521</v>
      </c>
      <c r="D42" s="1108"/>
      <c r="E42" s="1109"/>
      <c r="F42" s="24" t="s">
        <v>465</v>
      </c>
      <c r="G42" s="25" t="s">
        <v>465</v>
      </c>
      <c r="H42" s="25" t="s">
        <v>465</v>
      </c>
      <c r="I42" s="25" t="s">
        <v>465</v>
      </c>
      <c r="J42" s="26" t="s">
        <v>465</v>
      </c>
      <c r="K42" s="10"/>
      <c r="L42" s="10"/>
      <c r="M42" s="10"/>
      <c r="N42" s="10"/>
      <c r="O42" s="10"/>
      <c r="P42" s="10"/>
    </row>
    <row r="43" spans="1:16" ht="39" customHeight="1" thickBot="1" x14ac:dyDescent="0.25">
      <c r="A43" s="10"/>
      <c r="B43" s="28"/>
      <c r="C43" s="1110" t="s">
        <v>522</v>
      </c>
      <c r="D43" s="1110"/>
      <c r="E43" s="1111"/>
      <c r="F43" s="29">
        <v>2.4</v>
      </c>
      <c r="G43" s="30">
        <v>3.09</v>
      </c>
      <c r="H43" s="30">
        <v>0.95</v>
      </c>
      <c r="I43" s="30">
        <v>0.65</v>
      </c>
      <c r="J43" s="31">
        <v>0.54</v>
      </c>
      <c r="K43" s="10"/>
      <c r="L43" s="10"/>
      <c r="M43" s="10"/>
      <c r="N43" s="10"/>
      <c r="O43" s="10"/>
      <c r="P43" s="10"/>
    </row>
    <row r="44" spans="1:16" ht="39" customHeight="1" x14ac:dyDescent="0.2">
      <c r="A44" s="10"/>
      <c r="B44" s="32"/>
      <c r="C44" s="33"/>
      <c r="D44" s="33"/>
      <c r="E44" s="33"/>
      <c r="F44" s="10"/>
      <c r="G44" s="10"/>
      <c r="H44" s="10"/>
      <c r="I44" s="10"/>
      <c r="J44" s="10"/>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a2npKiOMxmpYxpgO9u3k2pJig9qhjLt5AYEUvQJqgtMj6KA7BNGyE61p7UuIai2de8XXY4G2bcC+CECIzKa0WQ==" saltValue="SOUhl1CNhzRgUm0a/p8V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3" zoomScale="70" zoomScaleNormal="70" zoomScaleSheetLayoutView="55" workbookViewId="0"/>
  </sheetViews>
  <sheetFormatPr defaultColWidth="0" defaultRowHeight="13.5" customHeight="1" zeroHeight="1" x14ac:dyDescent="0.2"/>
  <cols>
    <col min="1" max="1" width="6.6640625" style="35" customWidth="1"/>
    <col min="2" max="3" width="10.88671875" style="35" customWidth="1"/>
    <col min="4" max="4" width="10" style="35" customWidth="1"/>
    <col min="5" max="10" width="11" style="35" customWidth="1"/>
    <col min="11" max="15" width="13.109375" style="35" customWidth="1"/>
    <col min="16" max="21" width="11.441406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5">
      <c r="A44" s="34"/>
      <c r="B44" s="37" t="s">
        <v>9</v>
      </c>
      <c r="C44" s="38"/>
      <c r="D44" s="38"/>
      <c r="E44" s="39"/>
      <c r="F44" s="39"/>
      <c r="G44" s="39"/>
      <c r="H44" s="39"/>
      <c r="I44" s="39"/>
      <c r="J44" s="40" t="s">
        <v>3</v>
      </c>
      <c r="K44" s="41" t="s">
        <v>505</v>
      </c>
      <c r="L44" s="42" t="s">
        <v>506</v>
      </c>
      <c r="M44" s="42" t="s">
        <v>507</v>
      </c>
      <c r="N44" s="42" t="s">
        <v>508</v>
      </c>
      <c r="O44" s="43" t="s">
        <v>509</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91975</v>
      </c>
      <c r="L45" s="46">
        <v>87251</v>
      </c>
      <c r="M45" s="46">
        <v>79541</v>
      </c>
      <c r="N45" s="46">
        <v>73831</v>
      </c>
      <c r="O45" s="47">
        <v>68316</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465</v>
      </c>
      <c r="L46" s="50" t="s">
        <v>465</v>
      </c>
      <c r="M46" s="50" t="s">
        <v>465</v>
      </c>
      <c r="N46" s="50" t="s">
        <v>465</v>
      </c>
      <c r="O46" s="51" t="s">
        <v>465</v>
      </c>
      <c r="P46" s="34"/>
      <c r="Q46" s="34"/>
      <c r="R46" s="34"/>
      <c r="S46" s="34"/>
      <c r="T46" s="34"/>
      <c r="U46" s="34"/>
    </row>
    <row r="47" spans="1:21" ht="30.75" customHeight="1" x14ac:dyDescent="0.2">
      <c r="A47" s="34"/>
      <c r="B47" s="1139"/>
      <c r="C47" s="1140"/>
      <c r="D47" s="48"/>
      <c r="E47" s="1116" t="s">
        <v>13</v>
      </c>
      <c r="F47" s="1116"/>
      <c r="G47" s="1116"/>
      <c r="H47" s="1116"/>
      <c r="I47" s="1116"/>
      <c r="J47" s="1117"/>
      <c r="K47" s="49">
        <v>271051</v>
      </c>
      <c r="L47" s="50">
        <v>277440</v>
      </c>
      <c r="M47" s="50">
        <v>276564</v>
      </c>
      <c r="N47" s="50">
        <v>267648</v>
      </c>
      <c r="O47" s="51">
        <v>252616</v>
      </c>
      <c r="P47" s="34"/>
      <c r="Q47" s="34"/>
      <c r="R47" s="34"/>
      <c r="S47" s="34"/>
      <c r="T47" s="34"/>
      <c r="U47" s="34"/>
    </row>
    <row r="48" spans="1:21" ht="30.75" customHeight="1" x14ac:dyDescent="0.2">
      <c r="A48" s="34"/>
      <c r="B48" s="1139"/>
      <c r="C48" s="1140"/>
      <c r="D48" s="48"/>
      <c r="E48" s="1116" t="s">
        <v>14</v>
      </c>
      <c r="F48" s="1116"/>
      <c r="G48" s="1116"/>
      <c r="H48" s="1116"/>
      <c r="I48" s="1116"/>
      <c r="J48" s="1117"/>
      <c r="K48" s="49">
        <v>109944</v>
      </c>
      <c r="L48" s="50">
        <v>102956</v>
      </c>
      <c r="M48" s="50">
        <v>104158</v>
      </c>
      <c r="N48" s="50">
        <v>106391</v>
      </c>
      <c r="O48" s="51">
        <v>108521</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465</v>
      </c>
      <c r="L49" s="50" t="s">
        <v>465</v>
      </c>
      <c r="M49" s="50" t="s">
        <v>465</v>
      </c>
      <c r="N49" s="50" t="s">
        <v>465</v>
      </c>
      <c r="O49" s="51" t="s">
        <v>465</v>
      </c>
      <c r="P49" s="34"/>
      <c r="Q49" s="34"/>
      <c r="R49" s="34"/>
      <c r="S49" s="34"/>
      <c r="T49" s="34"/>
      <c r="U49" s="34"/>
    </row>
    <row r="50" spans="1:21" ht="30.75" customHeight="1" x14ac:dyDescent="0.2">
      <c r="A50" s="34"/>
      <c r="B50" s="1139"/>
      <c r="C50" s="1140"/>
      <c r="D50" s="48"/>
      <c r="E50" s="1116" t="s">
        <v>16</v>
      </c>
      <c r="F50" s="1116"/>
      <c r="G50" s="1116"/>
      <c r="H50" s="1116"/>
      <c r="I50" s="1116"/>
      <c r="J50" s="1117"/>
      <c r="K50" s="49">
        <v>2473</v>
      </c>
      <c r="L50" s="50">
        <v>937</v>
      </c>
      <c r="M50" s="50">
        <v>946</v>
      </c>
      <c r="N50" s="50">
        <v>976</v>
      </c>
      <c r="O50" s="51" t="s">
        <v>465</v>
      </c>
      <c r="P50" s="34"/>
      <c r="Q50" s="34"/>
      <c r="R50" s="34"/>
      <c r="S50" s="34"/>
      <c r="T50" s="34"/>
      <c r="U50" s="34"/>
    </row>
    <row r="51" spans="1:21" ht="30.75" customHeight="1" x14ac:dyDescent="0.2">
      <c r="A51" s="34"/>
      <c r="B51" s="1141"/>
      <c r="C51" s="1142"/>
      <c r="D51" s="52"/>
      <c r="E51" s="1116" t="s">
        <v>17</v>
      </c>
      <c r="F51" s="1116"/>
      <c r="G51" s="1116"/>
      <c r="H51" s="1116"/>
      <c r="I51" s="1116"/>
      <c r="J51" s="1117"/>
      <c r="K51" s="49" t="s">
        <v>465</v>
      </c>
      <c r="L51" s="50" t="s">
        <v>465</v>
      </c>
      <c r="M51" s="50" t="s">
        <v>465</v>
      </c>
      <c r="N51" s="50" t="s">
        <v>465</v>
      </c>
      <c r="O51" s="51" t="s">
        <v>465</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432310</v>
      </c>
      <c r="L52" s="50">
        <v>414329</v>
      </c>
      <c r="M52" s="50">
        <v>427924</v>
      </c>
      <c r="N52" s="50">
        <v>394074</v>
      </c>
      <c r="O52" s="51">
        <v>362927</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43133</v>
      </c>
      <c r="L53" s="55">
        <v>54255</v>
      </c>
      <c r="M53" s="55">
        <v>33285</v>
      </c>
      <c r="N53" s="55">
        <v>54772</v>
      </c>
      <c r="O53" s="56">
        <v>66526</v>
      </c>
      <c r="P53" s="34"/>
      <c r="Q53" s="34"/>
      <c r="R53" s="34"/>
      <c r="S53" s="34"/>
      <c r="T53" s="34"/>
      <c r="U53" s="34"/>
    </row>
    <row r="54" spans="1:21" ht="24" customHeight="1" x14ac:dyDescent="0.2">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5">
      <c r="A55" s="34"/>
      <c r="B55" s="58" t="s">
        <v>23</v>
      </c>
      <c r="C55" s="34"/>
      <c r="D55" s="34"/>
      <c r="E55" s="34"/>
      <c r="F55" s="34"/>
      <c r="G55" s="34"/>
      <c r="H55" s="34"/>
      <c r="I55" s="34"/>
      <c r="J55" s="34"/>
      <c r="K55" s="34"/>
      <c r="L55" s="34"/>
      <c r="M55" s="34"/>
      <c r="N55" s="34"/>
      <c r="O55" s="59" t="s">
        <v>523</v>
      </c>
      <c r="P55" s="34"/>
      <c r="Q55" s="34"/>
      <c r="R55" s="34"/>
      <c r="S55" s="34"/>
      <c r="T55" s="34"/>
      <c r="U55" s="34"/>
    </row>
    <row r="56" spans="1:21" ht="30.75" customHeight="1" thickBot="1" x14ac:dyDescent="0.25">
      <c r="A56" s="34"/>
      <c r="B56" s="60"/>
      <c r="C56" s="61"/>
      <c r="D56" s="61"/>
      <c r="E56" s="62"/>
      <c r="F56" s="62"/>
      <c r="G56" s="62"/>
      <c r="H56" s="62"/>
      <c r="I56" s="62"/>
      <c r="J56" s="63" t="s">
        <v>3</v>
      </c>
      <c r="K56" s="64" t="s">
        <v>524</v>
      </c>
      <c r="L56" s="65" t="s">
        <v>525</v>
      </c>
      <c r="M56" s="65" t="s">
        <v>526</v>
      </c>
      <c r="N56" s="65" t="s">
        <v>527</v>
      </c>
      <c r="O56" s="66" t="s">
        <v>528</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199262</v>
      </c>
      <c r="L57" s="68">
        <v>233881</v>
      </c>
      <c r="M57" s="68">
        <v>261926</v>
      </c>
      <c r="N57" s="68">
        <v>309505</v>
      </c>
      <c r="O57" s="69">
        <v>280535</v>
      </c>
      <c r="P57" s="34"/>
      <c r="Q57" s="34"/>
      <c r="R57" s="34"/>
      <c r="S57" s="34"/>
      <c r="T57" s="34"/>
      <c r="U57" s="34"/>
    </row>
    <row r="58" spans="1:21" ht="30.75" customHeight="1" x14ac:dyDescent="0.2">
      <c r="A58" s="34"/>
      <c r="B58" s="1124"/>
      <c r="C58" s="1125"/>
      <c r="D58" s="1131" t="s">
        <v>26</v>
      </c>
      <c r="E58" s="1132"/>
      <c r="F58" s="1132"/>
      <c r="G58" s="1132"/>
      <c r="H58" s="1132"/>
      <c r="I58" s="1132"/>
      <c r="J58" s="1133"/>
      <c r="K58" s="70">
        <v>1537129</v>
      </c>
      <c r="L58" s="71">
        <v>1546820</v>
      </c>
      <c r="M58" s="71">
        <v>1530483</v>
      </c>
      <c r="N58" s="71">
        <v>1529007</v>
      </c>
      <c r="O58" s="72">
        <v>1489183</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1453114</v>
      </c>
      <c r="L59" s="74">
        <v>1516517</v>
      </c>
      <c r="M59" s="74">
        <v>1517855</v>
      </c>
      <c r="N59" s="74">
        <v>1528843</v>
      </c>
      <c r="O59" s="75">
        <v>1482347</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6" x14ac:dyDescent="0.2">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EGPH4jrIAvWSgwpF1STJI0wN20KmQttqX22Y7y5BYyp8heDlzyap0ORWL2o+TyZmb2RxG1/yatm7rjPKI+xnkg==" saltValue="BwBp7M0iuANkDBZ62iLKh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640625" style="79" customWidth="1"/>
    <col min="2" max="3" width="12.6640625" style="79" customWidth="1"/>
    <col min="4" max="4" width="11.6640625" style="79" customWidth="1"/>
    <col min="5" max="8" width="10.33203125" style="79" customWidth="1"/>
    <col min="9" max="13" width="16.33203125" style="79" customWidth="1"/>
    <col min="14" max="19" width="12.66406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25">
      <c r="B40" s="81" t="s">
        <v>9</v>
      </c>
      <c r="C40" s="82"/>
      <c r="D40" s="82"/>
      <c r="E40" s="83"/>
      <c r="F40" s="83"/>
      <c r="G40" s="83"/>
      <c r="H40" s="84" t="s">
        <v>3</v>
      </c>
      <c r="I40" s="335" t="s">
        <v>505</v>
      </c>
      <c r="J40" s="336" t="s">
        <v>506</v>
      </c>
      <c r="K40" s="336" t="s">
        <v>507</v>
      </c>
      <c r="L40" s="336" t="s">
        <v>508</v>
      </c>
      <c r="M40" s="337" t="s">
        <v>509</v>
      </c>
    </row>
    <row r="41" spans="2:13" ht="27.75" customHeight="1" x14ac:dyDescent="0.2">
      <c r="B41" s="1157" t="s">
        <v>30</v>
      </c>
      <c r="C41" s="1158"/>
      <c r="D41" s="85"/>
      <c r="E41" s="1159" t="s">
        <v>31</v>
      </c>
      <c r="F41" s="1159"/>
      <c r="G41" s="1159"/>
      <c r="H41" s="1160"/>
      <c r="I41" s="338">
        <v>5580140</v>
      </c>
      <c r="J41" s="339">
        <v>5491981</v>
      </c>
      <c r="K41" s="339">
        <v>5425005</v>
      </c>
      <c r="L41" s="339">
        <v>5261526</v>
      </c>
      <c r="M41" s="340">
        <v>4979547</v>
      </c>
    </row>
    <row r="42" spans="2:13" ht="27.75" customHeight="1" x14ac:dyDescent="0.2">
      <c r="B42" s="1147"/>
      <c r="C42" s="1148"/>
      <c r="D42" s="86"/>
      <c r="E42" s="1151" t="s">
        <v>32</v>
      </c>
      <c r="F42" s="1151"/>
      <c r="G42" s="1151"/>
      <c r="H42" s="1152"/>
      <c r="I42" s="341">
        <v>34380</v>
      </c>
      <c r="J42" s="342">
        <v>29681</v>
      </c>
      <c r="K42" s="342">
        <v>27488</v>
      </c>
      <c r="L42" s="342">
        <v>47932</v>
      </c>
      <c r="M42" s="343">
        <v>51099</v>
      </c>
    </row>
    <row r="43" spans="2:13" ht="27.75" customHeight="1" x14ac:dyDescent="0.2">
      <c r="B43" s="1147"/>
      <c r="C43" s="1148"/>
      <c r="D43" s="86"/>
      <c r="E43" s="1151" t="s">
        <v>33</v>
      </c>
      <c r="F43" s="1151"/>
      <c r="G43" s="1151"/>
      <c r="H43" s="1152"/>
      <c r="I43" s="341">
        <v>1046790</v>
      </c>
      <c r="J43" s="342">
        <v>1105399</v>
      </c>
      <c r="K43" s="342">
        <v>1098277</v>
      </c>
      <c r="L43" s="342">
        <v>1079866</v>
      </c>
      <c r="M43" s="343">
        <v>1040461</v>
      </c>
    </row>
    <row r="44" spans="2:13" ht="27.75" customHeight="1" x14ac:dyDescent="0.2">
      <c r="B44" s="1147"/>
      <c r="C44" s="1148"/>
      <c r="D44" s="86"/>
      <c r="E44" s="1151" t="s">
        <v>34</v>
      </c>
      <c r="F44" s="1151"/>
      <c r="G44" s="1151"/>
      <c r="H44" s="1152"/>
      <c r="I44" s="341" t="s">
        <v>465</v>
      </c>
      <c r="J44" s="342" t="s">
        <v>465</v>
      </c>
      <c r="K44" s="342" t="s">
        <v>465</v>
      </c>
      <c r="L44" s="342" t="s">
        <v>465</v>
      </c>
      <c r="M44" s="343" t="s">
        <v>465</v>
      </c>
    </row>
    <row r="45" spans="2:13" ht="27.75" customHeight="1" x14ac:dyDescent="0.2">
      <c r="B45" s="1147"/>
      <c r="C45" s="1148"/>
      <c r="D45" s="86"/>
      <c r="E45" s="1151" t="s">
        <v>35</v>
      </c>
      <c r="F45" s="1151"/>
      <c r="G45" s="1151"/>
      <c r="H45" s="1152"/>
      <c r="I45" s="341">
        <v>954085</v>
      </c>
      <c r="J45" s="342">
        <v>949124</v>
      </c>
      <c r="K45" s="342">
        <v>946152</v>
      </c>
      <c r="L45" s="342">
        <v>978691</v>
      </c>
      <c r="M45" s="343">
        <v>1030479</v>
      </c>
    </row>
    <row r="46" spans="2:13" ht="27.75" customHeight="1" x14ac:dyDescent="0.2">
      <c r="B46" s="1147"/>
      <c r="C46" s="1148"/>
      <c r="D46" s="87"/>
      <c r="E46" s="1161" t="s">
        <v>36</v>
      </c>
      <c r="F46" s="1161"/>
      <c r="G46" s="1161"/>
      <c r="H46" s="1162"/>
      <c r="I46" s="341">
        <v>30362</v>
      </c>
      <c r="J46" s="342">
        <v>31265</v>
      </c>
      <c r="K46" s="342">
        <v>27814</v>
      </c>
      <c r="L46" s="342">
        <v>38004</v>
      </c>
      <c r="M46" s="343">
        <v>67847</v>
      </c>
    </row>
    <row r="47" spans="2:13" ht="27.75" customHeight="1" x14ac:dyDescent="0.2">
      <c r="B47" s="1147"/>
      <c r="C47" s="1148"/>
      <c r="D47" s="88"/>
      <c r="E47" s="1163" t="s">
        <v>37</v>
      </c>
      <c r="F47" s="1164"/>
      <c r="G47" s="1164"/>
      <c r="H47" s="1165"/>
      <c r="I47" s="341" t="s">
        <v>465</v>
      </c>
      <c r="J47" s="342" t="s">
        <v>465</v>
      </c>
      <c r="K47" s="342" t="s">
        <v>465</v>
      </c>
      <c r="L47" s="342" t="s">
        <v>465</v>
      </c>
      <c r="M47" s="343" t="s">
        <v>465</v>
      </c>
    </row>
    <row r="48" spans="2:13" ht="27.75" customHeight="1" x14ac:dyDescent="0.2">
      <c r="B48" s="1147"/>
      <c r="C48" s="1148"/>
      <c r="D48" s="86"/>
      <c r="E48" s="1151" t="s">
        <v>38</v>
      </c>
      <c r="F48" s="1151"/>
      <c r="G48" s="1151"/>
      <c r="H48" s="1152"/>
      <c r="I48" s="341" t="s">
        <v>465</v>
      </c>
      <c r="J48" s="342" t="s">
        <v>465</v>
      </c>
      <c r="K48" s="342" t="s">
        <v>465</v>
      </c>
      <c r="L48" s="342" t="s">
        <v>465</v>
      </c>
      <c r="M48" s="343" t="s">
        <v>465</v>
      </c>
    </row>
    <row r="49" spans="2:13" ht="27.75" customHeight="1" x14ac:dyDescent="0.2">
      <c r="B49" s="1149"/>
      <c r="C49" s="1150"/>
      <c r="D49" s="86"/>
      <c r="E49" s="1151" t="s">
        <v>39</v>
      </c>
      <c r="F49" s="1151"/>
      <c r="G49" s="1151"/>
      <c r="H49" s="1152"/>
      <c r="I49" s="341" t="s">
        <v>465</v>
      </c>
      <c r="J49" s="342" t="s">
        <v>465</v>
      </c>
      <c r="K49" s="342" t="s">
        <v>465</v>
      </c>
      <c r="L49" s="342" t="s">
        <v>465</v>
      </c>
      <c r="M49" s="343" t="s">
        <v>465</v>
      </c>
    </row>
    <row r="50" spans="2:13" ht="27.75" customHeight="1" x14ac:dyDescent="0.2">
      <c r="B50" s="1145" t="s">
        <v>40</v>
      </c>
      <c r="C50" s="1146"/>
      <c r="D50" s="89"/>
      <c r="E50" s="1151" t="s">
        <v>41</v>
      </c>
      <c r="F50" s="1151"/>
      <c r="G50" s="1151"/>
      <c r="H50" s="1152"/>
      <c r="I50" s="341">
        <v>3674693</v>
      </c>
      <c r="J50" s="342">
        <v>3348600</v>
      </c>
      <c r="K50" s="342">
        <v>3751895</v>
      </c>
      <c r="L50" s="342">
        <v>3926227</v>
      </c>
      <c r="M50" s="343">
        <v>3811363</v>
      </c>
    </row>
    <row r="51" spans="2:13" ht="27.75" customHeight="1" x14ac:dyDescent="0.2">
      <c r="B51" s="1147"/>
      <c r="C51" s="1148"/>
      <c r="D51" s="86"/>
      <c r="E51" s="1151" t="s">
        <v>42</v>
      </c>
      <c r="F51" s="1151"/>
      <c r="G51" s="1151"/>
      <c r="H51" s="1152"/>
      <c r="I51" s="341">
        <v>1323755</v>
      </c>
      <c r="J51" s="342">
        <v>1491886</v>
      </c>
      <c r="K51" s="342">
        <v>1646732</v>
      </c>
      <c r="L51" s="342">
        <v>1744621</v>
      </c>
      <c r="M51" s="343">
        <v>1573049</v>
      </c>
    </row>
    <row r="52" spans="2:13" ht="27.75" customHeight="1" x14ac:dyDescent="0.2">
      <c r="B52" s="1149"/>
      <c r="C52" s="1150"/>
      <c r="D52" s="86"/>
      <c r="E52" s="1151" t="s">
        <v>43</v>
      </c>
      <c r="F52" s="1151"/>
      <c r="G52" s="1151"/>
      <c r="H52" s="1152"/>
      <c r="I52" s="341">
        <v>1791519</v>
      </c>
      <c r="J52" s="342">
        <v>1623886</v>
      </c>
      <c r="K52" s="342">
        <v>1465276</v>
      </c>
      <c r="L52" s="342">
        <v>1339961</v>
      </c>
      <c r="M52" s="343">
        <v>1199480</v>
      </c>
    </row>
    <row r="53" spans="2:13" ht="27.75" customHeight="1" thickBot="1" x14ac:dyDescent="0.25">
      <c r="B53" s="1153" t="s">
        <v>20</v>
      </c>
      <c r="C53" s="1154"/>
      <c r="D53" s="90"/>
      <c r="E53" s="1155" t="s">
        <v>44</v>
      </c>
      <c r="F53" s="1155"/>
      <c r="G53" s="1155"/>
      <c r="H53" s="1156"/>
      <c r="I53" s="344">
        <v>855792</v>
      </c>
      <c r="J53" s="345">
        <v>1143078</v>
      </c>
      <c r="K53" s="345">
        <v>660833</v>
      </c>
      <c r="L53" s="345">
        <v>395209</v>
      </c>
      <c r="M53" s="346">
        <v>585540</v>
      </c>
    </row>
    <row r="54" spans="2:13" ht="27.75" customHeight="1" x14ac:dyDescent="0.2">
      <c r="B54" s="91"/>
      <c r="C54" s="91"/>
      <c r="D54" s="91"/>
      <c r="E54" s="92"/>
      <c r="F54" s="92"/>
      <c r="G54" s="92"/>
      <c r="H54" s="92"/>
      <c r="I54" s="93"/>
      <c r="J54" s="93"/>
      <c r="K54" s="93"/>
      <c r="L54" s="93"/>
      <c r="M54" s="93"/>
    </row>
    <row r="55" spans="2:13" ht="13.2" x14ac:dyDescent="0.2"/>
  </sheetData>
  <sheetProtection algorithmName="SHA-512" hashValue="SAsIzAMk7lvGgd2BeuFULU0xSR8+1wYUZDvd2+PlyqApggKh8564imah0Y7UgC9K/CxKgFoTCE9LKIK+guOUNg==" saltValue="oEqf6K342o9dTEEbAKuj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4" t="s">
        <v>45</v>
      </c>
    </row>
    <row r="54" spans="2:8" ht="29.25" customHeight="1" thickBot="1" x14ac:dyDescent="0.3">
      <c r="B54" s="95" t="s">
        <v>2</v>
      </c>
      <c r="C54" s="96"/>
      <c r="D54" s="96"/>
      <c r="E54" s="97" t="s">
        <v>3</v>
      </c>
      <c r="F54" s="98" t="s">
        <v>507</v>
      </c>
      <c r="G54" s="98" t="s">
        <v>508</v>
      </c>
      <c r="H54" s="99" t="s">
        <v>509</v>
      </c>
    </row>
    <row r="55" spans="2:8" ht="52.5" customHeight="1" x14ac:dyDescent="0.2">
      <c r="B55" s="100"/>
      <c r="C55" s="1171" t="s">
        <v>46</v>
      </c>
      <c r="D55" s="1171"/>
      <c r="E55" s="1172"/>
      <c r="F55" s="347">
        <v>649764</v>
      </c>
      <c r="G55" s="347">
        <v>632241</v>
      </c>
      <c r="H55" s="348">
        <v>715774</v>
      </c>
    </row>
    <row r="56" spans="2:8" ht="52.5" customHeight="1" x14ac:dyDescent="0.2">
      <c r="B56" s="101"/>
      <c r="C56" s="1173" t="s">
        <v>47</v>
      </c>
      <c r="D56" s="1173"/>
      <c r="E56" s="1174"/>
      <c r="F56" s="349" t="s">
        <v>465</v>
      </c>
      <c r="G56" s="349" t="s">
        <v>465</v>
      </c>
      <c r="H56" s="350" t="s">
        <v>465</v>
      </c>
    </row>
    <row r="57" spans="2:8" ht="53.25" customHeight="1" x14ac:dyDescent="0.2">
      <c r="B57" s="101"/>
      <c r="C57" s="1175" t="s">
        <v>48</v>
      </c>
      <c r="D57" s="1175"/>
      <c r="E57" s="1176"/>
      <c r="F57" s="351">
        <v>1711767</v>
      </c>
      <c r="G57" s="351">
        <v>1961553</v>
      </c>
      <c r="H57" s="352">
        <v>1812344</v>
      </c>
    </row>
    <row r="58" spans="2:8" ht="45.75" customHeight="1" x14ac:dyDescent="0.2">
      <c r="B58" s="102"/>
      <c r="C58" s="1166" t="s">
        <v>793</v>
      </c>
      <c r="D58" s="1167" t="s">
        <v>793</v>
      </c>
      <c r="E58" s="1168" t="s">
        <v>793</v>
      </c>
      <c r="F58" s="353">
        <v>300000</v>
      </c>
      <c r="G58" s="353">
        <v>450015</v>
      </c>
      <c r="H58" s="354">
        <v>531231</v>
      </c>
    </row>
    <row r="59" spans="2:8" ht="45.75" customHeight="1" x14ac:dyDescent="0.2">
      <c r="B59" s="102"/>
      <c r="C59" s="1166" t="s">
        <v>792</v>
      </c>
      <c r="D59" s="1167" t="s">
        <v>792</v>
      </c>
      <c r="E59" s="1168" t="s">
        <v>792</v>
      </c>
      <c r="F59" s="353">
        <v>502132</v>
      </c>
      <c r="G59" s="353">
        <v>505981</v>
      </c>
      <c r="H59" s="354">
        <v>401450</v>
      </c>
    </row>
    <row r="60" spans="2:8" ht="45.75" customHeight="1" x14ac:dyDescent="0.2">
      <c r="B60" s="102"/>
      <c r="C60" s="1166" t="s">
        <v>794</v>
      </c>
      <c r="D60" s="1167" t="s">
        <v>794</v>
      </c>
      <c r="E60" s="1168" t="s">
        <v>794</v>
      </c>
      <c r="F60" s="353">
        <v>294853</v>
      </c>
      <c r="G60" s="353">
        <v>294972</v>
      </c>
      <c r="H60" s="354">
        <v>192811</v>
      </c>
    </row>
    <row r="61" spans="2:8" ht="45.75" customHeight="1" x14ac:dyDescent="0.2">
      <c r="B61" s="102"/>
      <c r="C61" s="1166" t="s">
        <v>796</v>
      </c>
      <c r="D61" s="1167" t="s">
        <v>793</v>
      </c>
      <c r="E61" s="1168" t="s">
        <v>793</v>
      </c>
      <c r="F61" s="353">
        <v>84033</v>
      </c>
      <c r="G61" s="353">
        <v>88630</v>
      </c>
      <c r="H61" s="354">
        <v>177029</v>
      </c>
    </row>
    <row r="62" spans="2:8" ht="45.75" customHeight="1" thickBot="1" x14ac:dyDescent="0.25">
      <c r="B62" s="103"/>
      <c r="C62" s="1166" t="s">
        <v>795</v>
      </c>
      <c r="D62" s="1167" t="s">
        <v>795</v>
      </c>
      <c r="E62" s="1168" t="s">
        <v>795</v>
      </c>
      <c r="F62" s="355">
        <v>150000</v>
      </c>
      <c r="G62" s="355">
        <v>129827</v>
      </c>
      <c r="H62" s="356">
        <v>105718</v>
      </c>
    </row>
    <row r="63" spans="2:8" ht="52.5" customHeight="1" thickBot="1" x14ac:dyDescent="0.25">
      <c r="B63" s="104"/>
      <c r="C63" s="1169" t="s">
        <v>49</v>
      </c>
      <c r="D63" s="1169"/>
      <c r="E63" s="1170"/>
      <c r="F63" s="357">
        <v>2361532</v>
      </c>
      <c r="G63" s="357">
        <v>2593793</v>
      </c>
      <c r="H63" s="358">
        <v>2528118</v>
      </c>
    </row>
    <row r="64" spans="2:8" ht="13.2" x14ac:dyDescent="0.2"/>
  </sheetData>
  <sheetProtection algorithmName="SHA-512" hashValue="3ae+FHBINLmD3lJmBsfAEaumcnp/zp1HK7eJWY5RP1GUvgp7rTW5xqtQUyaBJyJ+R3HLZdYqQJts3kshPb/5Dw==" saltValue="TQbnG11upBfiq7s5YH5R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1" customWidth="1"/>
    <col min="2" max="8" width="13.33203125" style="111" customWidth="1"/>
    <col min="9" max="16384" width="11.109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498</v>
      </c>
      <c r="B3" s="120"/>
      <c r="C3" s="121"/>
      <c r="D3" s="122">
        <v>60668</v>
      </c>
      <c r="E3" s="123"/>
      <c r="F3" s="124"/>
      <c r="G3" s="125"/>
      <c r="H3" s="126"/>
    </row>
    <row r="4" spans="1:8" x14ac:dyDescent="0.2">
      <c r="A4" s="127"/>
      <c r="B4" s="128"/>
      <c r="C4" s="129"/>
      <c r="D4" s="130">
        <v>46277</v>
      </c>
      <c r="E4" s="131"/>
      <c r="F4" s="132"/>
      <c r="G4" s="133"/>
      <c r="H4" s="134"/>
    </row>
    <row r="5" spans="1:8" x14ac:dyDescent="0.2">
      <c r="A5" s="115" t="s">
        <v>500</v>
      </c>
      <c r="B5" s="120"/>
      <c r="C5" s="121"/>
      <c r="D5" s="122">
        <v>55363</v>
      </c>
      <c r="E5" s="123"/>
      <c r="F5" s="124"/>
      <c r="G5" s="125"/>
      <c r="H5" s="126"/>
    </row>
    <row r="6" spans="1:8" x14ac:dyDescent="0.2">
      <c r="A6" s="127"/>
      <c r="B6" s="128"/>
      <c r="C6" s="129"/>
      <c r="D6" s="130">
        <v>40698</v>
      </c>
      <c r="E6" s="131"/>
      <c r="F6" s="132"/>
      <c r="G6" s="133"/>
      <c r="H6" s="134"/>
    </row>
    <row r="7" spans="1:8" x14ac:dyDescent="0.2">
      <c r="A7" s="115" t="s">
        <v>501</v>
      </c>
      <c r="B7" s="120"/>
      <c r="C7" s="121"/>
      <c r="D7" s="122">
        <v>56257</v>
      </c>
      <c r="E7" s="123"/>
      <c r="F7" s="124"/>
      <c r="G7" s="125"/>
      <c r="H7" s="126"/>
    </row>
    <row r="8" spans="1:8" x14ac:dyDescent="0.2">
      <c r="A8" s="127"/>
      <c r="B8" s="128"/>
      <c r="C8" s="129"/>
      <c r="D8" s="130">
        <v>40569</v>
      </c>
      <c r="E8" s="131"/>
      <c r="F8" s="132"/>
      <c r="G8" s="133"/>
      <c r="H8" s="134"/>
    </row>
    <row r="9" spans="1:8" x14ac:dyDescent="0.2">
      <c r="A9" s="115" t="s">
        <v>502</v>
      </c>
      <c r="B9" s="120"/>
      <c r="C9" s="121"/>
      <c r="D9" s="122">
        <v>56665</v>
      </c>
      <c r="E9" s="123"/>
      <c r="F9" s="124"/>
      <c r="G9" s="125"/>
      <c r="H9" s="126"/>
    </row>
    <row r="10" spans="1:8" x14ac:dyDescent="0.2">
      <c r="A10" s="127"/>
      <c r="B10" s="128"/>
      <c r="C10" s="129"/>
      <c r="D10" s="130">
        <v>41438</v>
      </c>
      <c r="E10" s="131"/>
      <c r="F10" s="132"/>
      <c r="G10" s="133"/>
      <c r="H10" s="134"/>
    </row>
    <row r="11" spans="1:8" x14ac:dyDescent="0.2">
      <c r="A11" s="115" t="s">
        <v>503</v>
      </c>
      <c r="B11" s="120"/>
      <c r="C11" s="121"/>
      <c r="D11" s="122">
        <v>63333</v>
      </c>
      <c r="E11" s="123"/>
      <c r="F11" s="124"/>
      <c r="G11" s="125"/>
      <c r="H11" s="126"/>
    </row>
    <row r="12" spans="1:8" x14ac:dyDescent="0.2">
      <c r="A12" s="127"/>
      <c r="B12" s="128"/>
      <c r="C12" s="135"/>
      <c r="D12" s="130">
        <v>48331</v>
      </c>
      <c r="E12" s="131"/>
      <c r="F12" s="132"/>
      <c r="G12" s="133"/>
      <c r="H12" s="134"/>
    </row>
    <row r="13" spans="1:8" x14ac:dyDescent="0.2">
      <c r="A13" s="115"/>
      <c r="B13" s="120"/>
      <c r="C13" s="121"/>
      <c r="D13" s="122">
        <v>58457</v>
      </c>
      <c r="E13" s="123"/>
      <c r="F13" s="124"/>
      <c r="G13" s="136"/>
      <c r="H13" s="126"/>
    </row>
    <row r="14" spans="1:8" x14ac:dyDescent="0.2">
      <c r="A14" s="127"/>
      <c r="B14" s="128"/>
      <c r="C14" s="129"/>
      <c r="D14" s="130">
        <v>43463</v>
      </c>
      <c r="E14" s="131"/>
      <c r="F14" s="132"/>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6.58</v>
      </c>
      <c r="C19" s="137">
        <f>ROUND(VALUE(SUBSTITUTE(実質収支比率等に係る経年分析!G$48,"▲","-")),2)</f>
        <v>8.18</v>
      </c>
      <c r="D19" s="137">
        <f>ROUND(VALUE(SUBSTITUTE(実質収支比率等に係る経年分析!H$48,"▲","-")),2)</f>
        <v>7.12</v>
      </c>
      <c r="E19" s="137">
        <f>ROUND(VALUE(SUBSTITUTE(実質収支比率等に係る経年分析!I$48,"▲","-")),2)</f>
        <v>6.75</v>
      </c>
      <c r="F19" s="137">
        <f>ROUND(VALUE(SUBSTITUTE(実質収支比率等に係る経年分析!J$48,"▲","-")),2)</f>
        <v>9.3699999999999992</v>
      </c>
    </row>
    <row r="20" spans="1:11" x14ac:dyDescent="0.2">
      <c r="A20" s="137" t="s">
        <v>54</v>
      </c>
      <c r="B20" s="137">
        <f>ROUND(VALUE(SUBSTITUTE(実質収支比率等に係る経年分析!F$47,"▲","-")),2)</f>
        <v>14.11</v>
      </c>
      <c r="C20" s="137">
        <f>ROUND(VALUE(SUBSTITUTE(実質収支比率等に係る経年分析!G$47,"▲","-")),2)</f>
        <v>22.29</v>
      </c>
      <c r="D20" s="137">
        <f>ROUND(VALUE(SUBSTITUTE(実質収支比率等に係る経年分析!H$47,"▲","-")),2)</f>
        <v>16.13</v>
      </c>
      <c r="E20" s="137">
        <f>ROUND(VALUE(SUBSTITUTE(実質収支比率等に係る経年分析!I$47,"▲","-")),2)</f>
        <v>14.94</v>
      </c>
      <c r="F20" s="137">
        <f>ROUND(VALUE(SUBSTITUTE(実質収支比率等に係る経年分析!J$47,"▲","-")),2)</f>
        <v>16.04</v>
      </c>
    </row>
    <row r="21" spans="1:11" x14ac:dyDescent="0.2">
      <c r="A21" s="137" t="s">
        <v>55</v>
      </c>
      <c r="B21" s="137">
        <f>IF(ISNUMBER(VALUE(SUBSTITUTE(実質収支比率等に係る経年分析!F$49,"▲","-"))),ROUND(VALUE(SUBSTITUTE(実質収支比率等に係る経年分析!F$49,"▲","-")),2),NA())</f>
        <v>-15.65</v>
      </c>
      <c r="C21" s="137">
        <f>IF(ISNUMBER(VALUE(SUBSTITUTE(実質収支比率等に係る経年分析!G$49,"▲","-"))),ROUND(VALUE(SUBSTITUTE(実質収支比率等に係る経年分析!G$49,"▲","-")),2),NA())</f>
        <v>6.53</v>
      </c>
      <c r="D21" s="137">
        <f>IF(ISNUMBER(VALUE(SUBSTITUTE(実質収支比率等に係る経年分析!H$49,"▲","-"))),ROUND(VALUE(SUBSTITUTE(実質収支比率等に係る経年分析!H$49,"▲","-")),2),NA())</f>
        <v>-1.43</v>
      </c>
      <c r="E21" s="137">
        <f>IF(ISNUMBER(VALUE(SUBSTITUTE(実質収支比率等に係る経年分析!I$49,"▲","-"))),ROUND(VALUE(SUBSTITUTE(実質収支比率等に係る経年分析!I$49,"▲","-")),2),NA())</f>
        <v>-0.44</v>
      </c>
      <c r="F21" s="137">
        <f>IF(ISNUMBER(VALUE(SUBSTITUTE(実質収支比率等に係る経年分析!J$49,"▲","-"))),ROUND(VALUE(SUBSTITUTE(実質収支比率等に係る経年分析!J$49,"▲","-")),2),NA())</f>
        <v>6.68</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2.4</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3.09</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0.95</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0.65</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0.54</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交通事業会計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0.44</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0.46</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0.39</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0.45</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0.47</v>
      </c>
    </row>
    <row r="30" spans="1:11" x14ac:dyDescent="0.2">
      <c r="A30" s="138" t="str">
        <f>IF(連結実質赤字比率に係る赤字・黒字の構成分析!C$40="",NA(),連結実質赤字比率に係る赤字・黒字の構成分析!C$40)</f>
        <v>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0.79</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0.9</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0.67</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0.56999999999999995</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0.56000000000000005</v>
      </c>
    </row>
    <row r="31" spans="1:11" x14ac:dyDescent="0.2">
      <c r="A31" s="138" t="str">
        <f>IF(連結実質赤字比率に係る赤字・黒字の構成分析!C$39="",NA(),連結実質赤字比率に係る赤字・黒字の構成分析!C$39)</f>
        <v>港湾事業会計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0.78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0.97</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0.81</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0.78</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0.73</v>
      </c>
    </row>
    <row r="32" spans="1:11" x14ac:dyDescent="0.2">
      <c r="A32" s="138" t="str">
        <f>IF(連結実質赤字比率に係る赤字・黒字の構成分析!C$38="",NA(),連結実質赤字比率に係る赤字・黒字の構成分析!C$38)</f>
        <v>国民健康保険事業会計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1.17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0.62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0.25</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0.55000000000000004</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0.91</v>
      </c>
    </row>
    <row r="33" spans="1:16" x14ac:dyDescent="0.2">
      <c r="A33" s="138" t="str">
        <f>IF(連結実質赤字比率に係る赤字・黒字の構成分析!C$37="",NA(),連結実質赤字比率に係る赤字・黒字の構成分析!C$37)</f>
        <v>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3.58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4.07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2.13</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1.84</v>
      </c>
    </row>
    <row r="34" spans="1:16" x14ac:dyDescent="0.2">
      <c r="A34" s="138" t="str">
        <f>IF(連結実質赤字比率に係る赤字・黒字の構成分析!C$36="",NA(),連結実質赤字比率に係る赤字・黒字の構成分析!C$36)</f>
        <v>高速電車事業会計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2.31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2.67</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2.4500000000000002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2.65</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2.74</v>
      </c>
    </row>
    <row r="35" spans="1:16" x14ac:dyDescent="0.2">
      <c r="A35" s="138" t="str">
        <f>IF(連結実質赤字比率に係る赤字・黒字の構成分析!C$35="",NA(),連結実質赤字比率に係る赤字・黒字の構成分析!C$35)</f>
        <v>臨海地域開発事業会計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2.14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3.65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3.49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5.7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3.46</v>
      </c>
    </row>
    <row r="36" spans="1:16" x14ac:dyDescent="0.2">
      <c r="A36" s="138" t="str">
        <f>IF(連結実質赤字比率に係る赤字・黒字の構成分析!C$34="",NA(),連結実質赤字比率に係る赤字・黒字の構成分析!C$34)</f>
        <v>中央卸売市場会計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15.28</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17.62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14.05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12.27</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10.62</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432310</v>
      </c>
      <c r="E42" s="139"/>
      <c r="F42" s="139"/>
      <c r="G42" s="139">
        <f>'実質公債費比率（分子）の構造'!L$52</f>
        <v>414329</v>
      </c>
      <c r="H42" s="139"/>
      <c r="I42" s="139"/>
      <c r="J42" s="139">
        <f>'実質公債費比率（分子）の構造'!M$52</f>
        <v>427924</v>
      </c>
      <c r="K42" s="139"/>
      <c r="L42" s="139"/>
      <c r="M42" s="139">
        <f>'実質公債費比率（分子）の構造'!N$52</f>
        <v>394074</v>
      </c>
      <c r="N42" s="139"/>
      <c r="O42" s="139"/>
      <c r="P42" s="139">
        <f>'実質公債費比率（分子）の構造'!O$52</f>
        <v>362927</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2473</v>
      </c>
      <c r="C44" s="139"/>
      <c r="D44" s="139"/>
      <c r="E44" s="139">
        <f>'実質公債費比率（分子）の構造'!L$50</f>
        <v>937</v>
      </c>
      <c r="F44" s="139"/>
      <c r="G44" s="139"/>
      <c r="H44" s="139">
        <f>'実質公債費比率（分子）の構造'!M$50</f>
        <v>946</v>
      </c>
      <c r="I44" s="139"/>
      <c r="J44" s="139"/>
      <c r="K44" s="139">
        <f>'実質公債費比率（分子）の構造'!N$50</f>
        <v>976</v>
      </c>
      <c r="L44" s="139"/>
      <c r="M44" s="139"/>
      <c r="N44" s="139" t="str">
        <f>'実質公債費比率（分子）の構造'!O$50</f>
        <v>-</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109944</v>
      </c>
      <c r="C46" s="139"/>
      <c r="D46" s="139"/>
      <c r="E46" s="139">
        <f>'実質公債費比率（分子）の構造'!L$48</f>
        <v>102956</v>
      </c>
      <c r="F46" s="139"/>
      <c r="G46" s="139"/>
      <c r="H46" s="139">
        <f>'実質公債費比率（分子）の構造'!M$48</f>
        <v>104158</v>
      </c>
      <c r="I46" s="139"/>
      <c r="J46" s="139"/>
      <c r="K46" s="139">
        <f>'実質公債費比率（分子）の構造'!N$48</f>
        <v>106391</v>
      </c>
      <c r="L46" s="139"/>
      <c r="M46" s="139"/>
      <c r="N46" s="139">
        <f>'実質公債費比率（分子）の構造'!O$48</f>
        <v>108521</v>
      </c>
      <c r="O46" s="139"/>
      <c r="P46" s="139"/>
    </row>
    <row r="47" spans="1:16" x14ac:dyDescent="0.2">
      <c r="A47" s="139" t="s">
        <v>13</v>
      </c>
      <c r="B47" s="139">
        <f>'実質公債費比率（分子）の構造'!K$47</f>
        <v>271051</v>
      </c>
      <c r="C47" s="139"/>
      <c r="D47" s="139"/>
      <c r="E47" s="139">
        <f>'実質公債費比率（分子）の構造'!L$47</f>
        <v>277440</v>
      </c>
      <c r="F47" s="139"/>
      <c r="G47" s="139"/>
      <c r="H47" s="139">
        <f>'実質公債費比率（分子）の構造'!M$47</f>
        <v>276564</v>
      </c>
      <c r="I47" s="139"/>
      <c r="J47" s="139"/>
      <c r="K47" s="139">
        <f>'実質公債費比率（分子）の構造'!N$47</f>
        <v>267648</v>
      </c>
      <c r="L47" s="139"/>
      <c r="M47" s="139"/>
      <c r="N47" s="139">
        <f>'実質公債費比率（分子）の構造'!O$47</f>
        <v>252616</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91975</v>
      </c>
      <c r="C49" s="139"/>
      <c r="D49" s="139"/>
      <c r="E49" s="139">
        <f>'実質公債費比率（分子）の構造'!L$45</f>
        <v>87251</v>
      </c>
      <c r="F49" s="139"/>
      <c r="G49" s="139"/>
      <c r="H49" s="139">
        <f>'実質公債費比率（分子）の構造'!M$45</f>
        <v>79541</v>
      </c>
      <c r="I49" s="139"/>
      <c r="J49" s="139"/>
      <c r="K49" s="139">
        <f>'実質公債費比率（分子）の構造'!N$45</f>
        <v>73831</v>
      </c>
      <c r="L49" s="139"/>
      <c r="M49" s="139"/>
      <c r="N49" s="139">
        <f>'実質公債費比率（分子）の構造'!O$45</f>
        <v>68316</v>
      </c>
      <c r="O49" s="139"/>
      <c r="P49" s="139"/>
    </row>
    <row r="50" spans="1:16" x14ac:dyDescent="0.2">
      <c r="A50" s="139" t="s">
        <v>68</v>
      </c>
      <c r="B50" s="139" t="e">
        <f>NA()</f>
        <v>#N/A</v>
      </c>
      <c r="C50" s="139">
        <f>IF(ISNUMBER('実質公債費比率（分子）の構造'!K$53),'実質公債費比率（分子）の構造'!K$53,NA())</f>
        <v>43133</v>
      </c>
      <c r="D50" s="139" t="e">
        <f>NA()</f>
        <v>#N/A</v>
      </c>
      <c r="E50" s="139" t="e">
        <f>NA()</f>
        <v>#N/A</v>
      </c>
      <c r="F50" s="139">
        <f>IF(ISNUMBER('実質公債費比率（分子）の構造'!L$53),'実質公債費比率（分子）の構造'!L$53,NA())</f>
        <v>54255</v>
      </c>
      <c r="G50" s="139" t="e">
        <f>NA()</f>
        <v>#N/A</v>
      </c>
      <c r="H50" s="139" t="e">
        <f>NA()</f>
        <v>#N/A</v>
      </c>
      <c r="I50" s="139">
        <f>IF(ISNUMBER('実質公債費比率（分子）の構造'!M$53),'実質公債費比率（分子）の構造'!M$53,NA())</f>
        <v>33285</v>
      </c>
      <c r="J50" s="139" t="e">
        <f>NA()</f>
        <v>#N/A</v>
      </c>
      <c r="K50" s="139" t="e">
        <f>NA()</f>
        <v>#N/A</v>
      </c>
      <c r="L50" s="139">
        <f>IF(ISNUMBER('実質公債費比率（分子）の構造'!N$53),'実質公債費比率（分子）の構造'!N$53,NA())</f>
        <v>54772</v>
      </c>
      <c r="M50" s="139" t="e">
        <f>NA()</f>
        <v>#N/A</v>
      </c>
      <c r="N50" s="139" t="e">
        <f>NA()</f>
        <v>#N/A</v>
      </c>
      <c r="O50" s="139">
        <f>IF(ISNUMBER('実質公債費比率（分子）の構造'!O$53),'実質公債費比率（分子）の構造'!O$53,NA())</f>
        <v>66526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1791519</v>
      </c>
      <c r="E56" s="138"/>
      <c r="F56" s="138"/>
      <c r="G56" s="138">
        <f>'将来負担比率（分子）の構造'!J$52</f>
        <v>1623886</v>
      </c>
      <c r="H56" s="138"/>
      <c r="I56" s="138"/>
      <c r="J56" s="138">
        <f>'将来負担比率（分子）の構造'!K$52</f>
        <v>1465276</v>
      </c>
      <c r="K56" s="138"/>
      <c r="L56" s="138"/>
      <c r="M56" s="138">
        <f>'将来負担比率（分子）の構造'!L$52</f>
        <v>1339961</v>
      </c>
      <c r="N56" s="138"/>
      <c r="O56" s="138"/>
      <c r="P56" s="138">
        <f>'将来負担比率（分子）の構造'!M$52</f>
        <v>1199480</v>
      </c>
    </row>
    <row r="57" spans="1:16" x14ac:dyDescent="0.2">
      <c r="A57" s="138" t="s">
        <v>42</v>
      </c>
      <c r="B57" s="138"/>
      <c r="C57" s="138"/>
      <c r="D57" s="138">
        <f>'将来負担比率（分子）の構造'!I$51</f>
        <v>1323755</v>
      </c>
      <c r="E57" s="138"/>
      <c r="F57" s="138"/>
      <c r="G57" s="138">
        <f>'将来負担比率（分子）の構造'!J$51</f>
        <v>1491886</v>
      </c>
      <c r="H57" s="138"/>
      <c r="I57" s="138"/>
      <c r="J57" s="138">
        <f>'将来負担比率（分子）の構造'!K$51</f>
        <v>1646732</v>
      </c>
      <c r="K57" s="138"/>
      <c r="L57" s="138"/>
      <c r="M57" s="138">
        <f>'将来負担比率（分子）の構造'!L$51</f>
        <v>1744621</v>
      </c>
      <c r="N57" s="138"/>
      <c r="O57" s="138"/>
      <c r="P57" s="138">
        <f>'将来負担比率（分子）の構造'!M$51</f>
        <v>1573049</v>
      </c>
    </row>
    <row r="58" spans="1:16" x14ac:dyDescent="0.2">
      <c r="A58" s="138" t="s">
        <v>41</v>
      </c>
      <c r="B58" s="138"/>
      <c r="C58" s="138"/>
      <c r="D58" s="138">
        <f>'将来負担比率（分子）の構造'!I$50</f>
        <v>3674693</v>
      </c>
      <c r="E58" s="138"/>
      <c r="F58" s="138"/>
      <c r="G58" s="138">
        <f>'将来負担比率（分子）の構造'!J$50</f>
        <v>3348600</v>
      </c>
      <c r="H58" s="138"/>
      <c r="I58" s="138"/>
      <c r="J58" s="138">
        <f>'将来負担比率（分子）の構造'!K$50</f>
        <v>3751895</v>
      </c>
      <c r="K58" s="138"/>
      <c r="L58" s="138"/>
      <c r="M58" s="138">
        <f>'将来負担比率（分子）の構造'!L$50</f>
        <v>3926227</v>
      </c>
      <c r="N58" s="138"/>
      <c r="O58" s="138"/>
      <c r="P58" s="138">
        <f>'将来負担比率（分子）の構造'!M$50</f>
        <v>3811363</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30362</v>
      </c>
      <c r="C61" s="138"/>
      <c r="D61" s="138"/>
      <c r="E61" s="138">
        <f>'将来負担比率（分子）の構造'!J$46</f>
        <v>31265</v>
      </c>
      <c r="F61" s="138"/>
      <c r="G61" s="138"/>
      <c r="H61" s="138">
        <f>'将来負担比率（分子）の構造'!K$46</f>
        <v>27814</v>
      </c>
      <c r="I61" s="138"/>
      <c r="J61" s="138"/>
      <c r="K61" s="138">
        <f>'将来負担比率（分子）の構造'!L$46</f>
        <v>38004</v>
      </c>
      <c r="L61" s="138"/>
      <c r="M61" s="138"/>
      <c r="N61" s="138">
        <f>'将来負担比率（分子）の構造'!M$46</f>
        <v>67847</v>
      </c>
      <c r="O61" s="138"/>
      <c r="P61" s="138"/>
    </row>
    <row r="62" spans="1:16" x14ac:dyDescent="0.2">
      <c r="A62" s="138" t="s">
        <v>35</v>
      </c>
      <c r="B62" s="138">
        <f>'将来負担比率（分子）の構造'!I$45</f>
        <v>954085</v>
      </c>
      <c r="C62" s="138"/>
      <c r="D62" s="138"/>
      <c r="E62" s="138">
        <f>'将来負担比率（分子）の構造'!J$45</f>
        <v>949124</v>
      </c>
      <c r="F62" s="138"/>
      <c r="G62" s="138"/>
      <c r="H62" s="138">
        <f>'将来負担比率（分子）の構造'!K$45</f>
        <v>946152</v>
      </c>
      <c r="I62" s="138"/>
      <c r="J62" s="138"/>
      <c r="K62" s="138">
        <f>'将来負担比率（分子）の構造'!L$45</f>
        <v>978691</v>
      </c>
      <c r="L62" s="138"/>
      <c r="M62" s="138"/>
      <c r="N62" s="138">
        <f>'将来負担比率（分子）の構造'!M$45</f>
        <v>1030479</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1046790</v>
      </c>
      <c r="C64" s="138"/>
      <c r="D64" s="138"/>
      <c r="E64" s="138">
        <f>'将来負担比率（分子）の構造'!J$43</f>
        <v>1105399</v>
      </c>
      <c r="F64" s="138"/>
      <c r="G64" s="138"/>
      <c r="H64" s="138">
        <f>'将来負担比率（分子）の構造'!K$43</f>
        <v>1098277</v>
      </c>
      <c r="I64" s="138"/>
      <c r="J64" s="138"/>
      <c r="K64" s="138">
        <f>'将来負担比率（分子）の構造'!L$43</f>
        <v>1079866</v>
      </c>
      <c r="L64" s="138"/>
      <c r="M64" s="138"/>
      <c r="N64" s="138">
        <f>'将来負担比率（分子）の構造'!M$43</f>
        <v>1040461</v>
      </c>
      <c r="O64" s="138"/>
      <c r="P64" s="138"/>
    </row>
    <row r="65" spans="1:16" x14ac:dyDescent="0.2">
      <c r="A65" s="138" t="s">
        <v>32</v>
      </c>
      <c r="B65" s="138">
        <f>'将来負担比率（分子）の構造'!I$42</f>
        <v>34380</v>
      </c>
      <c r="C65" s="138"/>
      <c r="D65" s="138"/>
      <c r="E65" s="138">
        <f>'将来負担比率（分子）の構造'!J$42</f>
        <v>29681</v>
      </c>
      <c r="F65" s="138"/>
      <c r="G65" s="138"/>
      <c r="H65" s="138">
        <f>'将来負担比率（分子）の構造'!K$42</f>
        <v>27488</v>
      </c>
      <c r="I65" s="138"/>
      <c r="J65" s="138"/>
      <c r="K65" s="138">
        <f>'将来負担比率（分子）の構造'!L$42</f>
        <v>47932</v>
      </c>
      <c r="L65" s="138"/>
      <c r="M65" s="138"/>
      <c r="N65" s="138">
        <f>'将来負担比率（分子）の構造'!M$42</f>
        <v>51099</v>
      </c>
      <c r="O65" s="138"/>
      <c r="P65" s="138"/>
    </row>
    <row r="66" spans="1:16" x14ac:dyDescent="0.2">
      <c r="A66" s="138" t="s">
        <v>31</v>
      </c>
      <c r="B66" s="138">
        <f>'将来負担比率（分子）の構造'!I$41</f>
        <v>5580140</v>
      </c>
      <c r="C66" s="138"/>
      <c r="D66" s="138"/>
      <c r="E66" s="138">
        <f>'将来負担比率（分子）の構造'!J$41</f>
        <v>5491981</v>
      </c>
      <c r="F66" s="138"/>
      <c r="G66" s="138"/>
      <c r="H66" s="138">
        <f>'将来負担比率（分子）の構造'!K$41</f>
        <v>5425005</v>
      </c>
      <c r="I66" s="138"/>
      <c r="J66" s="138"/>
      <c r="K66" s="138">
        <f>'将来負担比率（分子）の構造'!L$41</f>
        <v>5261526</v>
      </c>
      <c r="L66" s="138"/>
      <c r="M66" s="138"/>
      <c r="N66" s="138">
        <f>'将来負担比率（分子）の構造'!M$41</f>
        <v>4979547</v>
      </c>
      <c r="O66" s="138"/>
      <c r="P66" s="138"/>
    </row>
    <row r="67" spans="1:16" x14ac:dyDescent="0.2">
      <c r="A67" s="138" t="s">
        <v>72</v>
      </c>
      <c r="B67" s="138" t="e">
        <f>NA()</f>
        <v>#N/A</v>
      </c>
      <c r="C67" s="138">
        <f>IF(ISNUMBER('将来負担比率（分子）の構造'!I$53), IF('将来負担比率（分子）の構造'!I$53 &lt; 0, 0, '将来負担比率（分子）の構造'!I$53), NA())</f>
        <v>855792</v>
      </c>
      <c r="D67" s="138" t="e">
        <f>NA()</f>
        <v>#N/A</v>
      </c>
      <c r="E67" s="138" t="e">
        <f>NA()</f>
        <v>#N/A</v>
      </c>
      <c r="F67" s="138">
        <f>IF(ISNUMBER('将来負担比率（分子）の構造'!J$53), IF('将来負担比率（分子）の構造'!J$53 &lt; 0, 0, '将来負担比率（分子）の構造'!J$53), NA())</f>
        <v>1143078</v>
      </c>
      <c r="G67" s="138" t="e">
        <f>NA()</f>
        <v>#N/A</v>
      </c>
      <c r="H67" s="138" t="e">
        <f>NA()</f>
        <v>#N/A</v>
      </c>
      <c r="I67" s="138">
        <f>IF(ISNUMBER('将来負担比率（分子）の構造'!K$53), IF('将来負担比率（分子）の構造'!K$53 &lt; 0, 0, '将来負担比率（分子）の構造'!K$53), NA())</f>
        <v>660833</v>
      </c>
      <c r="J67" s="138" t="e">
        <f>NA()</f>
        <v>#N/A</v>
      </c>
      <c r="K67" s="138" t="e">
        <f>NA()</f>
        <v>#N/A</v>
      </c>
      <c r="L67" s="138">
        <f>IF(ISNUMBER('将来負担比率（分子）の構造'!L$53), IF('将来負担比率（分子）の構造'!L$53 &lt; 0, 0, '将来負担比率（分子）の構造'!L$53), NA())</f>
        <v>395209</v>
      </c>
      <c r="M67" s="138" t="e">
        <f>NA()</f>
        <v>#N/A</v>
      </c>
      <c r="N67" s="138" t="e">
        <f>NA()</f>
        <v>#N/A</v>
      </c>
      <c r="O67" s="138">
        <f>IF(ISNUMBER('将来負担比率（分子）の構造'!M$53), IF('将来負担比率（分子）の構造'!M$53 &lt; 0, 0, '将来負担比率（分子）の構造'!M$53), NA())</f>
        <v>585540</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649764</v>
      </c>
      <c r="C72" s="142">
        <f>基金残高に係る経年分析!G55</f>
        <v>632241</v>
      </c>
      <c r="D72" s="142">
        <f>基金残高に係る経年分析!H55</f>
        <v>715774</v>
      </c>
    </row>
    <row r="73" spans="1:16" x14ac:dyDescent="0.2">
      <c r="A73" s="141" t="s">
        <v>75</v>
      </c>
      <c r="B73" s="142" t="str">
        <f>基金残高に係る経年分析!F56</f>
        <v>-</v>
      </c>
      <c r="C73" s="142" t="str">
        <f>基金残高に係る経年分析!G56</f>
        <v>-</v>
      </c>
      <c r="D73" s="142" t="str">
        <f>基金残高に係る経年分析!H56</f>
        <v>-</v>
      </c>
    </row>
    <row r="74" spans="1:16" x14ac:dyDescent="0.2">
      <c r="A74" s="141" t="s">
        <v>76</v>
      </c>
      <c r="B74" s="142">
        <f>基金残高に係る経年分析!F57</f>
        <v>1711767</v>
      </c>
      <c r="C74" s="142">
        <f>基金残高に係る経年分析!G57</f>
        <v>1961553</v>
      </c>
      <c r="D74" s="142">
        <f>基金残高に係る経年分析!H57</f>
        <v>1812344</v>
      </c>
    </row>
  </sheetData>
  <sheetProtection algorithmName="SHA-512" hashValue="ow5nYLlf2oVpJYacvQ7UUhhE29gg4x9MHFFUdcxRkYTM622AoQO5+FZ1WG9aG2RPdbCyLx/Uzwc+brw2e5gKiQ==" saltValue="cnQZUfk5i0OlRTgAOs5K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640625" style="191" customWidth="1"/>
    <col min="2" max="2" width="2.77734375" style="191" customWidth="1"/>
    <col min="3" max="16" width="2.6640625" style="191" customWidth="1"/>
    <col min="17" max="17" width="2.88671875" style="191" customWidth="1"/>
    <col min="18"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6884829311</v>
      </c>
      <c r="S5" s="653"/>
      <c r="T5" s="653"/>
      <c r="U5" s="653"/>
      <c r="V5" s="653"/>
      <c r="W5" s="653"/>
      <c r="X5" s="653"/>
      <c r="Y5" s="654"/>
      <c r="Z5" s="664">
        <v>72.2</v>
      </c>
      <c r="AA5" s="664"/>
      <c r="AB5" s="664"/>
      <c r="AC5" s="664"/>
      <c r="AD5" s="665">
        <v>4931372373</v>
      </c>
      <c r="AE5" s="665"/>
      <c r="AF5" s="665"/>
      <c r="AG5" s="665"/>
      <c r="AH5" s="665"/>
      <c r="AI5" s="665"/>
      <c r="AJ5" s="665"/>
      <c r="AK5" s="665"/>
      <c r="AL5" s="649">
        <v>96.1</v>
      </c>
      <c r="AM5" s="650"/>
      <c r="AN5" s="650"/>
      <c r="AO5" s="651"/>
      <c r="AP5" s="635" t="s">
        <v>195</v>
      </c>
      <c r="AQ5" s="636"/>
      <c r="AR5" s="636"/>
      <c r="AS5" s="636"/>
      <c r="AT5" s="636"/>
      <c r="AU5" s="636"/>
      <c r="AV5" s="636"/>
      <c r="AW5" s="636"/>
      <c r="AX5" s="636"/>
      <c r="AY5" s="636"/>
      <c r="AZ5" s="636"/>
      <c r="BA5" s="636"/>
      <c r="BB5" s="636"/>
      <c r="BC5" s="637"/>
      <c r="BD5" s="560">
        <v>4261565076</v>
      </c>
      <c r="BE5" s="561"/>
      <c r="BF5" s="561"/>
      <c r="BG5" s="561"/>
      <c r="BH5" s="561"/>
      <c r="BI5" s="561"/>
      <c r="BJ5" s="561"/>
      <c r="BK5" s="562"/>
      <c r="BL5" s="643">
        <v>99.9</v>
      </c>
      <c r="BM5" s="643"/>
      <c r="BN5" s="643"/>
      <c r="BO5" s="643"/>
      <c r="BP5" s="638">
        <v>184836172</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72710835</v>
      </c>
      <c r="S6" s="561"/>
      <c r="T6" s="561"/>
      <c r="U6" s="561"/>
      <c r="V6" s="561"/>
      <c r="W6" s="561"/>
      <c r="X6" s="561"/>
      <c r="Y6" s="562"/>
      <c r="Z6" s="643">
        <v>0.8</v>
      </c>
      <c r="AA6" s="643"/>
      <c r="AB6" s="643"/>
      <c r="AC6" s="643"/>
      <c r="AD6" s="638">
        <v>72710835</v>
      </c>
      <c r="AE6" s="638"/>
      <c r="AF6" s="638"/>
      <c r="AG6" s="638"/>
      <c r="AH6" s="638"/>
      <c r="AI6" s="638"/>
      <c r="AJ6" s="638"/>
      <c r="AK6" s="638"/>
      <c r="AL6" s="563">
        <v>1.4</v>
      </c>
      <c r="AM6" s="644"/>
      <c r="AN6" s="644"/>
      <c r="AO6" s="646"/>
      <c r="AP6" s="557" t="s">
        <v>200</v>
      </c>
      <c r="AQ6" s="558"/>
      <c r="AR6" s="558"/>
      <c r="AS6" s="558"/>
      <c r="AT6" s="558"/>
      <c r="AU6" s="558"/>
      <c r="AV6" s="558"/>
      <c r="AW6" s="558"/>
      <c r="AX6" s="558"/>
      <c r="AY6" s="558"/>
      <c r="AZ6" s="558"/>
      <c r="BA6" s="558"/>
      <c r="BB6" s="558"/>
      <c r="BC6" s="559"/>
      <c r="BD6" s="560">
        <v>4261565076</v>
      </c>
      <c r="BE6" s="561"/>
      <c r="BF6" s="561"/>
      <c r="BG6" s="561"/>
      <c r="BH6" s="561"/>
      <c r="BI6" s="561"/>
      <c r="BJ6" s="561"/>
      <c r="BK6" s="562"/>
      <c r="BL6" s="643">
        <v>99.9</v>
      </c>
      <c r="BM6" s="643"/>
      <c r="BN6" s="643"/>
      <c r="BO6" s="643"/>
      <c r="BP6" s="638">
        <v>184836172</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4802994</v>
      </c>
      <c r="CN6" s="561"/>
      <c r="CO6" s="561"/>
      <c r="CP6" s="561"/>
      <c r="CQ6" s="561"/>
      <c r="CR6" s="561"/>
      <c r="CS6" s="561"/>
      <c r="CT6" s="562"/>
      <c r="CU6" s="643">
        <v>0.1</v>
      </c>
      <c r="CV6" s="643"/>
      <c r="CW6" s="643"/>
      <c r="CX6" s="643"/>
      <c r="CY6" s="566" t="s">
        <v>118</v>
      </c>
      <c r="CZ6" s="561"/>
      <c r="DA6" s="561"/>
      <c r="DB6" s="561"/>
      <c r="DC6" s="561"/>
      <c r="DD6" s="561"/>
      <c r="DE6" s="561"/>
      <c r="DF6" s="561"/>
      <c r="DG6" s="561"/>
      <c r="DH6" s="561"/>
      <c r="DI6" s="561"/>
      <c r="DJ6" s="561"/>
      <c r="DK6" s="562"/>
      <c r="DL6" s="566">
        <v>4802994</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1740534</v>
      </c>
      <c r="S7" s="561"/>
      <c r="T7" s="561"/>
      <c r="U7" s="561"/>
      <c r="V7" s="561"/>
      <c r="W7" s="561"/>
      <c r="X7" s="561"/>
      <c r="Y7" s="562"/>
      <c r="Z7" s="643">
        <v>0</v>
      </c>
      <c r="AA7" s="643"/>
      <c r="AB7" s="643"/>
      <c r="AC7" s="643"/>
      <c r="AD7" s="638">
        <v>1740534</v>
      </c>
      <c r="AE7" s="638"/>
      <c r="AF7" s="638"/>
      <c r="AG7" s="638"/>
      <c r="AH7" s="638"/>
      <c r="AI7" s="638"/>
      <c r="AJ7" s="638"/>
      <c r="AK7" s="638"/>
      <c r="AL7" s="563">
        <v>0</v>
      </c>
      <c r="AM7" s="644"/>
      <c r="AN7" s="644"/>
      <c r="AO7" s="646"/>
      <c r="AP7" s="557" t="s">
        <v>203</v>
      </c>
      <c r="AQ7" s="558"/>
      <c r="AR7" s="558"/>
      <c r="AS7" s="558"/>
      <c r="AT7" s="558"/>
      <c r="AU7" s="558"/>
      <c r="AV7" s="558"/>
      <c r="AW7" s="558"/>
      <c r="AX7" s="558"/>
      <c r="AY7" s="558"/>
      <c r="AZ7" s="558"/>
      <c r="BA7" s="558"/>
      <c r="BB7" s="558"/>
      <c r="BC7" s="559"/>
      <c r="BD7" s="560">
        <v>1366683713</v>
      </c>
      <c r="BE7" s="561"/>
      <c r="BF7" s="561"/>
      <c r="BG7" s="561"/>
      <c r="BH7" s="561"/>
      <c r="BI7" s="561"/>
      <c r="BJ7" s="561"/>
      <c r="BK7" s="562"/>
      <c r="BL7" s="643">
        <v>32</v>
      </c>
      <c r="BM7" s="643"/>
      <c r="BN7" s="643"/>
      <c r="BO7" s="643"/>
      <c r="BP7" s="638">
        <v>76169627</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934693341</v>
      </c>
      <c r="CN7" s="561"/>
      <c r="CO7" s="561"/>
      <c r="CP7" s="561"/>
      <c r="CQ7" s="561"/>
      <c r="CR7" s="561"/>
      <c r="CS7" s="561"/>
      <c r="CT7" s="562"/>
      <c r="CU7" s="643">
        <v>10.5</v>
      </c>
      <c r="CV7" s="643"/>
      <c r="CW7" s="643"/>
      <c r="CX7" s="643"/>
      <c r="CY7" s="566">
        <v>105485666</v>
      </c>
      <c r="CZ7" s="561"/>
      <c r="DA7" s="561"/>
      <c r="DB7" s="561"/>
      <c r="DC7" s="561"/>
      <c r="DD7" s="561"/>
      <c r="DE7" s="561"/>
      <c r="DF7" s="561"/>
      <c r="DG7" s="561"/>
      <c r="DH7" s="561"/>
      <c r="DI7" s="561"/>
      <c r="DJ7" s="561"/>
      <c r="DK7" s="562"/>
      <c r="DL7" s="566">
        <v>877948765</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v>238347</v>
      </c>
      <c r="S8" s="561"/>
      <c r="T8" s="561"/>
      <c r="U8" s="561"/>
      <c r="V8" s="561"/>
      <c r="W8" s="561"/>
      <c r="X8" s="561"/>
      <c r="Y8" s="562"/>
      <c r="Z8" s="563">
        <v>0</v>
      </c>
      <c r="AA8" s="644"/>
      <c r="AB8" s="644"/>
      <c r="AC8" s="645"/>
      <c r="AD8" s="566">
        <v>238347</v>
      </c>
      <c r="AE8" s="561"/>
      <c r="AF8" s="561"/>
      <c r="AG8" s="561"/>
      <c r="AH8" s="561"/>
      <c r="AI8" s="561"/>
      <c r="AJ8" s="561"/>
      <c r="AK8" s="562"/>
      <c r="AL8" s="563">
        <v>0</v>
      </c>
      <c r="AM8" s="644"/>
      <c r="AN8" s="644"/>
      <c r="AO8" s="646"/>
      <c r="AP8" s="557" t="s">
        <v>206</v>
      </c>
      <c r="AQ8" s="558"/>
      <c r="AR8" s="558"/>
      <c r="AS8" s="558"/>
      <c r="AT8" s="558"/>
      <c r="AU8" s="558"/>
      <c r="AV8" s="558"/>
      <c r="AW8" s="558"/>
      <c r="AX8" s="558"/>
      <c r="AY8" s="558"/>
      <c r="AZ8" s="558"/>
      <c r="BA8" s="558"/>
      <c r="BB8" s="558"/>
      <c r="BC8" s="559"/>
      <c r="BD8" s="560">
        <v>8283227</v>
      </c>
      <c r="BE8" s="561"/>
      <c r="BF8" s="561"/>
      <c r="BG8" s="561"/>
      <c r="BH8" s="561"/>
      <c r="BI8" s="561"/>
      <c r="BJ8" s="561"/>
      <c r="BK8" s="562"/>
      <c r="BL8" s="643">
        <v>0.2</v>
      </c>
      <c r="BM8" s="643"/>
      <c r="BN8" s="643"/>
      <c r="BO8" s="643"/>
      <c r="BP8" s="638" t="s">
        <v>118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1388989447</v>
      </c>
      <c r="CN8" s="561"/>
      <c r="CO8" s="561"/>
      <c r="CP8" s="561"/>
      <c r="CQ8" s="561"/>
      <c r="CR8" s="561"/>
      <c r="CS8" s="561"/>
      <c r="CT8" s="562"/>
      <c r="CU8" s="563">
        <v>15.6</v>
      </c>
      <c r="CV8" s="644"/>
      <c r="CW8" s="644"/>
      <c r="CX8" s="645"/>
      <c r="CY8" s="566">
        <v>28409992</v>
      </c>
      <c r="CZ8" s="561"/>
      <c r="DA8" s="561"/>
      <c r="DB8" s="561"/>
      <c r="DC8" s="561"/>
      <c r="DD8" s="561"/>
      <c r="DE8" s="561"/>
      <c r="DF8" s="561"/>
      <c r="DG8" s="561"/>
      <c r="DH8" s="561"/>
      <c r="DI8" s="561"/>
      <c r="DJ8" s="561"/>
      <c r="DK8" s="562"/>
      <c r="DL8" s="566">
        <v>1165422963</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107421</v>
      </c>
      <c r="S9" s="561"/>
      <c r="T9" s="561"/>
      <c r="U9" s="561"/>
      <c r="V9" s="561"/>
      <c r="W9" s="561"/>
      <c r="X9" s="561"/>
      <c r="Y9" s="562"/>
      <c r="Z9" s="563">
        <v>0</v>
      </c>
      <c r="AA9" s="644"/>
      <c r="AB9" s="644"/>
      <c r="AC9" s="645"/>
      <c r="AD9" s="566">
        <v>107421</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979936754</v>
      </c>
      <c r="BE9" s="561"/>
      <c r="BF9" s="561"/>
      <c r="BG9" s="561"/>
      <c r="BH9" s="561"/>
      <c r="BI9" s="561"/>
      <c r="BJ9" s="561"/>
      <c r="BK9" s="562"/>
      <c r="BL9" s="643">
        <v>23</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483119142</v>
      </c>
      <c r="CN9" s="561"/>
      <c r="CO9" s="561"/>
      <c r="CP9" s="561"/>
      <c r="CQ9" s="561"/>
      <c r="CR9" s="561"/>
      <c r="CS9" s="561"/>
      <c r="CT9" s="562"/>
      <c r="CU9" s="563">
        <v>5.4</v>
      </c>
      <c r="CV9" s="644"/>
      <c r="CW9" s="644"/>
      <c r="CX9" s="645"/>
      <c r="CY9" s="566">
        <v>33037126</v>
      </c>
      <c r="CZ9" s="561"/>
      <c r="DA9" s="561"/>
      <c r="DB9" s="561"/>
      <c r="DC9" s="561"/>
      <c r="DD9" s="561"/>
      <c r="DE9" s="561"/>
      <c r="DF9" s="561"/>
      <c r="DG9" s="561"/>
      <c r="DH9" s="561"/>
      <c r="DI9" s="561"/>
      <c r="DJ9" s="561"/>
      <c r="DK9" s="562"/>
      <c r="DL9" s="566">
        <v>377942784</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1049316</v>
      </c>
      <c r="S10" s="561"/>
      <c r="T10" s="561"/>
      <c r="U10" s="561"/>
      <c r="V10" s="561"/>
      <c r="W10" s="561"/>
      <c r="X10" s="561"/>
      <c r="Y10" s="562"/>
      <c r="Z10" s="563">
        <v>0</v>
      </c>
      <c r="AA10" s="644"/>
      <c r="AB10" s="644"/>
      <c r="AC10" s="645"/>
      <c r="AD10" s="566">
        <v>1049316</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27962720</v>
      </c>
      <c r="BE10" s="561"/>
      <c r="BF10" s="561"/>
      <c r="BG10" s="561"/>
      <c r="BH10" s="561"/>
      <c r="BI10" s="561"/>
      <c r="BJ10" s="561"/>
      <c r="BK10" s="562"/>
      <c r="BL10" s="643">
        <v>0.7</v>
      </c>
      <c r="BM10" s="643"/>
      <c r="BN10" s="643"/>
      <c r="BO10" s="643"/>
      <c r="BP10" s="638" t="s">
        <v>118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52875641</v>
      </c>
      <c r="CN10" s="561"/>
      <c r="CO10" s="561"/>
      <c r="CP10" s="561"/>
      <c r="CQ10" s="561"/>
      <c r="CR10" s="561"/>
      <c r="CS10" s="561"/>
      <c r="CT10" s="562"/>
      <c r="CU10" s="563">
        <v>0.6</v>
      </c>
      <c r="CV10" s="644"/>
      <c r="CW10" s="644"/>
      <c r="CX10" s="645"/>
      <c r="CY10" s="566">
        <v>2330822</v>
      </c>
      <c r="CZ10" s="561"/>
      <c r="DA10" s="561"/>
      <c r="DB10" s="561"/>
      <c r="DC10" s="561"/>
      <c r="DD10" s="561"/>
      <c r="DE10" s="561"/>
      <c r="DF10" s="561"/>
      <c r="DG10" s="561"/>
      <c r="DH10" s="561"/>
      <c r="DI10" s="561"/>
      <c r="DJ10" s="561"/>
      <c r="DK10" s="562"/>
      <c r="DL10" s="566">
        <v>45798879</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134120</v>
      </c>
      <c r="S11" s="561"/>
      <c r="T11" s="561"/>
      <c r="U11" s="561"/>
      <c r="V11" s="561"/>
      <c r="W11" s="561"/>
      <c r="X11" s="561"/>
      <c r="Y11" s="562"/>
      <c r="Z11" s="563">
        <v>0</v>
      </c>
      <c r="AA11" s="644"/>
      <c r="AB11" s="644"/>
      <c r="AC11" s="645"/>
      <c r="AD11" s="566">
        <v>134120</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156645001</v>
      </c>
      <c r="BE11" s="561"/>
      <c r="BF11" s="561"/>
      <c r="BG11" s="561"/>
      <c r="BH11" s="561"/>
      <c r="BI11" s="561"/>
      <c r="BJ11" s="561"/>
      <c r="BK11" s="562"/>
      <c r="BL11" s="643">
        <v>3.7</v>
      </c>
      <c r="BM11" s="643"/>
      <c r="BN11" s="643"/>
      <c r="BO11" s="643"/>
      <c r="BP11" s="638">
        <v>76169627</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26391580</v>
      </c>
      <c r="CN11" s="561"/>
      <c r="CO11" s="561"/>
      <c r="CP11" s="561"/>
      <c r="CQ11" s="561"/>
      <c r="CR11" s="561"/>
      <c r="CS11" s="561"/>
      <c r="CT11" s="562"/>
      <c r="CU11" s="563">
        <v>0.3</v>
      </c>
      <c r="CV11" s="644"/>
      <c r="CW11" s="644"/>
      <c r="CX11" s="645"/>
      <c r="CY11" s="566">
        <v>9021566</v>
      </c>
      <c r="CZ11" s="561"/>
      <c r="DA11" s="561"/>
      <c r="DB11" s="561"/>
      <c r="DC11" s="561"/>
      <c r="DD11" s="561"/>
      <c r="DE11" s="561"/>
      <c r="DF11" s="561"/>
      <c r="DG11" s="561"/>
      <c r="DH11" s="561"/>
      <c r="DI11" s="561"/>
      <c r="DJ11" s="561"/>
      <c r="DK11" s="562"/>
      <c r="DL11" s="566">
        <v>21456450</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204496</v>
      </c>
      <c r="S12" s="561"/>
      <c r="T12" s="561"/>
      <c r="U12" s="561"/>
      <c r="V12" s="561"/>
      <c r="W12" s="561"/>
      <c r="X12" s="561"/>
      <c r="Y12" s="562"/>
      <c r="Z12" s="563">
        <v>0</v>
      </c>
      <c r="AA12" s="644"/>
      <c r="AB12" s="644"/>
      <c r="AC12" s="645"/>
      <c r="AD12" s="566">
        <v>204496</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16035627</v>
      </c>
      <c r="BE12" s="561"/>
      <c r="BF12" s="561"/>
      <c r="BG12" s="561"/>
      <c r="BH12" s="561"/>
      <c r="BI12" s="561"/>
      <c r="BJ12" s="561"/>
      <c r="BK12" s="562"/>
      <c r="BL12" s="643">
        <v>0.4</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497783576</v>
      </c>
      <c r="CN12" s="561"/>
      <c r="CO12" s="561"/>
      <c r="CP12" s="561"/>
      <c r="CQ12" s="561"/>
      <c r="CR12" s="561"/>
      <c r="CS12" s="561"/>
      <c r="CT12" s="562"/>
      <c r="CU12" s="563">
        <v>5.6</v>
      </c>
      <c r="CV12" s="644"/>
      <c r="CW12" s="644"/>
      <c r="CX12" s="645"/>
      <c r="CY12" s="566">
        <v>9506960</v>
      </c>
      <c r="CZ12" s="561"/>
      <c r="DA12" s="561"/>
      <c r="DB12" s="561"/>
      <c r="DC12" s="561"/>
      <c r="DD12" s="561"/>
      <c r="DE12" s="561"/>
      <c r="DF12" s="561"/>
      <c r="DG12" s="561"/>
      <c r="DH12" s="561"/>
      <c r="DI12" s="561"/>
      <c r="DJ12" s="561"/>
      <c r="DK12" s="562"/>
      <c r="DL12" s="566">
        <v>240080498</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69236601</v>
      </c>
      <c r="S13" s="561"/>
      <c r="T13" s="561"/>
      <c r="U13" s="561"/>
      <c r="V13" s="561"/>
      <c r="W13" s="561"/>
      <c r="X13" s="561"/>
      <c r="Y13" s="562"/>
      <c r="Z13" s="563">
        <v>0.7</v>
      </c>
      <c r="AA13" s="644"/>
      <c r="AB13" s="644"/>
      <c r="AC13" s="645"/>
      <c r="AD13" s="566">
        <v>69236601</v>
      </c>
      <c r="AE13" s="561"/>
      <c r="AF13" s="561"/>
      <c r="AG13" s="561"/>
      <c r="AH13" s="561"/>
      <c r="AI13" s="561"/>
      <c r="AJ13" s="561"/>
      <c r="AK13" s="562"/>
      <c r="AL13" s="563">
        <v>1.3</v>
      </c>
      <c r="AM13" s="644"/>
      <c r="AN13" s="644"/>
      <c r="AO13" s="646"/>
      <c r="AP13" s="557" t="s">
        <v>221</v>
      </c>
      <c r="AQ13" s="558"/>
      <c r="AR13" s="558"/>
      <c r="AS13" s="558"/>
      <c r="AT13" s="558"/>
      <c r="AU13" s="558"/>
      <c r="AV13" s="558"/>
      <c r="AW13" s="558"/>
      <c r="AX13" s="558"/>
      <c r="AY13" s="558"/>
      <c r="AZ13" s="558"/>
      <c r="BA13" s="558"/>
      <c r="BB13" s="558"/>
      <c r="BC13" s="559"/>
      <c r="BD13" s="560">
        <v>72285167</v>
      </c>
      <c r="BE13" s="561"/>
      <c r="BF13" s="561"/>
      <c r="BG13" s="561"/>
      <c r="BH13" s="561"/>
      <c r="BI13" s="561"/>
      <c r="BJ13" s="561"/>
      <c r="BK13" s="562"/>
      <c r="BL13" s="643">
        <v>1.7</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1056896364</v>
      </c>
      <c r="CN13" s="561"/>
      <c r="CO13" s="561"/>
      <c r="CP13" s="561"/>
      <c r="CQ13" s="561"/>
      <c r="CR13" s="561"/>
      <c r="CS13" s="561"/>
      <c r="CT13" s="562"/>
      <c r="CU13" s="563">
        <v>11.9</v>
      </c>
      <c r="CV13" s="644"/>
      <c r="CW13" s="644"/>
      <c r="CX13" s="645"/>
      <c r="CY13" s="566">
        <v>579468840</v>
      </c>
      <c r="CZ13" s="561"/>
      <c r="DA13" s="561"/>
      <c r="DB13" s="561"/>
      <c r="DC13" s="561"/>
      <c r="DD13" s="561"/>
      <c r="DE13" s="561"/>
      <c r="DF13" s="561"/>
      <c r="DG13" s="561"/>
      <c r="DH13" s="561"/>
      <c r="DI13" s="561"/>
      <c r="DJ13" s="561"/>
      <c r="DK13" s="562"/>
      <c r="DL13" s="566">
        <v>569094934</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105535217</v>
      </c>
      <c r="BE14" s="561"/>
      <c r="BF14" s="561"/>
      <c r="BG14" s="561"/>
      <c r="BH14" s="561"/>
      <c r="BI14" s="561"/>
      <c r="BJ14" s="561"/>
      <c r="BK14" s="562"/>
      <c r="BL14" s="643">
        <v>2.5</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650271565</v>
      </c>
      <c r="CN14" s="561"/>
      <c r="CO14" s="561"/>
      <c r="CP14" s="561"/>
      <c r="CQ14" s="561"/>
      <c r="CR14" s="561"/>
      <c r="CS14" s="561"/>
      <c r="CT14" s="562"/>
      <c r="CU14" s="563">
        <v>7.3</v>
      </c>
      <c r="CV14" s="644"/>
      <c r="CW14" s="644"/>
      <c r="CX14" s="645"/>
      <c r="CY14" s="566">
        <v>36570592</v>
      </c>
      <c r="CZ14" s="561"/>
      <c r="DA14" s="561"/>
      <c r="DB14" s="561"/>
      <c r="DC14" s="561"/>
      <c r="DD14" s="561"/>
      <c r="DE14" s="561"/>
      <c r="DF14" s="561"/>
      <c r="DG14" s="561"/>
      <c r="DH14" s="561"/>
      <c r="DI14" s="561"/>
      <c r="DJ14" s="561"/>
      <c r="DK14" s="562"/>
      <c r="DL14" s="566">
        <v>604422335</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49138820</v>
      </c>
      <c r="S15" s="561"/>
      <c r="T15" s="561"/>
      <c r="U15" s="561"/>
      <c r="V15" s="561"/>
      <c r="W15" s="561"/>
      <c r="X15" s="561"/>
      <c r="Y15" s="562"/>
      <c r="Z15" s="563">
        <v>0.5</v>
      </c>
      <c r="AA15" s="644"/>
      <c r="AB15" s="644"/>
      <c r="AC15" s="645"/>
      <c r="AD15" s="566">
        <v>49138820</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1701037721</v>
      </c>
      <c r="BE15" s="561"/>
      <c r="BF15" s="561"/>
      <c r="BG15" s="561"/>
      <c r="BH15" s="561"/>
      <c r="BI15" s="561"/>
      <c r="BJ15" s="561"/>
      <c r="BK15" s="562"/>
      <c r="BL15" s="643">
        <v>39.9</v>
      </c>
      <c r="BM15" s="643"/>
      <c r="BN15" s="643"/>
      <c r="BO15" s="643"/>
      <c r="BP15" s="638">
        <v>108666545</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v>262356909</v>
      </c>
      <c r="CN15" s="561"/>
      <c r="CO15" s="561"/>
      <c r="CP15" s="561"/>
      <c r="CQ15" s="561"/>
      <c r="CR15" s="561"/>
      <c r="CS15" s="561"/>
      <c r="CT15" s="562"/>
      <c r="CU15" s="563">
        <v>3</v>
      </c>
      <c r="CV15" s="644"/>
      <c r="CW15" s="644"/>
      <c r="CX15" s="645"/>
      <c r="CY15" s="566">
        <v>21700922</v>
      </c>
      <c r="CZ15" s="561"/>
      <c r="DA15" s="561"/>
      <c r="DB15" s="561"/>
      <c r="DC15" s="561"/>
      <c r="DD15" s="561"/>
      <c r="DE15" s="561"/>
      <c r="DF15" s="561"/>
      <c r="DG15" s="561"/>
      <c r="DH15" s="561"/>
      <c r="DI15" s="561"/>
      <c r="DJ15" s="561"/>
      <c r="DK15" s="562"/>
      <c r="DL15" s="566">
        <v>212074597</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6444297</v>
      </c>
      <c r="S16" s="561"/>
      <c r="T16" s="561"/>
      <c r="U16" s="561"/>
      <c r="V16" s="561"/>
      <c r="W16" s="561"/>
      <c r="X16" s="561"/>
      <c r="Y16" s="562"/>
      <c r="Z16" s="563">
        <v>0.1</v>
      </c>
      <c r="AA16" s="644"/>
      <c r="AB16" s="644"/>
      <c r="AC16" s="645"/>
      <c r="AD16" s="566">
        <v>6444297</v>
      </c>
      <c r="AE16" s="561"/>
      <c r="AF16" s="561"/>
      <c r="AG16" s="561"/>
      <c r="AH16" s="561"/>
      <c r="AI16" s="561"/>
      <c r="AJ16" s="561"/>
      <c r="AK16" s="562"/>
      <c r="AL16" s="563">
        <v>0.1</v>
      </c>
      <c r="AM16" s="644"/>
      <c r="AN16" s="644"/>
      <c r="AO16" s="646"/>
      <c r="AP16" s="557" t="s">
        <v>230</v>
      </c>
      <c r="AQ16" s="558"/>
      <c r="AR16" s="558"/>
      <c r="AS16" s="558"/>
      <c r="AT16" s="558"/>
      <c r="AU16" s="558"/>
      <c r="AV16" s="558"/>
      <c r="AW16" s="558"/>
      <c r="AX16" s="558"/>
      <c r="AY16" s="558"/>
      <c r="AZ16" s="558"/>
      <c r="BA16" s="558"/>
      <c r="BB16" s="558"/>
      <c r="BC16" s="559"/>
      <c r="BD16" s="560">
        <v>60890809</v>
      </c>
      <c r="BE16" s="561"/>
      <c r="BF16" s="561"/>
      <c r="BG16" s="561"/>
      <c r="BH16" s="561"/>
      <c r="BI16" s="561"/>
      <c r="BJ16" s="561"/>
      <c r="BK16" s="562"/>
      <c r="BL16" s="643">
        <v>1.4</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1268599959</v>
      </c>
      <c r="CN16" s="561"/>
      <c r="CO16" s="561"/>
      <c r="CP16" s="561"/>
      <c r="CQ16" s="561"/>
      <c r="CR16" s="561"/>
      <c r="CS16" s="561"/>
      <c r="CT16" s="562"/>
      <c r="CU16" s="563">
        <v>14.3</v>
      </c>
      <c r="CV16" s="644"/>
      <c r="CW16" s="644"/>
      <c r="CX16" s="645"/>
      <c r="CY16" s="566">
        <v>61294683</v>
      </c>
      <c r="CZ16" s="561"/>
      <c r="DA16" s="561"/>
      <c r="DB16" s="561"/>
      <c r="DC16" s="561"/>
      <c r="DD16" s="561"/>
      <c r="DE16" s="561"/>
      <c r="DF16" s="561"/>
      <c r="DG16" s="561"/>
      <c r="DH16" s="561"/>
      <c r="DI16" s="561"/>
      <c r="DJ16" s="561"/>
      <c r="DK16" s="562"/>
      <c r="DL16" s="566">
        <v>968823925</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42595710</v>
      </c>
      <c r="S17" s="561"/>
      <c r="T17" s="561"/>
      <c r="U17" s="561"/>
      <c r="V17" s="561"/>
      <c r="W17" s="561"/>
      <c r="X17" s="561"/>
      <c r="Y17" s="562"/>
      <c r="Z17" s="563">
        <v>0.4</v>
      </c>
      <c r="AA17" s="644"/>
      <c r="AB17" s="644"/>
      <c r="AC17" s="645"/>
      <c r="AD17" s="566">
        <v>42595710</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1640146912</v>
      </c>
      <c r="BE17" s="561"/>
      <c r="BF17" s="561"/>
      <c r="BG17" s="561"/>
      <c r="BH17" s="561"/>
      <c r="BI17" s="561"/>
      <c r="BJ17" s="561"/>
      <c r="BK17" s="562"/>
      <c r="BL17" s="643">
        <v>38.4</v>
      </c>
      <c r="BM17" s="643"/>
      <c r="BN17" s="643"/>
      <c r="BO17" s="643"/>
      <c r="BP17" s="638">
        <v>108666545</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1385183</v>
      </c>
      <c r="CN17" s="561"/>
      <c r="CO17" s="561"/>
      <c r="CP17" s="561"/>
      <c r="CQ17" s="561"/>
      <c r="CR17" s="561"/>
      <c r="CS17" s="561"/>
      <c r="CT17" s="562"/>
      <c r="CU17" s="563">
        <v>0</v>
      </c>
      <c r="CV17" s="644"/>
      <c r="CW17" s="644"/>
      <c r="CX17" s="645"/>
      <c r="CY17" s="566" t="s">
        <v>118</v>
      </c>
      <c r="CZ17" s="561"/>
      <c r="DA17" s="561"/>
      <c r="DB17" s="561"/>
      <c r="DC17" s="561"/>
      <c r="DD17" s="561"/>
      <c r="DE17" s="561"/>
      <c r="DF17" s="561"/>
      <c r="DG17" s="561"/>
      <c r="DH17" s="561"/>
      <c r="DI17" s="561"/>
      <c r="DJ17" s="561"/>
      <c r="DK17" s="562"/>
      <c r="DL17" s="566">
        <v>1346041</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v>98813</v>
      </c>
      <c r="S18" s="561"/>
      <c r="T18" s="561"/>
      <c r="U18" s="561"/>
      <c r="V18" s="561"/>
      <c r="W18" s="561"/>
      <c r="X18" s="561"/>
      <c r="Y18" s="562"/>
      <c r="Z18" s="563">
        <v>0</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922310299</v>
      </c>
      <c r="BE18" s="561"/>
      <c r="BF18" s="561"/>
      <c r="BG18" s="561"/>
      <c r="BH18" s="561"/>
      <c r="BI18" s="561"/>
      <c r="BJ18" s="561"/>
      <c r="BK18" s="562"/>
      <c r="BL18" s="643">
        <v>21.6</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441039073</v>
      </c>
      <c r="CN18" s="561"/>
      <c r="CO18" s="561"/>
      <c r="CP18" s="561"/>
      <c r="CQ18" s="561"/>
      <c r="CR18" s="561"/>
      <c r="CS18" s="561"/>
      <c r="CT18" s="562"/>
      <c r="CU18" s="563">
        <v>5</v>
      </c>
      <c r="CV18" s="644"/>
      <c r="CW18" s="644"/>
      <c r="CX18" s="645"/>
      <c r="CY18" s="566" t="s">
        <v>118</v>
      </c>
      <c r="CZ18" s="561"/>
      <c r="DA18" s="561"/>
      <c r="DB18" s="561"/>
      <c r="DC18" s="561"/>
      <c r="DD18" s="561"/>
      <c r="DE18" s="561"/>
      <c r="DF18" s="561"/>
      <c r="DG18" s="561"/>
      <c r="DH18" s="561"/>
      <c r="DI18" s="561"/>
      <c r="DJ18" s="561"/>
      <c r="DK18" s="562"/>
      <c r="DL18" s="566">
        <v>411358743</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t="s">
        <v>118</v>
      </c>
      <c r="S19" s="561"/>
      <c r="T19" s="561"/>
      <c r="U19" s="561"/>
      <c r="V19" s="561"/>
      <c r="W19" s="561"/>
      <c r="X19" s="561"/>
      <c r="Y19" s="562"/>
      <c r="Z19" s="563" t="s">
        <v>118</v>
      </c>
      <c r="AA19" s="644"/>
      <c r="AB19" s="644"/>
      <c r="AC19" s="645"/>
      <c r="AD19" s="566" t="s">
        <v>118</v>
      </c>
      <c r="AE19" s="561"/>
      <c r="AF19" s="561"/>
      <c r="AG19" s="561"/>
      <c r="AH19" s="561"/>
      <c r="AI19" s="561"/>
      <c r="AJ19" s="561"/>
      <c r="AK19" s="562"/>
      <c r="AL19" s="563" t="s">
        <v>118</v>
      </c>
      <c r="AM19" s="644"/>
      <c r="AN19" s="644"/>
      <c r="AO19" s="646"/>
      <c r="AP19" s="557" t="s">
        <v>239</v>
      </c>
      <c r="AQ19" s="558"/>
      <c r="AR19" s="558"/>
      <c r="AS19" s="558"/>
      <c r="AT19" s="558"/>
      <c r="AU19" s="558"/>
      <c r="AV19" s="558"/>
      <c r="AW19" s="558"/>
      <c r="AX19" s="558"/>
      <c r="AY19" s="558"/>
      <c r="AZ19" s="558"/>
      <c r="BA19" s="558"/>
      <c r="BB19" s="558"/>
      <c r="BC19" s="559"/>
      <c r="BD19" s="560">
        <v>100737871</v>
      </c>
      <c r="BE19" s="561"/>
      <c r="BF19" s="561"/>
      <c r="BG19" s="561"/>
      <c r="BH19" s="561"/>
      <c r="BI19" s="561"/>
      <c r="BJ19" s="561"/>
      <c r="BK19" s="562"/>
      <c r="BL19" s="643">
        <v>2.4</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v>29260604</v>
      </c>
      <c r="CN19" s="561"/>
      <c r="CO19" s="561"/>
      <c r="CP19" s="561"/>
      <c r="CQ19" s="561"/>
      <c r="CR19" s="561"/>
      <c r="CS19" s="561"/>
      <c r="CT19" s="562"/>
      <c r="CU19" s="563">
        <v>0.3</v>
      </c>
      <c r="CV19" s="644"/>
      <c r="CW19" s="644"/>
      <c r="CX19" s="645"/>
      <c r="CY19" s="566" t="s">
        <v>118</v>
      </c>
      <c r="CZ19" s="561"/>
      <c r="DA19" s="561"/>
      <c r="DB19" s="561"/>
      <c r="DC19" s="561"/>
      <c r="DD19" s="561"/>
      <c r="DE19" s="561"/>
      <c r="DF19" s="561"/>
      <c r="DG19" s="561"/>
      <c r="DH19" s="561"/>
      <c r="DI19" s="561"/>
      <c r="DJ19" s="561"/>
      <c r="DK19" s="562"/>
      <c r="DL19" s="566">
        <v>29071823</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t="s">
        <v>118</v>
      </c>
      <c r="S20" s="561"/>
      <c r="T20" s="561"/>
      <c r="U20" s="561"/>
      <c r="V20" s="561"/>
      <c r="W20" s="561"/>
      <c r="X20" s="561"/>
      <c r="Y20" s="562"/>
      <c r="Z20" s="563" t="s">
        <v>118</v>
      </c>
      <c r="AA20" s="644"/>
      <c r="AB20" s="644"/>
      <c r="AC20" s="645"/>
      <c r="AD20" s="566" t="s">
        <v>118</v>
      </c>
      <c r="AE20" s="561"/>
      <c r="AF20" s="561"/>
      <c r="AG20" s="561"/>
      <c r="AH20" s="561"/>
      <c r="AI20" s="561"/>
      <c r="AJ20" s="561"/>
      <c r="AK20" s="562"/>
      <c r="AL20" s="563" t="s">
        <v>118</v>
      </c>
      <c r="AM20" s="644"/>
      <c r="AN20" s="644"/>
      <c r="AO20" s="646"/>
      <c r="AP20" s="557" t="s">
        <v>242</v>
      </c>
      <c r="AQ20" s="647"/>
      <c r="AR20" s="647"/>
      <c r="AS20" s="647"/>
      <c r="AT20" s="647"/>
      <c r="AU20" s="647"/>
      <c r="AV20" s="647"/>
      <c r="AW20" s="647"/>
      <c r="AX20" s="647"/>
      <c r="AY20" s="647"/>
      <c r="AZ20" s="647"/>
      <c r="BA20" s="647"/>
      <c r="BB20" s="647"/>
      <c r="BC20" s="648"/>
      <c r="BD20" s="560">
        <v>17093517</v>
      </c>
      <c r="BE20" s="561"/>
      <c r="BF20" s="561"/>
      <c r="BG20" s="561"/>
      <c r="BH20" s="561"/>
      <c r="BI20" s="561"/>
      <c r="BJ20" s="561"/>
      <c r="BK20" s="562"/>
      <c r="BL20" s="563">
        <v>0.4</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t="s">
        <v>118</v>
      </c>
      <c r="S21" s="561"/>
      <c r="T21" s="561"/>
      <c r="U21" s="561"/>
      <c r="V21" s="561"/>
      <c r="W21" s="561"/>
      <c r="X21" s="561"/>
      <c r="Y21" s="562"/>
      <c r="Z21" s="563" t="s">
        <v>118</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641232</v>
      </c>
      <c r="BE21" s="561"/>
      <c r="BF21" s="561"/>
      <c r="BG21" s="561"/>
      <c r="BH21" s="561"/>
      <c r="BI21" s="561"/>
      <c r="BJ21" s="561"/>
      <c r="BK21" s="562"/>
      <c r="BL21" s="563">
        <v>0</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8315120</v>
      </c>
      <c r="CN21" s="561"/>
      <c r="CO21" s="561"/>
      <c r="CP21" s="561"/>
      <c r="CQ21" s="561"/>
      <c r="CR21" s="561"/>
      <c r="CS21" s="561"/>
      <c r="CT21" s="562"/>
      <c r="CU21" s="563">
        <v>0.1</v>
      </c>
      <c r="CV21" s="644"/>
      <c r="CW21" s="644"/>
      <c r="CX21" s="645"/>
      <c r="CY21" s="566" t="s">
        <v>118</v>
      </c>
      <c r="CZ21" s="561"/>
      <c r="DA21" s="561"/>
      <c r="DB21" s="561"/>
      <c r="DC21" s="561"/>
      <c r="DD21" s="561"/>
      <c r="DE21" s="561"/>
      <c r="DF21" s="561"/>
      <c r="DG21" s="561"/>
      <c r="DH21" s="561"/>
      <c r="DI21" s="561"/>
      <c r="DJ21" s="561"/>
      <c r="DK21" s="562"/>
      <c r="DL21" s="566">
        <v>8315120</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t="s">
        <v>118</v>
      </c>
      <c r="S22" s="561"/>
      <c r="T22" s="561"/>
      <c r="U22" s="561"/>
      <c r="V22" s="561"/>
      <c r="W22" s="561"/>
      <c r="X22" s="561"/>
      <c r="Y22" s="562"/>
      <c r="Z22" s="563" t="s">
        <v>118</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36507194</v>
      </c>
      <c r="BE22" s="561"/>
      <c r="BF22" s="561"/>
      <c r="BG22" s="561"/>
      <c r="BH22" s="561"/>
      <c r="BI22" s="561"/>
      <c r="BJ22" s="561"/>
      <c r="BK22" s="562"/>
      <c r="BL22" s="563">
        <v>0.9</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42895864</v>
      </c>
      <c r="CN22" s="561"/>
      <c r="CO22" s="561"/>
      <c r="CP22" s="561"/>
      <c r="CQ22" s="561"/>
      <c r="CR22" s="561"/>
      <c r="CS22" s="561"/>
      <c r="CT22" s="562"/>
      <c r="CU22" s="563">
        <v>0.5</v>
      </c>
      <c r="CV22" s="644"/>
      <c r="CW22" s="644"/>
      <c r="CX22" s="645"/>
      <c r="CY22" s="566" t="s">
        <v>118</v>
      </c>
      <c r="CZ22" s="561"/>
      <c r="DA22" s="561"/>
      <c r="DB22" s="561"/>
      <c r="DC22" s="561"/>
      <c r="DD22" s="561"/>
      <c r="DE22" s="561"/>
      <c r="DF22" s="561"/>
      <c r="DG22" s="561"/>
      <c r="DH22" s="561"/>
      <c r="DI22" s="561"/>
      <c r="DJ22" s="561"/>
      <c r="DK22" s="562"/>
      <c r="DL22" s="566">
        <v>42895864</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7006678966</v>
      </c>
      <c r="S23" s="561"/>
      <c r="T23" s="561"/>
      <c r="U23" s="561"/>
      <c r="V23" s="561"/>
      <c r="W23" s="561"/>
      <c r="X23" s="561"/>
      <c r="Y23" s="562"/>
      <c r="Z23" s="563">
        <v>73.5</v>
      </c>
      <c r="AA23" s="644"/>
      <c r="AB23" s="644"/>
      <c r="AC23" s="645"/>
      <c r="AD23" s="566">
        <v>5053222028</v>
      </c>
      <c r="AE23" s="561"/>
      <c r="AF23" s="561"/>
      <c r="AG23" s="561"/>
      <c r="AH23" s="561"/>
      <c r="AI23" s="561"/>
      <c r="AJ23" s="561"/>
      <c r="AK23" s="562"/>
      <c r="AL23" s="563">
        <v>98.5</v>
      </c>
      <c r="AM23" s="644"/>
      <c r="AN23" s="644"/>
      <c r="AO23" s="646"/>
      <c r="AP23" s="557" t="s">
        <v>251</v>
      </c>
      <c r="AQ23" s="558"/>
      <c r="AR23" s="558"/>
      <c r="AS23" s="558"/>
      <c r="AT23" s="558"/>
      <c r="AU23" s="558"/>
      <c r="AV23" s="558"/>
      <c r="AW23" s="558"/>
      <c r="AX23" s="558"/>
      <c r="AY23" s="558"/>
      <c r="AZ23" s="558"/>
      <c r="BA23" s="558"/>
      <c r="BB23" s="558"/>
      <c r="BC23" s="559"/>
      <c r="BD23" s="560">
        <v>116551266</v>
      </c>
      <c r="BE23" s="561"/>
      <c r="BF23" s="561"/>
      <c r="BG23" s="561"/>
      <c r="BH23" s="561"/>
      <c r="BI23" s="561"/>
      <c r="BJ23" s="561"/>
      <c r="BK23" s="562"/>
      <c r="BL23" s="563">
        <v>2.7</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62693334</v>
      </c>
      <c r="CN23" s="561"/>
      <c r="CO23" s="561"/>
      <c r="CP23" s="561"/>
      <c r="CQ23" s="561"/>
      <c r="CR23" s="561"/>
      <c r="CS23" s="561"/>
      <c r="CT23" s="562"/>
      <c r="CU23" s="563">
        <v>0.7</v>
      </c>
      <c r="CV23" s="644"/>
      <c r="CW23" s="644"/>
      <c r="CX23" s="645"/>
      <c r="CY23" s="566" t="s">
        <v>118</v>
      </c>
      <c r="CZ23" s="561"/>
      <c r="DA23" s="561"/>
      <c r="DB23" s="561"/>
      <c r="DC23" s="561"/>
      <c r="DD23" s="561"/>
      <c r="DE23" s="561"/>
      <c r="DF23" s="561"/>
      <c r="DG23" s="561"/>
      <c r="DH23" s="561"/>
      <c r="DI23" s="561"/>
      <c r="DJ23" s="561"/>
      <c r="DK23" s="562"/>
      <c r="DL23" s="566">
        <v>62693334</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2497961</v>
      </c>
      <c r="S24" s="561"/>
      <c r="T24" s="561"/>
      <c r="U24" s="561"/>
      <c r="V24" s="561"/>
      <c r="W24" s="561"/>
      <c r="X24" s="561"/>
      <c r="Y24" s="562"/>
      <c r="Z24" s="563">
        <v>0</v>
      </c>
      <c r="AA24" s="644"/>
      <c r="AB24" s="644"/>
      <c r="AC24" s="645"/>
      <c r="AD24" s="566">
        <v>2497961</v>
      </c>
      <c r="AE24" s="561"/>
      <c r="AF24" s="561"/>
      <c r="AG24" s="561"/>
      <c r="AH24" s="561"/>
      <c r="AI24" s="561"/>
      <c r="AJ24" s="561"/>
      <c r="AK24" s="562"/>
      <c r="AL24" s="563">
        <v>0</v>
      </c>
      <c r="AM24" s="644"/>
      <c r="AN24" s="644"/>
      <c r="AO24" s="646"/>
      <c r="AP24" s="557" t="s">
        <v>254</v>
      </c>
      <c r="AQ24" s="558"/>
      <c r="AR24" s="558"/>
      <c r="AS24" s="558"/>
      <c r="AT24" s="558"/>
      <c r="AU24" s="558"/>
      <c r="AV24" s="558"/>
      <c r="AW24" s="558"/>
      <c r="AX24" s="558"/>
      <c r="AY24" s="558"/>
      <c r="AZ24" s="558"/>
      <c r="BA24" s="558"/>
      <c r="BB24" s="558"/>
      <c r="BC24" s="559"/>
      <c r="BD24" s="560">
        <v>2263</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67544725</v>
      </c>
      <c r="S25" s="561"/>
      <c r="T25" s="561"/>
      <c r="U25" s="561"/>
      <c r="V25" s="561"/>
      <c r="W25" s="561"/>
      <c r="X25" s="561"/>
      <c r="Y25" s="562"/>
      <c r="Z25" s="563">
        <v>0.7</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389891694</v>
      </c>
      <c r="CN25" s="561"/>
      <c r="CO25" s="561"/>
      <c r="CP25" s="561"/>
      <c r="CQ25" s="561"/>
      <c r="CR25" s="561"/>
      <c r="CS25" s="561"/>
      <c r="CT25" s="562"/>
      <c r="CU25" s="563">
        <v>4.4000000000000004</v>
      </c>
      <c r="CV25" s="644"/>
      <c r="CW25" s="644"/>
      <c r="CX25" s="645"/>
      <c r="CY25" s="566" t="s">
        <v>118</v>
      </c>
      <c r="CZ25" s="561"/>
      <c r="DA25" s="561"/>
      <c r="DB25" s="561"/>
      <c r="DC25" s="561"/>
      <c r="DD25" s="561"/>
      <c r="DE25" s="561"/>
      <c r="DF25" s="561"/>
      <c r="DG25" s="561"/>
      <c r="DH25" s="561"/>
      <c r="DI25" s="561"/>
      <c r="DJ25" s="561"/>
      <c r="DK25" s="562"/>
      <c r="DL25" s="566">
        <v>389891694</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122210697</v>
      </c>
      <c r="S26" s="561"/>
      <c r="T26" s="561"/>
      <c r="U26" s="561"/>
      <c r="V26" s="561"/>
      <c r="W26" s="561"/>
      <c r="X26" s="561"/>
      <c r="Y26" s="562"/>
      <c r="Z26" s="563">
        <v>1.3</v>
      </c>
      <c r="AA26" s="644"/>
      <c r="AB26" s="644"/>
      <c r="AC26" s="645"/>
      <c r="AD26" s="566">
        <v>21518046</v>
      </c>
      <c r="AE26" s="561"/>
      <c r="AF26" s="561"/>
      <c r="AG26" s="561"/>
      <c r="AH26" s="561"/>
      <c r="AI26" s="561"/>
      <c r="AJ26" s="561"/>
      <c r="AK26" s="562"/>
      <c r="AL26" s="563">
        <v>0.4</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442973</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442973</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20171325</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6373615</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v>75643</v>
      </c>
      <c r="CN27" s="561"/>
      <c r="CO27" s="561"/>
      <c r="CP27" s="561"/>
      <c r="CQ27" s="561"/>
      <c r="CR27" s="561"/>
      <c r="CS27" s="561"/>
      <c r="CT27" s="562"/>
      <c r="CU27" s="563">
        <v>0</v>
      </c>
      <c r="CV27" s="644"/>
      <c r="CW27" s="644"/>
      <c r="CX27" s="645"/>
      <c r="CY27" s="566" t="s">
        <v>118</v>
      </c>
      <c r="CZ27" s="561"/>
      <c r="DA27" s="561"/>
      <c r="DB27" s="561"/>
      <c r="DC27" s="561"/>
      <c r="DD27" s="561"/>
      <c r="DE27" s="561"/>
      <c r="DF27" s="561"/>
      <c r="DG27" s="561"/>
      <c r="DH27" s="561"/>
      <c r="DI27" s="561"/>
      <c r="DJ27" s="561"/>
      <c r="DK27" s="562"/>
      <c r="DL27" s="566">
        <v>75643</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561990041</v>
      </c>
      <c r="S28" s="561"/>
      <c r="T28" s="561"/>
      <c r="U28" s="561"/>
      <c r="V28" s="561"/>
      <c r="W28" s="561"/>
      <c r="X28" s="561"/>
      <c r="Y28" s="562"/>
      <c r="Z28" s="563">
        <v>5.9</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4260</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v>43548</v>
      </c>
      <c r="S29" s="561"/>
      <c r="T29" s="561"/>
      <c r="U29" s="561"/>
      <c r="V29" s="561"/>
      <c r="W29" s="561"/>
      <c r="X29" s="561"/>
      <c r="Y29" s="562"/>
      <c r="Z29" s="563">
        <v>0</v>
      </c>
      <c r="AA29" s="644"/>
      <c r="AB29" s="644"/>
      <c r="AC29" s="645"/>
      <c r="AD29" s="566">
        <v>43548</v>
      </c>
      <c r="AE29" s="561"/>
      <c r="AF29" s="561"/>
      <c r="AG29" s="561"/>
      <c r="AH29" s="561"/>
      <c r="AI29" s="561"/>
      <c r="AJ29" s="561"/>
      <c r="AK29" s="562"/>
      <c r="AL29" s="563">
        <v>0</v>
      </c>
      <c r="AM29" s="644"/>
      <c r="AN29" s="644"/>
      <c r="AO29" s="646"/>
      <c r="AP29" s="557" t="s">
        <v>269</v>
      </c>
      <c r="AQ29" s="558"/>
      <c r="AR29" s="558"/>
      <c r="AS29" s="558"/>
      <c r="AT29" s="558"/>
      <c r="AU29" s="558"/>
      <c r="AV29" s="558"/>
      <c r="AW29" s="558"/>
      <c r="AX29" s="558"/>
      <c r="AY29" s="558"/>
      <c r="AZ29" s="558"/>
      <c r="BA29" s="558"/>
      <c r="BB29" s="558"/>
      <c r="BC29" s="559"/>
      <c r="BD29" s="560">
        <v>4260</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8157153</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8157153</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205141201</v>
      </c>
      <c r="S30" s="561"/>
      <c r="T30" s="561"/>
      <c r="U30" s="561"/>
      <c r="V30" s="561"/>
      <c r="W30" s="561"/>
      <c r="X30" s="561"/>
      <c r="Y30" s="562"/>
      <c r="Z30" s="563">
        <v>2.2000000000000002</v>
      </c>
      <c r="AA30" s="644"/>
      <c r="AB30" s="644"/>
      <c r="AC30" s="645"/>
      <c r="AD30" s="566">
        <v>13377736</v>
      </c>
      <c r="AE30" s="561"/>
      <c r="AF30" s="561"/>
      <c r="AG30" s="561"/>
      <c r="AH30" s="561"/>
      <c r="AI30" s="561"/>
      <c r="AJ30" s="561"/>
      <c r="AK30" s="562"/>
      <c r="AL30" s="563">
        <v>0.3</v>
      </c>
      <c r="AM30" s="644"/>
      <c r="AN30" s="644"/>
      <c r="AO30" s="646"/>
      <c r="AP30" s="557" t="s">
        <v>272</v>
      </c>
      <c r="AQ30" s="558"/>
      <c r="AR30" s="558"/>
      <c r="AS30" s="558"/>
      <c r="AT30" s="558"/>
      <c r="AU30" s="558"/>
      <c r="AV30" s="558"/>
      <c r="AW30" s="558"/>
      <c r="AX30" s="558"/>
      <c r="AY30" s="558"/>
      <c r="AZ30" s="558"/>
      <c r="BA30" s="558"/>
      <c r="BB30" s="558"/>
      <c r="BC30" s="559"/>
      <c r="BD30" s="560">
        <v>6369355</v>
      </c>
      <c r="BE30" s="561"/>
      <c r="BF30" s="561"/>
      <c r="BG30" s="561"/>
      <c r="BH30" s="561"/>
      <c r="BI30" s="561"/>
      <c r="BJ30" s="561"/>
      <c r="BK30" s="562"/>
      <c r="BL30" s="563">
        <v>0.1</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17938667</v>
      </c>
      <c r="CN30" s="561"/>
      <c r="CO30" s="561"/>
      <c r="CP30" s="561"/>
      <c r="CQ30" s="561"/>
      <c r="CR30" s="561"/>
      <c r="CS30" s="561"/>
      <c r="CT30" s="562"/>
      <c r="CU30" s="563">
        <v>0.2</v>
      </c>
      <c r="CV30" s="644"/>
      <c r="CW30" s="644"/>
      <c r="CX30" s="645"/>
      <c r="CY30" s="566" t="s">
        <v>118</v>
      </c>
      <c r="CZ30" s="561"/>
      <c r="DA30" s="561"/>
      <c r="DB30" s="561"/>
      <c r="DC30" s="561"/>
      <c r="DD30" s="561"/>
      <c r="DE30" s="561"/>
      <c r="DF30" s="561"/>
      <c r="DG30" s="561"/>
      <c r="DH30" s="561"/>
      <c r="DI30" s="561"/>
      <c r="DJ30" s="561"/>
      <c r="DK30" s="562"/>
      <c r="DL30" s="566">
        <v>17938667</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63688</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v>1259932193</v>
      </c>
      <c r="CN31" s="561"/>
      <c r="CO31" s="561"/>
      <c r="CP31" s="561"/>
      <c r="CQ31" s="561"/>
      <c r="CR31" s="561"/>
      <c r="CS31" s="561"/>
      <c r="CT31" s="562"/>
      <c r="CU31" s="563">
        <v>14.2</v>
      </c>
      <c r="CV31" s="644"/>
      <c r="CW31" s="644"/>
      <c r="CX31" s="645"/>
      <c r="CY31" s="566" t="s">
        <v>118</v>
      </c>
      <c r="CZ31" s="561"/>
      <c r="DA31" s="561"/>
      <c r="DB31" s="561"/>
      <c r="DC31" s="561"/>
      <c r="DD31" s="561"/>
      <c r="DE31" s="561"/>
      <c r="DF31" s="561"/>
      <c r="DG31" s="561"/>
      <c r="DH31" s="561"/>
      <c r="DI31" s="561"/>
      <c r="DJ31" s="561"/>
      <c r="DK31" s="562"/>
      <c r="DL31" s="566">
        <v>1259932193</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369804978</v>
      </c>
      <c r="S32" s="561"/>
      <c r="T32" s="561"/>
      <c r="U32" s="561"/>
      <c r="V32" s="561"/>
      <c r="W32" s="561"/>
      <c r="X32" s="561"/>
      <c r="Y32" s="562"/>
      <c r="Z32" s="563">
        <v>3.9</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4267938691</v>
      </c>
      <c r="BE32" s="561"/>
      <c r="BF32" s="561"/>
      <c r="BG32" s="561"/>
      <c r="BH32" s="561"/>
      <c r="BI32" s="561"/>
      <c r="BJ32" s="561"/>
      <c r="BK32" s="562"/>
      <c r="BL32" s="563">
        <v>100</v>
      </c>
      <c r="BM32" s="644"/>
      <c r="BN32" s="644"/>
      <c r="BO32" s="645"/>
      <c r="BP32" s="566">
        <v>184836172</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8888808019</v>
      </c>
      <c r="CN32" s="576"/>
      <c r="CO32" s="576"/>
      <c r="CP32" s="576"/>
      <c r="CQ32" s="576"/>
      <c r="CR32" s="576"/>
      <c r="CS32" s="576"/>
      <c r="CT32" s="577"/>
      <c r="CU32" s="578">
        <v>100</v>
      </c>
      <c r="CV32" s="640"/>
      <c r="CW32" s="640"/>
      <c r="CX32" s="641"/>
      <c r="CY32" s="566">
        <v>886827169</v>
      </c>
      <c r="CZ32" s="561"/>
      <c r="DA32" s="561"/>
      <c r="DB32" s="561"/>
      <c r="DC32" s="561"/>
      <c r="DD32" s="561"/>
      <c r="DE32" s="561"/>
      <c r="DF32" s="561"/>
      <c r="DG32" s="561"/>
      <c r="DH32" s="561"/>
      <c r="DI32" s="561"/>
      <c r="DJ32" s="561"/>
      <c r="DK32" s="562"/>
      <c r="DL32" s="566">
        <v>7319988372</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545440919</v>
      </c>
      <c r="S33" s="561"/>
      <c r="T33" s="561"/>
      <c r="U33" s="561"/>
      <c r="V33" s="561"/>
      <c r="W33" s="561"/>
      <c r="X33" s="561"/>
      <c r="Y33" s="562"/>
      <c r="Z33" s="563">
        <v>5.7</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475593049</v>
      </c>
      <c r="S34" s="561"/>
      <c r="T34" s="561"/>
      <c r="U34" s="561"/>
      <c r="V34" s="561"/>
      <c r="W34" s="561"/>
      <c r="X34" s="561"/>
      <c r="Y34" s="562"/>
      <c r="Z34" s="563">
        <v>5</v>
      </c>
      <c r="AA34" s="644"/>
      <c r="AB34" s="644"/>
      <c r="AC34" s="645"/>
      <c r="AD34" s="566">
        <v>40481971</v>
      </c>
      <c r="AE34" s="561"/>
      <c r="AF34" s="561"/>
      <c r="AG34" s="561"/>
      <c r="AH34" s="561"/>
      <c r="AI34" s="561"/>
      <c r="AJ34" s="561"/>
      <c r="AK34" s="562"/>
      <c r="AL34" s="563">
        <v>0.8</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156483600</v>
      </c>
      <c r="S35" s="561"/>
      <c r="T35" s="561"/>
      <c r="U35" s="561"/>
      <c r="V35" s="561"/>
      <c r="W35" s="561"/>
      <c r="X35" s="561"/>
      <c r="Y35" s="562"/>
      <c r="Z35" s="563">
        <v>1.6</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2381426920</v>
      </c>
      <c r="CN35" s="653"/>
      <c r="CO35" s="653"/>
      <c r="CP35" s="653"/>
      <c r="CQ35" s="653"/>
      <c r="CR35" s="653"/>
      <c r="CS35" s="653"/>
      <c r="CT35" s="654"/>
      <c r="CU35" s="649">
        <v>26.8</v>
      </c>
      <c r="CV35" s="650"/>
      <c r="CW35" s="650"/>
      <c r="CX35" s="655"/>
      <c r="CY35" s="656">
        <v>2076161106</v>
      </c>
      <c r="CZ35" s="653"/>
      <c r="DA35" s="653"/>
      <c r="DB35" s="653"/>
      <c r="DC35" s="653"/>
      <c r="DD35" s="653"/>
      <c r="DE35" s="653"/>
      <c r="DF35" s="654"/>
      <c r="DG35" s="656">
        <v>1955404892</v>
      </c>
      <c r="DH35" s="653"/>
      <c r="DI35" s="653"/>
      <c r="DJ35" s="653"/>
      <c r="DK35" s="653"/>
      <c r="DL35" s="653"/>
      <c r="DM35" s="653"/>
      <c r="DN35" s="653"/>
      <c r="DO35" s="653"/>
      <c r="DP35" s="653"/>
      <c r="DQ35" s="654"/>
      <c r="DR35" s="649">
        <v>38.1</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1670503132</v>
      </c>
      <c r="CN36" s="567"/>
      <c r="CO36" s="567"/>
      <c r="CP36" s="567"/>
      <c r="CQ36" s="567"/>
      <c r="CR36" s="567"/>
      <c r="CS36" s="567"/>
      <c r="CT36" s="568"/>
      <c r="CU36" s="563">
        <v>18.8</v>
      </c>
      <c r="CV36" s="564"/>
      <c r="CW36" s="564"/>
      <c r="CX36" s="565"/>
      <c r="CY36" s="566">
        <v>1461233132</v>
      </c>
      <c r="CZ36" s="567"/>
      <c r="DA36" s="567"/>
      <c r="DB36" s="567"/>
      <c r="DC36" s="567"/>
      <c r="DD36" s="567"/>
      <c r="DE36" s="567"/>
      <c r="DF36" s="568"/>
      <c r="DG36" s="566">
        <v>1422359497</v>
      </c>
      <c r="DH36" s="567"/>
      <c r="DI36" s="567"/>
      <c r="DJ36" s="567"/>
      <c r="DK36" s="567"/>
      <c r="DL36" s="567"/>
      <c r="DM36" s="567"/>
      <c r="DN36" s="567"/>
      <c r="DO36" s="567"/>
      <c r="DP36" s="567"/>
      <c r="DQ36" s="568"/>
      <c r="DR36" s="563">
        <v>27.7</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t="s">
        <v>118</v>
      </c>
      <c r="S37" s="561"/>
      <c r="T37" s="561"/>
      <c r="U37" s="561"/>
      <c r="V37" s="561"/>
      <c r="W37" s="561"/>
      <c r="X37" s="561"/>
      <c r="Y37" s="562"/>
      <c r="Z37" s="563" t="s">
        <v>118</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1216287005</v>
      </c>
      <c r="CN37" s="561"/>
      <c r="CO37" s="561"/>
      <c r="CP37" s="561"/>
      <c r="CQ37" s="561"/>
      <c r="CR37" s="561"/>
      <c r="CS37" s="561"/>
      <c r="CT37" s="562"/>
      <c r="CU37" s="563">
        <v>13.7</v>
      </c>
      <c r="CV37" s="564"/>
      <c r="CW37" s="564"/>
      <c r="CX37" s="565"/>
      <c r="CY37" s="566">
        <v>1017130902</v>
      </c>
      <c r="CZ37" s="567"/>
      <c r="DA37" s="567"/>
      <c r="DB37" s="567"/>
      <c r="DC37" s="567"/>
      <c r="DD37" s="567"/>
      <c r="DE37" s="567"/>
      <c r="DF37" s="568"/>
      <c r="DG37" s="566">
        <v>1017116735</v>
      </c>
      <c r="DH37" s="567"/>
      <c r="DI37" s="567"/>
      <c r="DJ37" s="567"/>
      <c r="DK37" s="567"/>
      <c r="DL37" s="567"/>
      <c r="DM37" s="567"/>
      <c r="DN37" s="567"/>
      <c r="DO37" s="567"/>
      <c r="DP37" s="567"/>
      <c r="DQ37" s="568"/>
      <c r="DR37" s="563">
        <v>19.8</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9533664698</v>
      </c>
      <c r="S38" s="576"/>
      <c r="T38" s="576"/>
      <c r="U38" s="576"/>
      <c r="V38" s="576"/>
      <c r="W38" s="576"/>
      <c r="X38" s="576"/>
      <c r="Y38" s="577"/>
      <c r="Z38" s="578">
        <v>100</v>
      </c>
      <c r="AA38" s="640"/>
      <c r="AB38" s="640"/>
      <c r="AC38" s="641"/>
      <c r="AD38" s="581">
        <v>5131141290</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271947696</v>
      </c>
      <c r="CN38" s="567"/>
      <c r="CO38" s="567"/>
      <c r="CP38" s="567"/>
      <c r="CQ38" s="567"/>
      <c r="CR38" s="567"/>
      <c r="CS38" s="567"/>
      <c r="CT38" s="568"/>
      <c r="CU38" s="563">
        <v>3.1</v>
      </c>
      <c r="CV38" s="564"/>
      <c r="CW38" s="564"/>
      <c r="CX38" s="565"/>
      <c r="CY38" s="566">
        <v>205632212</v>
      </c>
      <c r="CZ38" s="567"/>
      <c r="DA38" s="567"/>
      <c r="DB38" s="567"/>
      <c r="DC38" s="567"/>
      <c r="DD38" s="567"/>
      <c r="DE38" s="567"/>
      <c r="DF38" s="568"/>
      <c r="DG38" s="566">
        <v>205581332</v>
      </c>
      <c r="DH38" s="567"/>
      <c r="DI38" s="567"/>
      <c r="DJ38" s="567"/>
      <c r="DK38" s="567"/>
      <c r="DL38" s="567"/>
      <c r="DM38" s="567"/>
      <c r="DN38" s="567"/>
      <c r="DO38" s="567"/>
      <c r="DP38" s="567"/>
      <c r="DQ38" s="568"/>
      <c r="DR38" s="563">
        <v>4</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438976092</v>
      </c>
      <c r="CN39" s="561"/>
      <c r="CO39" s="561"/>
      <c r="CP39" s="561"/>
      <c r="CQ39" s="561"/>
      <c r="CR39" s="561"/>
      <c r="CS39" s="561"/>
      <c r="CT39" s="562"/>
      <c r="CU39" s="563">
        <v>4.9000000000000004</v>
      </c>
      <c r="CV39" s="564"/>
      <c r="CW39" s="564"/>
      <c r="CX39" s="565"/>
      <c r="CY39" s="566">
        <v>409295762</v>
      </c>
      <c r="CZ39" s="567"/>
      <c r="DA39" s="567"/>
      <c r="DB39" s="567"/>
      <c r="DC39" s="567"/>
      <c r="DD39" s="567"/>
      <c r="DE39" s="567"/>
      <c r="DF39" s="568"/>
      <c r="DG39" s="566">
        <v>327464063</v>
      </c>
      <c r="DH39" s="567"/>
      <c r="DI39" s="567"/>
      <c r="DJ39" s="567"/>
      <c r="DK39" s="567"/>
      <c r="DL39" s="567"/>
      <c r="DM39" s="567"/>
      <c r="DN39" s="567"/>
      <c r="DO39" s="567"/>
      <c r="DP39" s="567"/>
      <c r="DQ39" s="568"/>
      <c r="DR39" s="563">
        <v>6.4</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438975750</v>
      </c>
      <c r="CN40" s="567"/>
      <c r="CO40" s="567"/>
      <c r="CP40" s="567"/>
      <c r="CQ40" s="567"/>
      <c r="CR40" s="567"/>
      <c r="CS40" s="567"/>
      <c r="CT40" s="568"/>
      <c r="CU40" s="563">
        <v>4.9000000000000004</v>
      </c>
      <c r="CV40" s="564"/>
      <c r="CW40" s="564"/>
      <c r="CX40" s="565"/>
      <c r="CY40" s="566">
        <v>409295420</v>
      </c>
      <c r="CZ40" s="567"/>
      <c r="DA40" s="567"/>
      <c r="DB40" s="567"/>
      <c r="DC40" s="567"/>
      <c r="DD40" s="567"/>
      <c r="DE40" s="567"/>
      <c r="DF40" s="568"/>
      <c r="DG40" s="566">
        <v>327463721</v>
      </c>
      <c r="DH40" s="567"/>
      <c r="DI40" s="567"/>
      <c r="DJ40" s="567"/>
      <c r="DK40" s="567"/>
      <c r="DL40" s="567"/>
      <c r="DM40" s="567"/>
      <c r="DN40" s="567"/>
      <c r="DO40" s="567"/>
      <c r="DP40" s="567"/>
      <c r="DQ40" s="568"/>
      <c r="DR40" s="563">
        <v>6.4</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398407367</v>
      </c>
      <c r="CN41" s="561"/>
      <c r="CO41" s="561"/>
      <c r="CP41" s="561"/>
      <c r="CQ41" s="561"/>
      <c r="CR41" s="561"/>
      <c r="CS41" s="561"/>
      <c r="CT41" s="562"/>
      <c r="CU41" s="563">
        <v>4.5</v>
      </c>
      <c r="CV41" s="564"/>
      <c r="CW41" s="564"/>
      <c r="CX41" s="565"/>
      <c r="CY41" s="566">
        <v>368936786</v>
      </c>
      <c r="CZ41" s="567"/>
      <c r="DA41" s="567"/>
      <c r="DB41" s="567"/>
      <c r="DC41" s="567"/>
      <c r="DD41" s="567"/>
      <c r="DE41" s="567"/>
      <c r="DF41" s="568"/>
      <c r="DG41" s="566">
        <v>287306786</v>
      </c>
      <c r="DH41" s="567"/>
      <c r="DI41" s="567"/>
      <c r="DJ41" s="567"/>
      <c r="DK41" s="567"/>
      <c r="DL41" s="567"/>
      <c r="DM41" s="567"/>
      <c r="DN41" s="567"/>
      <c r="DO41" s="567"/>
      <c r="DP41" s="567"/>
      <c r="DQ41" s="568"/>
      <c r="DR41" s="563">
        <v>5.6</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99.5</v>
      </c>
      <c r="BE42" s="614"/>
      <c r="BF42" s="614"/>
      <c r="BG42" s="614"/>
      <c r="BH42" s="614"/>
      <c r="BI42" s="614">
        <v>99.3</v>
      </c>
      <c r="BJ42" s="614"/>
      <c r="BK42" s="614"/>
      <c r="BL42" s="614"/>
      <c r="BM42" s="615"/>
      <c r="BN42" s="616">
        <v>99.5</v>
      </c>
      <c r="BO42" s="614"/>
      <c r="BP42" s="614"/>
      <c r="BQ42" s="614"/>
      <c r="BR42" s="614"/>
      <c r="BS42" s="614">
        <v>99.3</v>
      </c>
      <c r="BT42" s="614"/>
      <c r="BU42" s="614"/>
      <c r="BV42" s="614"/>
      <c r="BW42" s="615"/>
      <c r="BY42" s="592"/>
      <c r="BZ42" s="593"/>
      <c r="CA42" s="557" t="s">
        <v>303</v>
      </c>
      <c r="CB42" s="558"/>
      <c r="CC42" s="558"/>
      <c r="CD42" s="558"/>
      <c r="CE42" s="558"/>
      <c r="CF42" s="558"/>
      <c r="CG42" s="558"/>
      <c r="CH42" s="558"/>
      <c r="CI42" s="558"/>
      <c r="CJ42" s="558"/>
      <c r="CK42" s="558"/>
      <c r="CL42" s="559"/>
      <c r="CM42" s="560">
        <v>40568383</v>
      </c>
      <c r="CN42" s="567"/>
      <c r="CO42" s="567"/>
      <c r="CP42" s="567"/>
      <c r="CQ42" s="567"/>
      <c r="CR42" s="567"/>
      <c r="CS42" s="567"/>
      <c r="CT42" s="568"/>
      <c r="CU42" s="563">
        <v>0.5</v>
      </c>
      <c r="CV42" s="564"/>
      <c r="CW42" s="564"/>
      <c r="CX42" s="565"/>
      <c r="CY42" s="566">
        <v>40358634</v>
      </c>
      <c r="CZ42" s="567"/>
      <c r="DA42" s="567"/>
      <c r="DB42" s="567"/>
      <c r="DC42" s="567"/>
      <c r="DD42" s="567"/>
      <c r="DE42" s="567"/>
      <c r="DF42" s="568"/>
      <c r="DG42" s="566">
        <v>40156935</v>
      </c>
      <c r="DH42" s="567"/>
      <c r="DI42" s="567"/>
      <c r="DJ42" s="567"/>
      <c r="DK42" s="567"/>
      <c r="DL42" s="567"/>
      <c r="DM42" s="567"/>
      <c r="DN42" s="567"/>
      <c r="DO42" s="567"/>
      <c r="DP42" s="567"/>
      <c r="DQ42" s="568"/>
      <c r="DR42" s="563">
        <v>0.8</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99.1</v>
      </c>
      <c r="BE43" s="621"/>
      <c r="BF43" s="621"/>
      <c r="BG43" s="621"/>
      <c r="BH43" s="621"/>
      <c r="BI43" s="621">
        <v>98.2</v>
      </c>
      <c r="BJ43" s="621"/>
      <c r="BK43" s="621"/>
      <c r="BL43" s="621"/>
      <c r="BM43" s="622"/>
      <c r="BN43" s="620">
        <v>99.1</v>
      </c>
      <c r="BO43" s="621"/>
      <c r="BP43" s="621"/>
      <c r="BQ43" s="621"/>
      <c r="BR43" s="621"/>
      <c r="BS43" s="621">
        <v>98.1</v>
      </c>
      <c r="BT43" s="621"/>
      <c r="BU43" s="621"/>
      <c r="BV43" s="621"/>
      <c r="BW43" s="622"/>
      <c r="BY43" s="594"/>
      <c r="BZ43" s="595"/>
      <c r="CA43" s="557" t="s">
        <v>306</v>
      </c>
      <c r="CB43" s="558"/>
      <c r="CC43" s="558"/>
      <c r="CD43" s="558"/>
      <c r="CE43" s="558"/>
      <c r="CF43" s="558"/>
      <c r="CG43" s="558"/>
      <c r="CH43" s="558"/>
      <c r="CI43" s="558"/>
      <c r="CJ43" s="558"/>
      <c r="CK43" s="558"/>
      <c r="CL43" s="559"/>
      <c r="CM43" s="560">
        <v>342</v>
      </c>
      <c r="CN43" s="561"/>
      <c r="CO43" s="561"/>
      <c r="CP43" s="561"/>
      <c r="CQ43" s="561"/>
      <c r="CR43" s="561"/>
      <c r="CS43" s="561"/>
      <c r="CT43" s="562"/>
      <c r="CU43" s="563">
        <v>0</v>
      </c>
      <c r="CV43" s="564"/>
      <c r="CW43" s="564"/>
      <c r="CX43" s="565"/>
      <c r="CY43" s="566">
        <v>342</v>
      </c>
      <c r="CZ43" s="567"/>
      <c r="DA43" s="567"/>
      <c r="DB43" s="567"/>
      <c r="DC43" s="567"/>
      <c r="DD43" s="567"/>
      <c r="DE43" s="567"/>
      <c r="DF43" s="568"/>
      <c r="DG43" s="566">
        <v>342</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201"/>
      <c r="AV44" s="201"/>
      <c r="AW44" s="201"/>
      <c r="AX44" s="572" t="s">
        <v>307</v>
      </c>
      <c r="AY44" s="573"/>
      <c r="AZ44" s="573"/>
      <c r="BA44" s="573"/>
      <c r="BB44" s="573"/>
      <c r="BC44" s="574"/>
      <c r="BD44" s="617">
        <v>99.8</v>
      </c>
      <c r="BE44" s="618"/>
      <c r="BF44" s="618"/>
      <c r="BG44" s="618"/>
      <c r="BH44" s="618"/>
      <c r="BI44" s="618">
        <v>99.4</v>
      </c>
      <c r="BJ44" s="618"/>
      <c r="BK44" s="618"/>
      <c r="BL44" s="618"/>
      <c r="BM44" s="619"/>
      <c r="BN44" s="617">
        <v>100</v>
      </c>
      <c r="BO44" s="618"/>
      <c r="BP44" s="618"/>
      <c r="BQ44" s="618"/>
      <c r="BR44" s="618"/>
      <c r="BS44" s="618">
        <v>99.6</v>
      </c>
      <c r="BT44" s="618"/>
      <c r="BU44" s="618"/>
      <c r="BV44" s="618"/>
      <c r="BW44" s="619"/>
      <c r="BY44" s="557" t="s">
        <v>308</v>
      </c>
      <c r="BZ44" s="558"/>
      <c r="CA44" s="558"/>
      <c r="CB44" s="558"/>
      <c r="CC44" s="558"/>
      <c r="CD44" s="558"/>
      <c r="CE44" s="558"/>
      <c r="CF44" s="558"/>
      <c r="CG44" s="558"/>
      <c r="CH44" s="558"/>
      <c r="CI44" s="558"/>
      <c r="CJ44" s="558"/>
      <c r="CK44" s="558"/>
      <c r="CL44" s="559"/>
      <c r="CM44" s="560">
        <v>5619168747</v>
      </c>
      <c r="CN44" s="567"/>
      <c r="CO44" s="567"/>
      <c r="CP44" s="567"/>
      <c r="CQ44" s="567"/>
      <c r="CR44" s="567"/>
      <c r="CS44" s="567"/>
      <c r="CT44" s="568"/>
      <c r="CU44" s="563">
        <v>63.2</v>
      </c>
      <c r="CV44" s="564"/>
      <c r="CW44" s="564"/>
      <c r="CX44" s="565"/>
      <c r="CY44" s="566">
        <v>4795245242</v>
      </c>
      <c r="CZ44" s="567"/>
      <c r="DA44" s="567"/>
      <c r="DB44" s="567"/>
      <c r="DC44" s="567"/>
      <c r="DD44" s="567"/>
      <c r="DE44" s="567"/>
      <c r="DF44" s="568"/>
      <c r="DG44" s="566">
        <v>2163806763</v>
      </c>
      <c r="DH44" s="567"/>
      <c r="DI44" s="567"/>
      <c r="DJ44" s="567"/>
      <c r="DK44" s="567"/>
      <c r="DL44" s="567"/>
      <c r="DM44" s="567"/>
      <c r="DN44" s="567"/>
      <c r="DO44" s="567"/>
      <c r="DP44" s="567"/>
      <c r="DQ44" s="568"/>
      <c r="DR44" s="563">
        <v>42.2</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40654743</v>
      </c>
      <c r="BE45" s="612"/>
      <c r="BF45" s="612"/>
      <c r="BG45" s="612"/>
      <c r="BH45" s="612"/>
      <c r="BI45" s="612"/>
      <c r="BJ45" s="612"/>
      <c r="BK45" s="612"/>
      <c r="BL45" s="612"/>
      <c r="BM45" s="613"/>
      <c r="BN45" s="611">
        <v>23502389</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507479782</v>
      </c>
      <c r="CN45" s="561"/>
      <c r="CO45" s="561"/>
      <c r="CP45" s="561"/>
      <c r="CQ45" s="561"/>
      <c r="CR45" s="561"/>
      <c r="CS45" s="561"/>
      <c r="CT45" s="562"/>
      <c r="CU45" s="563">
        <v>5.7</v>
      </c>
      <c r="CV45" s="564"/>
      <c r="CW45" s="564"/>
      <c r="CX45" s="565"/>
      <c r="CY45" s="566">
        <v>396342115</v>
      </c>
      <c r="CZ45" s="567"/>
      <c r="DA45" s="567"/>
      <c r="DB45" s="567"/>
      <c r="DC45" s="567"/>
      <c r="DD45" s="567"/>
      <c r="DE45" s="567"/>
      <c r="DF45" s="568"/>
      <c r="DG45" s="566">
        <v>353701512</v>
      </c>
      <c r="DH45" s="567"/>
      <c r="DI45" s="567"/>
      <c r="DJ45" s="567"/>
      <c r="DK45" s="567"/>
      <c r="DL45" s="567"/>
      <c r="DM45" s="567"/>
      <c r="DN45" s="567"/>
      <c r="DO45" s="567"/>
      <c r="DP45" s="567"/>
      <c r="DQ45" s="568"/>
      <c r="DR45" s="563">
        <v>6.9</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40654743</v>
      </c>
      <c r="BE46" s="603"/>
      <c r="BF46" s="603"/>
      <c r="BG46" s="603"/>
      <c r="BH46" s="603"/>
      <c r="BI46" s="603"/>
      <c r="BJ46" s="603"/>
      <c r="BK46" s="603"/>
      <c r="BL46" s="603"/>
      <c r="BM46" s="604"/>
      <c r="BN46" s="602">
        <v>23502389</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129773305</v>
      </c>
      <c r="CN46" s="567"/>
      <c r="CO46" s="567"/>
      <c r="CP46" s="567"/>
      <c r="CQ46" s="567"/>
      <c r="CR46" s="567"/>
      <c r="CS46" s="567"/>
      <c r="CT46" s="568"/>
      <c r="CU46" s="563">
        <v>1.5</v>
      </c>
      <c r="CV46" s="564"/>
      <c r="CW46" s="564"/>
      <c r="CX46" s="565"/>
      <c r="CY46" s="566">
        <v>80433376</v>
      </c>
      <c r="CZ46" s="567"/>
      <c r="DA46" s="567"/>
      <c r="DB46" s="567"/>
      <c r="DC46" s="567"/>
      <c r="DD46" s="567"/>
      <c r="DE46" s="567"/>
      <c r="DF46" s="568"/>
      <c r="DG46" s="566">
        <v>80395277</v>
      </c>
      <c r="DH46" s="567"/>
      <c r="DI46" s="567"/>
      <c r="DJ46" s="567"/>
      <c r="DK46" s="567"/>
      <c r="DL46" s="567"/>
      <c r="DM46" s="567"/>
      <c r="DN46" s="567"/>
      <c r="DO46" s="567"/>
      <c r="DP46" s="567"/>
      <c r="DQ46" s="568"/>
      <c r="DR46" s="563">
        <v>1.6</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3835898611</v>
      </c>
      <c r="CN47" s="561"/>
      <c r="CO47" s="561"/>
      <c r="CP47" s="561"/>
      <c r="CQ47" s="561"/>
      <c r="CR47" s="561"/>
      <c r="CS47" s="561"/>
      <c r="CT47" s="562"/>
      <c r="CU47" s="563">
        <v>43.2</v>
      </c>
      <c r="CV47" s="564"/>
      <c r="CW47" s="564"/>
      <c r="CX47" s="565"/>
      <c r="CY47" s="566">
        <v>3591296781</v>
      </c>
      <c r="CZ47" s="567"/>
      <c r="DA47" s="567"/>
      <c r="DB47" s="567"/>
      <c r="DC47" s="567"/>
      <c r="DD47" s="567"/>
      <c r="DE47" s="567"/>
      <c r="DF47" s="568"/>
      <c r="DG47" s="566">
        <v>1556395144</v>
      </c>
      <c r="DH47" s="567"/>
      <c r="DI47" s="567"/>
      <c r="DJ47" s="567"/>
      <c r="DK47" s="567"/>
      <c r="DL47" s="567"/>
      <c r="DM47" s="567"/>
      <c r="DN47" s="567"/>
      <c r="DO47" s="567"/>
      <c r="DP47" s="567"/>
      <c r="DQ47" s="568"/>
      <c r="DR47" s="563">
        <v>30.3</v>
      </c>
      <c r="DS47" s="564"/>
      <c r="DT47" s="564"/>
      <c r="DU47" s="564"/>
      <c r="DV47" s="564"/>
      <c r="DW47" s="564"/>
      <c r="DX47" s="596"/>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89411411</v>
      </c>
      <c r="CN48" s="567"/>
      <c r="CO48" s="567"/>
      <c r="CP48" s="567"/>
      <c r="CQ48" s="567"/>
      <c r="CR48" s="567"/>
      <c r="CS48" s="567"/>
      <c r="CT48" s="568"/>
      <c r="CU48" s="563">
        <v>1</v>
      </c>
      <c r="CV48" s="564"/>
      <c r="CW48" s="564"/>
      <c r="CX48" s="565"/>
      <c r="CY48" s="566">
        <v>87993557</v>
      </c>
      <c r="CZ48" s="567"/>
      <c r="DA48" s="567"/>
      <c r="DB48" s="567"/>
      <c r="DC48" s="567"/>
      <c r="DD48" s="567"/>
      <c r="DE48" s="567"/>
      <c r="DF48" s="568"/>
      <c r="DG48" s="566">
        <v>84686654</v>
      </c>
      <c r="DH48" s="567"/>
      <c r="DI48" s="567"/>
      <c r="DJ48" s="567"/>
      <c r="DK48" s="567"/>
      <c r="DL48" s="567"/>
      <c r="DM48" s="567"/>
      <c r="DN48" s="567"/>
      <c r="DO48" s="567"/>
      <c r="DP48" s="567"/>
      <c r="DQ48" s="568"/>
      <c r="DR48" s="563">
        <v>1.7</v>
      </c>
      <c r="DS48" s="564"/>
      <c r="DT48" s="564"/>
      <c r="DU48" s="564"/>
      <c r="DV48" s="564"/>
      <c r="DW48" s="564"/>
      <c r="DX48" s="596"/>
    </row>
    <row r="49" spans="2:128" ht="11.25" customHeight="1" x14ac:dyDescent="0.2">
      <c r="B49" s="597" t="s">
        <v>529</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318</v>
      </c>
      <c r="BZ49" s="558"/>
      <c r="CA49" s="558"/>
      <c r="CB49" s="558"/>
      <c r="CC49" s="558"/>
      <c r="CD49" s="558"/>
      <c r="CE49" s="558"/>
      <c r="CF49" s="558"/>
      <c r="CG49" s="558"/>
      <c r="CH49" s="558"/>
      <c r="CI49" s="558"/>
      <c r="CJ49" s="558"/>
      <c r="CK49" s="558"/>
      <c r="CL49" s="559"/>
      <c r="CM49" s="560">
        <v>299653201</v>
      </c>
      <c r="CN49" s="561"/>
      <c r="CO49" s="561"/>
      <c r="CP49" s="561"/>
      <c r="CQ49" s="561"/>
      <c r="CR49" s="561"/>
      <c r="CS49" s="561"/>
      <c r="CT49" s="562"/>
      <c r="CU49" s="563">
        <v>3.4</v>
      </c>
      <c r="CV49" s="564"/>
      <c r="CW49" s="564"/>
      <c r="CX49" s="565"/>
      <c r="CY49" s="566">
        <v>173509277</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530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319</v>
      </c>
      <c r="BZ50" s="558"/>
      <c r="CA50" s="558"/>
      <c r="CB50" s="558"/>
      <c r="CC50" s="558"/>
      <c r="CD50" s="558"/>
      <c r="CE50" s="558"/>
      <c r="CF50" s="558"/>
      <c r="CG50" s="558"/>
      <c r="CH50" s="558"/>
      <c r="CI50" s="558"/>
      <c r="CJ50" s="558"/>
      <c r="CK50" s="558"/>
      <c r="CL50" s="559"/>
      <c r="CM50" s="560">
        <v>441246457</v>
      </c>
      <c r="CN50" s="567"/>
      <c r="CO50" s="567"/>
      <c r="CP50" s="567"/>
      <c r="CQ50" s="567"/>
      <c r="CR50" s="567"/>
      <c r="CS50" s="567"/>
      <c r="CT50" s="568"/>
      <c r="CU50" s="563">
        <v>5</v>
      </c>
      <c r="CV50" s="564"/>
      <c r="CW50" s="564"/>
      <c r="CX50" s="565"/>
      <c r="CY50" s="566">
        <v>375002750</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320</v>
      </c>
      <c r="BZ51" s="558"/>
      <c r="CA51" s="558"/>
      <c r="CB51" s="558"/>
      <c r="CC51" s="558"/>
      <c r="CD51" s="558"/>
      <c r="CE51" s="558"/>
      <c r="CF51" s="558"/>
      <c r="CG51" s="558"/>
      <c r="CH51" s="558"/>
      <c r="CI51" s="558"/>
      <c r="CJ51" s="558"/>
      <c r="CK51" s="558"/>
      <c r="CL51" s="559"/>
      <c r="CM51" s="560">
        <v>315705980</v>
      </c>
      <c r="CN51" s="561"/>
      <c r="CO51" s="561"/>
      <c r="CP51" s="561"/>
      <c r="CQ51" s="561"/>
      <c r="CR51" s="561"/>
      <c r="CS51" s="561"/>
      <c r="CT51" s="562"/>
      <c r="CU51" s="563">
        <v>3.6</v>
      </c>
      <c r="CV51" s="564"/>
      <c r="CW51" s="564"/>
      <c r="CX51" s="565"/>
      <c r="CY51" s="566">
        <v>90667386</v>
      </c>
      <c r="CZ51" s="567"/>
      <c r="DA51" s="567"/>
      <c r="DB51" s="567"/>
      <c r="DC51" s="567"/>
      <c r="DD51" s="567"/>
      <c r="DE51" s="567"/>
      <c r="DF51" s="568"/>
      <c r="DG51" s="566">
        <v>88628176</v>
      </c>
      <c r="DH51" s="567"/>
      <c r="DI51" s="567"/>
      <c r="DJ51" s="567"/>
      <c r="DK51" s="567"/>
      <c r="DL51" s="567"/>
      <c r="DM51" s="567"/>
      <c r="DN51" s="567"/>
      <c r="DO51" s="567"/>
      <c r="DP51" s="567"/>
      <c r="DQ51" s="568"/>
      <c r="DR51" s="563">
        <v>1.7</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321</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322</v>
      </c>
      <c r="BZ53" s="558"/>
      <c r="CA53" s="558"/>
      <c r="CB53" s="558"/>
      <c r="CC53" s="558"/>
      <c r="CD53" s="558"/>
      <c r="CE53" s="558"/>
      <c r="CF53" s="558"/>
      <c r="CG53" s="558"/>
      <c r="CH53" s="558"/>
      <c r="CI53" s="558"/>
      <c r="CJ53" s="558"/>
      <c r="CK53" s="558"/>
      <c r="CL53" s="559"/>
      <c r="CM53" s="560">
        <v>888212352</v>
      </c>
      <c r="CN53" s="561"/>
      <c r="CO53" s="561"/>
      <c r="CP53" s="561"/>
      <c r="CQ53" s="561"/>
      <c r="CR53" s="561"/>
      <c r="CS53" s="561"/>
      <c r="CT53" s="562"/>
      <c r="CU53" s="563">
        <v>10</v>
      </c>
      <c r="CV53" s="564"/>
      <c r="CW53" s="564"/>
      <c r="CX53" s="565"/>
      <c r="CY53" s="566">
        <v>448582024</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323</v>
      </c>
      <c r="BZ54" s="558"/>
      <c r="CA54" s="558"/>
      <c r="CB54" s="558"/>
      <c r="CC54" s="558"/>
      <c r="CD54" s="558"/>
      <c r="CE54" s="558"/>
      <c r="CF54" s="558"/>
      <c r="CG54" s="558"/>
      <c r="CH54" s="558"/>
      <c r="CI54" s="558"/>
      <c r="CJ54" s="558"/>
      <c r="CK54" s="558"/>
      <c r="CL54" s="559"/>
      <c r="CM54" s="560">
        <v>28992529</v>
      </c>
      <c r="CN54" s="561"/>
      <c r="CO54" s="561"/>
      <c r="CP54" s="561"/>
      <c r="CQ54" s="561"/>
      <c r="CR54" s="561"/>
      <c r="CS54" s="561"/>
      <c r="CT54" s="562"/>
      <c r="CU54" s="563">
        <v>0.3</v>
      </c>
      <c r="CV54" s="564"/>
      <c r="CW54" s="564"/>
      <c r="CX54" s="565"/>
      <c r="CY54" s="566">
        <v>28855259</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324</v>
      </c>
      <c r="CB55" s="558"/>
      <c r="CC55" s="558"/>
      <c r="CD55" s="558"/>
      <c r="CE55" s="558"/>
      <c r="CF55" s="558"/>
      <c r="CG55" s="558"/>
      <c r="CH55" s="558"/>
      <c r="CI55" s="558"/>
      <c r="CJ55" s="558"/>
      <c r="CK55" s="558"/>
      <c r="CL55" s="559"/>
      <c r="CM55" s="560">
        <v>886827169</v>
      </c>
      <c r="CN55" s="561"/>
      <c r="CO55" s="561"/>
      <c r="CP55" s="561"/>
      <c r="CQ55" s="561"/>
      <c r="CR55" s="561"/>
      <c r="CS55" s="561"/>
      <c r="CT55" s="562"/>
      <c r="CU55" s="563">
        <v>10</v>
      </c>
      <c r="CV55" s="564"/>
      <c r="CW55" s="564"/>
      <c r="CX55" s="565"/>
      <c r="CY55" s="566">
        <v>447235983</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325</v>
      </c>
      <c r="CB56" s="558"/>
      <c r="CC56" s="558"/>
      <c r="CD56" s="558"/>
      <c r="CE56" s="558"/>
      <c r="CF56" s="558"/>
      <c r="CG56" s="558"/>
      <c r="CH56" s="558"/>
      <c r="CI56" s="558"/>
      <c r="CJ56" s="558"/>
      <c r="CK56" s="558"/>
      <c r="CL56" s="559"/>
      <c r="CM56" s="560">
        <v>179269775</v>
      </c>
      <c r="CN56" s="561"/>
      <c r="CO56" s="561"/>
      <c r="CP56" s="561"/>
      <c r="CQ56" s="561"/>
      <c r="CR56" s="561"/>
      <c r="CS56" s="561"/>
      <c r="CT56" s="562"/>
      <c r="CU56" s="563">
        <v>2</v>
      </c>
      <c r="CV56" s="564"/>
      <c r="CW56" s="564"/>
      <c r="CX56" s="565"/>
      <c r="CY56" s="566">
        <v>44670874</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326</v>
      </c>
      <c r="CB57" s="558"/>
      <c r="CC57" s="558"/>
      <c r="CD57" s="558"/>
      <c r="CE57" s="558"/>
      <c r="CF57" s="558"/>
      <c r="CG57" s="558"/>
      <c r="CH57" s="558"/>
      <c r="CI57" s="558"/>
      <c r="CJ57" s="558"/>
      <c r="CK57" s="558"/>
      <c r="CL57" s="559"/>
      <c r="CM57" s="560">
        <v>676751707</v>
      </c>
      <c r="CN57" s="561"/>
      <c r="CO57" s="561"/>
      <c r="CP57" s="561"/>
      <c r="CQ57" s="561"/>
      <c r="CR57" s="561"/>
      <c r="CS57" s="561"/>
      <c r="CT57" s="562"/>
      <c r="CU57" s="563">
        <v>7.6</v>
      </c>
      <c r="CV57" s="564"/>
      <c r="CW57" s="564"/>
      <c r="CX57" s="565"/>
      <c r="CY57" s="566">
        <v>384142214</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327</v>
      </c>
      <c r="CB58" s="558"/>
      <c r="CC58" s="558"/>
      <c r="CD58" s="558"/>
      <c r="CE58" s="558"/>
      <c r="CF58" s="558"/>
      <c r="CG58" s="558"/>
      <c r="CH58" s="558"/>
      <c r="CI58" s="558"/>
      <c r="CJ58" s="558"/>
      <c r="CK58" s="558"/>
      <c r="CL58" s="559"/>
      <c r="CM58" s="560">
        <v>1385183</v>
      </c>
      <c r="CN58" s="561"/>
      <c r="CO58" s="561"/>
      <c r="CP58" s="561"/>
      <c r="CQ58" s="561"/>
      <c r="CR58" s="561"/>
      <c r="CS58" s="561"/>
      <c r="CT58" s="562"/>
      <c r="CU58" s="563">
        <v>0</v>
      </c>
      <c r="CV58" s="564"/>
      <c r="CW58" s="564"/>
      <c r="CX58" s="565"/>
      <c r="CY58" s="566">
        <v>1346041</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328</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329</v>
      </c>
      <c r="BZ60" s="573"/>
      <c r="CA60" s="573"/>
      <c r="CB60" s="573"/>
      <c r="CC60" s="573"/>
      <c r="CD60" s="573"/>
      <c r="CE60" s="573"/>
      <c r="CF60" s="573"/>
      <c r="CG60" s="573"/>
      <c r="CH60" s="573"/>
      <c r="CI60" s="573"/>
      <c r="CJ60" s="573"/>
      <c r="CK60" s="573"/>
      <c r="CL60" s="574"/>
      <c r="CM60" s="575">
        <v>8888808019</v>
      </c>
      <c r="CN60" s="576"/>
      <c r="CO60" s="576"/>
      <c r="CP60" s="576"/>
      <c r="CQ60" s="576"/>
      <c r="CR60" s="576"/>
      <c r="CS60" s="576"/>
      <c r="CT60" s="577"/>
      <c r="CU60" s="578">
        <v>100</v>
      </c>
      <c r="CV60" s="579"/>
      <c r="CW60" s="579"/>
      <c r="CX60" s="580"/>
      <c r="CY60" s="581">
        <v>7319988372</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iSOsoSR0S6t9GYRnxEk6Qelxc7UB3wTnogPCCTRevznPa+43aOWgpvdz6NXBfm1QtbAlvDIwoMefXoYiux+lA==" saltValue="zV5dDU8xU2Xlw2WH0zZaE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09" customWidth="1"/>
    <col min="131" max="131" width="1.66406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330</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331</v>
      </c>
      <c r="DK2" s="1058"/>
      <c r="DL2" s="1058"/>
      <c r="DM2" s="1058"/>
      <c r="DN2" s="1058"/>
      <c r="DO2" s="1059"/>
      <c r="DP2" s="206"/>
      <c r="DQ2" s="1057" t="s">
        <v>332</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333</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334</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335</v>
      </c>
      <c r="B5" s="947"/>
      <c r="C5" s="947"/>
      <c r="D5" s="947"/>
      <c r="E5" s="947"/>
      <c r="F5" s="947"/>
      <c r="G5" s="947"/>
      <c r="H5" s="947"/>
      <c r="I5" s="947"/>
      <c r="J5" s="947"/>
      <c r="K5" s="947"/>
      <c r="L5" s="947"/>
      <c r="M5" s="947"/>
      <c r="N5" s="947"/>
      <c r="O5" s="947"/>
      <c r="P5" s="948"/>
      <c r="Q5" s="952" t="s">
        <v>336</v>
      </c>
      <c r="R5" s="953"/>
      <c r="S5" s="953"/>
      <c r="T5" s="953"/>
      <c r="U5" s="954"/>
      <c r="V5" s="952" t="s">
        <v>337</v>
      </c>
      <c r="W5" s="953"/>
      <c r="X5" s="953"/>
      <c r="Y5" s="953"/>
      <c r="Z5" s="954"/>
      <c r="AA5" s="952" t="s">
        <v>338</v>
      </c>
      <c r="AB5" s="953"/>
      <c r="AC5" s="953"/>
      <c r="AD5" s="953"/>
      <c r="AE5" s="953"/>
      <c r="AF5" s="1060" t="s">
        <v>339</v>
      </c>
      <c r="AG5" s="953"/>
      <c r="AH5" s="953"/>
      <c r="AI5" s="953"/>
      <c r="AJ5" s="966"/>
      <c r="AK5" s="953" t="s">
        <v>340</v>
      </c>
      <c r="AL5" s="953"/>
      <c r="AM5" s="953"/>
      <c r="AN5" s="953"/>
      <c r="AO5" s="954"/>
      <c r="AP5" s="952" t="s">
        <v>341</v>
      </c>
      <c r="AQ5" s="953"/>
      <c r="AR5" s="953"/>
      <c r="AS5" s="953"/>
      <c r="AT5" s="954"/>
      <c r="AU5" s="952" t="s">
        <v>342</v>
      </c>
      <c r="AV5" s="953"/>
      <c r="AW5" s="953"/>
      <c r="AX5" s="953"/>
      <c r="AY5" s="966"/>
      <c r="AZ5" s="210"/>
      <c r="BA5" s="210"/>
      <c r="BB5" s="210"/>
      <c r="BC5" s="210"/>
      <c r="BD5" s="210"/>
      <c r="BE5" s="211"/>
      <c r="BF5" s="211"/>
      <c r="BG5" s="211"/>
      <c r="BH5" s="211"/>
      <c r="BI5" s="211"/>
      <c r="BJ5" s="211"/>
      <c r="BK5" s="211"/>
      <c r="BL5" s="211"/>
      <c r="BM5" s="211"/>
      <c r="BN5" s="211"/>
      <c r="BO5" s="211"/>
      <c r="BP5" s="211"/>
      <c r="BQ5" s="946" t="s">
        <v>343</v>
      </c>
      <c r="BR5" s="947"/>
      <c r="BS5" s="947"/>
      <c r="BT5" s="947"/>
      <c r="BU5" s="947"/>
      <c r="BV5" s="947"/>
      <c r="BW5" s="947"/>
      <c r="BX5" s="947"/>
      <c r="BY5" s="947"/>
      <c r="BZ5" s="947"/>
      <c r="CA5" s="947"/>
      <c r="CB5" s="947"/>
      <c r="CC5" s="947"/>
      <c r="CD5" s="947"/>
      <c r="CE5" s="947"/>
      <c r="CF5" s="947"/>
      <c r="CG5" s="948"/>
      <c r="CH5" s="952" t="s">
        <v>344</v>
      </c>
      <c r="CI5" s="953"/>
      <c r="CJ5" s="953"/>
      <c r="CK5" s="953"/>
      <c r="CL5" s="954"/>
      <c r="CM5" s="952" t="s">
        <v>345</v>
      </c>
      <c r="CN5" s="953"/>
      <c r="CO5" s="953"/>
      <c r="CP5" s="953"/>
      <c r="CQ5" s="954"/>
      <c r="CR5" s="952" t="s">
        <v>346</v>
      </c>
      <c r="CS5" s="953"/>
      <c r="CT5" s="953"/>
      <c r="CU5" s="953"/>
      <c r="CV5" s="954"/>
      <c r="CW5" s="952" t="s">
        <v>347</v>
      </c>
      <c r="CX5" s="953"/>
      <c r="CY5" s="953"/>
      <c r="CZ5" s="953"/>
      <c r="DA5" s="954"/>
      <c r="DB5" s="952" t="s">
        <v>348</v>
      </c>
      <c r="DC5" s="953"/>
      <c r="DD5" s="953"/>
      <c r="DE5" s="953"/>
      <c r="DF5" s="954"/>
      <c r="DG5" s="1050" t="s">
        <v>349</v>
      </c>
      <c r="DH5" s="1051"/>
      <c r="DI5" s="1051"/>
      <c r="DJ5" s="1051"/>
      <c r="DK5" s="1052"/>
      <c r="DL5" s="1050" t="s">
        <v>350</v>
      </c>
      <c r="DM5" s="1051"/>
      <c r="DN5" s="1051"/>
      <c r="DO5" s="1051"/>
      <c r="DP5" s="1052"/>
      <c r="DQ5" s="952" t="s">
        <v>351</v>
      </c>
      <c r="DR5" s="953"/>
      <c r="DS5" s="953"/>
      <c r="DT5" s="953"/>
      <c r="DU5" s="954"/>
      <c r="DV5" s="952" t="s">
        <v>342</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531</v>
      </c>
      <c r="C7" s="1005"/>
      <c r="D7" s="1005"/>
      <c r="E7" s="1005"/>
      <c r="F7" s="1005"/>
      <c r="G7" s="1005"/>
      <c r="H7" s="1005"/>
      <c r="I7" s="1005"/>
      <c r="J7" s="1005"/>
      <c r="K7" s="1005"/>
      <c r="L7" s="1005"/>
      <c r="M7" s="1005"/>
      <c r="N7" s="1005"/>
      <c r="O7" s="1005"/>
      <c r="P7" s="1006"/>
      <c r="Q7" s="1068">
        <v>8962755</v>
      </c>
      <c r="R7" s="1069"/>
      <c r="S7" s="1069"/>
      <c r="T7" s="1069"/>
      <c r="U7" s="1069"/>
      <c r="V7" s="1069">
        <v>8724585</v>
      </c>
      <c r="W7" s="1069"/>
      <c r="X7" s="1069"/>
      <c r="Y7" s="1069"/>
      <c r="Z7" s="1069"/>
      <c r="AA7" s="1069">
        <v>238170</v>
      </c>
      <c r="AB7" s="1069"/>
      <c r="AC7" s="1069"/>
      <c r="AD7" s="1069"/>
      <c r="AE7" s="1070"/>
      <c r="AF7" s="1071">
        <v>2571</v>
      </c>
      <c r="AG7" s="1072"/>
      <c r="AH7" s="1072"/>
      <c r="AI7" s="1072"/>
      <c r="AJ7" s="1073"/>
      <c r="AK7" s="1074">
        <v>377131</v>
      </c>
      <c r="AL7" s="1075"/>
      <c r="AM7" s="1075"/>
      <c r="AN7" s="1075"/>
      <c r="AO7" s="1075"/>
      <c r="AP7" s="1075">
        <v>4398592</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c r="BS7" s="1065" t="s">
        <v>562</v>
      </c>
      <c r="BT7" s="1066"/>
      <c r="BU7" s="1066"/>
      <c r="BV7" s="1066"/>
      <c r="BW7" s="1066"/>
      <c r="BX7" s="1066"/>
      <c r="BY7" s="1066"/>
      <c r="BZ7" s="1066"/>
      <c r="CA7" s="1066"/>
      <c r="CB7" s="1066"/>
      <c r="CC7" s="1066"/>
      <c r="CD7" s="1066"/>
      <c r="CE7" s="1066"/>
      <c r="CF7" s="1066"/>
      <c r="CG7" s="1078"/>
      <c r="CH7" s="1062" t="s">
        <v>614</v>
      </c>
      <c r="CI7" s="1063"/>
      <c r="CJ7" s="1063"/>
      <c r="CK7" s="1063"/>
      <c r="CL7" s="1064"/>
      <c r="CM7" s="1062" t="s">
        <v>615</v>
      </c>
      <c r="CN7" s="1063"/>
      <c r="CO7" s="1063"/>
      <c r="CP7" s="1063"/>
      <c r="CQ7" s="1064"/>
      <c r="CR7" s="1062" t="s">
        <v>616</v>
      </c>
      <c r="CS7" s="1063"/>
      <c r="CT7" s="1063"/>
      <c r="CU7" s="1063"/>
      <c r="CV7" s="1064"/>
      <c r="CW7" s="1062" t="s">
        <v>617</v>
      </c>
      <c r="CX7" s="1063"/>
      <c r="CY7" s="1063"/>
      <c r="CZ7" s="1063"/>
      <c r="DA7" s="1064"/>
      <c r="DB7" s="1062" t="s">
        <v>465</v>
      </c>
      <c r="DC7" s="1063"/>
      <c r="DD7" s="1063"/>
      <c r="DE7" s="1063"/>
      <c r="DF7" s="1064"/>
      <c r="DG7" s="1062" t="s">
        <v>465</v>
      </c>
      <c r="DH7" s="1063"/>
      <c r="DI7" s="1063"/>
      <c r="DJ7" s="1063"/>
      <c r="DK7" s="1064"/>
      <c r="DL7" s="1062" t="s">
        <v>465</v>
      </c>
      <c r="DM7" s="1063"/>
      <c r="DN7" s="1063"/>
      <c r="DO7" s="1063"/>
      <c r="DP7" s="1064"/>
      <c r="DQ7" s="1062" t="s">
        <v>465</v>
      </c>
      <c r="DR7" s="1063"/>
      <c r="DS7" s="1063"/>
      <c r="DT7" s="1063"/>
      <c r="DU7" s="1064"/>
      <c r="DV7" s="1065"/>
      <c r="DW7" s="1066"/>
      <c r="DX7" s="1066"/>
      <c r="DY7" s="1066"/>
      <c r="DZ7" s="1067"/>
      <c r="EA7" s="212"/>
    </row>
    <row r="8" spans="1:131" s="213" customFormat="1" ht="26.25" customHeight="1" x14ac:dyDescent="0.2">
      <c r="A8" s="216">
        <v>2</v>
      </c>
      <c r="B8" s="990" t="s">
        <v>532</v>
      </c>
      <c r="C8" s="991" t="s">
        <v>533</v>
      </c>
      <c r="D8" s="991" t="s">
        <v>533</v>
      </c>
      <c r="E8" s="991" t="s">
        <v>533</v>
      </c>
      <c r="F8" s="991" t="s">
        <v>533</v>
      </c>
      <c r="G8" s="991" t="s">
        <v>533</v>
      </c>
      <c r="H8" s="991" t="s">
        <v>533</v>
      </c>
      <c r="I8" s="991" t="s">
        <v>533</v>
      </c>
      <c r="J8" s="991" t="s">
        <v>533</v>
      </c>
      <c r="K8" s="991" t="s">
        <v>533</v>
      </c>
      <c r="L8" s="991" t="s">
        <v>533</v>
      </c>
      <c r="M8" s="991" t="s">
        <v>533</v>
      </c>
      <c r="N8" s="991" t="s">
        <v>533</v>
      </c>
      <c r="O8" s="991" t="s">
        <v>533</v>
      </c>
      <c r="P8" s="992" t="s">
        <v>533</v>
      </c>
      <c r="Q8" s="996">
        <v>1259932</v>
      </c>
      <c r="R8" s="994"/>
      <c r="S8" s="994"/>
      <c r="T8" s="994"/>
      <c r="U8" s="994"/>
      <c r="V8" s="994">
        <v>1259932</v>
      </c>
      <c r="W8" s="994"/>
      <c r="X8" s="994"/>
      <c r="Y8" s="994"/>
      <c r="Z8" s="994"/>
      <c r="AA8" s="994">
        <v>0</v>
      </c>
      <c r="AB8" s="994"/>
      <c r="AC8" s="994"/>
      <c r="AD8" s="994"/>
      <c r="AE8" s="997"/>
      <c r="AF8" s="1047" t="s">
        <v>465</v>
      </c>
      <c r="AG8" s="1048"/>
      <c r="AH8" s="1048"/>
      <c r="AI8" s="1048"/>
      <c r="AJ8" s="1049"/>
      <c r="AK8" s="1043">
        <v>1259932</v>
      </c>
      <c r="AL8" s="1044"/>
      <c r="AM8" s="1044"/>
      <c r="AN8" s="1044"/>
      <c r="AO8" s="1044"/>
      <c r="AP8" s="1044" t="s">
        <v>465</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563</v>
      </c>
      <c r="BT8" s="944"/>
      <c r="BU8" s="944"/>
      <c r="BV8" s="944"/>
      <c r="BW8" s="944"/>
      <c r="BX8" s="944"/>
      <c r="BY8" s="944"/>
      <c r="BZ8" s="944"/>
      <c r="CA8" s="944"/>
      <c r="CB8" s="944"/>
      <c r="CC8" s="944"/>
      <c r="CD8" s="944"/>
      <c r="CE8" s="944"/>
      <c r="CF8" s="944"/>
      <c r="CG8" s="965"/>
      <c r="CH8" s="940" t="s">
        <v>618</v>
      </c>
      <c r="CI8" s="941"/>
      <c r="CJ8" s="941"/>
      <c r="CK8" s="941"/>
      <c r="CL8" s="942"/>
      <c r="CM8" s="940" t="s">
        <v>619</v>
      </c>
      <c r="CN8" s="941"/>
      <c r="CO8" s="941"/>
      <c r="CP8" s="941"/>
      <c r="CQ8" s="942"/>
      <c r="CR8" s="940" t="s">
        <v>620</v>
      </c>
      <c r="CS8" s="941"/>
      <c r="CT8" s="941"/>
      <c r="CU8" s="941"/>
      <c r="CV8" s="942"/>
      <c r="CW8" s="940" t="s">
        <v>621</v>
      </c>
      <c r="CX8" s="941"/>
      <c r="CY8" s="941"/>
      <c r="CZ8" s="941"/>
      <c r="DA8" s="942"/>
      <c r="DB8" s="940" t="s">
        <v>622</v>
      </c>
      <c r="DC8" s="941"/>
      <c r="DD8" s="941"/>
      <c r="DE8" s="941"/>
      <c r="DF8" s="942"/>
      <c r="DG8" s="940" t="s">
        <v>465</v>
      </c>
      <c r="DH8" s="941"/>
      <c r="DI8" s="941"/>
      <c r="DJ8" s="941"/>
      <c r="DK8" s="942"/>
      <c r="DL8" s="940" t="s">
        <v>465</v>
      </c>
      <c r="DM8" s="941"/>
      <c r="DN8" s="941"/>
      <c r="DO8" s="941"/>
      <c r="DP8" s="942"/>
      <c r="DQ8" s="940" t="s">
        <v>465</v>
      </c>
      <c r="DR8" s="941"/>
      <c r="DS8" s="941"/>
      <c r="DT8" s="941"/>
      <c r="DU8" s="942"/>
      <c r="DV8" s="943"/>
      <c r="DW8" s="944"/>
      <c r="DX8" s="944"/>
      <c r="DY8" s="944"/>
      <c r="DZ8" s="945"/>
      <c r="EA8" s="212"/>
    </row>
    <row r="9" spans="1:131" s="213" customFormat="1" ht="26.25" customHeight="1" x14ac:dyDescent="0.2">
      <c r="A9" s="216">
        <v>3</v>
      </c>
      <c r="B9" s="990" t="s">
        <v>534</v>
      </c>
      <c r="C9" s="991" t="s">
        <v>535</v>
      </c>
      <c r="D9" s="991" t="s">
        <v>535</v>
      </c>
      <c r="E9" s="991" t="s">
        <v>535</v>
      </c>
      <c r="F9" s="991" t="s">
        <v>535</v>
      </c>
      <c r="G9" s="991" t="s">
        <v>535</v>
      </c>
      <c r="H9" s="991" t="s">
        <v>535</v>
      </c>
      <c r="I9" s="991" t="s">
        <v>535</v>
      </c>
      <c r="J9" s="991" t="s">
        <v>535</v>
      </c>
      <c r="K9" s="991" t="s">
        <v>535</v>
      </c>
      <c r="L9" s="991" t="s">
        <v>535</v>
      </c>
      <c r="M9" s="991" t="s">
        <v>535</v>
      </c>
      <c r="N9" s="991" t="s">
        <v>535</v>
      </c>
      <c r="O9" s="991" t="s">
        <v>535</v>
      </c>
      <c r="P9" s="992" t="s">
        <v>535</v>
      </c>
      <c r="Q9" s="996">
        <v>2967486</v>
      </c>
      <c r="R9" s="994"/>
      <c r="S9" s="994"/>
      <c r="T9" s="994"/>
      <c r="U9" s="994"/>
      <c r="V9" s="994">
        <v>2550518</v>
      </c>
      <c r="W9" s="994"/>
      <c r="X9" s="994"/>
      <c r="Y9" s="994"/>
      <c r="Z9" s="994"/>
      <c r="AA9" s="994">
        <v>416968</v>
      </c>
      <c r="AB9" s="994"/>
      <c r="AC9" s="994"/>
      <c r="AD9" s="994"/>
      <c r="AE9" s="997"/>
      <c r="AF9" s="1047" t="s">
        <v>465</v>
      </c>
      <c r="AG9" s="1048"/>
      <c r="AH9" s="1048"/>
      <c r="AI9" s="1048"/>
      <c r="AJ9" s="1049"/>
      <c r="AK9" s="1043" t="s">
        <v>465</v>
      </c>
      <c r="AL9" s="1044"/>
      <c r="AM9" s="1044"/>
      <c r="AN9" s="1044"/>
      <c r="AO9" s="1044"/>
      <c r="AP9" s="1044" t="s">
        <v>465</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c r="BS9" s="943" t="s">
        <v>564</v>
      </c>
      <c r="BT9" s="944"/>
      <c r="BU9" s="944"/>
      <c r="BV9" s="944"/>
      <c r="BW9" s="944"/>
      <c r="BX9" s="944"/>
      <c r="BY9" s="944"/>
      <c r="BZ9" s="944"/>
      <c r="CA9" s="944"/>
      <c r="CB9" s="944"/>
      <c r="CC9" s="944"/>
      <c r="CD9" s="944"/>
      <c r="CE9" s="944"/>
      <c r="CF9" s="944"/>
      <c r="CG9" s="965"/>
      <c r="CH9" s="940" t="s">
        <v>623</v>
      </c>
      <c r="CI9" s="941"/>
      <c r="CJ9" s="941"/>
      <c r="CK9" s="941"/>
      <c r="CL9" s="942"/>
      <c r="CM9" s="940" t="s">
        <v>624</v>
      </c>
      <c r="CN9" s="941"/>
      <c r="CO9" s="941"/>
      <c r="CP9" s="941"/>
      <c r="CQ9" s="942"/>
      <c r="CR9" s="940" t="s">
        <v>625</v>
      </c>
      <c r="CS9" s="941"/>
      <c r="CT9" s="941"/>
      <c r="CU9" s="941"/>
      <c r="CV9" s="942"/>
      <c r="CW9" s="940" t="s">
        <v>626</v>
      </c>
      <c r="CX9" s="941"/>
      <c r="CY9" s="941"/>
      <c r="CZ9" s="941"/>
      <c r="DA9" s="942"/>
      <c r="DB9" s="940" t="s">
        <v>627</v>
      </c>
      <c r="DC9" s="941"/>
      <c r="DD9" s="941"/>
      <c r="DE9" s="941"/>
      <c r="DF9" s="942"/>
      <c r="DG9" s="940" t="s">
        <v>465</v>
      </c>
      <c r="DH9" s="941"/>
      <c r="DI9" s="941"/>
      <c r="DJ9" s="941"/>
      <c r="DK9" s="942"/>
      <c r="DL9" s="940" t="s">
        <v>465</v>
      </c>
      <c r="DM9" s="941"/>
      <c r="DN9" s="941"/>
      <c r="DO9" s="941"/>
      <c r="DP9" s="942"/>
      <c r="DQ9" s="940" t="s">
        <v>465</v>
      </c>
      <c r="DR9" s="941"/>
      <c r="DS9" s="941"/>
      <c r="DT9" s="941"/>
      <c r="DU9" s="942"/>
      <c r="DV9" s="943"/>
      <c r="DW9" s="944"/>
      <c r="DX9" s="944"/>
      <c r="DY9" s="944"/>
      <c r="DZ9" s="945"/>
      <c r="EA9" s="212"/>
    </row>
    <row r="10" spans="1:131" s="213" customFormat="1" ht="26.25" customHeight="1" x14ac:dyDescent="0.2">
      <c r="A10" s="216">
        <v>4</v>
      </c>
      <c r="B10" s="990" t="s">
        <v>536</v>
      </c>
      <c r="C10" s="991" t="s">
        <v>537</v>
      </c>
      <c r="D10" s="991" t="s">
        <v>537</v>
      </c>
      <c r="E10" s="991" t="s">
        <v>537</v>
      </c>
      <c r="F10" s="991" t="s">
        <v>537</v>
      </c>
      <c r="G10" s="991" t="s">
        <v>537</v>
      </c>
      <c r="H10" s="991" t="s">
        <v>537</v>
      </c>
      <c r="I10" s="991" t="s">
        <v>537</v>
      </c>
      <c r="J10" s="991" t="s">
        <v>537</v>
      </c>
      <c r="K10" s="991" t="s">
        <v>537</v>
      </c>
      <c r="L10" s="991" t="s">
        <v>537</v>
      </c>
      <c r="M10" s="991" t="s">
        <v>537</v>
      </c>
      <c r="N10" s="991" t="s">
        <v>537</v>
      </c>
      <c r="O10" s="991" t="s">
        <v>537</v>
      </c>
      <c r="P10" s="992" t="s">
        <v>537</v>
      </c>
      <c r="Q10" s="996">
        <v>787</v>
      </c>
      <c r="R10" s="994"/>
      <c r="S10" s="994"/>
      <c r="T10" s="994"/>
      <c r="U10" s="994"/>
      <c r="V10" s="994">
        <v>0</v>
      </c>
      <c r="W10" s="994"/>
      <c r="X10" s="994"/>
      <c r="Y10" s="994"/>
      <c r="Z10" s="994"/>
      <c r="AA10" s="994">
        <v>787</v>
      </c>
      <c r="AB10" s="994"/>
      <c r="AC10" s="994"/>
      <c r="AD10" s="994"/>
      <c r="AE10" s="997"/>
      <c r="AF10" s="1047" t="s">
        <v>465</v>
      </c>
      <c r="AG10" s="1048"/>
      <c r="AH10" s="1048"/>
      <c r="AI10" s="1048"/>
      <c r="AJ10" s="1049"/>
      <c r="AK10" s="1043" t="s">
        <v>465</v>
      </c>
      <c r="AL10" s="1044"/>
      <c r="AM10" s="1044"/>
      <c r="AN10" s="1044"/>
      <c r="AO10" s="1044"/>
      <c r="AP10" s="1044" t="s">
        <v>465</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565</v>
      </c>
      <c r="BT10" s="944"/>
      <c r="BU10" s="944"/>
      <c r="BV10" s="944"/>
      <c r="BW10" s="944"/>
      <c r="BX10" s="944"/>
      <c r="BY10" s="944"/>
      <c r="BZ10" s="944"/>
      <c r="CA10" s="944"/>
      <c r="CB10" s="944"/>
      <c r="CC10" s="944"/>
      <c r="CD10" s="944"/>
      <c r="CE10" s="944"/>
      <c r="CF10" s="944"/>
      <c r="CG10" s="965"/>
      <c r="CH10" s="940" t="s">
        <v>628</v>
      </c>
      <c r="CI10" s="941"/>
      <c r="CJ10" s="941"/>
      <c r="CK10" s="941"/>
      <c r="CL10" s="942"/>
      <c r="CM10" s="940" t="s">
        <v>629</v>
      </c>
      <c r="CN10" s="941"/>
      <c r="CO10" s="941"/>
      <c r="CP10" s="941"/>
      <c r="CQ10" s="942"/>
      <c r="CR10" s="940" t="s">
        <v>630</v>
      </c>
      <c r="CS10" s="941"/>
      <c r="CT10" s="941"/>
      <c r="CU10" s="941"/>
      <c r="CV10" s="942"/>
      <c r="CW10" s="940" t="s">
        <v>465</v>
      </c>
      <c r="CX10" s="941"/>
      <c r="CY10" s="941"/>
      <c r="CZ10" s="941"/>
      <c r="DA10" s="942"/>
      <c r="DB10" s="940" t="s">
        <v>465</v>
      </c>
      <c r="DC10" s="941"/>
      <c r="DD10" s="941"/>
      <c r="DE10" s="941"/>
      <c r="DF10" s="942"/>
      <c r="DG10" s="940" t="s">
        <v>465</v>
      </c>
      <c r="DH10" s="941"/>
      <c r="DI10" s="941"/>
      <c r="DJ10" s="941"/>
      <c r="DK10" s="942"/>
      <c r="DL10" s="940" t="s">
        <v>465</v>
      </c>
      <c r="DM10" s="941"/>
      <c r="DN10" s="941"/>
      <c r="DO10" s="941"/>
      <c r="DP10" s="942"/>
      <c r="DQ10" s="940" t="s">
        <v>465</v>
      </c>
      <c r="DR10" s="941"/>
      <c r="DS10" s="941"/>
      <c r="DT10" s="941"/>
      <c r="DU10" s="942"/>
      <c r="DV10" s="943"/>
      <c r="DW10" s="944"/>
      <c r="DX10" s="944"/>
      <c r="DY10" s="944"/>
      <c r="DZ10" s="945"/>
      <c r="EA10" s="212"/>
    </row>
    <row r="11" spans="1:131" s="213" customFormat="1" ht="26.25" customHeight="1" x14ac:dyDescent="0.2">
      <c r="A11" s="216">
        <v>5</v>
      </c>
      <c r="B11" s="990" t="s">
        <v>538</v>
      </c>
      <c r="C11" s="991" t="s">
        <v>539</v>
      </c>
      <c r="D11" s="991" t="s">
        <v>539</v>
      </c>
      <c r="E11" s="991" t="s">
        <v>539</v>
      </c>
      <c r="F11" s="991" t="s">
        <v>539</v>
      </c>
      <c r="G11" s="991" t="s">
        <v>539</v>
      </c>
      <c r="H11" s="991" t="s">
        <v>539</v>
      </c>
      <c r="I11" s="991" t="s">
        <v>539</v>
      </c>
      <c r="J11" s="991" t="s">
        <v>539</v>
      </c>
      <c r="K11" s="991" t="s">
        <v>539</v>
      </c>
      <c r="L11" s="991" t="s">
        <v>539</v>
      </c>
      <c r="M11" s="991" t="s">
        <v>539</v>
      </c>
      <c r="N11" s="991" t="s">
        <v>539</v>
      </c>
      <c r="O11" s="991" t="s">
        <v>539</v>
      </c>
      <c r="P11" s="992" t="s">
        <v>539</v>
      </c>
      <c r="Q11" s="996">
        <v>9808</v>
      </c>
      <c r="R11" s="994"/>
      <c r="S11" s="994"/>
      <c r="T11" s="994"/>
      <c r="U11" s="994"/>
      <c r="V11" s="994">
        <v>6691</v>
      </c>
      <c r="W11" s="994"/>
      <c r="X11" s="994"/>
      <c r="Y11" s="994"/>
      <c r="Z11" s="994"/>
      <c r="AA11" s="994">
        <v>3117</v>
      </c>
      <c r="AB11" s="994"/>
      <c r="AC11" s="994"/>
      <c r="AD11" s="994"/>
      <c r="AE11" s="997"/>
      <c r="AF11" s="1047" t="s">
        <v>465</v>
      </c>
      <c r="AG11" s="1048"/>
      <c r="AH11" s="1048"/>
      <c r="AI11" s="1048"/>
      <c r="AJ11" s="1049"/>
      <c r="AK11" s="1043">
        <v>122</v>
      </c>
      <c r="AL11" s="1044"/>
      <c r="AM11" s="1044"/>
      <c r="AN11" s="1044"/>
      <c r="AO11" s="1044"/>
      <c r="AP11" s="1044">
        <v>21542</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566</v>
      </c>
      <c r="BT11" s="944"/>
      <c r="BU11" s="944"/>
      <c r="BV11" s="944"/>
      <c r="BW11" s="944"/>
      <c r="BX11" s="944"/>
      <c r="BY11" s="944"/>
      <c r="BZ11" s="944"/>
      <c r="CA11" s="944"/>
      <c r="CB11" s="944"/>
      <c r="CC11" s="944"/>
      <c r="CD11" s="944"/>
      <c r="CE11" s="944"/>
      <c r="CF11" s="944"/>
      <c r="CG11" s="965"/>
      <c r="CH11" s="940" t="s">
        <v>631</v>
      </c>
      <c r="CI11" s="941"/>
      <c r="CJ11" s="941"/>
      <c r="CK11" s="941"/>
      <c r="CL11" s="942"/>
      <c r="CM11" s="940" t="s">
        <v>632</v>
      </c>
      <c r="CN11" s="941"/>
      <c r="CO11" s="941"/>
      <c r="CP11" s="941"/>
      <c r="CQ11" s="942"/>
      <c r="CR11" s="940" t="s">
        <v>633</v>
      </c>
      <c r="CS11" s="941"/>
      <c r="CT11" s="941"/>
      <c r="CU11" s="941"/>
      <c r="CV11" s="942"/>
      <c r="CW11" s="940" t="s">
        <v>634</v>
      </c>
      <c r="CX11" s="941"/>
      <c r="CY11" s="941"/>
      <c r="CZ11" s="941"/>
      <c r="DA11" s="942"/>
      <c r="DB11" s="940" t="s">
        <v>465</v>
      </c>
      <c r="DC11" s="941"/>
      <c r="DD11" s="941"/>
      <c r="DE11" s="941"/>
      <c r="DF11" s="942"/>
      <c r="DG11" s="940" t="s">
        <v>465</v>
      </c>
      <c r="DH11" s="941"/>
      <c r="DI11" s="941"/>
      <c r="DJ11" s="941"/>
      <c r="DK11" s="942"/>
      <c r="DL11" s="940" t="s">
        <v>465</v>
      </c>
      <c r="DM11" s="941"/>
      <c r="DN11" s="941"/>
      <c r="DO11" s="941"/>
      <c r="DP11" s="942"/>
      <c r="DQ11" s="940" t="s">
        <v>465</v>
      </c>
      <c r="DR11" s="941"/>
      <c r="DS11" s="941"/>
      <c r="DT11" s="941"/>
      <c r="DU11" s="942"/>
      <c r="DV11" s="943"/>
      <c r="DW11" s="944"/>
      <c r="DX11" s="944"/>
      <c r="DY11" s="944"/>
      <c r="DZ11" s="945"/>
      <c r="EA11" s="212"/>
    </row>
    <row r="12" spans="1:131" s="213" customFormat="1" ht="26.25" customHeight="1" x14ac:dyDescent="0.2">
      <c r="A12" s="216">
        <v>6</v>
      </c>
      <c r="B12" s="990" t="s">
        <v>540</v>
      </c>
      <c r="C12" s="991" t="s">
        <v>541</v>
      </c>
      <c r="D12" s="991" t="s">
        <v>541</v>
      </c>
      <c r="E12" s="991" t="s">
        <v>541</v>
      </c>
      <c r="F12" s="991" t="s">
        <v>541</v>
      </c>
      <c r="G12" s="991" t="s">
        <v>541</v>
      </c>
      <c r="H12" s="991" t="s">
        <v>541</v>
      </c>
      <c r="I12" s="991" t="s">
        <v>541</v>
      </c>
      <c r="J12" s="991" t="s">
        <v>541</v>
      </c>
      <c r="K12" s="991" t="s">
        <v>541</v>
      </c>
      <c r="L12" s="991" t="s">
        <v>541</v>
      </c>
      <c r="M12" s="991" t="s">
        <v>541</v>
      </c>
      <c r="N12" s="991" t="s">
        <v>541</v>
      </c>
      <c r="O12" s="991" t="s">
        <v>541</v>
      </c>
      <c r="P12" s="992" t="s">
        <v>541</v>
      </c>
      <c r="Q12" s="996">
        <v>2867</v>
      </c>
      <c r="R12" s="994"/>
      <c r="S12" s="994"/>
      <c r="T12" s="994"/>
      <c r="U12" s="994"/>
      <c r="V12" s="994">
        <v>2867</v>
      </c>
      <c r="W12" s="994"/>
      <c r="X12" s="994"/>
      <c r="Y12" s="994"/>
      <c r="Z12" s="994"/>
      <c r="AA12" s="994">
        <v>0</v>
      </c>
      <c r="AB12" s="994"/>
      <c r="AC12" s="994"/>
      <c r="AD12" s="994"/>
      <c r="AE12" s="997"/>
      <c r="AF12" s="1047" t="s">
        <v>465</v>
      </c>
      <c r="AG12" s="1048"/>
      <c r="AH12" s="1048"/>
      <c r="AI12" s="1048"/>
      <c r="AJ12" s="1049"/>
      <c r="AK12" s="1043">
        <v>2834</v>
      </c>
      <c r="AL12" s="1044"/>
      <c r="AM12" s="1044"/>
      <c r="AN12" s="1044"/>
      <c r="AO12" s="1044"/>
      <c r="AP12" s="1044" t="s">
        <v>465</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567</v>
      </c>
      <c r="BT12" s="944"/>
      <c r="BU12" s="944"/>
      <c r="BV12" s="944"/>
      <c r="BW12" s="944"/>
      <c r="BX12" s="944"/>
      <c r="BY12" s="944"/>
      <c r="BZ12" s="944"/>
      <c r="CA12" s="944"/>
      <c r="CB12" s="944"/>
      <c r="CC12" s="944"/>
      <c r="CD12" s="944"/>
      <c r="CE12" s="944"/>
      <c r="CF12" s="944"/>
      <c r="CG12" s="965"/>
      <c r="CH12" s="940" t="s">
        <v>635</v>
      </c>
      <c r="CI12" s="941"/>
      <c r="CJ12" s="941"/>
      <c r="CK12" s="941"/>
      <c r="CL12" s="942"/>
      <c r="CM12" s="940" t="s">
        <v>636</v>
      </c>
      <c r="CN12" s="941"/>
      <c r="CO12" s="941"/>
      <c r="CP12" s="941"/>
      <c r="CQ12" s="942"/>
      <c r="CR12" s="940" t="s">
        <v>637</v>
      </c>
      <c r="CS12" s="941"/>
      <c r="CT12" s="941"/>
      <c r="CU12" s="941"/>
      <c r="CV12" s="942"/>
      <c r="CW12" s="940" t="s">
        <v>638</v>
      </c>
      <c r="CX12" s="941"/>
      <c r="CY12" s="941"/>
      <c r="CZ12" s="941"/>
      <c r="DA12" s="942"/>
      <c r="DB12" s="940" t="s">
        <v>465</v>
      </c>
      <c r="DC12" s="941"/>
      <c r="DD12" s="941"/>
      <c r="DE12" s="941"/>
      <c r="DF12" s="942"/>
      <c r="DG12" s="940" t="s">
        <v>465</v>
      </c>
      <c r="DH12" s="941"/>
      <c r="DI12" s="941"/>
      <c r="DJ12" s="941"/>
      <c r="DK12" s="942"/>
      <c r="DL12" s="940" t="s">
        <v>465</v>
      </c>
      <c r="DM12" s="941"/>
      <c r="DN12" s="941"/>
      <c r="DO12" s="941"/>
      <c r="DP12" s="942"/>
      <c r="DQ12" s="940" t="s">
        <v>465</v>
      </c>
      <c r="DR12" s="941"/>
      <c r="DS12" s="941"/>
      <c r="DT12" s="941"/>
      <c r="DU12" s="942"/>
      <c r="DV12" s="943"/>
      <c r="DW12" s="944"/>
      <c r="DX12" s="944"/>
      <c r="DY12" s="944"/>
      <c r="DZ12" s="945"/>
      <c r="EA12" s="212"/>
    </row>
    <row r="13" spans="1:131" s="213" customFormat="1" ht="26.25" customHeight="1" x14ac:dyDescent="0.2">
      <c r="A13" s="216">
        <v>7</v>
      </c>
      <c r="B13" s="990" t="s">
        <v>542</v>
      </c>
      <c r="C13" s="991" t="s">
        <v>543</v>
      </c>
      <c r="D13" s="991" t="s">
        <v>543</v>
      </c>
      <c r="E13" s="991" t="s">
        <v>543</v>
      </c>
      <c r="F13" s="991" t="s">
        <v>543</v>
      </c>
      <c r="G13" s="991" t="s">
        <v>543</v>
      </c>
      <c r="H13" s="991" t="s">
        <v>543</v>
      </c>
      <c r="I13" s="991" t="s">
        <v>543</v>
      </c>
      <c r="J13" s="991" t="s">
        <v>543</v>
      </c>
      <c r="K13" s="991" t="s">
        <v>543</v>
      </c>
      <c r="L13" s="991" t="s">
        <v>543</v>
      </c>
      <c r="M13" s="991" t="s">
        <v>543</v>
      </c>
      <c r="N13" s="991" t="s">
        <v>543</v>
      </c>
      <c r="O13" s="991" t="s">
        <v>543</v>
      </c>
      <c r="P13" s="992" t="s">
        <v>543</v>
      </c>
      <c r="Q13" s="996">
        <v>28176</v>
      </c>
      <c r="R13" s="994"/>
      <c r="S13" s="994"/>
      <c r="T13" s="994"/>
      <c r="U13" s="994"/>
      <c r="V13" s="994">
        <v>28176</v>
      </c>
      <c r="W13" s="994"/>
      <c r="X13" s="994"/>
      <c r="Y13" s="994"/>
      <c r="Z13" s="994"/>
      <c r="AA13" s="994">
        <v>0</v>
      </c>
      <c r="AB13" s="994"/>
      <c r="AC13" s="994"/>
      <c r="AD13" s="994"/>
      <c r="AE13" s="997"/>
      <c r="AF13" s="1047" t="s">
        <v>465</v>
      </c>
      <c r="AG13" s="1048"/>
      <c r="AH13" s="1048"/>
      <c r="AI13" s="1048"/>
      <c r="AJ13" s="1049"/>
      <c r="AK13" s="1043">
        <v>198</v>
      </c>
      <c r="AL13" s="1044"/>
      <c r="AM13" s="1044"/>
      <c r="AN13" s="1044"/>
      <c r="AO13" s="1044"/>
      <c r="AP13" s="1044">
        <v>61027</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568</v>
      </c>
      <c r="BT13" s="944"/>
      <c r="BU13" s="944"/>
      <c r="BV13" s="944"/>
      <c r="BW13" s="944"/>
      <c r="BX13" s="944"/>
      <c r="BY13" s="944"/>
      <c r="BZ13" s="944"/>
      <c r="CA13" s="944"/>
      <c r="CB13" s="944"/>
      <c r="CC13" s="944"/>
      <c r="CD13" s="944"/>
      <c r="CE13" s="944"/>
      <c r="CF13" s="944"/>
      <c r="CG13" s="965"/>
      <c r="CH13" s="940" t="s">
        <v>465</v>
      </c>
      <c r="CI13" s="941"/>
      <c r="CJ13" s="941"/>
      <c r="CK13" s="941"/>
      <c r="CL13" s="942"/>
      <c r="CM13" s="940" t="s">
        <v>639</v>
      </c>
      <c r="CN13" s="941"/>
      <c r="CO13" s="941"/>
      <c r="CP13" s="941"/>
      <c r="CQ13" s="942"/>
      <c r="CR13" s="940" t="s">
        <v>640</v>
      </c>
      <c r="CS13" s="941"/>
      <c r="CT13" s="941"/>
      <c r="CU13" s="941"/>
      <c r="CV13" s="942"/>
      <c r="CW13" s="940" t="s">
        <v>641</v>
      </c>
      <c r="CX13" s="941"/>
      <c r="CY13" s="941"/>
      <c r="CZ13" s="941"/>
      <c r="DA13" s="942"/>
      <c r="DB13" s="940" t="s">
        <v>465</v>
      </c>
      <c r="DC13" s="941"/>
      <c r="DD13" s="941"/>
      <c r="DE13" s="941"/>
      <c r="DF13" s="942"/>
      <c r="DG13" s="940" t="s">
        <v>465</v>
      </c>
      <c r="DH13" s="941"/>
      <c r="DI13" s="941"/>
      <c r="DJ13" s="941"/>
      <c r="DK13" s="942"/>
      <c r="DL13" s="940" t="s">
        <v>465</v>
      </c>
      <c r="DM13" s="941"/>
      <c r="DN13" s="941"/>
      <c r="DO13" s="941"/>
      <c r="DP13" s="942"/>
      <c r="DQ13" s="940" t="s">
        <v>465</v>
      </c>
      <c r="DR13" s="941"/>
      <c r="DS13" s="941"/>
      <c r="DT13" s="941"/>
      <c r="DU13" s="942"/>
      <c r="DV13" s="943"/>
      <c r="DW13" s="944"/>
      <c r="DX13" s="944"/>
      <c r="DY13" s="944"/>
      <c r="DZ13" s="945"/>
      <c r="EA13" s="212"/>
    </row>
    <row r="14" spans="1:131" s="213" customFormat="1" ht="26.25" customHeight="1" x14ac:dyDescent="0.2">
      <c r="A14" s="216">
        <v>8</v>
      </c>
      <c r="B14" s="990" t="s">
        <v>544</v>
      </c>
      <c r="C14" s="991" t="s">
        <v>545</v>
      </c>
      <c r="D14" s="991" t="s">
        <v>545</v>
      </c>
      <c r="E14" s="991" t="s">
        <v>545</v>
      </c>
      <c r="F14" s="991" t="s">
        <v>545</v>
      </c>
      <c r="G14" s="991" t="s">
        <v>545</v>
      </c>
      <c r="H14" s="991" t="s">
        <v>545</v>
      </c>
      <c r="I14" s="991" t="s">
        <v>545</v>
      </c>
      <c r="J14" s="991" t="s">
        <v>545</v>
      </c>
      <c r="K14" s="991" t="s">
        <v>545</v>
      </c>
      <c r="L14" s="991" t="s">
        <v>545</v>
      </c>
      <c r="M14" s="991" t="s">
        <v>545</v>
      </c>
      <c r="N14" s="991" t="s">
        <v>545</v>
      </c>
      <c r="O14" s="991" t="s">
        <v>545</v>
      </c>
      <c r="P14" s="992" t="s">
        <v>545</v>
      </c>
      <c r="Q14" s="996">
        <v>1874</v>
      </c>
      <c r="R14" s="994"/>
      <c r="S14" s="994"/>
      <c r="T14" s="994"/>
      <c r="U14" s="994"/>
      <c r="V14" s="994">
        <v>163</v>
      </c>
      <c r="W14" s="994"/>
      <c r="X14" s="994"/>
      <c r="Y14" s="994"/>
      <c r="Z14" s="994"/>
      <c r="AA14" s="994">
        <v>1711</v>
      </c>
      <c r="AB14" s="994"/>
      <c r="AC14" s="994"/>
      <c r="AD14" s="994"/>
      <c r="AE14" s="997"/>
      <c r="AF14" s="1047" t="s">
        <v>465</v>
      </c>
      <c r="AG14" s="1048"/>
      <c r="AH14" s="1048"/>
      <c r="AI14" s="1048"/>
      <c r="AJ14" s="1049"/>
      <c r="AK14" s="1043">
        <v>5</v>
      </c>
      <c r="AL14" s="1044"/>
      <c r="AM14" s="1044"/>
      <c r="AN14" s="1044"/>
      <c r="AO14" s="1044"/>
      <c r="AP14" s="1044">
        <v>1831</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569</v>
      </c>
      <c r="BT14" s="944"/>
      <c r="BU14" s="944"/>
      <c r="BV14" s="944"/>
      <c r="BW14" s="944"/>
      <c r="BX14" s="944"/>
      <c r="BY14" s="944"/>
      <c r="BZ14" s="944"/>
      <c r="CA14" s="944"/>
      <c r="CB14" s="944"/>
      <c r="CC14" s="944"/>
      <c r="CD14" s="944"/>
      <c r="CE14" s="944"/>
      <c r="CF14" s="944"/>
      <c r="CG14" s="965"/>
      <c r="CH14" s="940" t="s">
        <v>642</v>
      </c>
      <c r="CI14" s="941"/>
      <c r="CJ14" s="941"/>
      <c r="CK14" s="941"/>
      <c r="CL14" s="942"/>
      <c r="CM14" s="940" t="s">
        <v>643</v>
      </c>
      <c r="CN14" s="941"/>
      <c r="CO14" s="941"/>
      <c r="CP14" s="941"/>
      <c r="CQ14" s="942"/>
      <c r="CR14" s="940" t="s">
        <v>644</v>
      </c>
      <c r="CS14" s="941"/>
      <c r="CT14" s="941"/>
      <c r="CU14" s="941"/>
      <c r="CV14" s="942"/>
      <c r="CW14" s="940" t="s">
        <v>645</v>
      </c>
      <c r="CX14" s="941"/>
      <c r="CY14" s="941"/>
      <c r="CZ14" s="941"/>
      <c r="DA14" s="942"/>
      <c r="DB14" s="940" t="s">
        <v>465</v>
      </c>
      <c r="DC14" s="941"/>
      <c r="DD14" s="941"/>
      <c r="DE14" s="941"/>
      <c r="DF14" s="942"/>
      <c r="DG14" s="940" t="s">
        <v>465</v>
      </c>
      <c r="DH14" s="941"/>
      <c r="DI14" s="941"/>
      <c r="DJ14" s="941"/>
      <c r="DK14" s="942"/>
      <c r="DL14" s="940" t="s">
        <v>465</v>
      </c>
      <c r="DM14" s="941"/>
      <c r="DN14" s="941"/>
      <c r="DO14" s="941"/>
      <c r="DP14" s="942"/>
      <c r="DQ14" s="940" t="s">
        <v>465</v>
      </c>
      <c r="DR14" s="941"/>
      <c r="DS14" s="941"/>
      <c r="DT14" s="941"/>
      <c r="DU14" s="942"/>
      <c r="DV14" s="943"/>
      <c r="DW14" s="944"/>
      <c r="DX14" s="944"/>
      <c r="DY14" s="944"/>
      <c r="DZ14" s="945"/>
      <c r="EA14" s="212"/>
    </row>
    <row r="15" spans="1:131" s="213" customFormat="1" ht="26.25" customHeight="1" x14ac:dyDescent="0.2">
      <c r="A15" s="216">
        <v>9</v>
      </c>
      <c r="B15" s="990" t="s">
        <v>546</v>
      </c>
      <c r="C15" s="991" t="s">
        <v>547</v>
      </c>
      <c r="D15" s="991" t="s">
        <v>547</v>
      </c>
      <c r="E15" s="991" t="s">
        <v>547</v>
      </c>
      <c r="F15" s="991" t="s">
        <v>547</v>
      </c>
      <c r="G15" s="991" t="s">
        <v>547</v>
      </c>
      <c r="H15" s="991" t="s">
        <v>547</v>
      </c>
      <c r="I15" s="991" t="s">
        <v>547</v>
      </c>
      <c r="J15" s="991" t="s">
        <v>547</v>
      </c>
      <c r="K15" s="991" t="s">
        <v>547</v>
      </c>
      <c r="L15" s="991" t="s">
        <v>547</v>
      </c>
      <c r="M15" s="991" t="s">
        <v>547</v>
      </c>
      <c r="N15" s="991" t="s">
        <v>547</v>
      </c>
      <c r="O15" s="991" t="s">
        <v>547</v>
      </c>
      <c r="P15" s="992" t="s">
        <v>547</v>
      </c>
      <c r="Q15" s="996">
        <v>114</v>
      </c>
      <c r="R15" s="994"/>
      <c r="S15" s="994"/>
      <c r="T15" s="994"/>
      <c r="U15" s="994"/>
      <c r="V15" s="994">
        <v>56</v>
      </c>
      <c r="W15" s="994"/>
      <c r="X15" s="994"/>
      <c r="Y15" s="994"/>
      <c r="Z15" s="994"/>
      <c r="AA15" s="994">
        <v>58</v>
      </c>
      <c r="AB15" s="994"/>
      <c r="AC15" s="994"/>
      <c r="AD15" s="994"/>
      <c r="AE15" s="997"/>
      <c r="AF15" s="1047" t="s">
        <v>465</v>
      </c>
      <c r="AG15" s="1048"/>
      <c r="AH15" s="1048"/>
      <c r="AI15" s="1048"/>
      <c r="AJ15" s="1049"/>
      <c r="AK15" s="1043" t="s">
        <v>465</v>
      </c>
      <c r="AL15" s="1044"/>
      <c r="AM15" s="1044"/>
      <c r="AN15" s="1044"/>
      <c r="AO15" s="1044"/>
      <c r="AP15" s="1044" t="s">
        <v>465</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570</v>
      </c>
      <c r="BT15" s="944"/>
      <c r="BU15" s="944"/>
      <c r="BV15" s="944"/>
      <c r="BW15" s="944"/>
      <c r="BX15" s="944"/>
      <c r="BY15" s="944"/>
      <c r="BZ15" s="944"/>
      <c r="CA15" s="944"/>
      <c r="CB15" s="944"/>
      <c r="CC15" s="944"/>
      <c r="CD15" s="944"/>
      <c r="CE15" s="944"/>
      <c r="CF15" s="944"/>
      <c r="CG15" s="965"/>
      <c r="CH15" s="940" t="s">
        <v>646</v>
      </c>
      <c r="CI15" s="941"/>
      <c r="CJ15" s="941"/>
      <c r="CK15" s="941"/>
      <c r="CL15" s="942"/>
      <c r="CM15" s="940" t="s">
        <v>647</v>
      </c>
      <c r="CN15" s="941"/>
      <c r="CO15" s="941"/>
      <c r="CP15" s="941"/>
      <c r="CQ15" s="942"/>
      <c r="CR15" s="940" t="s">
        <v>648</v>
      </c>
      <c r="CS15" s="941"/>
      <c r="CT15" s="941"/>
      <c r="CU15" s="941"/>
      <c r="CV15" s="942"/>
      <c r="CW15" s="940" t="s">
        <v>649</v>
      </c>
      <c r="CX15" s="941"/>
      <c r="CY15" s="941"/>
      <c r="CZ15" s="941"/>
      <c r="DA15" s="942"/>
      <c r="DB15" s="940" t="s">
        <v>465</v>
      </c>
      <c r="DC15" s="941"/>
      <c r="DD15" s="941"/>
      <c r="DE15" s="941"/>
      <c r="DF15" s="942"/>
      <c r="DG15" s="940" t="s">
        <v>465</v>
      </c>
      <c r="DH15" s="941"/>
      <c r="DI15" s="941"/>
      <c r="DJ15" s="941"/>
      <c r="DK15" s="942"/>
      <c r="DL15" s="940" t="s">
        <v>465</v>
      </c>
      <c r="DM15" s="941"/>
      <c r="DN15" s="941"/>
      <c r="DO15" s="941"/>
      <c r="DP15" s="942"/>
      <c r="DQ15" s="940" t="s">
        <v>465</v>
      </c>
      <c r="DR15" s="941"/>
      <c r="DS15" s="941"/>
      <c r="DT15" s="941"/>
      <c r="DU15" s="942"/>
      <c r="DV15" s="943"/>
      <c r="DW15" s="944"/>
      <c r="DX15" s="944"/>
      <c r="DY15" s="944"/>
      <c r="DZ15" s="945"/>
      <c r="EA15" s="212"/>
    </row>
    <row r="16" spans="1:131" s="213" customFormat="1" ht="26.25" customHeight="1" x14ac:dyDescent="0.2">
      <c r="A16" s="216">
        <v>10</v>
      </c>
      <c r="B16" s="990" t="s">
        <v>548</v>
      </c>
      <c r="C16" s="991" t="s">
        <v>549</v>
      </c>
      <c r="D16" s="991" t="s">
        <v>549</v>
      </c>
      <c r="E16" s="991" t="s">
        <v>549</v>
      </c>
      <c r="F16" s="991" t="s">
        <v>549</v>
      </c>
      <c r="G16" s="991" t="s">
        <v>549</v>
      </c>
      <c r="H16" s="991" t="s">
        <v>549</v>
      </c>
      <c r="I16" s="991" t="s">
        <v>549</v>
      </c>
      <c r="J16" s="991" t="s">
        <v>549</v>
      </c>
      <c r="K16" s="991" t="s">
        <v>549</v>
      </c>
      <c r="L16" s="991" t="s">
        <v>549</v>
      </c>
      <c r="M16" s="991" t="s">
        <v>549</v>
      </c>
      <c r="N16" s="991" t="s">
        <v>549</v>
      </c>
      <c r="O16" s="991" t="s">
        <v>549</v>
      </c>
      <c r="P16" s="992" t="s">
        <v>549</v>
      </c>
      <c r="Q16" s="996">
        <v>198</v>
      </c>
      <c r="R16" s="994"/>
      <c r="S16" s="994"/>
      <c r="T16" s="994"/>
      <c r="U16" s="994"/>
      <c r="V16" s="994">
        <v>0</v>
      </c>
      <c r="W16" s="994"/>
      <c r="X16" s="994"/>
      <c r="Y16" s="994"/>
      <c r="Z16" s="994"/>
      <c r="AA16" s="994">
        <v>198</v>
      </c>
      <c r="AB16" s="994"/>
      <c r="AC16" s="994"/>
      <c r="AD16" s="994"/>
      <c r="AE16" s="997"/>
      <c r="AF16" s="1047" t="s">
        <v>465</v>
      </c>
      <c r="AG16" s="1048"/>
      <c r="AH16" s="1048"/>
      <c r="AI16" s="1048"/>
      <c r="AJ16" s="1049"/>
      <c r="AK16" s="1043">
        <v>0</v>
      </c>
      <c r="AL16" s="1044"/>
      <c r="AM16" s="1044"/>
      <c r="AN16" s="1044"/>
      <c r="AO16" s="1044"/>
      <c r="AP16" s="1044" t="s">
        <v>465</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571</v>
      </c>
      <c r="BT16" s="944"/>
      <c r="BU16" s="944"/>
      <c r="BV16" s="944"/>
      <c r="BW16" s="944"/>
      <c r="BX16" s="944"/>
      <c r="BY16" s="944"/>
      <c r="BZ16" s="944"/>
      <c r="CA16" s="944"/>
      <c r="CB16" s="944"/>
      <c r="CC16" s="944"/>
      <c r="CD16" s="944"/>
      <c r="CE16" s="944"/>
      <c r="CF16" s="944"/>
      <c r="CG16" s="965"/>
      <c r="CH16" s="940" t="s">
        <v>650</v>
      </c>
      <c r="CI16" s="941"/>
      <c r="CJ16" s="941"/>
      <c r="CK16" s="941"/>
      <c r="CL16" s="942"/>
      <c r="CM16" s="940" t="s">
        <v>651</v>
      </c>
      <c r="CN16" s="941"/>
      <c r="CO16" s="941"/>
      <c r="CP16" s="941"/>
      <c r="CQ16" s="942"/>
      <c r="CR16" s="940" t="s">
        <v>652</v>
      </c>
      <c r="CS16" s="941"/>
      <c r="CT16" s="941"/>
      <c r="CU16" s="941"/>
      <c r="CV16" s="942"/>
      <c r="CW16" s="940" t="s">
        <v>653</v>
      </c>
      <c r="CX16" s="941"/>
      <c r="CY16" s="941"/>
      <c r="CZ16" s="941"/>
      <c r="DA16" s="942"/>
      <c r="DB16" s="940" t="s">
        <v>465</v>
      </c>
      <c r="DC16" s="941"/>
      <c r="DD16" s="941"/>
      <c r="DE16" s="941"/>
      <c r="DF16" s="942"/>
      <c r="DG16" s="940" t="s">
        <v>465</v>
      </c>
      <c r="DH16" s="941"/>
      <c r="DI16" s="941"/>
      <c r="DJ16" s="941"/>
      <c r="DK16" s="942"/>
      <c r="DL16" s="940" t="s">
        <v>465</v>
      </c>
      <c r="DM16" s="941"/>
      <c r="DN16" s="941"/>
      <c r="DO16" s="941"/>
      <c r="DP16" s="942"/>
      <c r="DQ16" s="940" t="s">
        <v>465</v>
      </c>
      <c r="DR16" s="941"/>
      <c r="DS16" s="941"/>
      <c r="DT16" s="941"/>
      <c r="DU16" s="942"/>
      <c r="DV16" s="943"/>
      <c r="DW16" s="944"/>
      <c r="DX16" s="944"/>
      <c r="DY16" s="944"/>
      <c r="DZ16" s="945"/>
      <c r="EA16" s="212"/>
    </row>
    <row r="17" spans="1:131" s="213" customFormat="1" ht="26.25" customHeight="1" x14ac:dyDescent="0.2">
      <c r="A17" s="216">
        <v>11</v>
      </c>
      <c r="B17" s="990" t="s">
        <v>550</v>
      </c>
      <c r="C17" s="991" t="s">
        <v>551</v>
      </c>
      <c r="D17" s="991" t="s">
        <v>551</v>
      </c>
      <c r="E17" s="991" t="s">
        <v>551</v>
      </c>
      <c r="F17" s="991" t="s">
        <v>551</v>
      </c>
      <c r="G17" s="991" t="s">
        <v>551</v>
      </c>
      <c r="H17" s="991" t="s">
        <v>551</v>
      </c>
      <c r="I17" s="991" t="s">
        <v>551</v>
      </c>
      <c r="J17" s="991" t="s">
        <v>551</v>
      </c>
      <c r="K17" s="991" t="s">
        <v>551</v>
      </c>
      <c r="L17" s="991" t="s">
        <v>551</v>
      </c>
      <c r="M17" s="991" t="s">
        <v>551</v>
      </c>
      <c r="N17" s="991" t="s">
        <v>551</v>
      </c>
      <c r="O17" s="991" t="s">
        <v>551</v>
      </c>
      <c r="P17" s="992" t="s">
        <v>551</v>
      </c>
      <c r="Q17" s="996">
        <v>162529</v>
      </c>
      <c r="R17" s="994"/>
      <c r="S17" s="994"/>
      <c r="T17" s="994"/>
      <c r="U17" s="994"/>
      <c r="V17" s="994">
        <v>161510</v>
      </c>
      <c r="W17" s="994"/>
      <c r="X17" s="994"/>
      <c r="Y17" s="994"/>
      <c r="Z17" s="994"/>
      <c r="AA17" s="994">
        <v>1018</v>
      </c>
      <c r="AB17" s="994"/>
      <c r="AC17" s="994"/>
      <c r="AD17" s="994"/>
      <c r="AE17" s="997"/>
      <c r="AF17" s="1047" t="s">
        <v>465</v>
      </c>
      <c r="AG17" s="1048"/>
      <c r="AH17" s="1048"/>
      <c r="AI17" s="1048"/>
      <c r="AJ17" s="1049"/>
      <c r="AK17" s="1043">
        <v>24218</v>
      </c>
      <c r="AL17" s="1044"/>
      <c r="AM17" s="1044"/>
      <c r="AN17" s="1044"/>
      <c r="AO17" s="1044"/>
      <c r="AP17" s="1044">
        <v>483254</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572</v>
      </c>
      <c r="BT17" s="944"/>
      <c r="BU17" s="944"/>
      <c r="BV17" s="944"/>
      <c r="BW17" s="944"/>
      <c r="BX17" s="944"/>
      <c r="BY17" s="944"/>
      <c r="BZ17" s="944"/>
      <c r="CA17" s="944"/>
      <c r="CB17" s="944"/>
      <c r="CC17" s="944"/>
      <c r="CD17" s="944"/>
      <c r="CE17" s="944"/>
      <c r="CF17" s="944"/>
      <c r="CG17" s="965"/>
      <c r="CH17" s="940" t="s">
        <v>654</v>
      </c>
      <c r="CI17" s="941"/>
      <c r="CJ17" s="941"/>
      <c r="CK17" s="941"/>
      <c r="CL17" s="942"/>
      <c r="CM17" s="940" t="s">
        <v>655</v>
      </c>
      <c r="CN17" s="941"/>
      <c r="CO17" s="941"/>
      <c r="CP17" s="941"/>
      <c r="CQ17" s="942"/>
      <c r="CR17" s="940" t="s">
        <v>656</v>
      </c>
      <c r="CS17" s="941"/>
      <c r="CT17" s="941"/>
      <c r="CU17" s="941"/>
      <c r="CV17" s="942"/>
      <c r="CW17" s="940" t="s">
        <v>657</v>
      </c>
      <c r="CX17" s="941"/>
      <c r="CY17" s="941"/>
      <c r="CZ17" s="941"/>
      <c r="DA17" s="942"/>
      <c r="DB17" s="940" t="s">
        <v>658</v>
      </c>
      <c r="DC17" s="941"/>
      <c r="DD17" s="941"/>
      <c r="DE17" s="941"/>
      <c r="DF17" s="942"/>
      <c r="DG17" s="940" t="s">
        <v>465</v>
      </c>
      <c r="DH17" s="941"/>
      <c r="DI17" s="941"/>
      <c r="DJ17" s="941"/>
      <c r="DK17" s="942"/>
      <c r="DL17" s="940" t="s">
        <v>465</v>
      </c>
      <c r="DM17" s="941"/>
      <c r="DN17" s="941"/>
      <c r="DO17" s="941"/>
      <c r="DP17" s="942"/>
      <c r="DQ17" s="940" t="s">
        <v>465</v>
      </c>
      <c r="DR17" s="941"/>
      <c r="DS17" s="941"/>
      <c r="DT17" s="941"/>
      <c r="DU17" s="942"/>
      <c r="DV17" s="943"/>
      <c r="DW17" s="944"/>
      <c r="DX17" s="944"/>
      <c r="DY17" s="944"/>
      <c r="DZ17" s="945"/>
      <c r="EA17" s="212"/>
    </row>
    <row r="18" spans="1:131" s="213" customFormat="1" ht="26.25" customHeight="1" x14ac:dyDescent="0.2">
      <c r="A18" s="216">
        <v>12</v>
      </c>
      <c r="B18" s="990" t="s">
        <v>552</v>
      </c>
      <c r="C18" s="991" t="s">
        <v>553</v>
      </c>
      <c r="D18" s="991" t="s">
        <v>553</v>
      </c>
      <c r="E18" s="991" t="s">
        <v>553</v>
      </c>
      <c r="F18" s="991" t="s">
        <v>553</v>
      </c>
      <c r="G18" s="991" t="s">
        <v>553</v>
      </c>
      <c r="H18" s="991" t="s">
        <v>553</v>
      </c>
      <c r="I18" s="991" t="s">
        <v>553</v>
      </c>
      <c r="J18" s="991" t="s">
        <v>553</v>
      </c>
      <c r="K18" s="991" t="s">
        <v>553</v>
      </c>
      <c r="L18" s="991" t="s">
        <v>553</v>
      </c>
      <c r="M18" s="991" t="s">
        <v>553</v>
      </c>
      <c r="N18" s="991" t="s">
        <v>553</v>
      </c>
      <c r="O18" s="991" t="s">
        <v>553</v>
      </c>
      <c r="P18" s="992" t="s">
        <v>553</v>
      </c>
      <c r="Q18" s="996">
        <v>10379</v>
      </c>
      <c r="R18" s="994"/>
      <c r="S18" s="994"/>
      <c r="T18" s="994"/>
      <c r="U18" s="994"/>
      <c r="V18" s="994">
        <v>2553</v>
      </c>
      <c r="W18" s="994"/>
      <c r="X18" s="994"/>
      <c r="Y18" s="994"/>
      <c r="Z18" s="994"/>
      <c r="AA18" s="994">
        <v>7826</v>
      </c>
      <c r="AB18" s="994"/>
      <c r="AC18" s="994"/>
      <c r="AD18" s="994"/>
      <c r="AE18" s="997"/>
      <c r="AF18" s="1047" t="s">
        <v>465</v>
      </c>
      <c r="AG18" s="1048"/>
      <c r="AH18" s="1048"/>
      <c r="AI18" s="1048"/>
      <c r="AJ18" s="1049"/>
      <c r="AK18" s="1043">
        <v>1452</v>
      </c>
      <c r="AL18" s="1044"/>
      <c r="AM18" s="1044"/>
      <c r="AN18" s="1044"/>
      <c r="AO18" s="1044"/>
      <c r="AP18" s="1044" t="s">
        <v>465</v>
      </c>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573</v>
      </c>
      <c r="BT18" s="944"/>
      <c r="BU18" s="944"/>
      <c r="BV18" s="944"/>
      <c r="BW18" s="944"/>
      <c r="BX18" s="944"/>
      <c r="BY18" s="944"/>
      <c r="BZ18" s="944"/>
      <c r="CA18" s="944"/>
      <c r="CB18" s="944"/>
      <c r="CC18" s="944"/>
      <c r="CD18" s="944"/>
      <c r="CE18" s="944"/>
      <c r="CF18" s="944"/>
      <c r="CG18" s="965"/>
      <c r="CH18" s="940" t="s">
        <v>659</v>
      </c>
      <c r="CI18" s="941"/>
      <c r="CJ18" s="941"/>
      <c r="CK18" s="941"/>
      <c r="CL18" s="942"/>
      <c r="CM18" s="940" t="s">
        <v>660</v>
      </c>
      <c r="CN18" s="941"/>
      <c r="CO18" s="941"/>
      <c r="CP18" s="941"/>
      <c r="CQ18" s="942"/>
      <c r="CR18" s="940" t="s">
        <v>661</v>
      </c>
      <c r="CS18" s="941"/>
      <c r="CT18" s="941"/>
      <c r="CU18" s="941"/>
      <c r="CV18" s="942"/>
      <c r="CW18" s="940" t="s">
        <v>662</v>
      </c>
      <c r="CX18" s="941"/>
      <c r="CY18" s="941"/>
      <c r="CZ18" s="941"/>
      <c r="DA18" s="942"/>
      <c r="DB18" s="940" t="s">
        <v>465</v>
      </c>
      <c r="DC18" s="941"/>
      <c r="DD18" s="941"/>
      <c r="DE18" s="941"/>
      <c r="DF18" s="942"/>
      <c r="DG18" s="940" t="s">
        <v>465</v>
      </c>
      <c r="DH18" s="941"/>
      <c r="DI18" s="941"/>
      <c r="DJ18" s="941"/>
      <c r="DK18" s="942"/>
      <c r="DL18" s="940" t="s">
        <v>465</v>
      </c>
      <c r="DM18" s="941"/>
      <c r="DN18" s="941"/>
      <c r="DO18" s="941"/>
      <c r="DP18" s="942"/>
      <c r="DQ18" s="940" t="s">
        <v>465</v>
      </c>
      <c r="DR18" s="941"/>
      <c r="DS18" s="941"/>
      <c r="DT18" s="941"/>
      <c r="DU18" s="942"/>
      <c r="DV18" s="943"/>
      <c r="DW18" s="944"/>
      <c r="DX18" s="944"/>
      <c r="DY18" s="944"/>
      <c r="DZ18" s="945"/>
      <c r="EA18" s="212"/>
    </row>
    <row r="19" spans="1:131" s="213" customFormat="1" ht="26.25" customHeight="1" x14ac:dyDescent="0.2">
      <c r="A19" s="216">
        <v>13</v>
      </c>
      <c r="B19" s="990" t="s">
        <v>554</v>
      </c>
      <c r="C19" s="991" t="s">
        <v>555</v>
      </c>
      <c r="D19" s="991" t="s">
        <v>555</v>
      </c>
      <c r="E19" s="991" t="s">
        <v>555</v>
      </c>
      <c r="F19" s="991" t="s">
        <v>555</v>
      </c>
      <c r="G19" s="991" t="s">
        <v>555</v>
      </c>
      <c r="H19" s="991" t="s">
        <v>555</v>
      </c>
      <c r="I19" s="991" t="s">
        <v>555</v>
      </c>
      <c r="J19" s="991" t="s">
        <v>555</v>
      </c>
      <c r="K19" s="991" t="s">
        <v>555</v>
      </c>
      <c r="L19" s="991" t="s">
        <v>555</v>
      </c>
      <c r="M19" s="991" t="s">
        <v>555</v>
      </c>
      <c r="N19" s="991" t="s">
        <v>555</v>
      </c>
      <c r="O19" s="991" t="s">
        <v>555</v>
      </c>
      <c r="P19" s="992" t="s">
        <v>555</v>
      </c>
      <c r="Q19" s="996">
        <v>5990</v>
      </c>
      <c r="R19" s="994"/>
      <c r="S19" s="994"/>
      <c r="T19" s="994"/>
      <c r="U19" s="994"/>
      <c r="V19" s="994">
        <v>5990</v>
      </c>
      <c r="W19" s="994"/>
      <c r="X19" s="994"/>
      <c r="Y19" s="994"/>
      <c r="Z19" s="994"/>
      <c r="AA19" s="994">
        <v>0</v>
      </c>
      <c r="AB19" s="994"/>
      <c r="AC19" s="994"/>
      <c r="AD19" s="994"/>
      <c r="AE19" s="997"/>
      <c r="AF19" s="1047" t="s">
        <v>465</v>
      </c>
      <c r="AG19" s="1048"/>
      <c r="AH19" s="1048"/>
      <c r="AI19" s="1048"/>
      <c r="AJ19" s="1049"/>
      <c r="AK19" s="1043" t="s">
        <v>465</v>
      </c>
      <c r="AL19" s="1044"/>
      <c r="AM19" s="1044"/>
      <c r="AN19" s="1044"/>
      <c r="AO19" s="1044"/>
      <c r="AP19" s="1044" t="s">
        <v>465</v>
      </c>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574</v>
      </c>
      <c r="BT19" s="944"/>
      <c r="BU19" s="944"/>
      <c r="BV19" s="944"/>
      <c r="BW19" s="944"/>
      <c r="BX19" s="944"/>
      <c r="BY19" s="944"/>
      <c r="BZ19" s="944"/>
      <c r="CA19" s="944"/>
      <c r="CB19" s="944"/>
      <c r="CC19" s="944"/>
      <c r="CD19" s="944"/>
      <c r="CE19" s="944"/>
      <c r="CF19" s="944"/>
      <c r="CG19" s="965"/>
      <c r="CH19" s="940" t="s">
        <v>663</v>
      </c>
      <c r="CI19" s="941"/>
      <c r="CJ19" s="941"/>
      <c r="CK19" s="941"/>
      <c r="CL19" s="942"/>
      <c r="CM19" s="940" t="s">
        <v>664</v>
      </c>
      <c r="CN19" s="941"/>
      <c r="CO19" s="941"/>
      <c r="CP19" s="941"/>
      <c r="CQ19" s="942"/>
      <c r="CR19" s="940" t="s">
        <v>616</v>
      </c>
      <c r="CS19" s="941"/>
      <c r="CT19" s="941"/>
      <c r="CU19" s="941"/>
      <c r="CV19" s="942"/>
      <c r="CW19" s="940" t="s">
        <v>665</v>
      </c>
      <c r="CX19" s="941"/>
      <c r="CY19" s="941"/>
      <c r="CZ19" s="941"/>
      <c r="DA19" s="942"/>
      <c r="DB19" s="940" t="s">
        <v>465</v>
      </c>
      <c r="DC19" s="941"/>
      <c r="DD19" s="941"/>
      <c r="DE19" s="941"/>
      <c r="DF19" s="942"/>
      <c r="DG19" s="940" t="s">
        <v>465</v>
      </c>
      <c r="DH19" s="941"/>
      <c r="DI19" s="941"/>
      <c r="DJ19" s="941"/>
      <c r="DK19" s="942"/>
      <c r="DL19" s="940" t="s">
        <v>465</v>
      </c>
      <c r="DM19" s="941"/>
      <c r="DN19" s="941"/>
      <c r="DO19" s="941"/>
      <c r="DP19" s="942"/>
      <c r="DQ19" s="940" t="s">
        <v>465</v>
      </c>
      <c r="DR19" s="941"/>
      <c r="DS19" s="941"/>
      <c r="DT19" s="941"/>
      <c r="DU19" s="942"/>
      <c r="DV19" s="943"/>
      <c r="DW19" s="944"/>
      <c r="DX19" s="944"/>
      <c r="DY19" s="944"/>
      <c r="DZ19" s="945"/>
      <c r="EA19" s="212"/>
    </row>
    <row r="20" spans="1:131" s="213" customFormat="1" ht="26.25" customHeight="1" x14ac:dyDescent="0.2">
      <c r="A20" s="216">
        <v>14</v>
      </c>
      <c r="B20" s="990" t="s">
        <v>556</v>
      </c>
      <c r="C20" s="991" t="s">
        <v>557</v>
      </c>
      <c r="D20" s="991" t="s">
        <v>557</v>
      </c>
      <c r="E20" s="991" t="s">
        <v>557</v>
      </c>
      <c r="F20" s="991" t="s">
        <v>557</v>
      </c>
      <c r="G20" s="991" t="s">
        <v>557</v>
      </c>
      <c r="H20" s="991" t="s">
        <v>557</v>
      </c>
      <c r="I20" s="991" t="s">
        <v>557</v>
      </c>
      <c r="J20" s="991" t="s">
        <v>557</v>
      </c>
      <c r="K20" s="991" t="s">
        <v>557</v>
      </c>
      <c r="L20" s="991" t="s">
        <v>557</v>
      </c>
      <c r="M20" s="991" t="s">
        <v>557</v>
      </c>
      <c r="N20" s="991" t="s">
        <v>557</v>
      </c>
      <c r="O20" s="991" t="s">
        <v>557</v>
      </c>
      <c r="P20" s="992" t="s">
        <v>557</v>
      </c>
      <c r="Q20" s="996">
        <v>10689</v>
      </c>
      <c r="R20" s="994"/>
      <c r="S20" s="994"/>
      <c r="T20" s="994"/>
      <c r="U20" s="994"/>
      <c r="V20" s="994">
        <v>4772</v>
      </c>
      <c r="W20" s="994"/>
      <c r="X20" s="994"/>
      <c r="Y20" s="994"/>
      <c r="Z20" s="994"/>
      <c r="AA20" s="994">
        <v>5917</v>
      </c>
      <c r="AB20" s="994"/>
      <c r="AC20" s="994"/>
      <c r="AD20" s="994"/>
      <c r="AE20" s="997"/>
      <c r="AF20" s="1047" t="s">
        <v>465</v>
      </c>
      <c r="AG20" s="1048"/>
      <c r="AH20" s="1048"/>
      <c r="AI20" s="1048"/>
      <c r="AJ20" s="1049"/>
      <c r="AK20" s="1043">
        <v>100</v>
      </c>
      <c r="AL20" s="1044"/>
      <c r="AM20" s="1044"/>
      <c r="AN20" s="1044"/>
      <c r="AO20" s="1044"/>
      <c r="AP20" s="1044">
        <v>13301</v>
      </c>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575</v>
      </c>
      <c r="BT20" s="944"/>
      <c r="BU20" s="944"/>
      <c r="BV20" s="944"/>
      <c r="BW20" s="944"/>
      <c r="BX20" s="944"/>
      <c r="BY20" s="944"/>
      <c r="BZ20" s="944"/>
      <c r="CA20" s="944"/>
      <c r="CB20" s="944"/>
      <c r="CC20" s="944"/>
      <c r="CD20" s="944"/>
      <c r="CE20" s="944"/>
      <c r="CF20" s="944"/>
      <c r="CG20" s="965"/>
      <c r="CH20" s="940" t="s">
        <v>666</v>
      </c>
      <c r="CI20" s="941"/>
      <c r="CJ20" s="941"/>
      <c r="CK20" s="941"/>
      <c r="CL20" s="942"/>
      <c r="CM20" s="940" t="s">
        <v>667</v>
      </c>
      <c r="CN20" s="941"/>
      <c r="CO20" s="941"/>
      <c r="CP20" s="941"/>
      <c r="CQ20" s="942"/>
      <c r="CR20" s="940" t="s">
        <v>652</v>
      </c>
      <c r="CS20" s="941"/>
      <c r="CT20" s="941"/>
      <c r="CU20" s="941"/>
      <c r="CV20" s="942"/>
      <c r="CW20" s="940" t="s">
        <v>668</v>
      </c>
      <c r="CX20" s="941"/>
      <c r="CY20" s="941"/>
      <c r="CZ20" s="941"/>
      <c r="DA20" s="942"/>
      <c r="DB20" s="940" t="s">
        <v>465</v>
      </c>
      <c r="DC20" s="941"/>
      <c r="DD20" s="941"/>
      <c r="DE20" s="941"/>
      <c r="DF20" s="942"/>
      <c r="DG20" s="940" t="s">
        <v>465</v>
      </c>
      <c r="DH20" s="941"/>
      <c r="DI20" s="941"/>
      <c r="DJ20" s="941"/>
      <c r="DK20" s="942"/>
      <c r="DL20" s="940" t="s">
        <v>465</v>
      </c>
      <c r="DM20" s="941"/>
      <c r="DN20" s="941"/>
      <c r="DO20" s="941"/>
      <c r="DP20" s="942"/>
      <c r="DQ20" s="940" t="s">
        <v>465</v>
      </c>
      <c r="DR20" s="941"/>
      <c r="DS20" s="941"/>
      <c r="DT20" s="941"/>
      <c r="DU20" s="942"/>
      <c r="DV20" s="943"/>
      <c r="DW20" s="944"/>
      <c r="DX20" s="944"/>
      <c r="DY20" s="944"/>
      <c r="DZ20" s="945"/>
      <c r="EA20" s="212"/>
    </row>
    <row r="21" spans="1:131" s="213" customFormat="1" ht="26.25" customHeight="1" thickBot="1" x14ac:dyDescent="0.25">
      <c r="A21" s="216">
        <v>15</v>
      </c>
      <c r="B21" s="990" t="s">
        <v>558</v>
      </c>
      <c r="C21" s="991" t="s">
        <v>559</v>
      </c>
      <c r="D21" s="991" t="s">
        <v>559</v>
      </c>
      <c r="E21" s="991" t="s">
        <v>559</v>
      </c>
      <c r="F21" s="991" t="s">
        <v>559</v>
      </c>
      <c r="G21" s="991" t="s">
        <v>559</v>
      </c>
      <c r="H21" s="991" t="s">
        <v>559</v>
      </c>
      <c r="I21" s="991" t="s">
        <v>559</v>
      </c>
      <c r="J21" s="991" t="s">
        <v>559</v>
      </c>
      <c r="K21" s="991" t="s">
        <v>559</v>
      </c>
      <c r="L21" s="991" t="s">
        <v>559</v>
      </c>
      <c r="M21" s="991" t="s">
        <v>559</v>
      </c>
      <c r="N21" s="991" t="s">
        <v>559</v>
      </c>
      <c r="O21" s="991" t="s">
        <v>559</v>
      </c>
      <c r="P21" s="992" t="s">
        <v>559</v>
      </c>
      <c r="Q21" s="996">
        <v>1228851</v>
      </c>
      <c r="R21" s="994"/>
      <c r="S21" s="994"/>
      <c r="T21" s="994"/>
      <c r="U21" s="994"/>
      <c r="V21" s="994">
        <v>1228851</v>
      </c>
      <c r="W21" s="994"/>
      <c r="X21" s="994"/>
      <c r="Y21" s="994"/>
      <c r="Z21" s="994"/>
      <c r="AA21" s="994">
        <v>0</v>
      </c>
      <c r="AB21" s="994"/>
      <c r="AC21" s="994"/>
      <c r="AD21" s="994"/>
      <c r="AE21" s="997"/>
      <c r="AF21" s="1047" t="s">
        <v>465</v>
      </c>
      <c r="AG21" s="1048"/>
      <c r="AH21" s="1048"/>
      <c r="AI21" s="1048"/>
      <c r="AJ21" s="1049"/>
      <c r="AK21" s="1043">
        <v>1087969</v>
      </c>
      <c r="AL21" s="1044"/>
      <c r="AM21" s="1044"/>
      <c r="AN21" s="1044"/>
      <c r="AO21" s="1044"/>
      <c r="AP21" s="1044" t="s">
        <v>465</v>
      </c>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576</v>
      </c>
      <c r="BT21" s="944"/>
      <c r="BU21" s="944"/>
      <c r="BV21" s="944"/>
      <c r="BW21" s="944"/>
      <c r="BX21" s="944"/>
      <c r="BY21" s="944"/>
      <c r="BZ21" s="944"/>
      <c r="CA21" s="944"/>
      <c r="CB21" s="944"/>
      <c r="CC21" s="944"/>
      <c r="CD21" s="944"/>
      <c r="CE21" s="944"/>
      <c r="CF21" s="944"/>
      <c r="CG21" s="965"/>
      <c r="CH21" s="940" t="s">
        <v>669</v>
      </c>
      <c r="CI21" s="941"/>
      <c r="CJ21" s="941"/>
      <c r="CK21" s="941"/>
      <c r="CL21" s="942"/>
      <c r="CM21" s="940" t="s">
        <v>670</v>
      </c>
      <c r="CN21" s="941"/>
      <c r="CO21" s="941"/>
      <c r="CP21" s="941"/>
      <c r="CQ21" s="942"/>
      <c r="CR21" s="940" t="s">
        <v>671</v>
      </c>
      <c r="CS21" s="941"/>
      <c r="CT21" s="941"/>
      <c r="CU21" s="941"/>
      <c r="CV21" s="942"/>
      <c r="CW21" s="940" t="s">
        <v>672</v>
      </c>
      <c r="CX21" s="941"/>
      <c r="CY21" s="941"/>
      <c r="CZ21" s="941"/>
      <c r="DA21" s="942"/>
      <c r="DB21" s="940" t="s">
        <v>465</v>
      </c>
      <c r="DC21" s="941"/>
      <c r="DD21" s="941"/>
      <c r="DE21" s="941"/>
      <c r="DF21" s="942"/>
      <c r="DG21" s="940" t="s">
        <v>465</v>
      </c>
      <c r="DH21" s="941"/>
      <c r="DI21" s="941"/>
      <c r="DJ21" s="941"/>
      <c r="DK21" s="942"/>
      <c r="DL21" s="940" t="s">
        <v>465</v>
      </c>
      <c r="DM21" s="941"/>
      <c r="DN21" s="941"/>
      <c r="DO21" s="941"/>
      <c r="DP21" s="942"/>
      <c r="DQ21" s="940" t="s">
        <v>465</v>
      </c>
      <c r="DR21" s="941"/>
      <c r="DS21" s="941"/>
      <c r="DT21" s="941"/>
      <c r="DU21" s="942"/>
      <c r="DV21" s="943"/>
      <c r="DW21" s="944"/>
      <c r="DX21" s="944"/>
      <c r="DY21" s="944"/>
      <c r="DZ21" s="945"/>
      <c r="EA21" s="212"/>
    </row>
    <row r="22" spans="1:131" s="213" customFormat="1" ht="26.25" customHeight="1" x14ac:dyDescent="0.2">
      <c r="A22" s="216">
        <v>16</v>
      </c>
      <c r="B22" s="1030" t="s">
        <v>560</v>
      </c>
      <c r="C22" s="1031" t="s">
        <v>561</v>
      </c>
      <c r="D22" s="1031" t="s">
        <v>561</v>
      </c>
      <c r="E22" s="1031" t="s">
        <v>561</v>
      </c>
      <c r="F22" s="1031" t="s">
        <v>561</v>
      </c>
      <c r="G22" s="1031" t="s">
        <v>561</v>
      </c>
      <c r="H22" s="1031" t="s">
        <v>561</v>
      </c>
      <c r="I22" s="1031" t="s">
        <v>561</v>
      </c>
      <c r="J22" s="1031" t="s">
        <v>561</v>
      </c>
      <c r="K22" s="1031" t="s">
        <v>561</v>
      </c>
      <c r="L22" s="1031" t="s">
        <v>561</v>
      </c>
      <c r="M22" s="1031" t="s">
        <v>561</v>
      </c>
      <c r="N22" s="1031" t="s">
        <v>561</v>
      </c>
      <c r="O22" s="1031" t="s">
        <v>561</v>
      </c>
      <c r="P22" s="1032" t="s">
        <v>561</v>
      </c>
      <c r="Q22" s="1033">
        <v>10453</v>
      </c>
      <c r="R22" s="1034"/>
      <c r="S22" s="1034"/>
      <c r="T22" s="1034"/>
      <c r="U22" s="1034"/>
      <c r="V22" s="1034">
        <v>4050</v>
      </c>
      <c r="W22" s="1034"/>
      <c r="X22" s="1034"/>
      <c r="Y22" s="1034"/>
      <c r="Z22" s="1034"/>
      <c r="AA22" s="1034">
        <v>6404</v>
      </c>
      <c r="AB22" s="1034"/>
      <c r="AC22" s="1034"/>
      <c r="AD22" s="1034"/>
      <c r="AE22" s="1035"/>
      <c r="AF22" s="1036" t="s">
        <v>465</v>
      </c>
      <c r="AG22" s="1037"/>
      <c r="AH22" s="1037"/>
      <c r="AI22" s="1037"/>
      <c r="AJ22" s="1038"/>
      <c r="AK22" s="1039">
        <v>155</v>
      </c>
      <c r="AL22" s="1040"/>
      <c r="AM22" s="1040"/>
      <c r="AN22" s="1040"/>
      <c r="AO22" s="1040"/>
      <c r="AP22" s="1040" t="s">
        <v>465</v>
      </c>
      <c r="AQ22" s="1040"/>
      <c r="AR22" s="1040"/>
      <c r="AS22" s="1040"/>
      <c r="AT22" s="1040"/>
      <c r="AU22" s="1041"/>
      <c r="AV22" s="1041"/>
      <c r="AW22" s="1041"/>
      <c r="AX22" s="1041"/>
      <c r="AY22" s="1042"/>
      <c r="AZ22" s="981" t="s">
        <v>352</v>
      </c>
      <c r="BA22" s="981"/>
      <c r="BB22" s="981"/>
      <c r="BC22" s="981"/>
      <c r="BD22" s="982"/>
      <c r="BE22" s="211"/>
      <c r="BF22" s="211"/>
      <c r="BG22" s="211"/>
      <c r="BH22" s="211"/>
      <c r="BI22" s="211"/>
      <c r="BJ22" s="211"/>
      <c r="BK22" s="211"/>
      <c r="BL22" s="211"/>
      <c r="BM22" s="211"/>
      <c r="BN22" s="211"/>
      <c r="BO22" s="211"/>
      <c r="BP22" s="211"/>
      <c r="BQ22" s="216">
        <v>16</v>
      </c>
      <c r="BR22" s="217"/>
      <c r="BS22" s="943" t="s">
        <v>577</v>
      </c>
      <c r="BT22" s="944"/>
      <c r="BU22" s="944"/>
      <c r="BV22" s="944"/>
      <c r="BW22" s="944"/>
      <c r="BX22" s="944"/>
      <c r="BY22" s="944"/>
      <c r="BZ22" s="944"/>
      <c r="CA22" s="944"/>
      <c r="CB22" s="944"/>
      <c r="CC22" s="944"/>
      <c r="CD22" s="944"/>
      <c r="CE22" s="944"/>
      <c r="CF22" s="944"/>
      <c r="CG22" s="965"/>
      <c r="CH22" s="940" t="s">
        <v>673</v>
      </c>
      <c r="CI22" s="941"/>
      <c r="CJ22" s="941"/>
      <c r="CK22" s="941"/>
      <c r="CL22" s="942"/>
      <c r="CM22" s="940" t="s">
        <v>674</v>
      </c>
      <c r="CN22" s="941"/>
      <c r="CO22" s="941"/>
      <c r="CP22" s="941"/>
      <c r="CQ22" s="942"/>
      <c r="CR22" s="940" t="s">
        <v>675</v>
      </c>
      <c r="CS22" s="941"/>
      <c r="CT22" s="941"/>
      <c r="CU22" s="941"/>
      <c r="CV22" s="942"/>
      <c r="CW22" s="940" t="s">
        <v>676</v>
      </c>
      <c r="CX22" s="941"/>
      <c r="CY22" s="941"/>
      <c r="CZ22" s="941"/>
      <c r="DA22" s="942"/>
      <c r="DB22" s="940" t="s">
        <v>465</v>
      </c>
      <c r="DC22" s="941"/>
      <c r="DD22" s="941"/>
      <c r="DE22" s="941"/>
      <c r="DF22" s="942"/>
      <c r="DG22" s="940" t="s">
        <v>465</v>
      </c>
      <c r="DH22" s="941"/>
      <c r="DI22" s="941"/>
      <c r="DJ22" s="941"/>
      <c r="DK22" s="942"/>
      <c r="DL22" s="940" t="s">
        <v>465</v>
      </c>
      <c r="DM22" s="941"/>
      <c r="DN22" s="941"/>
      <c r="DO22" s="941"/>
      <c r="DP22" s="942"/>
      <c r="DQ22" s="940" t="s">
        <v>465</v>
      </c>
      <c r="DR22" s="941"/>
      <c r="DS22" s="941"/>
      <c r="DT22" s="941"/>
      <c r="DU22" s="942"/>
      <c r="DV22" s="943"/>
      <c r="DW22" s="944"/>
      <c r="DX22" s="944"/>
      <c r="DY22" s="944"/>
      <c r="DZ22" s="945"/>
      <c r="EA22" s="212"/>
    </row>
    <row r="23" spans="1:131" s="213" customFormat="1" ht="26.25" customHeight="1" thickBot="1" x14ac:dyDescent="0.25">
      <c r="A23" s="218" t="s">
        <v>353</v>
      </c>
      <c r="B23" s="888" t="s">
        <v>354</v>
      </c>
      <c r="C23" s="889"/>
      <c r="D23" s="889"/>
      <c r="E23" s="889"/>
      <c r="F23" s="889"/>
      <c r="G23" s="889"/>
      <c r="H23" s="889"/>
      <c r="I23" s="889"/>
      <c r="J23" s="889"/>
      <c r="K23" s="889"/>
      <c r="L23" s="889"/>
      <c r="M23" s="889"/>
      <c r="N23" s="889"/>
      <c r="O23" s="889"/>
      <c r="P23" s="899"/>
      <c r="Q23" s="1024">
        <v>9584467</v>
      </c>
      <c r="R23" s="1018"/>
      <c r="S23" s="1018"/>
      <c r="T23" s="1018"/>
      <c r="U23" s="1018"/>
      <c r="V23" s="1018">
        <v>8902294</v>
      </c>
      <c r="W23" s="1018"/>
      <c r="X23" s="1018"/>
      <c r="Y23" s="1018"/>
      <c r="Z23" s="1018"/>
      <c r="AA23" s="1018">
        <v>682173</v>
      </c>
      <c r="AB23" s="1018"/>
      <c r="AC23" s="1018"/>
      <c r="AD23" s="1018"/>
      <c r="AE23" s="1025"/>
      <c r="AF23" s="1026">
        <v>2571</v>
      </c>
      <c r="AG23" s="1018"/>
      <c r="AH23" s="1018"/>
      <c r="AI23" s="1018"/>
      <c r="AJ23" s="1027"/>
      <c r="AK23" s="1028"/>
      <c r="AL23" s="1029"/>
      <c r="AM23" s="1029"/>
      <c r="AN23" s="1029"/>
      <c r="AO23" s="1029"/>
      <c r="AP23" s="1018">
        <v>4979547</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578</v>
      </c>
      <c r="BT23" s="944"/>
      <c r="BU23" s="944"/>
      <c r="BV23" s="944"/>
      <c r="BW23" s="944"/>
      <c r="BX23" s="944"/>
      <c r="BY23" s="944"/>
      <c r="BZ23" s="944"/>
      <c r="CA23" s="944"/>
      <c r="CB23" s="944"/>
      <c r="CC23" s="944"/>
      <c r="CD23" s="944"/>
      <c r="CE23" s="944"/>
      <c r="CF23" s="944"/>
      <c r="CG23" s="965"/>
      <c r="CH23" s="940" t="s">
        <v>677</v>
      </c>
      <c r="CI23" s="941"/>
      <c r="CJ23" s="941"/>
      <c r="CK23" s="941"/>
      <c r="CL23" s="942"/>
      <c r="CM23" s="940" t="s">
        <v>678</v>
      </c>
      <c r="CN23" s="941"/>
      <c r="CO23" s="941"/>
      <c r="CP23" s="941"/>
      <c r="CQ23" s="942"/>
      <c r="CR23" s="940" t="s">
        <v>679</v>
      </c>
      <c r="CS23" s="941"/>
      <c r="CT23" s="941"/>
      <c r="CU23" s="941"/>
      <c r="CV23" s="942"/>
      <c r="CW23" s="940" t="s">
        <v>465</v>
      </c>
      <c r="CX23" s="941"/>
      <c r="CY23" s="941"/>
      <c r="CZ23" s="941"/>
      <c r="DA23" s="942"/>
      <c r="DB23" s="940" t="s">
        <v>465</v>
      </c>
      <c r="DC23" s="941"/>
      <c r="DD23" s="941"/>
      <c r="DE23" s="941"/>
      <c r="DF23" s="942"/>
      <c r="DG23" s="940" t="s">
        <v>465</v>
      </c>
      <c r="DH23" s="941"/>
      <c r="DI23" s="941"/>
      <c r="DJ23" s="941"/>
      <c r="DK23" s="942"/>
      <c r="DL23" s="940" t="s">
        <v>465</v>
      </c>
      <c r="DM23" s="941"/>
      <c r="DN23" s="941"/>
      <c r="DO23" s="941"/>
      <c r="DP23" s="942"/>
      <c r="DQ23" s="940" t="s">
        <v>465</v>
      </c>
      <c r="DR23" s="941"/>
      <c r="DS23" s="941"/>
      <c r="DT23" s="941"/>
      <c r="DU23" s="942"/>
      <c r="DV23" s="943"/>
      <c r="DW23" s="944"/>
      <c r="DX23" s="944"/>
      <c r="DY23" s="944"/>
      <c r="DZ23" s="945"/>
      <c r="EA23" s="212"/>
    </row>
    <row r="24" spans="1:131" s="213" customFormat="1" ht="26.25" customHeight="1" x14ac:dyDescent="0.2">
      <c r="A24" s="1017" t="s">
        <v>355</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579</v>
      </c>
      <c r="BT24" s="944"/>
      <c r="BU24" s="944"/>
      <c r="BV24" s="944"/>
      <c r="BW24" s="944"/>
      <c r="BX24" s="944"/>
      <c r="BY24" s="944"/>
      <c r="BZ24" s="944"/>
      <c r="CA24" s="944"/>
      <c r="CB24" s="944"/>
      <c r="CC24" s="944"/>
      <c r="CD24" s="944"/>
      <c r="CE24" s="944"/>
      <c r="CF24" s="944"/>
      <c r="CG24" s="965"/>
      <c r="CH24" s="940" t="s">
        <v>680</v>
      </c>
      <c r="CI24" s="941"/>
      <c r="CJ24" s="941"/>
      <c r="CK24" s="941"/>
      <c r="CL24" s="942"/>
      <c r="CM24" s="940" t="s">
        <v>681</v>
      </c>
      <c r="CN24" s="941"/>
      <c r="CO24" s="941"/>
      <c r="CP24" s="941"/>
      <c r="CQ24" s="942"/>
      <c r="CR24" s="940" t="s">
        <v>682</v>
      </c>
      <c r="CS24" s="941"/>
      <c r="CT24" s="941"/>
      <c r="CU24" s="941"/>
      <c r="CV24" s="942"/>
      <c r="CW24" s="940" t="s">
        <v>465</v>
      </c>
      <c r="CX24" s="941"/>
      <c r="CY24" s="941"/>
      <c r="CZ24" s="941"/>
      <c r="DA24" s="942"/>
      <c r="DB24" s="940" t="s">
        <v>683</v>
      </c>
      <c r="DC24" s="941"/>
      <c r="DD24" s="941"/>
      <c r="DE24" s="941"/>
      <c r="DF24" s="942"/>
      <c r="DG24" s="940" t="s">
        <v>465</v>
      </c>
      <c r="DH24" s="941"/>
      <c r="DI24" s="941"/>
      <c r="DJ24" s="941"/>
      <c r="DK24" s="942"/>
      <c r="DL24" s="940" t="s">
        <v>465</v>
      </c>
      <c r="DM24" s="941"/>
      <c r="DN24" s="941"/>
      <c r="DO24" s="941"/>
      <c r="DP24" s="942"/>
      <c r="DQ24" s="940" t="s">
        <v>465</v>
      </c>
      <c r="DR24" s="941"/>
      <c r="DS24" s="941"/>
      <c r="DT24" s="941"/>
      <c r="DU24" s="942"/>
      <c r="DV24" s="943"/>
      <c r="DW24" s="944"/>
      <c r="DX24" s="944"/>
      <c r="DY24" s="944"/>
      <c r="DZ24" s="945"/>
      <c r="EA24" s="212"/>
    </row>
    <row r="25" spans="1:131" ht="26.25" customHeight="1" thickBot="1" x14ac:dyDescent="0.25">
      <c r="A25" s="1016" t="s">
        <v>356</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580</v>
      </c>
      <c r="BT25" s="944"/>
      <c r="BU25" s="944"/>
      <c r="BV25" s="944"/>
      <c r="BW25" s="944"/>
      <c r="BX25" s="944"/>
      <c r="BY25" s="944"/>
      <c r="BZ25" s="944"/>
      <c r="CA25" s="944"/>
      <c r="CB25" s="944"/>
      <c r="CC25" s="944"/>
      <c r="CD25" s="944"/>
      <c r="CE25" s="944"/>
      <c r="CF25" s="944"/>
      <c r="CG25" s="965"/>
      <c r="CH25" s="940" t="s">
        <v>684</v>
      </c>
      <c r="CI25" s="941"/>
      <c r="CJ25" s="941"/>
      <c r="CK25" s="941"/>
      <c r="CL25" s="942"/>
      <c r="CM25" s="940" t="s">
        <v>685</v>
      </c>
      <c r="CN25" s="941"/>
      <c r="CO25" s="941"/>
      <c r="CP25" s="941"/>
      <c r="CQ25" s="942"/>
      <c r="CR25" s="940" t="s">
        <v>686</v>
      </c>
      <c r="CS25" s="941"/>
      <c r="CT25" s="941"/>
      <c r="CU25" s="941"/>
      <c r="CV25" s="942"/>
      <c r="CW25" s="940" t="s">
        <v>687</v>
      </c>
      <c r="CX25" s="941"/>
      <c r="CY25" s="941"/>
      <c r="CZ25" s="941"/>
      <c r="DA25" s="942"/>
      <c r="DB25" s="940" t="s">
        <v>465</v>
      </c>
      <c r="DC25" s="941"/>
      <c r="DD25" s="941"/>
      <c r="DE25" s="941"/>
      <c r="DF25" s="942"/>
      <c r="DG25" s="940" t="s">
        <v>465</v>
      </c>
      <c r="DH25" s="941"/>
      <c r="DI25" s="941"/>
      <c r="DJ25" s="941"/>
      <c r="DK25" s="942"/>
      <c r="DL25" s="940" t="s">
        <v>465</v>
      </c>
      <c r="DM25" s="941"/>
      <c r="DN25" s="941"/>
      <c r="DO25" s="941"/>
      <c r="DP25" s="942"/>
      <c r="DQ25" s="940" t="s">
        <v>465</v>
      </c>
      <c r="DR25" s="941"/>
      <c r="DS25" s="941"/>
      <c r="DT25" s="941"/>
      <c r="DU25" s="942"/>
      <c r="DV25" s="943"/>
      <c r="DW25" s="944"/>
      <c r="DX25" s="944"/>
      <c r="DY25" s="944"/>
      <c r="DZ25" s="945"/>
      <c r="EA25" s="208"/>
    </row>
    <row r="26" spans="1:131" ht="26.25" customHeight="1" x14ac:dyDescent="0.2">
      <c r="A26" s="946" t="s">
        <v>335</v>
      </c>
      <c r="B26" s="947"/>
      <c r="C26" s="947"/>
      <c r="D26" s="947"/>
      <c r="E26" s="947"/>
      <c r="F26" s="947"/>
      <c r="G26" s="947"/>
      <c r="H26" s="947"/>
      <c r="I26" s="947"/>
      <c r="J26" s="947"/>
      <c r="K26" s="947"/>
      <c r="L26" s="947"/>
      <c r="M26" s="947"/>
      <c r="N26" s="947"/>
      <c r="O26" s="947"/>
      <c r="P26" s="948"/>
      <c r="Q26" s="952" t="s">
        <v>357</v>
      </c>
      <c r="R26" s="953"/>
      <c r="S26" s="953"/>
      <c r="T26" s="953"/>
      <c r="U26" s="954"/>
      <c r="V26" s="952" t="s">
        <v>358</v>
      </c>
      <c r="W26" s="953"/>
      <c r="X26" s="953"/>
      <c r="Y26" s="953"/>
      <c r="Z26" s="954"/>
      <c r="AA26" s="952" t="s">
        <v>359</v>
      </c>
      <c r="AB26" s="953"/>
      <c r="AC26" s="953"/>
      <c r="AD26" s="953"/>
      <c r="AE26" s="953"/>
      <c r="AF26" s="1012" t="s">
        <v>360</v>
      </c>
      <c r="AG26" s="959"/>
      <c r="AH26" s="959"/>
      <c r="AI26" s="959"/>
      <c r="AJ26" s="1013"/>
      <c r="AK26" s="953" t="s">
        <v>361</v>
      </c>
      <c r="AL26" s="953"/>
      <c r="AM26" s="953"/>
      <c r="AN26" s="953"/>
      <c r="AO26" s="954"/>
      <c r="AP26" s="952" t="s">
        <v>362</v>
      </c>
      <c r="AQ26" s="953"/>
      <c r="AR26" s="953"/>
      <c r="AS26" s="953"/>
      <c r="AT26" s="954"/>
      <c r="AU26" s="952" t="s">
        <v>363</v>
      </c>
      <c r="AV26" s="953"/>
      <c r="AW26" s="953"/>
      <c r="AX26" s="953"/>
      <c r="AY26" s="954"/>
      <c r="AZ26" s="952" t="s">
        <v>364</v>
      </c>
      <c r="BA26" s="953"/>
      <c r="BB26" s="953"/>
      <c r="BC26" s="953"/>
      <c r="BD26" s="954"/>
      <c r="BE26" s="952" t="s">
        <v>342</v>
      </c>
      <c r="BF26" s="953"/>
      <c r="BG26" s="953"/>
      <c r="BH26" s="953"/>
      <c r="BI26" s="966"/>
      <c r="BJ26" s="210"/>
      <c r="BK26" s="210"/>
      <c r="BL26" s="210"/>
      <c r="BM26" s="210"/>
      <c r="BN26" s="210"/>
      <c r="BO26" s="219"/>
      <c r="BP26" s="219"/>
      <c r="BQ26" s="216">
        <v>20</v>
      </c>
      <c r="BR26" s="217"/>
      <c r="BS26" s="943" t="s">
        <v>581</v>
      </c>
      <c r="BT26" s="944"/>
      <c r="BU26" s="944"/>
      <c r="BV26" s="944"/>
      <c r="BW26" s="944"/>
      <c r="BX26" s="944"/>
      <c r="BY26" s="944"/>
      <c r="BZ26" s="944"/>
      <c r="CA26" s="944"/>
      <c r="CB26" s="944"/>
      <c r="CC26" s="944"/>
      <c r="CD26" s="944"/>
      <c r="CE26" s="944"/>
      <c r="CF26" s="944"/>
      <c r="CG26" s="965"/>
      <c r="CH26" s="940" t="s">
        <v>688</v>
      </c>
      <c r="CI26" s="941"/>
      <c r="CJ26" s="941"/>
      <c r="CK26" s="941"/>
      <c r="CL26" s="942"/>
      <c r="CM26" s="940" t="s">
        <v>689</v>
      </c>
      <c r="CN26" s="941"/>
      <c r="CO26" s="941"/>
      <c r="CP26" s="941"/>
      <c r="CQ26" s="942"/>
      <c r="CR26" s="940" t="s">
        <v>690</v>
      </c>
      <c r="CS26" s="941"/>
      <c r="CT26" s="941"/>
      <c r="CU26" s="941"/>
      <c r="CV26" s="942"/>
      <c r="CW26" s="940" t="s">
        <v>465</v>
      </c>
      <c r="CX26" s="941"/>
      <c r="CY26" s="941"/>
      <c r="CZ26" s="941"/>
      <c r="DA26" s="942"/>
      <c r="DB26" s="940" t="s">
        <v>691</v>
      </c>
      <c r="DC26" s="941"/>
      <c r="DD26" s="941"/>
      <c r="DE26" s="941"/>
      <c r="DF26" s="942"/>
      <c r="DG26" s="940" t="s">
        <v>465</v>
      </c>
      <c r="DH26" s="941"/>
      <c r="DI26" s="941"/>
      <c r="DJ26" s="941"/>
      <c r="DK26" s="942"/>
      <c r="DL26" s="940" t="s">
        <v>465</v>
      </c>
      <c r="DM26" s="941"/>
      <c r="DN26" s="941"/>
      <c r="DO26" s="941"/>
      <c r="DP26" s="942"/>
      <c r="DQ26" s="940" t="s">
        <v>465</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582</v>
      </c>
      <c r="BT27" s="944"/>
      <c r="BU27" s="944"/>
      <c r="BV27" s="944"/>
      <c r="BW27" s="944"/>
      <c r="BX27" s="944"/>
      <c r="BY27" s="944"/>
      <c r="BZ27" s="944"/>
      <c r="CA27" s="944"/>
      <c r="CB27" s="944"/>
      <c r="CC27" s="944"/>
      <c r="CD27" s="944"/>
      <c r="CE27" s="944"/>
      <c r="CF27" s="944"/>
      <c r="CG27" s="965"/>
      <c r="CH27" s="940" t="s">
        <v>692</v>
      </c>
      <c r="CI27" s="941"/>
      <c r="CJ27" s="941"/>
      <c r="CK27" s="941"/>
      <c r="CL27" s="942"/>
      <c r="CM27" s="940" t="s">
        <v>693</v>
      </c>
      <c r="CN27" s="941"/>
      <c r="CO27" s="941"/>
      <c r="CP27" s="941"/>
      <c r="CQ27" s="942"/>
      <c r="CR27" s="940" t="s">
        <v>671</v>
      </c>
      <c r="CS27" s="941"/>
      <c r="CT27" s="941"/>
      <c r="CU27" s="941"/>
      <c r="CV27" s="942"/>
      <c r="CW27" s="940" t="s">
        <v>465</v>
      </c>
      <c r="CX27" s="941"/>
      <c r="CY27" s="941"/>
      <c r="CZ27" s="941"/>
      <c r="DA27" s="942"/>
      <c r="DB27" s="940" t="s">
        <v>465</v>
      </c>
      <c r="DC27" s="941"/>
      <c r="DD27" s="941"/>
      <c r="DE27" s="941"/>
      <c r="DF27" s="942"/>
      <c r="DG27" s="940" t="s">
        <v>465</v>
      </c>
      <c r="DH27" s="941"/>
      <c r="DI27" s="941"/>
      <c r="DJ27" s="941"/>
      <c r="DK27" s="942"/>
      <c r="DL27" s="940" t="s">
        <v>465</v>
      </c>
      <c r="DM27" s="941"/>
      <c r="DN27" s="941"/>
      <c r="DO27" s="941"/>
      <c r="DP27" s="942"/>
      <c r="DQ27" s="940" t="s">
        <v>465</v>
      </c>
      <c r="DR27" s="941"/>
      <c r="DS27" s="941"/>
      <c r="DT27" s="941"/>
      <c r="DU27" s="942"/>
      <c r="DV27" s="943"/>
      <c r="DW27" s="944"/>
      <c r="DX27" s="944"/>
      <c r="DY27" s="944"/>
      <c r="DZ27" s="945"/>
      <c r="EA27" s="208"/>
    </row>
    <row r="28" spans="1:131" ht="26.25" customHeight="1" thickTop="1" x14ac:dyDescent="0.2">
      <c r="A28" s="220">
        <v>1</v>
      </c>
      <c r="B28" s="1004" t="s">
        <v>365</v>
      </c>
      <c r="C28" s="1005"/>
      <c r="D28" s="1005"/>
      <c r="E28" s="1005"/>
      <c r="F28" s="1005"/>
      <c r="G28" s="1005"/>
      <c r="H28" s="1005"/>
      <c r="I28" s="1005"/>
      <c r="J28" s="1005"/>
      <c r="K28" s="1005"/>
      <c r="L28" s="1005"/>
      <c r="M28" s="1005"/>
      <c r="N28" s="1005"/>
      <c r="O28" s="1005"/>
      <c r="P28" s="1006"/>
      <c r="Q28" s="1007">
        <v>1100093</v>
      </c>
      <c r="R28" s="1008"/>
      <c r="S28" s="1008"/>
      <c r="T28" s="1008"/>
      <c r="U28" s="1008"/>
      <c r="V28" s="1008">
        <v>1059439</v>
      </c>
      <c r="W28" s="1008"/>
      <c r="X28" s="1008"/>
      <c r="Y28" s="1008"/>
      <c r="Z28" s="1008"/>
      <c r="AA28" s="1008">
        <v>40655</v>
      </c>
      <c r="AB28" s="1008"/>
      <c r="AC28" s="1008"/>
      <c r="AD28" s="1008"/>
      <c r="AE28" s="1009"/>
      <c r="AF28" s="1010">
        <v>40655</v>
      </c>
      <c r="AG28" s="1008"/>
      <c r="AH28" s="1008"/>
      <c r="AI28" s="1008"/>
      <c r="AJ28" s="1011"/>
      <c r="AK28" s="999">
        <v>84625</v>
      </c>
      <c r="AL28" s="1000"/>
      <c r="AM28" s="1000"/>
      <c r="AN28" s="1000"/>
      <c r="AO28" s="1000"/>
      <c r="AP28" s="1000" t="s">
        <v>465</v>
      </c>
      <c r="AQ28" s="1000"/>
      <c r="AR28" s="1000"/>
      <c r="AS28" s="1000"/>
      <c r="AT28" s="1000"/>
      <c r="AU28" s="1000" t="s">
        <v>465</v>
      </c>
      <c r="AV28" s="1000"/>
      <c r="AW28" s="1000"/>
      <c r="AX28" s="1000"/>
      <c r="AY28" s="1000"/>
      <c r="AZ28" s="1001" t="s">
        <v>465</v>
      </c>
      <c r="BA28" s="1001"/>
      <c r="BB28" s="1001"/>
      <c r="BC28" s="1001"/>
      <c r="BD28" s="1001"/>
      <c r="BE28" s="1002"/>
      <c r="BF28" s="1002"/>
      <c r="BG28" s="1002"/>
      <c r="BH28" s="1002"/>
      <c r="BI28" s="1003"/>
      <c r="BJ28" s="210"/>
      <c r="BK28" s="210"/>
      <c r="BL28" s="210"/>
      <c r="BM28" s="210"/>
      <c r="BN28" s="210"/>
      <c r="BO28" s="219"/>
      <c r="BP28" s="219"/>
      <c r="BQ28" s="216">
        <v>22</v>
      </c>
      <c r="BR28" s="217"/>
      <c r="BS28" s="943" t="s">
        <v>583</v>
      </c>
      <c r="BT28" s="944"/>
      <c r="BU28" s="944"/>
      <c r="BV28" s="944"/>
      <c r="BW28" s="944"/>
      <c r="BX28" s="944"/>
      <c r="BY28" s="944"/>
      <c r="BZ28" s="944"/>
      <c r="CA28" s="944"/>
      <c r="CB28" s="944"/>
      <c r="CC28" s="944"/>
      <c r="CD28" s="944"/>
      <c r="CE28" s="944"/>
      <c r="CF28" s="944"/>
      <c r="CG28" s="965"/>
      <c r="CH28" s="940" t="s">
        <v>694</v>
      </c>
      <c r="CI28" s="941"/>
      <c r="CJ28" s="941"/>
      <c r="CK28" s="941"/>
      <c r="CL28" s="942"/>
      <c r="CM28" s="940" t="s">
        <v>695</v>
      </c>
      <c r="CN28" s="941"/>
      <c r="CO28" s="941"/>
      <c r="CP28" s="941"/>
      <c r="CQ28" s="942"/>
      <c r="CR28" s="940" t="s">
        <v>696</v>
      </c>
      <c r="CS28" s="941"/>
      <c r="CT28" s="941"/>
      <c r="CU28" s="941"/>
      <c r="CV28" s="942"/>
      <c r="CW28" s="940" t="s">
        <v>465</v>
      </c>
      <c r="CX28" s="941"/>
      <c r="CY28" s="941"/>
      <c r="CZ28" s="941"/>
      <c r="DA28" s="942"/>
      <c r="DB28" s="940" t="s">
        <v>697</v>
      </c>
      <c r="DC28" s="941"/>
      <c r="DD28" s="941"/>
      <c r="DE28" s="941"/>
      <c r="DF28" s="942"/>
      <c r="DG28" s="940" t="s">
        <v>465</v>
      </c>
      <c r="DH28" s="941"/>
      <c r="DI28" s="941"/>
      <c r="DJ28" s="941"/>
      <c r="DK28" s="942"/>
      <c r="DL28" s="940" t="s">
        <v>465</v>
      </c>
      <c r="DM28" s="941"/>
      <c r="DN28" s="941"/>
      <c r="DO28" s="941"/>
      <c r="DP28" s="942"/>
      <c r="DQ28" s="940" t="s">
        <v>465</v>
      </c>
      <c r="DR28" s="941"/>
      <c r="DS28" s="941"/>
      <c r="DT28" s="941"/>
      <c r="DU28" s="942"/>
      <c r="DV28" s="943"/>
      <c r="DW28" s="944"/>
      <c r="DX28" s="944"/>
      <c r="DY28" s="944"/>
      <c r="DZ28" s="945"/>
      <c r="EA28" s="208"/>
    </row>
    <row r="29" spans="1:131" ht="26.25" customHeight="1" x14ac:dyDescent="0.2">
      <c r="A29" s="220">
        <v>2</v>
      </c>
      <c r="B29" s="990" t="s">
        <v>366</v>
      </c>
      <c r="C29" s="991"/>
      <c r="D29" s="991"/>
      <c r="E29" s="991"/>
      <c r="F29" s="991"/>
      <c r="G29" s="991"/>
      <c r="H29" s="991"/>
      <c r="I29" s="991"/>
      <c r="J29" s="991"/>
      <c r="K29" s="991"/>
      <c r="L29" s="991"/>
      <c r="M29" s="991"/>
      <c r="N29" s="991"/>
      <c r="O29" s="991"/>
      <c r="P29" s="992"/>
      <c r="Q29" s="996">
        <v>20947</v>
      </c>
      <c r="R29" s="994"/>
      <c r="S29" s="994"/>
      <c r="T29" s="994"/>
      <c r="U29" s="994"/>
      <c r="V29" s="994">
        <v>39746</v>
      </c>
      <c r="W29" s="994"/>
      <c r="X29" s="994"/>
      <c r="Y29" s="994"/>
      <c r="Z29" s="994"/>
      <c r="AA29" s="994">
        <v>-18800</v>
      </c>
      <c r="AB29" s="994"/>
      <c r="AC29" s="994"/>
      <c r="AD29" s="994"/>
      <c r="AE29" s="997"/>
      <c r="AF29" s="993">
        <v>473933</v>
      </c>
      <c r="AG29" s="994"/>
      <c r="AH29" s="994"/>
      <c r="AI29" s="994"/>
      <c r="AJ29" s="995"/>
      <c r="AK29" s="931">
        <v>2459</v>
      </c>
      <c r="AL29" s="922"/>
      <c r="AM29" s="922"/>
      <c r="AN29" s="922"/>
      <c r="AO29" s="922"/>
      <c r="AP29" s="922">
        <v>221730</v>
      </c>
      <c r="AQ29" s="922"/>
      <c r="AR29" s="922"/>
      <c r="AS29" s="922"/>
      <c r="AT29" s="922"/>
      <c r="AU29" s="922">
        <v>110865</v>
      </c>
      <c r="AV29" s="922"/>
      <c r="AW29" s="922"/>
      <c r="AX29" s="922"/>
      <c r="AY29" s="922"/>
      <c r="AZ29" s="998" t="s">
        <v>465</v>
      </c>
      <c r="BA29" s="998"/>
      <c r="BB29" s="998"/>
      <c r="BC29" s="998"/>
      <c r="BD29" s="998"/>
      <c r="BE29" s="923" t="s">
        <v>367</v>
      </c>
      <c r="BF29" s="923"/>
      <c r="BG29" s="923"/>
      <c r="BH29" s="923"/>
      <c r="BI29" s="924"/>
      <c r="BJ29" s="210"/>
      <c r="BK29" s="210"/>
      <c r="BL29" s="210"/>
      <c r="BM29" s="210"/>
      <c r="BN29" s="210"/>
      <c r="BO29" s="219"/>
      <c r="BP29" s="219"/>
      <c r="BQ29" s="216">
        <v>23</v>
      </c>
      <c r="BR29" s="217"/>
      <c r="BS29" s="943" t="s">
        <v>584</v>
      </c>
      <c r="BT29" s="944"/>
      <c r="BU29" s="944"/>
      <c r="BV29" s="944"/>
      <c r="BW29" s="944"/>
      <c r="BX29" s="944"/>
      <c r="BY29" s="944"/>
      <c r="BZ29" s="944"/>
      <c r="CA29" s="944"/>
      <c r="CB29" s="944"/>
      <c r="CC29" s="944"/>
      <c r="CD29" s="944"/>
      <c r="CE29" s="944"/>
      <c r="CF29" s="944"/>
      <c r="CG29" s="965"/>
      <c r="CH29" s="940" t="s">
        <v>698</v>
      </c>
      <c r="CI29" s="941"/>
      <c r="CJ29" s="941"/>
      <c r="CK29" s="941"/>
      <c r="CL29" s="942"/>
      <c r="CM29" s="940" t="s">
        <v>699</v>
      </c>
      <c r="CN29" s="941"/>
      <c r="CO29" s="941"/>
      <c r="CP29" s="941"/>
      <c r="CQ29" s="942"/>
      <c r="CR29" s="940" t="s">
        <v>700</v>
      </c>
      <c r="CS29" s="941"/>
      <c r="CT29" s="941"/>
      <c r="CU29" s="941"/>
      <c r="CV29" s="942"/>
      <c r="CW29" s="940" t="s">
        <v>465</v>
      </c>
      <c r="CX29" s="941"/>
      <c r="CY29" s="941"/>
      <c r="CZ29" s="941"/>
      <c r="DA29" s="942"/>
      <c r="DB29" s="940" t="s">
        <v>465</v>
      </c>
      <c r="DC29" s="941"/>
      <c r="DD29" s="941"/>
      <c r="DE29" s="941"/>
      <c r="DF29" s="942"/>
      <c r="DG29" s="940" t="s">
        <v>465</v>
      </c>
      <c r="DH29" s="941"/>
      <c r="DI29" s="941"/>
      <c r="DJ29" s="941"/>
      <c r="DK29" s="942"/>
      <c r="DL29" s="940" t="s">
        <v>465</v>
      </c>
      <c r="DM29" s="941"/>
      <c r="DN29" s="941"/>
      <c r="DO29" s="941"/>
      <c r="DP29" s="942"/>
      <c r="DQ29" s="940" t="s">
        <v>465</v>
      </c>
      <c r="DR29" s="941"/>
      <c r="DS29" s="941"/>
      <c r="DT29" s="941"/>
      <c r="DU29" s="942"/>
      <c r="DV29" s="943"/>
      <c r="DW29" s="944"/>
      <c r="DX29" s="944"/>
      <c r="DY29" s="944"/>
      <c r="DZ29" s="945"/>
      <c r="EA29" s="208"/>
    </row>
    <row r="30" spans="1:131" ht="26.25" customHeight="1" x14ac:dyDescent="0.2">
      <c r="A30" s="220">
        <v>3</v>
      </c>
      <c r="B30" s="990" t="s">
        <v>368</v>
      </c>
      <c r="C30" s="991"/>
      <c r="D30" s="991"/>
      <c r="E30" s="991"/>
      <c r="F30" s="991"/>
      <c r="G30" s="991"/>
      <c r="H30" s="991"/>
      <c r="I30" s="991"/>
      <c r="J30" s="991"/>
      <c r="K30" s="991"/>
      <c r="L30" s="991"/>
      <c r="M30" s="991"/>
      <c r="N30" s="991"/>
      <c r="O30" s="991"/>
      <c r="P30" s="992"/>
      <c r="Q30" s="996">
        <v>18</v>
      </c>
      <c r="R30" s="994"/>
      <c r="S30" s="994"/>
      <c r="T30" s="994"/>
      <c r="U30" s="994"/>
      <c r="V30" s="994">
        <v>0</v>
      </c>
      <c r="W30" s="994"/>
      <c r="X30" s="994"/>
      <c r="Y30" s="994"/>
      <c r="Z30" s="994"/>
      <c r="AA30" s="994">
        <v>18</v>
      </c>
      <c r="AB30" s="994"/>
      <c r="AC30" s="994"/>
      <c r="AD30" s="994"/>
      <c r="AE30" s="997"/>
      <c r="AF30" s="993">
        <v>32658</v>
      </c>
      <c r="AG30" s="994"/>
      <c r="AH30" s="994"/>
      <c r="AI30" s="994"/>
      <c r="AJ30" s="995"/>
      <c r="AK30" s="931">
        <v>1986</v>
      </c>
      <c r="AL30" s="922"/>
      <c r="AM30" s="922"/>
      <c r="AN30" s="922"/>
      <c r="AO30" s="922"/>
      <c r="AP30" s="922" t="s">
        <v>465</v>
      </c>
      <c r="AQ30" s="922"/>
      <c r="AR30" s="922"/>
      <c r="AS30" s="922"/>
      <c r="AT30" s="922"/>
      <c r="AU30" s="922" t="s">
        <v>465</v>
      </c>
      <c r="AV30" s="922"/>
      <c r="AW30" s="922"/>
      <c r="AX30" s="922"/>
      <c r="AY30" s="922"/>
      <c r="AZ30" s="998" t="s">
        <v>465</v>
      </c>
      <c r="BA30" s="998"/>
      <c r="BB30" s="998"/>
      <c r="BC30" s="998"/>
      <c r="BD30" s="998"/>
      <c r="BE30" s="923" t="s">
        <v>367</v>
      </c>
      <c r="BF30" s="923"/>
      <c r="BG30" s="923"/>
      <c r="BH30" s="923"/>
      <c r="BI30" s="924"/>
      <c r="BJ30" s="210"/>
      <c r="BK30" s="210"/>
      <c r="BL30" s="210"/>
      <c r="BM30" s="210"/>
      <c r="BN30" s="210"/>
      <c r="BO30" s="219"/>
      <c r="BP30" s="219"/>
      <c r="BQ30" s="216">
        <v>24</v>
      </c>
      <c r="BR30" s="217"/>
      <c r="BS30" s="943" t="s">
        <v>585</v>
      </c>
      <c r="BT30" s="944"/>
      <c r="BU30" s="944"/>
      <c r="BV30" s="944"/>
      <c r="BW30" s="944"/>
      <c r="BX30" s="944"/>
      <c r="BY30" s="944"/>
      <c r="BZ30" s="944"/>
      <c r="CA30" s="944"/>
      <c r="CB30" s="944"/>
      <c r="CC30" s="944"/>
      <c r="CD30" s="944"/>
      <c r="CE30" s="944"/>
      <c r="CF30" s="944"/>
      <c r="CG30" s="965"/>
      <c r="CH30" s="940" t="s">
        <v>701</v>
      </c>
      <c r="CI30" s="941"/>
      <c r="CJ30" s="941"/>
      <c r="CK30" s="941"/>
      <c r="CL30" s="942"/>
      <c r="CM30" s="940" t="s">
        <v>702</v>
      </c>
      <c r="CN30" s="941"/>
      <c r="CO30" s="941"/>
      <c r="CP30" s="941"/>
      <c r="CQ30" s="942"/>
      <c r="CR30" s="940" t="s">
        <v>703</v>
      </c>
      <c r="CS30" s="941"/>
      <c r="CT30" s="941"/>
      <c r="CU30" s="941"/>
      <c r="CV30" s="942"/>
      <c r="CW30" s="940" t="s">
        <v>465</v>
      </c>
      <c r="CX30" s="941"/>
      <c r="CY30" s="941"/>
      <c r="CZ30" s="941"/>
      <c r="DA30" s="942"/>
      <c r="DB30" s="940" t="s">
        <v>465</v>
      </c>
      <c r="DC30" s="941"/>
      <c r="DD30" s="941"/>
      <c r="DE30" s="941"/>
      <c r="DF30" s="942"/>
      <c r="DG30" s="940" t="s">
        <v>465</v>
      </c>
      <c r="DH30" s="941"/>
      <c r="DI30" s="941"/>
      <c r="DJ30" s="941"/>
      <c r="DK30" s="942"/>
      <c r="DL30" s="940" t="s">
        <v>465</v>
      </c>
      <c r="DM30" s="941"/>
      <c r="DN30" s="941"/>
      <c r="DO30" s="941"/>
      <c r="DP30" s="942"/>
      <c r="DQ30" s="940" t="s">
        <v>465</v>
      </c>
      <c r="DR30" s="941"/>
      <c r="DS30" s="941"/>
      <c r="DT30" s="941"/>
      <c r="DU30" s="942"/>
      <c r="DV30" s="943"/>
      <c r="DW30" s="944"/>
      <c r="DX30" s="944"/>
      <c r="DY30" s="944"/>
      <c r="DZ30" s="945"/>
      <c r="EA30" s="208"/>
    </row>
    <row r="31" spans="1:131" ht="26.25" customHeight="1" x14ac:dyDescent="0.2">
      <c r="A31" s="220">
        <v>4</v>
      </c>
      <c r="B31" s="990" t="s">
        <v>369</v>
      </c>
      <c r="C31" s="991"/>
      <c r="D31" s="991"/>
      <c r="E31" s="991"/>
      <c r="F31" s="991"/>
      <c r="G31" s="991"/>
      <c r="H31" s="991"/>
      <c r="I31" s="991"/>
      <c r="J31" s="991"/>
      <c r="K31" s="991"/>
      <c r="L31" s="991"/>
      <c r="M31" s="991"/>
      <c r="N31" s="991"/>
      <c r="O31" s="991"/>
      <c r="P31" s="992"/>
      <c r="Q31" s="996">
        <v>23680</v>
      </c>
      <c r="R31" s="994"/>
      <c r="S31" s="994"/>
      <c r="T31" s="994"/>
      <c r="U31" s="994"/>
      <c r="V31" s="994">
        <v>33046</v>
      </c>
      <c r="W31" s="994"/>
      <c r="X31" s="994"/>
      <c r="Y31" s="994"/>
      <c r="Z31" s="994"/>
      <c r="AA31" s="994">
        <v>-9366</v>
      </c>
      <c r="AB31" s="994"/>
      <c r="AC31" s="994"/>
      <c r="AD31" s="994"/>
      <c r="AE31" s="997"/>
      <c r="AF31" s="993">
        <v>21055</v>
      </c>
      <c r="AG31" s="994"/>
      <c r="AH31" s="994"/>
      <c r="AI31" s="994"/>
      <c r="AJ31" s="995"/>
      <c r="AK31" s="931">
        <v>18</v>
      </c>
      <c r="AL31" s="922"/>
      <c r="AM31" s="922"/>
      <c r="AN31" s="922"/>
      <c r="AO31" s="922"/>
      <c r="AP31" s="922" t="s">
        <v>465</v>
      </c>
      <c r="AQ31" s="922"/>
      <c r="AR31" s="922"/>
      <c r="AS31" s="922"/>
      <c r="AT31" s="922"/>
      <c r="AU31" s="922" t="s">
        <v>465</v>
      </c>
      <c r="AV31" s="922"/>
      <c r="AW31" s="922"/>
      <c r="AX31" s="922"/>
      <c r="AY31" s="922"/>
      <c r="AZ31" s="998" t="s">
        <v>465</v>
      </c>
      <c r="BA31" s="998"/>
      <c r="BB31" s="998"/>
      <c r="BC31" s="998"/>
      <c r="BD31" s="998"/>
      <c r="BE31" s="923" t="s">
        <v>367</v>
      </c>
      <c r="BF31" s="923"/>
      <c r="BG31" s="923"/>
      <c r="BH31" s="923"/>
      <c r="BI31" s="924"/>
      <c r="BJ31" s="210"/>
      <c r="BK31" s="210"/>
      <c r="BL31" s="210"/>
      <c r="BM31" s="210"/>
      <c r="BN31" s="210"/>
      <c r="BO31" s="219"/>
      <c r="BP31" s="219"/>
      <c r="BQ31" s="216">
        <v>25</v>
      </c>
      <c r="BR31" s="217"/>
      <c r="BS31" s="943" t="s">
        <v>586</v>
      </c>
      <c r="BT31" s="944"/>
      <c r="BU31" s="944"/>
      <c r="BV31" s="944"/>
      <c r="BW31" s="944"/>
      <c r="BX31" s="944"/>
      <c r="BY31" s="944"/>
      <c r="BZ31" s="944"/>
      <c r="CA31" s="944"/>
      <c r="CB31" s="944"/>
      <c r="CC31" s="944"/>
      <c r="CD31" s="944"/>
      <c r="CE31" s="944"/>
      <c r="CF31" s="944"/>
      <c r="CG31" s="965"/>
      <c r="CH31" s="940" t="s">
        <v>704</v>
      </c>
      <c r="CI31" s="941"/>
      <c r="CJ31" s="941"/>
      <c r="CK31" s="941"/>
      <c r="CL31" s="942"/>
      <c r="CM31" s="940" t="s">
        <v>705</v>
      </c>
      <c r="CN31" s="941"/>
      <c r="CO31" s="941"/>
      <c r="CP31" s="941"/>
      <c r="CQ31" s="942"/>
      <c r="CR31" s="940" t="s">
        <v>706</v>
      </c>
      <c r="CS31" s="941"/>
      <c r="CT31" s="941"/>
      <c r="CU31" s="941"/>
      <c r="CV31" s="942"/>
      <c r="CW31" s="940" t="s">
        <v>707</v>
      </c>
      <c r="CX31" s="941"/>
      <c r="CY31" s="941"/>
      <c r="CZ31" s="941"/>
      <c r="DA31" s="942"/>
      <c r="DB31" s="940" t="s">
        <v>465</v>
      </c>
      <c r="DC31" s="941"/>
      <c r="DD31" s="941"/>
      <c r="DE31" s="941"/>
      <c r="DF31" s="942"/>
      <c r="DG31" s="940" t="s">
        <v>465</v>
      </c>
      <c r="DH31" s="941"/>
      <c r="DI31" s="941"/>
      <c r="DJ31" s="941"/>
      <c r="DK31" s="942"/>
      <c r="DL31" s="940" t="s">
        <v>465</v>
      </c>
      <c r="DM31" s="941"/>
      <c r="DN31" s="941"/>
      <c r="DO31" s="941"/>
      <c r="DP31" s="942"/>
      <c r="DQ31" s="940" t="s">
        <v>465</v>
      </c>
      <c r="DR31" s="941"/>
      <c r="DS31" s="941"/>
      <c r="DT31" s="941"/>
      <c r="DU31" s="942"/>
      <c r="DV31" s="943"/>
      <c r="DW31" s="944"/>
      <c r="DX31" s="944"/>
      <c r="DY31" s="944"/>
      <c r="DZ31" s="945"/>
      <c r="EA31" s="208"/>
    </row>
    <row r="32" spans="1:131" ht="26.25" customHeight="1" x14ac:dyDescent="0.2">
      <c r="A32" s="220">
        <v>5</v>
      </c>
      <c r="B32" s="990" t="s">
        <v>370</v>
      </c>
      <c r="C32" s="991"/>
      <c r="D32" s="991"/>
      <c r="E32" s="991"/>
      <c r="F32" s="991"/>
      <c r="G32" s="991"/>
      <c r="H32" s="991"/>
      <c r="I32" s="991"/>
      <c r="J32" s="991"/>
      <c r="K32" s="991"/>
      <c r="L32" s="991"/>
      <c r="M32" s="991"/>
      <c r="N32" s="991"/>
      <c r="O32" s="991"/>
      <c r="P32" s="992"/>
      <c r="Q32" s="996">
        <v>4511</v>
      </c>
      <c r="R32" s="994"/>
      <c r="S32" s="994"/>
      <c r="T32" s="994"/>
      <c r="U32" s="994"/>
      <c r="V32" s="994">
        <v>5193</v>
      </c>
      <c r="W32" s="994"/>
      <c r="X32" s="994"/>
      <c r="Y32" s="994"/>
      <c r="Z32" s="994"/>
      <c r="AA32" s="994">
        <v>-682</v>
      </c>
      <c r="AB32" s="994"/>
      <c r="AC32" s="994"/>
      <c r="AD32" s="994"/>
      <c r="AE32" s="997"/>
      <c r="AF32" s="993">
        <v>122599</v>
      </c>
      <c r="AG32" s="994"/>
      <c r="AH32" s="994"/>
      <c r="AI32" s="994"/>
      <c r="AJ32" s="995"/>
      <c r="AK32" s="931">
        <v>0</v>
      </c>
      <c r="AL32" s="922"/>
      <c r="AM32" s="922"/>
      <c r="AN32" s="922"/>
      <c r="AO32" s="922"/>
      <c r="AP32" s="922" t="s">
        <v>465</v>
      </c>
      <c r="AQ32" s="922"/>
      <c r="AR32" s="922"/>
      <c r="AS32" s="922"/>
      <c r="AT32" s="922"/>
      <c r="AU32" s="922" t="s">
        <v>465</v>
      </c>
      <c r="AV32" s="922"/>
      <c r="AW32" s="922"/>
      <c r="AX32" s="922"/>
      <c r="AY32" s="922"/>
      <c r="AZ32" s="998" t="s">
        <v>465</v>
      </c>
      <c r="BA32" s="998"/>
      <c r="BB32" s="998"/>
      <c r="BC32" s="998"/>
      <c r="BD32" s="998"/>
      <c r="BE32" s="923" t="s">
        <v>367</v>
      </c>
      <c r="BF32" s="923"/>
      <c r="BG32" s="923"/>
      <c r="BH32" s="923"/>
      <c r="BI32" s="924"/>
      <c r="BJ32" s="210"/>
      <c r="BK32" s="210"/>
      <c r="BL32" s="210"/>
      <c r="BM32" s="210"/>
      <c r="BN32" s="210"/>
      <c r="BO32" s="219"/>
      <c r="BP32" s="219"/>
      <c r="BQ32" s="216">
        <v>26</v>
      </c>
      <c r="BR32" s="217"/>
      <c r="BS32" s="943" t="s">
        <v>587</v>
      </c>
      <c r="BT32" s="944"/>
      <c r="BU32" s="944"/>
      <c r="BV32" s="944"/>
      <c r="BW32" s="944"/>
      <c r="BX32" s="944"/>
      <c r="BY32" s="944"/>
      <c r="BZ32" s="944"/>
      <c r="CA32" s="944"/>
      <c r="CB32" s="944"/>
      <c r="CC32" s="944"/>
      <c r="CD32" s="944"/>
      <c r="CE32" s="944"/>
      <c r="CF32" s="944"/>
      <c r="CG32" s="965"/>
      <c r="CH32" s="940" t="s">
        <v>465</v>
      </c>
      <c r="CI32" s="941"/>
      <c r="CJ32" s="941"/>
      <c r="CK32" s="941"/>
      <c r="CL32" s="942"/>
      <c r="CM32" s="940" t="s">
        <v>465</v>
      </c>
      <c r="CN32" s="941"/>
      <c r="CO32" s="941"/>
      <c r="CP32" s="941"/>
      <c r="CQ32" s="942"/>
      <c r="CR32" s="940" t="s">
        <v>708</v>
      </c>
      <c r="CS32" s="941"/>
      <c r="CT32" s="941"/>
      <c r="CU32" s="941"/>
      <c r="CV32" s="942"/>
      <c r="CW32" s="940" t="s">
        <v>465</v>
      </c>
      <c r="CX32" s="941"/>
      <c r="CY32" s="941"/>
      <c r="CZ32" s="941"/>
      <c r="DA32" s="942"/>
      <c r="DB32" s="940" t="s">
        <v>465</v>
      </c>
      <c r="DC32" s="941"/>
      <c r="DD32" s="941"/>
      <c r="DE32" s="941"/>
      <c r="DF32" s="942"/>
      <c r="DG32" s="940" t="s">
        <v>465</v>
      </c>
      <c r="DH32" s="941"/>
      <c r="DI32" s="941"/>
      <c r="DJ32" s="941"/>
      <c r="DK32" s="942"/>
      <c r="DL32" s="940" t="s">
        <v>465</v>
      </c>
      <c r="DM32" s="941"/>
      <c r="DN32" s="941"/>
      <c r="DO32" s="941"/>
      <c r="DP32" s="942"/>
      <c r="DQ32" s="940" t="s">
        <v>465</v>
      </c>
      <c r="DR32" s="941"/>
      <c r="DS32" s="941"/>
      <c r="DT32" s="941"/>
      <c r="DU32" s="942"/>
      <c r="DV32" s="943"/>
      <c r="DW32" s="944"/>
      <c r="DX32" s="944"/>
      <c r="DY32" s="944"/>
      <c r="DZ32" s="945"/>
      <c r="EA32" s="208"/>
    </row>
    <row r="33" spans="1:131" ht="26.25" customHeight="1" x14ac:dyDescent="0.2">
      <c r="A33" s="220">
        <v>6</v>
      </c>
      <c r="B33" s="990" t="s">
        <v>371</v>
      </c>
      <c r="C33" s="991"/>
      <c r="D33" s="991"/>
      <c r="E33" s="991"/>
      <c r="F33" s="991"/>
      <c r="G33" s="991"/>
      <c r="H33" s="991"/>
      <c r="I33" s="991"/>
      <c r="J33" s="991"/>
      <c r="K33" s="991"/>
      <c r="L33" s="991"/>
      <c r="M33" s="991"/>
      <c r="N33" s="991"/>
      <c r="O33" s="991"/>
      <c r="P33" s="992"/>
      <c r="Q33" s="996">
        <v>56890</v>
      </c>
      <c r="R33" s="994"/>
      <c r="S33" s="994"/>
      <c r="T33" s="994"/>
      <c r="U33" s="994"/>
      <c r="V33" s="994">
        <v>54807</v>
      </c>
      <c r="W33" s="994"/>
      <c r="X33" s="994"/>
      <c r="Y33" s="994"/>
      <c r="Z33" s="994"/>
      <c r="AA33" s="994">
        <v>2083</v>
      </c>
      <c r="AB33" s="994"/>
      <c r="AC33" s="994"/>
      <c r="AD33" s="994"/>
      <c r="AE33" s="997"/>
      <c r="AF33" s="993">
        <v>8026</v>
      </c>
      <c r="AG33" s="994"/>
      <c r="AH33" s="994"/>
      <c r="AI33" s="994"/>
      <c r="AJ33" s="995"/>
      <c r="AK33" s="931">
        <v>1681</v>
      </c>
      <c r="AL33" s="922"/>
      <c r="AM33" s="922"/>
      <c r="AN33" s="922"/>
      <c r="AO33" s="922"/>
      <c r="AP33" s="922">
        <v>64651</v>
      </c>
      <c r="AQ33" s="922"/>
      <c r="AR33" s="922"/>
      <c r="AS33" s="922"/>
      <c r="AT33" s="922"/>
      <c r="AU33" s="922" t="s">
        <v>465</v>
      </c>
      <c r="AV33" s="922"/>
      <c r="AW33" s="922"/>
      <c r="AX33" s="922"/>
      <c r="AY33" s="922"/>
      <c r="AZ33" s="998" t="s">
        <v>465</v>
      </c>
      <c r="BA33" s="998"/>
      <c r="BB33" s="998"/>
      <c r="BC33" s="998"/>
      <c r="BD33" s="998"/>
      <c r="BE33" s="923" t="s">
        <v>367</v>
      </c>
      <c r="BF33" s="923"/>
      <c r="BG33" s="923"/>
      <c r="BH33" s="923"/>
      <c r="BI33" s="924"/>
      <c r="BJ33" s="210"/>
      <c r="BK33" s="210"/>
      <c r="BL33" s="210"/>
      <c r="BM33" s="210"/>
      <c r="BN33" s="210"/>
      <c r="BO33" s="219"/>
      <c r="BP33" s="219"/>
      <c r="BQ33" s="216">
        <v>27</v>
      </c>
      <c r="BR33" s="217"/>
      <c r="BS33" s="943" t="s">
        <v>588</v>
      </c>
      <c r="BT33" s="944"/>
      <c r="BU33" s="944"/>
      <c r="BV33" s="944"/>
      <c r="BW33" s="944"/>
      <c r="BX33" s="944"/>
      <c r="BY33" s="944"/>
      <c r="BZ33" s="944"/>
      <c r="CA33" s="944"/>
      <c r="CB33" s="944"/>
      <c r="CC33" s="944"/>
      <c r="CD33" s="944"/>
      <c r="CE33" s="944"/>
      <c r="CF33" s="944"/>
      <c r="CG33" s="965"/>
      <c r="CH33" s="940" t="s">
        <v>709</v>
      </c>
      <c r="CI33" s="941"/>
      <c r="CJ33" s="941"/>
      <c r="CK33" s="941"/>
      <c r="CL33" s="942"/>
      <c r="CM33" s="940" t="s">
        <v>710</v>
      </c>
      <c r="CN33" s="941"/>
      <c r="CO33" s="941"/>
      <c r="CP33" s="941"/>
      <c r="CQ33" s="942"/>
      <c r="CR33" s="940" t="s">
        <v>633</v>
      </c>
      <c r="CS33" s="941"/>
      <c r="CT33" s="941"/>
      <c r="CU33" s="941"/>
      <c r="CV33" s="942"/>
      <c r="CW33" s="940" t="s">
        <v>711</v>
      </c>
      <c r="CX33" s="941"/>
      <c r="CY33" s="941"/>
      <c r="CZ33" s="941"/>
      <c r="DA33" s="942"/>
      <c r="DB33" s="940" t="s">
        <v>465</v>
      </c>
      <c r="DC33" s="941"/>
      <c r="DD33" s="941"/>
      <c r="DE33" s="941"/>
      <c r="DF33" s="942"/>
      <c r="DG33" s="940" t="s">
        <v>465</v>
      </c>
      <c r="DH33" s="941"/>
      <c r="DI33" s="941"/>
      <c r="DJ33" s="941"/>
      <c r="DK33" s="942"/>
      <c r="DL33" s="940" t="s">
        <v>465</v>
      </c>
      <c r="DM33" s="941"/>
      <c r="DN33" s="941"/>
      <c r="DO33" s="941"/>
      <c r="DP33" s="942"/>
      <c r="DQ33" s="940" t="s">
        <v>465</v>
      </c>
      <c r="DR33" s="941"/>
      <c r="DS33" s="941"/>
      <c r="DT33" s="941"/>
      <c r="DU33" s="942"/>
      <c r="DV33" s="943"/>
      <c r="DW33" s="944"/>
      <c r="DX33" s="944"/>
      <c r="DY33" s="944"/>
      <c r="DZ33" s="945"/>
      <c r="EA33" s="208"/>
    </row>
    <row r="34" spans="1:131" ht="26.25" customHeight="1" x14ac:dyDescent="0.2">
      <c r="A34" s="220">
        <v>7</v>
      </c>
      <c r="B34" s="990" t="s">
        <v>372</v>
      </c>
      <c r="C34" s="991"/>
      <c r="D34" s="991"/>
      <c r="E34" s="991"/>
      <c r="F34" s="991"/>
      <c r="G34" s="991"/>
      <c r="H34" s="991"/>
      <c r="I34" s="991"/>
      <c r="J34" s="991"/>
      <c r="K34" s="991"/>
      <c r="L34" s="991"/>
      <c r="M34" s="991"/>
      <c r="N34" s="991"/>
      <c r="O34" s="991"/>
      <c r="P34" s="992"/>
      <c r="Q34" s="996">
        <v>168991</v>
      </c>
      <c r="R34" s="994"/>
      <c r="S34" s="994"/>
      <c r="T34" s="994"/>
      <c r="U34" s="994"/>
      <c r="V34" s="994">
        <v>142609</v>
      </c>
      <c r="W34" s="994"/>
      <c r="X34" s="994"/>
      <c r="Y34" s="994"/>
      <c r="Z34" s="994"/>
      <c r="AA34" s="994">
        <v>26383</v>
      </c>
      <c r="AB34" s="994"/>
      <c r="AC34" s="994"/>
      <c r="AD34" s="994"/>
      <c r="AE34" s="997"/>
      <c r="AF34" s="993">
        <v>82219</v>
      </c>
      <c r="AG34" s="994"/>
      <c r="AH34" s="994"/>
      <c r="AI34" s="994"/>
      <c r="AJ34" s="995"/>
      <c r="AK34" s="931">
        <v>16756</v>
      </c>
      <c r="AL34" s="922"/>
      <c r="AM34" s="922"/>
      <c r="AN34" s="922"/>
      <c r="AO34" s="922"/>
      <c r="AP34" s="922">
        <v>227001</v>
      </c>
      <c r="AQ34" s="922"/>
      <c r="AR34" s="922"/>
      <c r="AS34" s="922"/>
      <c r="AT34" s="922"/>
      <c r="AU34" s="922">
        <v>37682</v>
      </c>
      <c r="AV34" s="922"/>
      <c r="AW34" s="922"/>
      <c r="AX34" s="922"/>
      <c r="AY34" s="922"/>
      <c r="AZ34" s="998" t="s">
        <v>465</v>
      </c>
      <c r="BA34" s="998"/>
      <c r="BB34" s="998"/>
      <c r="BC34" s="998"/>
      <c r="BD34" s="998"/>
      <c r="BE34" s="923" t="s">
        <v>367</v>
      </c>
      <c r="BF34" s="923"/>
      <c r="BG34" s="923"/>
      <c r="BH34" s="923"/>
      <c r="BI34" s="924"/>
      <c r="BJ34" s="210"/>
      <c r="BK34" s="210"/>
      <c r="BL34" s="210"/>
      <c r="BM34" s="210"/>
      <c r="BN34" s="210"/>
      <c r="BO34" s="219"/>
      <c r="BP34" s="219"/>
      <c r="BQ34" s="216">
        <v>28</v>
      </c>
      <c r="BR34" s="217"/>
      <c r="BS34" s="943" t="s">
        <v>589</v>
      </c>
      <c r="BT34" s="944"/>
      <c r="BU34" s="944"/>
      <c r="BV34" s="944"/>
      <c r="BW34" s="944"/>
      <c r="BX34" s="944"/>
      <c r="BY34" s="944"/>
      <c r="BZ34" s="944"/>
      <c r="CA34" s="944"/>
      <c r="CB34" s="944"/>
      <c r="CC34" s="944"/>
      <c r="CD34" s="944"/>
      <c r="CE34" s="944"/>
      <c r="CF34" s="944"/>
      <c r="CG34" s="965"/>
      <c r="CH34" s="940" t="s">
        <v>712</v>
      </c>
      <c r="CI34" s="941"/>
      <c r="CJ34" s="941"/>
      <c r="CK34" s="941"/>
      <c r="CL34" s="942"/>
      <c r="CM34" s="940" t="s">
        <v>713</v>
      </c>
      <c r="CN34" s="941"/>
      <c r="CO34" s="941"/>
      <c r="CP34" s="941"/>
      <c r="CQ34" s="942"/>
      <c r="CR34" s="940" t="s">
        <v>714</v>
      </c>
      <c r="CS34" s="941"/>
      <c r="CT34" s="941"/>
      <c r="CU34" s="941"/>
      <c r="CV34" s="942"/>
      <c r="CW34" s="940" t="s">
        <v>465</v>
      </c>
      <c r="CX34" s="941"/>
      <c r="CY34" s="941"/>
      <c r="CZ34" s="941"/>
      <c r="DA34" s="942"/>
      <c r="DB34" s="940" t="s">
        <v>465</v>
      </c>
      <c r="DC34" s="941"/>
      <c r="DD34" s="941"/>
      <c r="DE34" s="941"/>
      <c r="DF34" s="942"/>
      <c r="DG34" s="940" t="s">
        <v>465</v>
      </c>
      <c r="DH34" s="941"/>
      <c r="DI34" s="941"/>
      <c r="DJ34" s="941"/>
      <c r="DK34" s="942"/>
      <c r="DL34" s="940" t="s">
        <v>465</v>
      </c>
      <c r="DM34" s="941"/>
      <c r="DN34" s="941"/>
      <c r="DO34" s="941"/>
      <c r="DP34" s="942"/>
      <c r="DQ34" s="940" t="s">
        <v>465</v>
      </c>
      <c r="DR34" s="941"/>
      <c r="DS34" s="941"/>
      <c r="DT34" s="941"/>
      <c r="DU34" s="942"/>
      <c r="DV34" s="943"/>
      <c r="DW34" s="944"/>
      <c r="DX34" s="944"/>
      <c r="DY34" s="944"/>
      <c r="DZ34" s="945"/>
      <c r="EA34" s="208"/>
    </row>
    <row r="35" spans="1:131" ht="26.25" customHeight="1" x14ac:dyDescent="0.2">
      <c r="A35" s="220">
        <v>8</v>
      </c>
      <c r="B35" s="990" t="s">
        <v>373</v>
      </c>
      <c r="C35" s="991"/>
      <c r="D35" s="991"/>
      <c r="E35" s="991"/>
      <c r="F35" s="991"/>
      <c r="G35" s="991"/>
      <c r="H35" s="991"/>
      <c r="I35" s="991"/>
      <c r="J35" s="991"/>
      <c r="K35" s="991"/>
      <c r="L35" s="991"/>
      <c r="M35" s="991"/>
      <c r="N35" s="991"/>
      <c r="O35" s="991"/>
      <c r="P35" s="992"/>
      <c r="Q35" s="996">
        <v>2169</v>
      </c>
      <c r="R35" s="994"/>
      <c r="S35" s="994"/>
      <c r="T35" s="994"/>
      <c r="U35" s="994"/>
      <c r="V35" s="994">
        <v>1000</v>
      </c>
      <c r="W35" s="994"/>
      <c r="X35" s="994"/>
      <c r="Y35" s="994"/>
      <c r="Z35" s="994"/>
      <c r="AA35" s="994">
        <v>1169</v>
      </c>
      <c r="AB35" s="994"/>
      <c r="AC35" s="994"/>
      <c r="AD35" s="994"/>
      <c r="AE35" s="997"/>
      <c r="AF35" s="993">
        <v>25066</v>
      </c>
      <c r="AG35" s="994"/>
      <c r="AH35" s="994"/>
      <c r="AI35" s="994"/>
      <c r="AJ35" s="995"/>
      <c r="AK35" s="931">
        <v>1</v>
      </c>
      <c r="AL35" s="922"/>
      <c r="AM35" s="922"/>
      <c r="AN35" s="922"/>
      <c r="AO35" s="922"/>
      <c r="AP35" s="922" t="s">
        <v>465</v>
      </c>
      <c r="AQ35" s="922"/>
      <c r="AR35" s="922"/>
      <c r="AS35" s="922"/>
      <c r="AT35" s="922"/>
      <c r="AU35" s="922" t="s">
        <v>465</v>
      </c>
      <c r="AV35" s="922"/>
      <c r="AW35" s="922"/>
      <c r="AX35" s="922"/>
      <c r="AY35" s="922"/>
      <c r="AZ35" s="998" t="s">
        <v>465</v>
      </c>
      <c r="BA35" s="998"/>
      <c r="BB35" s="998"/>
      <c r="BC35" s="998"/>
      <c r="BD35" s="998"/>
      <c r="BE35" s="923" t="s">
        <v>367</v>
      </c>
      <c r="BF35" s="923"/>
      <c r="BG35" s="923"/>
      <c r="BH35" s="923"/>
      <c r="BI35" s="924"/>
      <c r="BJ35" s="210"/>
      <c r="BK35" s="210"/>
      <c r="BL35" s="210"/>
      <c r="BM35" s="210"/>
      <c r="BN35" s="210"/>
      <c r="BO35" s="219"/>
      <c r="BP35" s="219"/>
      <c r="BQ35" s="216">
        <v>29</v>
      </c>
      <c r="BR35" s="217"/>
      <c r="BS35" s="943" t="s">
        <v>590</v>
      </c>
      <c r="BT35" s="944"/>
      <c r="BU35" s="944"/>
      <c r="BV35" s="944"/>
      <c r="BW35" s="944"/>
      <c r="BX35" s="944"/>
      <c r="BY35" s="944"/>
      <c r="BZ35" s="944"/>
      <c r="CA35" s="944"/>
      <c r="CB35" s="944"/>
      <c r="CC35" s="944"/>
      <c r="CD35" s="944"/>
      <c r="CE35" s="944"/>
      <c r="CF35" s="944"/>
      <c r="CG35" s="965"/>
      <c r="CH35" s="940" t="s">
        <v>715</v>
      </c>
      <c r="CI35" s="941"/>
      <c r="CJ35" s="941"/>
      <c r="CK35" s="941"/>
      <c r="CL35" s="942"/>
      <c r="CM35" s="940" t="s">
        <v>716</v>
      </c>
      <c r="CN35" s="941"/>
      <c r="CO35" s="941"/>
      <c r="CP35" s="941"/>
      <c r="CQ35" s="942"/>
      <c r="CR35" s="940" t="s">
        <v>633</v>
      </c>
      <c r="CS35" s="941"/>
      <c r="CT35" s="941"/>
      <c r="CU35" s="941"/>
      <c r="CV35" s="942"/>
      <c r="CW35" s="940" t="s">
        <v>717</v>
      </c>
      <c r="CX35" s="941"/>
      <c r="CY35" s="941"/>
      <c r="CZ35" s="941"/>
      <c r="DA35" s="942"/>
      <c r="DB35" s="940" t="s">
        <v>465</v>
      </c>
      <c r="DC35" s="941"/>
      <c r="DD35" s="941"/>
      <c r="DE35" s="941"/>
      <c r="DF35" s="942"/>
      <c r="DG35" s="940" t="s">
        <v>465</v>
      </c>
      <c r="DH35" s="941"/>
      <c r="DI35" s="941"/>
      <c r="DJ35" s="941"/>
      <c r="DK35" s="942"/>
      <c r="DL35" s="940" t="s">
        <v>718</v>
      </c>
      <c r="DM35" s="941"/>
      <c r="DN35" s="941"/>
      <c r="DO35" s="941"/>
      <c r="DP35" s="942"/>
      <c r="DQ35" s="940" t="s">
        <v>719</v>
      </c>
      <c r="DR35" s="941"/>
      <c r="DS35" s="941"/>
      <c r="DT35" s="941"/>
      <c r="DU35" s="942"/>
      <c r="DV35" s="943"/>
      <c r="DW35" s="944"/>
      <c r="DX35" s="944"/>
      <c r="DY35" s="944"/>
      <c r="DZ35" s="945"/>
      <c r="EA35" s="208"/>
    </row>
    <row r="36" spans="1:131" ht="26.25" customHeight="1" x14ac:dyDescent="0.2">
      <c r="A36" s="220">
        <v>9</v>
      </c>
      <c r="B36" s="990" t="s">
        <v>374</v>
      </c>
      <c r="C36" s="991"/>
      <c r="D36" s="991"/>
      <c r="E36" s="991"/>
      <c r="F36" s="991"/>
      <c r="G36" s="991"/>
      <c r="H36" s="991"/>
      <c r="I36" s="991"/>
      <c r="J36" s="991"/>
      <c r="K36" s="991"/>
      <c r="L36" s="991"/>
      <c r="M36" s="991"/>
      <c r="N36" s="991"/>
      <c r="O36" s="991"/>
      <c r="P36" s="992"/>
      <c r="Q36" s="996">
        <v>338056</v>
      </c>
      <c r="R36" s="994"/>
      <c r="S36" s="994"/>
      <c r="T36" s="994"/>
      <c r="U36" s="994"/>
      <c r="V36" s="994">
        <v>336825</v>
      </c>
      <c r="W36" s="994"/>
      <c r="X36" s="994"/>
      <c r="Y36" s="994"/>
      <c r="Z36" s="994"/>
      <c r="AA36" s="994">
        <v>1230</v>
      </c>
      <c r="AB36" s="994"/>
      <c r="AC36" s="994"/>
      <c r="AD36" s="994"/>
      <c r="AE36" s="997"/>
      <c r="AF36" s="993">
        <v>13778</v>
      </c>
      <c r="AG36" s="994"/>
      <c r="AH36" s="994"/>
      <c r="AI36" s="994"/>
      <c r="AJ36" s="995"/>
      <c r="AK36" s="931">
        <v>3472</v>
      </c>
      <c r="AL36" s="922"/>
      <c r="AM36" s="922"/>
      <c r="AN36" s="922"/>
      <c r="AO36" s="922"/>
      <c r="AP36" s="922">
        <v>306370</v>
      </c>
      <c r="AQ36" s="922"/>
      <c r="AR36" s="922"/>
      <c r="AS36" s="922"/>
      <c r="AT36" s="922"/>
      <c r="AU36" s="922">
        <v>3676</v>
      </c>
      <c r="AV36" s="922"/>
      <c r="AW36" s="922"/>
      <c r="AX36" s="922"/>
      <c r="AY36" s="922"/>
      <c r="AZ36" s="998" t="s">
        <v>465</v>
      </c>
      <c r="BA36" s="998"/>
      <c r="BB36" s="998"/>
      <c r="BC36" s="998"/>
      <c r="BD36" s="998"/>
      <c r="BE36" s="923" t="s">
        <v>367</v>
      </c>
      <c r="BF36" s="923"/>
      <c r="BG36" s="923"/>
      <c r="BH36" s="923"/>
      <c r="BI36" s="924"/>
      <c r="BJ36" s="210"/>
      <c r="BK36" s="210"/>
      <c r="BL36" s="210"/>
      <c r="BM36" s="210"/>
      <c r="BN36" s="210"/>
      <c r="BO36" s="219"/>
      <c r="BP36" s="219"/>
      <c r="BQ36" s="216">
        <v>30</v>
      </c>
      <c r="BR36" s="217"/>
      <c r="BS36" s="943" t="s">
        <v>591</v>
      </c>
      <c r="BT36" s="944"/>
      <c r="BU36" s="944"/>
      <c r="BV36" s="944"/>
      <c r="BW36" s="944"/>
      <c r="BX36" s="944"/>
      <c r="BY36" s="944"/>
      <c r="BZ36" s="944"/>
      <c r="CA36" s="944"/>
      <c r="CB36" s="944"/>
      <c r="CC36" s="944"/>
      <c r="CD36" s="944"/>
      <c r="CE36" s="944"/>
      <c r="CF36" s="944"/>
      <c r="CG36" s="965"/>
      <c r="CH36" s="940" t="s">
        <v>720</v>
      </c>
      <c r="CI36" s="941"/>
      <c r="CJ36" s="941"/>
      <c r="CK36" s="941"/>
      <c r="CL36" s="942"/>
      <c r="CM36" s="940" t="s">
        <v>721</v>
      </c>
      <c r="CN36" s="941"/>
      <c r="CO36" s="941"/>
      <c r="CP36" s="941"/>
      <c r="CQ36" s="942"/>
      <c r="CR36" s="940" t="s">
        <v>722</v>
      </c>
      <c r="CS36" s="941"/>
      <c r="CT36" s="941"/>
      <c r="CU36" s="941"/>
      <c r="CV36" s="942"/>
      <c r="CW36" s="940" t="s">
        <v>465</v>
      </c>
      <c r="CX36" s="941"/>
      <c r="CY36" s="941"/>
      <c r="CZ36" s="941"/>
      <c r="DA36" s="942"/>
      <c r="DB36" s="940" t="s">
        <v>465</v>
      </c>
      <c r="DC36" s="941"/>
      <c r="DD36" s="941"/>
      <c r="DE36" s="941"/>
      <c r="DF36" s="942"/>
      <c r="DG36" s="940" t="s">
        <v>465</v>
      </c>
      <c r="DH36" s="941"/>
      <c r="DI36" s="941"/>
      <c r="DJ36" s="941"/>
      <c r="DK36" s="942"/>
      <c r="DL36" s="940" t="s">
        <v>465</v>
      </c>
      <c r="DM36" s="941"/>
      <c r="DN36" s="941"/>
      <c r="DO36" s="941"/>
      <c r="DP36" s="942"/>
      <c r="DQ36" s="940" t="s">
        <v>465</v>
      </c>
      <c r="DR36" s="941"/>
      <c r="DS36" s="941"/>
      <c r="DT36" s="941"/>
      <c r="DU36" s="942"/>
      <c r="DV36" s="943"/>
      <c r="DW36" s="944"/>
      <c r="DX36" s="944"/>
      <c r="DY36" s="944"/>
      <c r="DZ36" s="945"/>
      <c r="EA36" s="208"/>
    </row>
    <row r="37" spans="1:131" ht="26.25" customHeight="1" x14ac:dyDescent="0.2">
      <c r="A37" s="220">
        <v>10</v>
      </c>
      <c r="B37" s="990" t="s">
        <v>375</v>
      </c>
      <c r="C37" s="991"/>
      <c r="D37" s="991"/>
      <c r="E37" s="991"/>
      <c r="F37" s="991"/>
      <c r="G37" s="991"/>
      <c r="H37" s="991"/>
      <c r="I37" s="991"/>
      <c r="J37" s="991"/>
      <c r="K37" s="991"/>
      <c r="L37" s="991"/>
      <c r="M37" s="991"/>
      <c r="N37" s="991"/>
      <c r="O37" s="991"/>
      <c r="P37" s="992"/>
      <c r="Q37" s="996">
        <v>383181</v>
      </c>
      <c r="R37" s="994"/>
      <c r="S37" s="994"/>
      <c r="T37" s="994"/>
      <c r="U37" s="994"/>
      <c r="V37" s="994">
        <v>375729</v>
      </c>
      <c r="W37" s="994"/>
      <c r="X37" s="994"/>
      <c r="Y37" s="994"/>
      <c r="Z37" s="994"/>
      <c r="AA37" s="994">
        <v>7452</v>
      </c>
      <c r="AB37" s="994"/>
      <c r="AC37" s="994"/>
      <c r="AD37" s="994"/>
      <c r="AE37" s="997"/>
      <c r="AF37" s="993">
        <v>154671</v>
      </c>
      <c r="AG37" s="994"/>
      <c r="AH37" s="994"/>
      <c r="AI37" s="994"/>
      <c r="AJ37" s="995"/>
      <c r="AK37" s="931">
        <v>189637</v>
      </c>
      <c r="AL37" s="922"/>
      <c r="AM37" s="922"/>
      <c r="AN37" s="922"/>
      <c r="AO37" s="922"/>
      <c r="AP37" s="922">
        <v>1095317</v>
      </c>
      <c r="AQ37" s="922"/>
      <c r="AR37" s="922"/>
      <c r="AS37" s="922"/>
      <c r="AT37" s="922"/>
      <c r="AU37" s="922">
        <v>883921</v>
      </c>
      <c r="AV37" s="922"/>
      <c r="AW37" s="922"/>
      <c r="AX37" s="922"/>
      <c r="AY37" s="922"/>
      <c r="AZ37" s="998" t="s">
        <v>465</v>
      </c>
      <c r="BA37" s="998"/>
      <c r="BB37" s="998"/>
      <c r="BC37" s="998"/>
      <c r="BD37" s="998"/>
      <c r="BE37" s="923" t="s">
        <v>367</v>
      </c>
      <c r="BF37" s="923"/>
      <c r="BG37" s="923"/>
      <c r="BH37" s="923"/>
      <c r="BI37" s="924"/>
      <c r="BJ37" s="210"/>
      <c r="BK37" s="210"/>
      <c r="BL37" s="210"/>
      <c r="BM37" s="210"/>
      <c r="BN37" s="210"/>
      <c r="BO37" s="219"/>
      <c r="BP37" s="219"/>
      <c r="BQ37" s="216">
        <v>31</v>
      </c>
      <c r="BR37" s="217"/>
      <c r="BS37" s="943" t="s">
        <v>592</v>
      </c>
      <c r="BT37" s="944"/>
      <c r="BU37" s="944"/>
      <c r="BV37" s="944"/>
      <c r="BW37" s="944"/>
      <c r="BX37" s="944"/>
      <c r="BY37" s="944"/>
      <c r="BZ37" s="944"/>
      <c r="CA37" s="944"/>
      <c r="CB37" s="944"/>
      <c r="CC37" s="944"/>
      <c r="CD37" s="944"/>
      <c r="CE37" s="944"/>
      <c r="CF37" s="944"/>
      <c r="CG37" s="965"/>
      <c r="CH37" s="940" t="s">
        <v>723</v>
      </c>
      <c r="CI37" s="941"/>
      <c r="CJ37" s="941"/>
      <c r="CK37" s="941"/>
      <c r="CL37" s="942"/>
      <c r="CM37" s="940" t="s">
        <v>724</v>
      </c>
      <c r="CN37" s="941"/>
      <c r="CO37" s="941"/>
      <c r="CP37" s="941"/>
      <c r="CQ37" s="942"/>
      <c r="CR37" s="940" t="s">
        <v>630</v>
      </c>
      <c r="CS37" s="941"/>
      <c r="CT37" s="941"/>
      <c r="CU37" s="941"/>
      <c r="CV37" s="942"/>
      <c r="CW37" s="940" t="s">
        <v>465</v>
      </c>
      <c r="CX37" s="941"/>
      <c r="CY37" s="941"/>
      <c r="CZ37" s="941"/>
      <c r="DA37" s="942"/>
      <c r="DB37" s="940" t="s">
        <v>465</v>
      </c>
      <c r="DC37" s="941"/>
      <c r="DD37" s="941"/>
      <c r="DE37" s="941"/>
      <c r="DF37" s="942"/>
      <c r="DG37" s="940" t="s">
        <v>465</v>
      </c>
      <c r="DH37" s="941"/>
      <c r="DI37" s="941"/>
      <c r="DJ37" s="941"/>
      <c r="DK37" s="942"/>
      <c r="DL37" s="940" t="s">
        <v>465</v>
      </c>
      <c r="DM37" s="941"/>
      <c r="DN37" s="941"/>
      <c r="DO37" s="941"/>
      <c r="DP37" s="942"/>
      <c r="DQ37" s="940" t="s">
        <v>465</v>
      </c>
      <c r="DR37" s="941"/>
      <c r="DS37" s="941"/>
      <c r="DT37" s="941"/>
      <c r="DU37" s="942"/>
      <c r="DV37" s="943"/>
      <c r="DW37" s="944"/>
      <c r="DX37" s="944"/>
      <c r="DY37" s="944"/>
      <c r="DZ37" s="945"/>
      <c r="EA37" s="208"/>
    </row>
    <row r="38" spans="1:131" ht="26.25" customHeight="1" x14ac:dyDescent="0.2">
      <c r="A38" s="220">
        <v>11</v>
      </c>
      <c r="B38" s="990" t="s">
        <v>376</v>
      </c>
      <c r="C38" s="991"/>
      <c r="D38" s="991"/>
      <c r="E38" s="991"/>
      <c r="F38" s="991"/>
      <c r="G38" s="991"/>
      <c r="H38" s="991"/>
      <c r="I38" s="991"/>
      <c r="J38" s="991"/>
      <c r="K38" s="991"/>
      <c r="L38" s="991"/>
      <c r="M38" s="991"/>
      <c r="N38" s="991"/>
      <c r="O38" s="991"/>
      <c r="P38" s="992"/>
      <c r="Q38" s="996">
        <v>5056</v>
      </c>
      <c r="R38" s="994"/>
      <c r="S38" s="994"/>
      <c r="T38" s="994"/>
      <c r="U38" s="994"/>
      <c r="V38" s="994">
        <v>5056</v>
      </c>
      <c r="W38" s="994"/>
      <c r="X38" s="994"/>
      <c r="Y38" s="994"/>
      <c r="Z38" s="994"/>
      <c r="AA38" s="994" t="s">
        <v>465</v>
      </c>
      <c r="AB38" s="994"/>
      <c r="AC38" s="994"/>
      <c r="AD38" s="994"/>
      <c r="AE38" s="997"/>
      <c r="AF38" s="993" t="s">
        <v>118</v>
      </c>
      <c r="AG38" s="994"/>
      <c r="AH38" s="994"/>
      <c r="AI38" s="994"/>
      <c r="AJ38" s="995"/>
      <c r="AK38" s="931">
        <v>3505</v>
      </c>
      <c r="AL38" s="922"/>
      <c r="AM38" s="922"/>
      <c r="AN38" s="922"/>
      <c r="AO38" s="922"/>
      <c r="AP38" s="922">
        <v>6255</v>
      </c>
      <c r="AQ38" s="922"/>
      <c r="AR38" s="922"/>
      <c r="AS38" s="922"/>
      <c r="AT38" s="922"/>
      <c r="AU38" s="922">
        <v>4316</v>
      </c>
      <c r="AV38" s="922"/>
      <c r="AW38" s="922"/>
      <c r="AX38" s="922"/>
      <c r="AY38" s="922"/>
      <c r="AZ38" s="998" t="s">
        <v>465</v>
      </c>
      <c r="BA38" s="998"/>
      <c r="BB38" s="998"/>
      <c r="BC38" s="998"/>
      <c r="BD38" s="998"/>
      <c r="BE38" s="923" t="s">
        <v>377</v>
      </c>
      <c r="BF38" s="923"/>
      <c r="BG38" s="923"/>
      <c r="BH38" s="923"/>
      <c r="BI38" s="924"/>
      <c r="BJ38" s="210"/>
      <c r="BK38" s="210"/>
      <c r="BL38" s="210"/>
      <c r="BM38" s="210"/>
      <c r="BN38" s="210"/>
      <c r="BO38" s="219"/>
      <c r="BP38" s="219"/>
      <c r="BQ38" s="216">
        <v>32</v>
      </c>
      <c r="BR38" s="217"/>
      <c r="BS38" s="943" t="s">
        <v>593</v>
      </c>
      <c r="BT38" s="944"/>
      <c r="BU38" s="944"/>
      <c r="BV38" s="944"/>
      <c r="BW38" s="944"/>
      <c r="BX38" s="944"/>
      <c r="BY38" s="944"/>
      <c r="BZ38" s="944"/>
      <c r="CA38" s="944"/>
      <c r="CB38" s="944"/>
      <c r="CC38" s="944"/>
      <c r="CD38" s="944"/>
      <c r="CE38" s="944"/>
      <c r="CF38" s="944"/>
      <c r="CG38" s="965"/>
      <c r="CH38" s="940" t="s">
        <v>725</v>
      </c>
      <c r="CI38" s="941"/>
      <c r="CJ38" s="941"/>
      <c r="CK38" s="941"/>
      <c r="CL38" s="942"/>
      <c r="CM38" s="940" t="s">
        <v>726</v>
      </c>
      <c r="CN38" s="941"/>
      <c r="CO38" s="941"/>
      <c r="CP38" s="941"/>
      <c r="CQ38" s="942"/>
      <c r="CR38" s="940" t="s">
        <v>727</v>
      </c>
      <c r="CS38" s="941"/>
      <c r="CT38" s="941"/>
      <c r="CU38" s="941"/>
      <c r="CV38" s="942"/>
      <c r="CW38" s="940" t="s">
        <v>465</v>
      </c>
      <c r="CX38" s="941"/>
      <c r="CY38" s="941"/>
      <c r="CZ38" s="941"/>
      <c r="DA38" s="942"/>
      <c r="DB38" s="940" t="s">
        <v>465</v>
      </c>
      <c r="DC38" s="941"/>
      <c r="DD38" s="941"/>
      <c r="DE38" s="941"/>
      <c r="DF38" s="942"/>
      <c r="DG38" s="940" t="s">
        <v>465</v>
      </c>
      <c r="DH38" s="941"/>
      <c r="DI38" s="941"/>
      <c r="DJ38" s="941"/>
      <c r="DK38" s="942"/>
      <c r="DL38" s="940" t="s">
        <v>465</v>
      </c>
      <c r="DM38" s="941"/>
      <c r="DN38" s="941"/>
      <c r="DO38" s="941"/>
      <c r="DP38" s="942"/>
      <c r="DQ38" s="940" t="s">
        <v>465</v>
      </c>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t="s">
        <v>594</v>
      </c>
      <c r="BT39" s="944"/>
      <c r="BU39" s="944"/>
      <c r="BV39" s="944"/>
      <c r="BW39" s="944"/>
      <c r="BX39" s="944"/>
      <c r="BY39" s="944"/>
      <c r="BZ39" s="944"/>
      <c r="CA39" s="944"/>
      <c r="CB39" s="944"/>
      <c r="CC39" s="944"/>
      <c r="CD39" s="944"/>
      <c r="CE39" s="944"/>
      <c r="CF39" s="944"/>
      <c r="CG39" s="965"/>
      <c r="CH39" s="940">
        <v>0</v>
      </c>
      <c r="CI39" s="941"/>
      <c r="CJ39" s="941"/>
      <c r="CK39" s="941"/>
      <c r="CL39" s="942"/>
      <c r="CM39" s="940" t="s">
        <v>728</v>
      </c>
      <c r="CN39" s="941"/>
      <c r="CO39" s="941"/>
      <c r="CP39" s="941"/>
      <c r="CQ39" s="942"/>
      <c r="CR39" s="940" t="s">
        <v>729</v>
      </c>
      <c r="CS39" s="941"/>
      <c r="CT39" s="941"/>
      <c r="CU39" s="941"/>
      <c r="CV39" s="942"/>
      <c r="CW39" s="940" t="s">
        <v>730</v>
      </c>
      <c r="CX39" s="941"/>
      <c r="CY39" s="941"/>
      <c r="CZ39" s="941"/>
      <c r="DA39" s="942"/>
      <c r="DB39" s="940" t="s">
        <v>465</v>
      </c>
      <c r="DC39" s="941"/>
      <c r="DD39" s="941"/>
      <c r="DE39" s="941"/>
      <c r="DF39" s="942"/>
      <c r="DG39" s="940" t="s">
        <v>465</v>
      </c>
      <c r="DH39" s="941"/>
      <c r="DI39" s="941"/>
      <c r="DJ39" s="941"/>
      <c r="DK39" s="942"/>
      <c r="DL39" s="940" t="s">
        <v>465</v>
      </c>
      <c r="DM39" s="941"/>
      <c r="DN39" s="941"/>
      <c r="DO39" s="941"/>
      <c r="DP39" s="942"/>
      <c r="DQ39" s="940" t="s">
        <v>465</v>
      </c>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t="s">
        <v>595</v>
      </c>
      <c r="BT40" s="944"/>
      <c r="BU40" s="944"/>
      <c r="BV40" s="944"/>
      <c r="BW40" s="944"/>
      <c r="BX40" s="944"/>
      <c r="BY40" s="944"/>
      <c r="BZ40" s="944"/>
      <c r="CA40" s="944"/>
      <c r="CB40" s="944"/>
      <c r="CC40" s="944"/>
      <c r="CD40" s="944"/>
      <c r="CE40" s="944"/>
      <c r="CF40" s="944"/>
      <c r="CG40" s="965"/>
      <c r="CH40" s="940" t="s">
        <v>731</v>
      </c>
      <c r="CI40" s="941"/>
      <c r="CJ40" s="941"/>
      <c r="CK40" s="941"/>
      <c r="CL40" s="942"/>
      <c r="CM40" s="940" t="s">
        <v>732</v>
      </c>
      <c r="CN40" s="941"/>
      <c r="CO40" s="941"/>
      <c r="CP40" s="941"/>
      <c r="CQ40" s="942"/>
      <c r="CR40" s="940" t="s">
        <v>630</v>
      </c>
      <c r="CS40" s="941"/>
      <c r="CT40" s="941"/>
      <c r="CU40" s="941"/>
      <c r="CV40" s="942"/>
      <c r="CW40" s="940" t="s">
        <v>733</v>
      </c>
      <c r="CX40" s="941"/>
      <c r="CY40" s="941"/>
      <c r="CZ40" s="941"/>
      <c r="DA40" s="942"/>
      <c r="DB40" s="940" t="s">
        <v>465</v>
      </c>
      <c r="DC40" s="941"/>
      <c r="DD40" s="941"/>
      <c r="DE40" s="941"/>
      <c r="DF40" s="942"/>
      <c r="DG40" s="940" t="s">
        <v>465</v>
      </c>
      <c r="DH40" s="941"/>
      <c r="DI40" s="941"/>
      <c r="DJ40" s="941"/>
      <c r="DK40" s="942"/>
      <c r="DL40" s="940" t="s">
        <v>465</v>
      </c>
      <c r="DM40" s="941"/>
      <c r="DN40" s="941"/>
      <c r="DO40" s="941"/>
      <c r="DP40" s="942"/>
      <c r="DQ40" s="940" t="s">
        <v>465</v>
      </c>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t="s">
        <v>596</v>
      </c>
      <c r="BT41" s="944"/>
      <c r="BU41" s="944"/>
      <c r="BV41" s="944"/>
      <c r="BW41" s="944"/>
      <c r="BX41" s="944"/>
      <c r="BY41" s="944"/>
      <c r="BZ41" s="944"/>
      <c r="CA41" s="944"/>
      <c r="CB41" s="944"/>
      <c r="CC41" s="944"/>
      <c r="CD41" s="944"/>
      <c r="CE41" s="944"/>
      <c r="CF41" s="944"/>
      <c r="CG41" s="965"/>
      <c r="CH41" s="940" t="s">
        <v>734</v>
      </c>
      <c r="CI41" s="941"/>
      <c r="CJ41" s="941"/>
      <c r="CK41" s="941"/>
      <c r="CL41" s="942"/>
      <c r="CM41" s="940" t="s">
        <v>735</v>
      </c>
      <c r="CN41" s="941"/>
      <c r="CO41" s="941"/>
      <c r="CP41" s="941"/>
      <c r="CQ41" s="942"/>
      <c r="CR41" s="940" t="s">
        <v>736</v>
      </c>
      <c r="CS41" s="941"/>
      <c r="CT41" s="941"/>
      <c r="CU41" s="941"/>
      <c r="CV41" s="942"/>
      <c r="CW41" s="940" t="s">
        <v>465</v>
      </c>
      <c r="CX41" s="941"/>
      <c r="CY41" s="941"/>
      <c r="CZ41" s="941"/>
      <c r="DA41" s="942"/>
      <c r="DB41" s="940" t="s">
        <v>465</v>
      </c>
      <c r="DC41" s="941"/>
      <c r="DD41" s="941"/>
      <c r="DE41" s="941"/>
      <c r="DF41" s="942"/>
      <c r="DG41" s="940" t="s">
        <v>465</v>
      </c>
      <c r="DH41" s="941"/>
      <c r="DI41" s="941"/>
      <c r="DJ41" s="941"/>
      <c r="DK41" s="942"/>
      <c r="DL41" s="940" t="s">
        <v>465</v>
      </c>
      <c r="DM41" s="941"/>
      <c r="DN41" s="941"/>
      <c r="DO41" s="941"/>
      <c r="DP41" s="942"/>
      <c r="DQ41" s="940" t="s">
        <v>465</v>
      </c>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t="s">
        <v>597</v>
      </c>
      <c r="BT42" s="944"/>
      <c r="BU42" s="944"/>
      <c r="BV42" s="944"/>
      <c r="BW42" s="944"/>
      <c r="BX42" s="944"/>
      <c r="BY42" s="944"/>
      <c r="BZ42" s="944"/>
      <c r="CA42" s="944"/>
      <c r="CB42" s="944"/>
      <c r="CC42" s="944"/>
      <c r="CD42" s="944"/>
      <c r="CE42" s="944"/>
      <c r="CF42" s="944"/>
      <c r="CG42" s="965"/>
      <c r="CH42" s="940" t="s">
        <v>737</v>
      </c>
      <c r="CI42" s="941"/>
      <c r="CJ42" s="941"/>
      <c r="CK42" s="941"/>
      <c r="CL42" s="942"/>
      <c r="CM42" s="940" t="s">
        <v>738</v>
      </c>
      <c r="CN42" s="941"/>
      <c r="CO42" s="941"/>
      <c r="CP42" s="941"/>
      <c r="CQ42" s="942"/>
      <c r="CR42" s="940" t="s">
        <v>694</v>
      </c>
      <c r="CS42" s="941"/>
      <c r="CT42" s="941"/>
      <c r="CU42" s="941"/>
      <c r="CV42" s="942"/>
      <c r="CW42" s="940" t="s">
        <v>707</v>
      </c>
      <c r="CX42" s="941"/>
      <c r="CY42" s="941"/>
      <c r="CZ42" s="941"/>
      <c r="DA42" s="942"/>
      <c r="DB42" s="940" t="s">
        <v>465</v>
      </c>
      <c r="DC42" s="941"/>
      <c r="DD42" s="941"/>
      <c r="DE42" s="941"/>
      <c r="DF42" s="942"/>
      <c r="DG42" s="940" t="s">
        <v>465</v>
      </c>
      <c r="DH42" s="941"/>
      <c r="DI42" s="941"/>
      <c r="DJ42" s="941"/>
      <c r="DK42" s="942"/>
      <c r="DL42" s="940" t="s">
        <v>465</v>
      </c>
      <c r="DM42" s="941"/>
      <c r="DN42" s="941"/>
      <c r="DO42" s="941"/>
      <c r="DP42" s="942"/>
      <c r="DQ42" s="940" t="s">
        <v>465</v>
      </c>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t="s">
        <v>598</v>
      </c>
      <c r="BT43" s="944"/>
      <c r="BU43" s="944"/>
      <c r="BV43" s="944"/>
      <c r="BW43" s="944"/>
      <c r="BX43" s="944"/>
      <c r="BY43" s="944"/>
      <c r="BZ43" s="944"/>
      <c r="CA43" s="944"/>
      <c r="CB43" s="944"/>
      <c r="CC43" s="944"/>
      <c r="CD43" s="944"/>
      <c r="CE43" s="944"/>
      <c r="CF43" s="944"/>
      <c r="CG43" s="965"/>
      <c r="CH43" s="940" t="s">
        <v>739</v>
      </c>
      <c r="CI43" s="941"/>
      <c r="CJ43" s="941"/>
      <c r="CK43" s="941"/>
      <c r="CL43" s="942"/>
      <c r="CM43" s="940" t="s">
        <v>740</v>
      </c>
      <c r="CN43" s="941"/>
      <c r="CO43" s="941"/>
      <c r="CP43" s="941"/>
      <c r="CQ43" s="942"/>
      <c r="CR43" s="940" t="s">
        <v>741</v>
      </c>
      <c r="CS43" s="941"/>
      <c r="CT43" s="941"/>
      <c r="CU43" s="941"/>
      <c r="CV43" s="942"/>
      <c r="CW43" s="940" t="s">
        <v>742</v>
      </c>
      <c r="CX43" s="941"/>
      <c r="CY43" s="941"/>
      <c r="CZ43" s="941"/>
      <c r="DA43" s="942"/>
      <c r="DB43" s="940" t="s">
        <v>743</v>
      </c>
      <c r="DC43" s="941"/>
      <c r="DD43" s="941"/>
      <c r="DE43" s="941"/>
      <c r="DF43" s="942"/>
      <c r="DG43" s="940" t="s">
        <v>465</v>
      </c>
      <c r="DH43" s="941"/>
      <c r="DI43" s="941"/>
      <c r="DJ43" s="941"/>
      <c r="DK43" s="942"/>
      <c r="DL43" s="940" t="s">
        <v>465</v>
      </c>
      <c r="DM43" s="941"/>
      <c r="DN43" s="941"/>
      <c r="DO43" s="941"/>
      <c r="DP43" s="942"/>
      <c r="DQ43" s="940" t="s">
        <v>465</v>
      </c>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t="s">
        <v>599</v>
      </c>
      <c r="BT44" s="944"/>
      <c r="BU44" s="944"/>
      <c r="BV44" s="944"/>
      <c r="BW44" s="944"/>
      <c r="BX44" s="944"/>
      <c r="BY44" s="944"/>
      <c r="BZ44" s="944"/>
      <c r="CA44" s="944"/>
      <c r="CB44" s="944"/>
      <c r="CC44" s="944"/>
      <c r="CD44" s="944"/>
      <c r="CE44" s="944"/>
      <c r="CF44" s="944"/>
      <c r="CG44" s="965"/>
      <c r="CH44" s="940" t="s">
        <v>688</v>
      </c>
      <c r="CI44" s="941"/>
      <c r="CJ44" s="941"/>
      <c r="CK44" s="941"/>
      <c r="CL44" s="942"/>
      <c r="CM44" s="940" t="s">
        <v>744</v>
      </c>
      <c r="CN44" s="941"/>
      <c r="CO44" s="941"/>
      <c r="CP44" s="941"/>
      <c r="CQ44" s="942"/>
      <c r="CR44" s="940" t="s">
        <v>639</v>
      </c>
      <c r="CS44" s="941"/>
      <c r="CT44" s="941"/>
      <c r="CU44" s="941"/>
      <c r="CV44" s="942"/>
      <c r="CW44" s="940" t="s">
        <v>465</v>
      </c>
      <c r="CX44" s="941"/>
      <c r="CY44" s="941"/>
      <c r="CZ44" s="941"/>
      <c r="DA44" s="942"/>
      <c r="DB44" s="940" t="s">
        <v>465</v>
      </c>
      <c r="DC44" s="941"/>
      <c r="DD44" s="941"/>
      <c r="DE44" s="941"/>
      <c r="DF44" s="942"/>
      <c r="DG44" s="940" t="s">
        <v>465</v>
      </c>
      <c r="DH44" s="941"/>
      <c r="DI44" s="941"/>
      <c r="DJ44" s="941"/>
      <c r="DK44" s="942"/>
      <c r="DL44" s="940" t="s">
        <v>465</v>
      </c>
      <c r="DM44" s="941"/>
      <c r="DN44" s="941"/>
      <c r="DO44" s="941"/>
      <c r="DP44" s="942"/>
      <c r="DQ44" s="940" t="s">
        <v>465</v>
      </c>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t="s">
        <v>600</v>
      </c>
      <c r="BT45" s="944"/>
      <c r="BU45" s="944"/>
      <c r="BV45" s="944"/>
      <c r="BW45" s="944"/>
      <c r="BX45" s="944"/>
      <c r="BY45" s="944"/>
      <c r="BZ45" s="944"/>
      <c r="CA45" s="944"/>
      <c r="CB45" s="944"/>
      <c r="CC45" s="944"/>
      <c r="CD45" s="944"/>
      <c r="CE45" s="944"/>
      <c r="CF45" s="944"/>
      <c r="CG45" s="965"/>
      <c r="CH45" s="940" t="s">
        <v>745</v>
      </c>
      <c r="CI45" s="941"/>
      <c r="CJ45" s="941"/>
      <c r="CK45" s="941"/>
      <c r="CL45" s="942"/>
      <c r="CM45" s="940" t="s">
        <v>746</v>
      </c>
      <c r="CN45" s="941"/>
      <c r="CO45" s="941"/>
      <c r="CP45" s="941"/>
      <c r="CQ45" s="942"/>
      <c r="CR45" s="940" t="s">
        <v>747</v>
      </c>
      <c r="CS45" s="941"/>
      <c r="CT45" s="941"/>
      <c r="CU45" s="941"/>
      <c r="CV45" s="942"/>
      <c r="CW45" s="940" t="s">
        <v>465</v>
      </c>
      <c r="CX45" s="941"/>
      <c r="CY45" s="941"/>
      <c r="CZ45" s="941"/>
      <c r="DA45" s="942"/>
      <c r="DB45" s="940" t="s">
        <v>465</v>
      </c>
      <c r="DC45" s="941"/>
      <c r="DD45" s="941"/>
      <c r="DE45" s="941"/>
      <c r="DF45" s="942"/>
      <c r="DG45" s="940" t="s">
        <v>465</v>
      </c>
      <c r="DH45" s="941"/>
      <c r="DI45" s="941"/>
      <c r="DJ45" s="941"/>
      <c r="DK45" s="942"/>
      <c r="DL45" s="940" t="s">
        <v>465</v>
      </c>
      <c r="DM45" s="941"/>
      <c r="DN45" s="941"/>
      <c r="DO45" s="941"/>
      <c r="DP45" s="942"/>
      <c r="DQ45" s="940" t="s">
        <v>465</v>
      </c>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t="s">
        <v>601</v>
      </c>
      <c r="BT46" s="944"/>
      <c r="BU46" s="944"/>
      <c r="BV46" s="944"/>
      <c r="BW46" s="944"/>
      <c r="BX46" s="944"/>
      <c r="BY46" s="944"/>
      <c r="BZ46" s="944"/>
      <c r="CA46" s="944"/>
      <c r="CB46" s="944"/>
      <c r="CC46" s="944"/>
      <c r="CD46" s="944"/>
      <c r="CE46" s="944"/>
      <c r="CF46" s="944"/>
      <c r="CG46" s="965"/>
      <c r="CH46" s="940" t="s">
        <v>748</v>
      </c>
      <c r="CI46" s="941"/>
      <c r="CJ46" s="941"/>
      <c r="CK46" s="941"/>
      <c r="CL46" s="942"/>
      <c r="CM46" s="940" t="s">
        <v>749</v>
      </c>
      <c r="CN46" s="941"/>
      <c r="CO46" s="941"/>
      <c r="CP46" s="941"/>
      <c r="CQ46" s="942"/>
      <c r="CR46" s="940" t="s">
        <v>750</v>
      </c>
      <c r="CS46" s="941"/>
      <c r="CT46" s="941"/>
      <c r="CU46" s="941"/>
      <c r="CV46" s="942"/>
      <c r="CW46" s="940" t="s">
        <v>465</v>
      </c>
      <c r="CX46" s="941"/>
      <c r="CY46" s="941"/>
      <c r="CZ46" s="941"/>
      <c r="DA46" s="942"/>
      <c r="DB46" s="940" t="s">
        <v>465</v>
      </c>
      <c r="DC46" s="941"/>
      <c r="DD46" s="941"/>
      <c r="DE46" s="941"/>
      <c r="DF46" s="942"/>
      <c r="DG46" s="940" t="s">
        <v>465</v>
      </c>
      <c r="DH46" s="941"/>
      <c r="DI46" s="941"/>
      <c r="DJ46" s="941"/>
      <c r="DK46" s="942"/>
      <c r="DL46" s="940" t="s">
        <v>465</v>
      </c>
      <c r="DM46" s="941"/>
      <c r="DN46" s="941"/>
      <c r="DO46" s="941"/>
      <c r="DP46" s="942"/>
      <c r="DQ46" s="940" t="s">
        <v>465</v>
      </c>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t="s">
        <v>602</v>
      </c>
      <c r="BT47" s="944"/>
      <c r="BU47" s="944"/>
      <c r="BV47" s="944"/>
      <c r="BW47" s="944"/>
      <c r="BX47" s="944"/>
      <c r="BY47" s="944"/>
      <c r="BZ47" s="944"/>
      <c r="CA47" s="944"/>
      <c r="CB47" s="944"/>
      <c r="CC47" s="944"/>
      <c r="CD47" s="944"/>
      <c r="CE47" s="944"/>
      <c r="CF47" s="944"/>
      <c r="CG47" s="965"/>
      <c r="CH47" s="940" t="s">
        <v>751</v>
      </c>
      <c r="CI47" s="941"/>
      <c r="CJ47" s="941"/>
      <c r="CK47" s="941"/>
      <c r="CL47" s="942"/>
      <c r="CM47" s="940" t="s">
        <v>752</v>
      </c>
      <c r="CN47" s="941"/>
      <c r="CO47" s="941"/>
      <c r="CP47" s="941"/>
      <c r="CQ47" s="942"/>
      <c r="CR47" s="940" t="s">
        <v>753</v>
      </c>
      <c r="CS47" s="941"/>
      <c r="CT47" s="941"/>
      <c r="CU47" s="941"/>
      <c r="CV47" s="942"/>
      <c r="CW47" s="940" t="s">
        <v>465</v>
      </c>
      <c r="CX47" s="941"/>
      <c r="CY47" s="941"/>
      <c r="CZ47" s="941"/>
      <c r="DA47" s="942"/>
      <c r="DB47" s="940" t="s">
        <v>465</v>
      </c>
      <c r="DC47" s="941"/>
      <c r="DD47" s="941"/>
      <c r="DE47" s="941"/>
      <c r="DF47" s="942"/>
      <c r="DG47" s="940" t="s">
        <v>465</v>
      </c>
      <c r="DH47" s="941"/>
      <c r="DI47" s="941"/>
      <c r="DJ47" s="941"/>
      <c r="DK47" s="942"/>
      <c r="DL47" s="940" t="s">
        <v>465</v>
      </c>
      <c r="DM47" s="941"/>
      <c r="DN47" s="941"/>
      <c r="DO47" s="941"/>
      <c r="DP47" s="942"/>
      <c r="DQ47" s="940" t="s">
        <v>465</v>
      </c>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t="s">
        <v>603</v>
      </c>
      <c r="BT48" s="944"/>
      <c r="BU48" s="944"/>
      <c r="BV48" s="944"/>
      <c r="BW48" s="944"/>
      <c r="BX48" s="944"/>
      <c r="BY48" s="944"/>
      <c r="BZ48" s="944"/>
      <c r="CA48" s="944"/>
      <c r="CB48" s="944"/>
      <c r="CC48" s="944"/>
      <c r="CD48" s="944"/>
      <c r="CE48" s="944"/>
      <c r="CF48" s="944"/>
      <c r="CG48" s="965"/>
      <c r="CH48" s="940" t="s">
        <v>652</v>
      </c>
      <c r="CI48" s="941"/>
      <c r="CJ48" s="941"/>
      <c r="CK48" s="941"/>
      <c r="CL48" s="942"/>
      <c r="CM48" s="940" t="s">
        <v>754</v>
      </c>
      <c r="CN48" s="941"/>
      <c r="CO48" s="941"/>
      <c r="CP48" s="941"/>
      <c r="CQ48" s="942"/>
      <c r="CR48" s="940" t="s">
        <v>755</v>
      </c>
      <c r="CS48" s="941"/>
      <c r="CT48" s="941"/>
      <c r="CU48" s="941"/>
      <c r="CV48" s="942"/>
      <c r="CW48" s="940" t="s">
        <v>692</v>
      </c>
      <c r="CX48" s="941"/>
      <c r="CY48" s="941"/>
      <c r="CZ48" s="941"/>
      <c r="DA48" s="942"/>
      <c r="DB48" s="940" t="s">
        <v>465</v>
      </c>
      <c r="DC48" s="941"/>
      <c r="DD48" s="941"/>
      <c r="DE48" s="941"/>
      <c r="DF48" s="942"/>
      <c r="DG48" s="940" t="s">
        <v>465</v>
      </c>
      <c r="DH48" s="941"/>
      <c r="DI48" s="941"/>
      <c r="DJ48" s="941"/>
      <c r="DK48" s="942"/>
      <c r="DL48" s="940" t="s">
        <v>465</v>
      </c>
      <c r="DM48" s="941"/>
      <c r="DN48" s="941"/>
      <c r="DO48" s="941"/>
      <c r="DP48" s="942"/>
      <c r="DQ48" s="940" t="s">
        <v>465</v>
      </c>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t="s">
        <v>604</v>
      </c>
      <c r="BT49" s="944"/>
      <c r="BU49" s="944"/>
      <c r="BV49" s="944"/>
      <c r="BW49" s="944"/>
      <c r="BX49" s="944"/>
      <c r="BY49" s="944"/>
      <c r="BZ49" s="944"/>
      <c r="CA49" s="944"/>
      <c r="CB49" s="944"/>
      <c r="CC49" s="944"/>
      <c r="CD49" s="944"/>
      <c r="CE49" s="944"/>
      <c r="CF49" s="944"/>
      <c r="CG49" s="965"/>
      <c r="CH49" s="940" t="s">
        <v>756</v>
      </c>
      <c r="CI49" s="941"/>
      <c r="CJ49" s="941"/>
      <c r="CK49" s="941"/>
      <c r="CL49" s="942"/>
      <c r="CM49" s="940" t="s">
        <v>757</v>
      </c>
      <c r="CN49" s="941"/>
      <c r="CO49" s="941"/>
      <c r="CP49" s="941"/>
      <c r="CQ49" s="942"/>
      <c r="CR49" s="940" t="s">
        <v>756</v>
      </c>
      <c r="CS49" s="941"/>
      <c r="CT49" s="941"/>
      <c r="CU49" s="941"/>
      <c r="CV49" s="942"/>
      <c r="CW49" s="940" t="s">
        <v>465</v>
      </c>
      <c r="CX49" s="941"/>
      <c r="CY49" s="941"/>
      <c r="CZ49" s="941"/>
      <c r="DA49" s="942"/>
      <c r="DB49" s="940" t="s">
        <v>465</v>
      </c>
      <c r="DC49" s="941"/>
      <c r="DD49" s="941"/>
      <c r="DE49" s="941"/>
      <c r="DF49" s="942"/>
      <c r="DG49" s="940" t="s">
        <v>465</v>
      </c>
      <c r="DH49" s="941"/>
      <c r="DI49" s="941"/>
      <c r="DJ49" s="941"/>
      <c r="DK49" s="942"/>
      <c r="DL49" s="940" t="s">
        <v>465</v>
      </c>
      <c r="DM49" s="941"/>
      <c r="DN49" s="941"/>
      <c r="DO49" s="941"/>
      <c r="DP49" s="942"/>
      <c r="DQ49" s="940" t="s">
        <v>465</v>
      </c>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t="s">
        <v>605</v>
      </c>
      <c r="BT50" s="944"/>
      <c r="BU50" s="944"/>
      <c r="BV50" s="944"/>
      <c r="BW50" s="944"/>
      <c r="BX50" s="944"/>
      <c r="BY50" s="944"/>
      <c r="BZ50" s="944"/>
      <c r="CA50" s="944"/>
      <c r="CB50" s="944"/>
      <c r="CC50" s="944"/>
      <c r="CD50" s="944"/>
      <c r="CE50" s="944"/>
      <c r="CF50" s="944"/>
      <c r="CG50" s="965"/>
      <c r="CH50" s="940" t="s">
        <v>758</v>
      </c>
      <c r="CI50" s="941"/>
      <c r="CJ50" s="941"/>
      <c r="CK50" s="941"/>
      <c r="CL50" s="942"/>
      <c r="CM50" s="940" t="s">
        <v>615</v>
      </c>
      <c r="CN50" s="941"/>
      <c r="CO50" s="941"/>
      <c r="CP50" s="941"/>
      <c r="CQ50" s="942"/>
      <c r="CR50" s="940" t="s">
        <v>644</v>
      </c>
      <c r="CS50" s="941"/>
      <c r="CT50" s="941"/>
      <c r="CU50" s="941"/>
      <c r="CV50" s="942"/>
      <c r="CW50" s="940" t="s">
        <v>465</v>
      </c>
      <c r="CX50" s="941"/>
      <c r="CY50" s="941"/>
      <c r="CZ50" s="941"/>
      <c r="DA50" s="942"/>
      <c r="DB50" s="940" t="s">
        <v>465</v>
      </c>
      <c r="DC50" s="941"/>
      <c r="DD50" s="941"/>
      <c r="DE50" s="941"/>
      <c r="DF50" s="942"/>
      <c r="DG50" s="940" t="s">
        <v>465</v>
      </c>
      <c r="DH50" s="941"/>
      <c r="DI50" s="941"/>
      <c r="DJ50" s="941"/>
      <c r="DK50" s="942"/>
      <c r="DL50" s="940" t="s">
        <v>465</v>
      </c>
      <c r="DM50" s="941"/>
      <c r="DN50" s="941"/>
      <c r="DO50" s="941"/>
      <c r="DP50" s="942"/>
      <c r="DQ50" s="940" t="s">
        <v>465</v>
      </c>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t="s">
        <v>606</v>
      </c>
      <c r="BT51" s="944"/>
      <c r="BU51" s="944"/>
      <c r="BV51" s="944"/>
      <c r="BW51" s="944"/>
      <c r="BX51" s="944"/>
      <c r="BY51" s="944"/>
      <c r="BZ51" s="944"/>
      <c r="CA51" s="944"/>
      <c r="CB51" s="944"/>
      <c r="CC51" s="944"/>
      <c r="CD51" s="944"/>
      <c r="CE51" s="944"/>
      <c r="CF51" s="944"/>
      <c r="CG51" s="965"/>
      <c r="CH51" s="940" t="s">
        <v>637</v>
      </c>
      <c r="CI51" s="941"/>
      <c r="CJ51" s="941"/>
      <c r="CK51" s="941"/>
      <c r="CL51" s="942"/>
      <c r="CM51" s="940" t="s">
        <v>759</v>
      </c>
      <c r="CN51" s="941"/>
      <c r="CO51" s="941"/>
      <c r="CP51" s="941"/>
      <c r="CQ51" s="942"/>
      <c r="CR51" s="940" t="s">
        <v>760</v>
      </c>
      <c r="CS51" s="941"/>
      <c r="CT51" s="941"/>
      <c r="CU51" s="941"/>
      <c r="CV51" s="942"/>
      <c r="CW51" s="940" t="s">
        <v>465</v>
      </c>
      <c r="CX51" s="941"/>
      <c r="CY51" s="941"/>
      <c r="CZ51" s="941"/>
      <c r="DA51" s="942"/>
      <c r="DB51" s="940" t="s">
        <v>761</v>
      </c>
      <c r="DC51" s="941"/>
      <c r="DD51" s="941"/>
      <c r="DE51" s="941"/>
      <c r="DF51" s="942"/>
      <c r="DG51" s="940" t="s">
        <v>465</v>
      </c>
      <c r="DH51" s="941"/>
      <c r="DI51" s="941"/>
      <c r="DJ51" s="941"/>
      <c r="DK51" s="942"/>
      <c r="DL51" s="940" t="s">
        <v>465</v>
      </c>
      <c r="DM51" s="941"/>
      <c r="DN51" s="941"/>
      <c r="DO51" s="941"/>
      <c r="DP51" s="942"/>
      <c r="DQ51" s="940" t="s">
        <v>465</v>
      </c>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t="s">
        <v>607</v>
      </c>
      <c r="BT52" s="944"/>
      <c r="BU52" s="944"/>
      <c r="BV52" s="944"/>
      <c r="BW52" s="944"/>
      <c r="BX52" s="944"/>
      <c r="BY52" s="944"/>
      <c r="BZ52" s="944"/>
      <c r="CA52" s="944"/>
      <c r="CB52" s="944"/>
      <c r="CC52" s="944"/>
      <c r="CD52" s="944"/>
      <c r="CE52" s="944"/>
      <c r="CF52" s="944"/>
      <c r="CG52" s="965"/>
      <c r="CH52" s="940" t="s">
        <v>762</v>
      </c>
      <c r="CI52" s="941"/>
      <c r="CJ52" s="941"/>
      <c r="CK52" s="941"/>
      <c r="CL52" s="942"/>
      <c r="CM52" s="940" t="s">
        <v>763</v>
      </c>
      <c r="CN52" s="941"/>
      <c r="CO52" s="941"/>
      <c r="CP52" s="941"/>
      <c r="CQ52" s="942"/>
      <c r="CR52" s="940" t="s">
        <v>764</v>
      </c>
      <c r="CS52" s="941"/>
      <c r="CT52" s="941"/>
      <c r="CU52" s="941"/>
      <c r="CV52" s="942"/>
      <c r="CW52" s="940" t="s">
        <v>765</v>
      </c>
      <c r="CX52" s="941"/>
      <c r="CY52" s="941"/>
      <c r="CZ52" s="941"/>
      <c r="DA52" s="942"/>
      <c r="DB52" s="940" t="s">
        <v>465</v>
      </c>
      <c r="DC52" s="941"/>
      <c r="DD52" s="941"/>
      <c r="DE52" s="941"/>
      <c r="DF52" s="942"/>
      <c r="DG52" s="940" t="s">
        <v>465</v>
      </c>
      <c r="DH52" s="941"/>
      <c r="DI52" s="941"/>
      <c r="DJ52" s="941"/>
      <c r="DK52" s="942"/>
      <c r="DL52" s="940" t="s">
        <v>465</v>
      </c>
      <c r="DM52" s="941"/>
      <c r="DN52" s="941"/>
      <c r="DO52" s="941"/>
      <c r="DP52" s="942"/>
      <c r="DQ52" s="940" t="s">
        <v>465</v>
      </c>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t="s">
        <v>608</v>
      </c>
      <c r="BT53" s="944"/>
      <c r="BU53" s="944"/>
      <c r="BV53" s="944"/>
      <c r="BW53" s="944"/>
      <c r="BX53" s="944"/>
      <c r="BY53" s="944"/>
      <c r="BZ53" s="944"/>
      <c r="CA53" s="944"/>
      <c r="CB53" s="944"/>
      <c r="CC53" s="944"/>
      <c r="CD53" s="944"/>
      <c r="CE53" s="944"/>
      <c r="CF53" s="944"/>
      <c r="CG53" s="965"/>
      <c r="CH53" s="940" t="s">
        <v>766</v>
      </c>
      <c r="CI53" s="941"/>
      <c r="CJ53" s="941"/>
      <c r="CK53" s="941"/>
      <c r="CL53" s="942"/>
      <c r="CM53" s="940" t="s">
        <v>767</v>
      </c>
      <c r="CN53" s="941"/>
      <c r="CO53" s="941"/>
      <c r="CP53" s="941"/>
      <c r="CQ53" s="942"/>
      <c r="CR53" s="940" t="s">
        <v>768</v>
      </c>
      <c r="CS53" s="941"/>
      <c r="CT53" s="941"/>
      <c r="CU53" s="941"/>
      <c r="CV53" s="942"/>
      <c r="CW53" s="940" t="s">
        <v>769</v>
      </c>
      <c r="CX53" s="941"/>
      <c r="CY53" s="941"/>
      <c r="CZ53" s="941"/>
      <c r="DA53" s="942"/>
      <c r="DB53" s="940" t="s">
        <v>465</v>
      </c>
      <c r="DC53" s="941"/>
      <c r="DD53" s="941"/>
      <c r="DE53" s="941"/>
      <c r="DF53" s="942"/>
      <c r="DG53" s="940" t="s">
        <v>465</v>
      </c>
      <c r="DH53" s="941"/>
      <c r="DI53" s="941"/>
      <c r="DJ53" s="941"/>
      <c r="DK53" s="942"/>
      <c r="DL53" s="940" t="s">
        <v>465</v>
      </c>
      <c r="DM53" s="941"/>
      <c r="DN53" s="941"/>
      <c r="DO53" s="941"/>
      <c r="DP53" s="942"/>
      <c r="DQ53" s="940" t="s">
        <v>465</v>
      </c>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t="s">
        <v>609</v>
      </c>
      <c r="BT54" s="944"/>
      <c r="BU54" s="944"/>
      <c r="BV54" s="944"/>
      <c r="BW54" s="944"/>
      <c r="BX54" s="944"/>
      <c r="BY54" s="944"/>
      <c r="BZ54" s="944"/>
      <c r="CA54" s="944"/>
      <c r="CB54" s="944"/>
      <c r="CC54" s="944"/>
      <c r="CD54" s="944"/>
      <c r="CE54" s="944"/>
      <c r="CF54" s="944"/>
      <c r="CG54" s="965"/>
      <c r="CH54" s="940" t="s">
        <v>770</v>
      </c>
      <c r="CI54" s="941"/>
      <c r="CJ54" s="941"/>
      <c r="CK54" s="941"/>
      <c r="CL54" s="942"/>
      <c r="CM54" s="940" t="s">
        <v>771</v>
      </c>
      <c r="CN54" s="941"/>
      <c r="CO54" s="941"/>
      <c r="CP54" s="941"/>
      <c r="CQ54" s="942"/>
      <c r="CR54" s="940" t="s">
        <v>772</v>
      </c>
      <c r="CS54" s="941"/>
      <c r="CT54" s="941"/>
      <c r="CU54" s="941"/>
      <c r="CV54" s="942"/>
      <c r="CW54" s="940" t="s">
        <v>773</v>
      </c>
      <c r="CX54" s="941"/>
      <c r="CY54" s="941"/>
      <c r="CZ54" s="941"/>
      <c r="DA54" s="942"/>
      <c r="DB54" s="940" t="s">
        <v>774</v>
      </c>
      <c r="DC54" s="941"/>
      <c r="DD54" s="941"/>
      <c r="DE54" s="941"/>
      <c r="DF54" s="942"/>
      <c r="DG54" s="940" t="s">
        <v>465</v>
      </c>
      <c r="DH54" s="941"/>
      <c r="DI54" s="941"/>
      <c r="DJ54" s="941"/>
      <c r="DK54" s="942"/>
      <c r="DL54" s="940" t="s">
        <v>465</v>
      </c>
      <c r="DM54" s="941"/>
      <c r="DN54" s="941"/>
      <c r="DO54" s="941"/>
      <c r="DP54" s="942"/>
      <c r="DQ54" s="940" t="s">
        <v>465</v>
      </c>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t="s">
        <v>610</v>
      </c>
      <c r="BT55" s="944"/>
      <c r="BU55" s="944"/>
      <c r="BV55" s="944"/>
      <c r="BW55" s="944"/>
      <c r="BX55" s="944"/>
      <c r="BY55" s="944"/>
      <c r="BZ55" s="944"/>
      <c r="CA55" s="944"/>
      <c r="CB55" s="944"/>
      <c r="CC55" s="944"/>
      <c r="CD55" s="944"/>
      <c r="CE55" s="944"/>
      <c r="CF55" s="944"/>
      <c r="CG55" s="965"/>
      <c r="CH55" s="940" t="s">
        <v>775</v>
      </c>
      <c r="CI55" s="941"/>
      <c r="CJ55" s="941"/>
      <c r="CK55" s="941"/>
      <c r="CL55" s="942"/>
      <c r="CM55" s="940" t="s">
        <v>776</v>
      </c>
      <c r="CN55" s="941"/>
      <c r="CO55" s="941"/>
      <c r="CP55" s="941"/>
      <c r="CQ55" s="942"/>
      <c r="CR55" s="940" t="s">
        <v>777</v>
      </c>
      <c r="CS55" s="941"/>
      <c r="CT55" s="941"/>
      <c r="CU55" s="941"/>
      <c r="CV55" s="942"/>
      <c r="CW55" s="940" t="s">
        <v>778</v>
      </c>
      <c r="CX55" s="941"/>
      <c r="CY55" s="941"/>
      <c r="CZ55" s="941"/>
      <c r="DA55" s="942"/>
      <c r="DB55" s="940" t="s">
        <v>779</v>
      </c>
      <c r="DC55" s="941"/>
      <c r="DD55" s="941"/>
      <c r="DE55" s="941"/>
      <c r="DF55" s="942"/>
      <c r="DG55" s="940" t="s">
        <v>465</v>
      </c>
      <c r="DH55" s="941"/>
      <c r="DI55" s="941"/>
      <c r="DJ55" s="941"/>
      <c r="DK55" s="942"/>
      <c r="DL55" s="940" t="s">
        <v>465</v>
      </c>
      <c r="DM55" s="941"/>
      <c r="DN55" s="941"/>
      <c r="DO55" s="941"/>
      <c r="DP55" s="942"/>
      <c r="DQ55" s="940" t="s">
        <v>465</v>
      </c>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t="s">
        <v>611</v>
      </c>
      <c r="BT56" s="944"/>
      <c r="BU56" s="944"/>
      <c r="BV56" s="944"/>
      <c r="BW56" s="944"/>
      <c r="BX56" s="944"/>
      <c r="BY56" s="944"/>
      <c r="BZ56" s="944"/>
      <c r="CA56" s="944"/>
      <c r="CB56" s="944"/>
      <c r="CC56" s="944"/>
      <c r="CD56" s="944"/>
      <c r="CE56" s="944"/>
      <c r="CF56" s="944"/>
      <c r="CG56" s="965"/>
      <c r="CH56" s="940" t="s">
        <v>780</v>
      </c>
      <c r="CI56" s="941"/>
      <c r="CJ56" s="941"/>
      <c r="CK56" s="941"/>
      <c r="CL56" s="942"/>
      <c r="CM56" s="940" t="s">
        <v>622</v>
      </c>
      <c r="CN56" s="941"/>
      <c r="CO56" s="941"/>
      <c r="CP56" s="941"/>
      <c r="CQ56" s="942"/>
      <c r="CR56" s="940" t="s">
        <v>781</v>
      </c>
      <c r="CS56" s="941"/>
      <c r="CT56" s="941"/>
      <c r="CU56" s="941"/>
      <c r="CV56" s="942"/>
      <c r="CW56" s="940" t="s">
        <v>782</v>
      </c>
      <c r="CX56" s="941"/>
      <c r="CY56" s="941"/>
      <c r="CZ56" s="941"/>
      <c r="DA56" s="942"/>
      <c r="DB56" s="940" t="s">
        <v>465</v>
      </c>
      <c r="DC56" s="941"/>
      <c r="DD56" s="941"/>
      <c r="DE56" s="941"/>
      <c r="DF56" s="942"/>
      <c r="DG56" s="940" t="s">
        <v>465</v>
      </c>
      <c r="DH56" s="941"/>
      <c r="DI56" s="941"/>
      <c r="DJ56" s="941"/>
      <c r="DK56" s="942"/>
      <c r="DL56" s="940" t="s">
        <v>465</v>
      </c>
      <c r="DM56" s="941"/>
      <c r="DN56" s="941"/>
      <c r="DO56" s="941"/>
      <c r="DP56" s="942"/>
      <c r="DQ56" s="940" t="s">
        <v>465</v>
      </c>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t="s">
        <v>612</v>
      </c>
      <c r="BT57" s="944"/>
      <c r="BU57" s="944"/>
      <c r="BV57" s="944"/>
      <c r="BW57" s="944"/>
      <c r="BX57" s="944"/>
      <c r="BY57" s="944"/>
      <c r="BZ57" s="944"/>
      <c r="CA57" s="944"/>
      <c r="CB57" s="944"/>
      <c r="CC57" s="944"/>
      <c r="CD57" s="944"/>
      <c r="CE57" s="944"/>
      <c r="CF57" s="944"/>
      <c r="CG57" s="965"/>
      <c r="CH57" s="940" t="s">
        <v>783</v>
      </c>
      <c r="CI57" s="941"/>
      <c r="CJ57" s="941"/>
      <c r="CK57" s="941"/>
      <c r="CL57" s="942"/>
      <c r="CM57" s="940" t="s">
        <v>784</v>
      </c>
      <c r="CN57" s="941"/>
      <c r="CO57" s="941"/>
      <c r="CP57" s="941"/>
      <c r="CQ57" s="942"/>
      <c r="CR57" s="940" t="s">
        <v>785</v>
      </c>
      <c r="CS57" s="941"/>
      <c r="CT57" s="941"/>
      <c r="CU57" s="941"/>
      <c r="CV57" s="942"/>
      <c r="CW57" s="940" t="s">
        <v>786</v>
      </c>
      <c r="CX57" s="941"/>
      <c r="CY57" s="941"/>
      <c r="CZ57" s="941"/>
      <c r="DA57" s="942"/>
      <c r="DB57" s="940" t="s">
        <v>787</v>
      </c>
      <c r="DC57" s="941"/>
      <c r="DD57" s="941"/>
      <c r="DE57" s="941"/>
      <c r="DF57" s="942"/>
      <c r="DG57" s="940" t="s">
        <v>465</v>
      </c>
      <c r="DH57" s="941"/>
      <c r="DI57" s="941"/>
      <c r="DJ57" s="941"/>
      <c r="DK57" s="942"/>
      <c r="DL57" s="940" t="s">
        <v>465</v>
      </c>
      <c r="DM57" s="941"/>
      <c r="DN57" s="941"/>
      <c r="DO57" s="941"/>
      <c r="DP57" s="942"/>
      <c r="DQ57" s="940" t="s">
        <v>465</v>
      </c>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t="s">
        <v>613</v>
      </c>
      <c r="BT58" s="944"/>
      <c r="BU58" s="944"/>
      <c r="BV58" s="944"/>
      <c r="BW58" s="944"/>
      <c r="BX58" s="944"/>
      <c r="BY58" s="944"/>
      <c r="BZ58" s="944"/>
      <c r="CA58" s="944"/>
      <c r="CB58" s="944"/>
      <c r="CC58" s="944"/>
      <c r="CD58" s="944"/>
      <c r="CE58" s="944"/>
      <c r="CF58" s="944"/>
      <c r="CG58" s="965"/>
      <c r="CH58" s="940" t="s">
        <v>788</v>
      </c>
      <c r="CI58" s="941"/>
      <c r="CJ58" s="941"/>
      <c r="CK58" s="941"/>
      <c r="CL58" s="942"/>
      <c r="CM58" s="940" t="s">
        <v>789</v>
      </c>
      <c r="CN58" s="941"/>
      <c r="CO58" s="941"/>
      <c r="CP58" s="941"/>
      <c r="CQ58" s="942"/>
      <c r="CR58" s="940" t="s">
        <v>790</v>
      </c>
      <c r="CS58" s="941"/>
      <c r="CT58" s="941"/>
      <c r="CU58" s="941"/>
      <c r="CV58" s="942"/>
      <c r="CW58" s="940" t="s">
        <v>791</v>
      </c>
      <c r="CX58" s="941"/>
      <c r="CY58" s="941"/>
      <c r="CZ58" s="941"/>
      <c r="DA58" s="942"/>
      <c r="DB58" s="940" t="s">
        <v>465</v>
      </c>
      <c r="DC58" s="941"/>
      <c r="DD58" s="941"/>
      <c r="DE58" s="941"/>
      <c r="DF58" s="942"/>
      <c r="DG58" s="940" t="s">
        <v>465</v>
      </c>
      <c r="DH58" s="941"/>
      <c r="DI58" s="941"/>
      <c r="DJ58" s="941"/>
      <c r="DK58" s="942"/>
      <c r="DL58" s="940" t="s">
        <v>465</v>
      </c>
      <c r="DM58" s="941"/>
      <c r="DN58" s="941"/>
      <c r="DO58" s="941"/>
      <c r="DP58" s="942"/>
      <c r="DQ58" s="940" t="s">
        <v>465</v>
      </c>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378</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353</v>
      </c>
      <c r="B63" s="888" t="s">
        <v>379</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974659</v>
      </c>
      <c r="AG63" s="910"/>
      <c r="AH63" s="910"/>
      <c r="AI63" s="910"/>
      <c r="AJ63" s="973"/>
      <c r="AK63" s="974"/>
      <c r="AL63" s="914"/>
      <c r="AM63" s="914"/>
      <c r="AN63" s="914"/>
      <c r="AO63" s="914"/>
      <c r="AP63" s="910">
        <v>1921324</v>
      </c>
      <c r="AQ63" s="910"/>
      <c r="AR63" s="910"/>
      <c r="AS63" s="910"/>
      <c r="AT63" s="910"/>
      <c r="AU63" s="910">
        <v>1040460</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380</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381</v>
      </c>
      <c r="B66" s="947"/>
      <c r="C66" s="947"/>
      <c r="D66" s="947"/>
      <c r="E66" s="947"/>
      <c r="F66" s="947"/>
      <c r="G66" s="947"/>
      <c r="H66" s="947"/>
      <c r="I66" s="947"/>
      <c r="J66" s="947"/>
      <c r="K66" s="947"/>
      <c r="L66" s="947"/>
      <c r="M66" s="947"/>
      <c r="N66" s="947"/>
      <c r="O66" s="947"/>
      <c r="P66" s="948"/>
      <c r="Q66" s="952" t="s">
        <v>357</v>
      </c>
      <c r="R66" s="953"/>
      <c r="S66" s="953"/>
      <c r="T66" s="953"/>
      <c r="U66" s="954"/>
      <c r="V66" s="952" t="s">
        <v>358</v>
      </c>
      <c r="W66" s="953"/>
      <c r="X66" s="953"/>
      <c r="Y66" s="953"/>
      <c r="Z66" s="954"/>
      <c r="AA66" s="952" t="s">
        <v>359</v>
      </c>
      <c r="AB66" s="953"/>
      <c r="AC66" s="953"/>
      <c r="AD66" s="953"/>
      <c r="AE66" s="954"/>
      <c r="AF66" s="958" t="s">
        <v>360</v>
      </c>
      <c r="AG66" s="959"/>
      <c r="AH66" s="959"/>
      <c r="AI66" s="959"/>
      <c r="AJ66" s="960"/>
      <c r="AK66" s="952" t="s">
        <v>361</v>
      </c>
      <c r="AL66" s="947"/>
      <c r="AM66" s="947"/>
      <c r="AN66" s="947"/>
      <c r="AO66" s="948"/>
      <c r="AP66" s="952" t="s">
        <v>362</v>
      </c>
      <c r="AQ66" s="953"/>
      <c r="AR66" s="953"/>
      <c r="AS66" s="953"/>
      <c r="AT66" s="954"/>
      <c r="AU66" s="952" t="s">
        <v>382</v>
      </c>
      <c r="AV66" s="953"/>
      <c r="AW66" s="953"/>
      <c r="AX66" s="953"/>
      <c r="AY66" s="954"/>
      <c r="AZ66" s="952" t="s">
        <v>342</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353</v>
      </c>
      <c r="B88" s="888" t="s">
        <v>383</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353</v>
      </c>
      <c r="BR102" s="888" t="s">
        <v>384</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640401</v>
      </c>
      <c r="CS102" s="904"/>
      <c r="CT102" s="904"/>
      <c r="CU102" s="904"/>
      <c r="CV102" s="905"/>
      <c r="CW102" s="903">
        <v>208777</v>
      </c>
      <c r="CX102" s="904"/>
      <c r="CY102" s="904"/>
      <c r="CZ102" s="904"/>
      <c r="DA102" s="905"/>
      <c r="DB102" s="903">
        <v>491189</v>
      </c>
      <c r="DC102" s="904"/>
      <c r="DD102" s="904"/>
      <c r="DE102" s="904"/>
      <c r="DF102" s="905"/>
      <c r="DG102" s="903" t="s">
        <v>465</v>
      </c>
      <c r="DH102" s="904"/>
      <c r="DI102" s="904"/>
      <c r="DJ102" s="904"/>
      <c r="DK102" s="905"/>
      <c r="DL102" s="903">
        <v>17249</v>
      </c>
      <c r="DM102" s="904"/>
      <c r="DN102" s="904"/>
      <c r="DO102" s="904"/>
      <c r="DP102" s="905"/>
      <c r="DQ102" s="903">
        <v>1724</v>
      </c>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385</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386</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387</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388</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389</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390</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391</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392</v>
      </c>
      <c r="AB109" s="847"/>
      <c r="AC109" s="847"/>
      <c r="AD109" s="847"/>
      <c r="AE109" s="848"/>
      <c r="AF109" s="849" t="s">
        <v>299</v>
      </c>
      <c r="AG109" s="847"/>
      <c r="AH109" s="847"/>
      <c r="AI109" s="847"/>
      <c r="AJ109" s="848"/>
      <c r="AK109" s="849" t="s">
        <v>298</v>
      </c>
      <c r="AL109" s="847"/>
      <c r="AM109" s="847"/>
      <c r="AN109" s="847"/>
      <c r="AO109" s="848"/>
      <c r="AP109" s="849" t="s">
        <v>393</v>
      </c>
      <c r="AQ109" s="847"/>
      <c r="AR109" s="847"/>
      <c r="AS109" s="847"/>
      <c r="AT109" s="880"/>
      <c r="AU109" s="846" t="s">
        <v>391</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392</v>
      </c>
      <c r="BR109" s="847"/>
      <c r="BS109" s="847"/>
      <c r="BT109" s="847"/>
      <c r="BU109" s="848"/>
      <c r="BV109" s="849" t="s">
        <v>299</v>
      </c>
      <c r="BW109" s="847"/>
      <c r="BX109" s="847"/>
      <c r="BY109" s="847"/>
      <c r="BZ109" s="848"/>
      <c r="CA109" s="849" t="s">
        <v>298</v>
      </c>
      <c r="CB109" s="847"/>
      <c r="CC109" s="847"/>
      <c r="CD109" s="847"/>
      <c r="CE109" s="848"/>
      <c r="CF109" s="887" t="s">
        <v>393</v>
      </c>
      <c r="CG109" s="887"/>
      <c r="CH109" s="887"/>
      <c r="CI109" s="887"/>
      <c r="CJ109" s="887"/>
      <c r="CK109" s="849" t="s">
        <v>394</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392</v>
      </c>
      <c r="DH109" s="847"/>
      <c r="DI109" s="847"/>
      <c r="DJ109" s="847"/>
      <c r="DK109" s="848"/>
      <c r="DL109" s="849" t="s">
        <v>299</v>
      </c>
      <c r="DM109" s="847"/>
      <c r="DN109" s="847"/>
      <c r="DO109" s="847"/>
      <c r="DP109" s="848"/>
      <c r="DQ109" s="849" t="s">
        <v>298</v>
      </c>
      <c r="DR109" s="847"/>
      <c r="DS109" s="847"/>
      <c r="DT109" s="847"/>
      <c r="DU109" s="848"/>
      <c r="DV109" s="849" t="s">
        <v>393</v>
      </c>
      <c r="DW109" s="847"/>
      <c r="DX109" s="847"/>
      <c r="DY109" s="847"/>
      <c r="DZ109" s="880"/>
    </row>
    <row r="110" spans="1:131" s="208" customFormat="1" ht="26.25" customHeight="1" x14ac:dyDescent="0.2">
      <c r="A110" s="756" t="s">
        <v>395</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79541380</v>
      </c>
      <c r="AB110" s="840"/>
      <c r="AC110" s="840"/>
      <c r="AD110" s="840"/>
      <c r="AE110" s="841"/>
      <c r="AF110" s="842">
        <v>73831485</v>
      </c>
      <c r="AG110" s="840"/>
      <c r="AH110" s="840"/>
      <c r="AI110" s="840"/>
      <c r="AJ110" s="841"/>
      <c r="AK110" s="842">
        <v>68315639</v>
      </c>
      <c r="AL110" s="840"/>
      <c r="AM110" s="840"/>
      <c r="AN110" s="840"/>
      <c r="AO110" s="841"/>
      <c r="AP110" s="843">
        <v>1.6</v>
      </c>
      <c r="AQ110" s="844"/>
      <c r="AR110" s="844"/>
      <c r="AS110" s="844"/>
      <c r="AT110" s="845"/>
      <c r="AU110" s="881" t="s">
        <v>70</v>
      </c>
      <c r="AV110" s="882"/>
      <c r="AW110" s="882"/>
      <c r="AX110" s="882"/>
      <c r="AY110" s="882"/>
      <c r="AZ110" s="808" t="s">
        <v>396</v>
      </c>
      <c r="BA110" s="757"/>
      <c r="BB110" s="757"/>
      <c r="BC110" s="757"/>
      <c r="BD110" s="757"/>
      <c r="BE110" s="757"/>
      <c r="BF110" s="757"/>
      <c r="BG110" s="757"/>
      <c r="BH110" s="757"/>
      <c r="BI110" s="757"/>
      <c r="BJ110" s="757"/>
      <c r="BK110" s="757"/>
      <c r="BL110" s="757"/>
      <c r="BM110" s="757"/>
      <c r="BN110" s="757"/>
      <c r="BO110" s="757"/>
      <c r="BP110" s="758"/>
      <c r="BQ110" s="809">
        <v>5425004550</v>
      </c>
      <c r="BR110" s="791"/>
      <c r="BS110" s="791"/>
      <c r="BT110" s="791"/>
      <c r="BU110" s="791"/>
      <c r="BV110" s="791">
        <v>5261525816</v>
      </c>
      <c r="BW110" s="791"/>
      <c r="BX110" s="791"/>
      <c r="BY110" s="791"/>
      <c r="BZ110" s="791"/>
      <c r="CA110" s="791">
        <v>4979547221</v>
      </c>
      <c r="CB110" s="791"/>
      <c r="CC110" s="791"/>
      <c r="CD110" s="791"/>
      <c r="CE110" s="791"/>
      <c r="CF110" s="818">
        <v>115.8</v>
      </c>
      <c r="CG110" s="819"/>
      <c r="CH110" s="819"/>
      <c r="CI110" s="819"/>
      <c r="CJ110" s="819"/>
      <c r="CK110" s="877" t="s">
        <v>397</v>
      </c>
      <c r="CL110" s="768"/>
      <c r="CM110" s="808" t="s">
        <v>398</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823955</v>
      </c>
      <c r="DH110" s="791"/>
      <c r="DI110" s="791"/>
      <c r="DJ110" s="791"/>
      <c r="DK110" s="791"/>
      <c r="DL110" s="791">
        <v>30533000</v>
      </c>
      <c r="DM110" s="791"/>
      <c r="DN110" s="791"/>
      <c r="DO110" s="791"/>
      <c r="DP110" s="791"/>
      <c r="DQ110" s="791">
        <v>30533000</v>
      </c>
      <c r="DR110" s="791"/>
      <c r="DS110" s="791"/>
      <c r="DT110" s="791"/>
      <c r="DU110" s="791"/>
      <c r="DV110" s="792">
        <v>0.7</v>
      </c>
      <c r="DW110" s="792"/>
      <c r="DX110" s="792"/>
      <c r="DY110" s="792"/>
      <c r="DZ110" s="793"/>
    </row>
    <row r="111" spans="1:131" s="208" customFormat="1" ht="26.25" customHeight="1" x14ac:dyDescent="0.2">
      <c r="A111" s="723" t="s">
        <v>399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400</v>
      </c>
      <c r="BA111" s="701"/>
      <c r="BB111" s="701"/>
      <c r="BC111" s="701"/>
      <c r="BD111" s="701"/>
      <c r="BE111" s="701"/>
      <c r="BF111" s="701"/>
      <c r="BG111" s="701"/>
      <c r="BH111" s="701"/>
      <c r="BI111" s="701"/>
      <c r="BJ111" s="701"/>
      <c r="BK111" s="701"/>
      <c r="BL111" s="701"/>
      <c r="BM111" s="701"/>
      <c r="BN111" s="701"/>
      <c r="BO111" s="701"/>
      <c r="BP111" s="702"/>
      <c r="BQ111" s="765">
        <v>27487914</v>
      </c>
      <c r="BR111" s="766"/>
      <c r="BS111" s="766"/>
      <c r="BT111" s="766"/>
      <c r="BU111" s="766"/>
      <c r="BV111" s="766">
        <v>47931638</v>
      </c>
      <c r="BW111" s="766"/>
      <c r="BX111" s="766"/>
      <c r="BY111" s="766"/>
      <c r="BZ111" s="766"/>
      <c r="CA111" s="766">
        <v>51098685</v>
      </c>
      <c r="CB111" s="766"/>
      <c r="CC111" s="766"/>
      <c r="CD111" s="766"/>
      <c r="CE111" s="766"/>
      <c r="CF111" s="827">
        <v>1.2</v>
      </c>
      <c r="CG111" s="828"/>
      <c r="CH111" s="828"/>
      <c r="CI111" s="828"/>
      <c r="CJ111" s="828"/>
      <c r="CK111" s="878"/>
      <c r="CL111" s="770"/>
      <c r="CM111" s="764" t="s">
        <v>401</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402</v>
      </c>
      <c r="B112" s="864"/>
      <c r="C112" s="701" t="s">
        <v>403</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276564149</v>
      </c>
      <c r="AB112" s="729"/>
      <c r="AC112" s="729"/>
      <c r="AD112" s="729"/>
      <c r="AE112" s="730"/>
      <c r="AF112" s="731">
        <v>267647828</v>
      </c>
      <c r="AG112" s="729"/>
      <c r="AH112" s="729"/>
      <c r="AI112" s="729"/>
      <c r="AJ112" s="730"/>
      <c r="AK112" s="731">
        <v>252615765</v>
      </c>
      <c r="AL112" s="729"/>
      <c r="AM112" s="729"/>
      <c r="AN112" s="729"/>
      <c r="AO112" s="730"/>
      <c r="AP112" s="773">
        <v>5.9</v>
      </c>
      <c r="AQ112" s="774"/>
      <c r="AR112" s="774"/>
      <c r="AS112" s="774"/>
      <c r="AT112" s="775"/>
      <c r="AU112" s="883"/>
      <c r="AV112" s="884"/>
      <c r="AW112" s="884"/>
      <c r="AX112" s="884"/>
      <c r="AY112" s="884"/>
      <c r="AZ112" s="764" t="s">
        <v>404</v>
      </c>
      <c r="BA112" s="701"/>
      <c r="BB112" s="701"/>
      <c r="BC112" s="701"/>
      <c r="BD112" s="701"/>
      <c r="BE112" s="701"/>
      <c r="BF112" s="701"/>
      <c r="BG112" s="701"/>
      <c r="BH112" s="701"/>
      <c r="BI112" s="701"/>
      <c r="BJ112" s="701"/>
      <c r="BK112" s="701"/>
      <c r="BL112" s="701"/>
      <c r="BM112" s="701"/>
      <c r="BN112" s="701"/>
      <c r="BO112" s="701"/>
      <c r="BP112" s="702"/>
      <c r="BQ112" s="765">
        <v>1098277129</v>
      </c>
      <c r="BR112" s="766"/>
      <c r="BS112" s="766"/>
      <c r="BT112" s="766"/>
      <c r="BU112" s="766"/>
      <c r="BV112" s="766">
        <v>1079866109</v>
      </c>
      <c r="BW112" s="766"/>
      <c r="BX112" s="766"/>
      <c r="BY112" s="766"/>
      <c r="BZ112" s="766"/>
      <c r="CA112" s="766">
        <v>1040460582</v>
      </c>
      <c r="CB112" s="766"/>
      <c r="CC112" s="766"/>
      <c r="CD112" s="766"/>
      <c r="CE112" s="766"/>
      <c r="CF112" s="827">
        <v>24.2</v>
      </c>
      <c r="CG112" s="828"/>
      <c r="CH112" s="828"/>
      <c r="CI112" s="828"/>
      <c r="CJ112" s="828"/>
      <c r="CK112" s="878"/>
      <c r="CL112" s="770"/>
      <c r="CM112" s="764" t="s">
        <v>405</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406</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104157899</v>
      </c>
      <c r="AB113" s="729"/>
      <c r="AC113" s="729"/>
      <c r="AD113" s="729"/>
      <c r="AE113" s="730"/>
      <c r="AF113" s="731">
        <v>106390809</v>
      </c>
      <c r="AG113" s="729"/>
      <c r="AH113" s="729"/>
      <c r="AI113" s="729"/>
      <c r="AJ113" s="730"/>
      <c r="AK113" s="731">
        <v>108521056</v>
      </c>
      <c r="AL113" s="729"/>
      <c r="AM113" s="729"/>
      <c r="AN113" s="729"/>
      <c r="AO113" s="730"/>
      <c r="AP113" s="773">
        <v>2.5</v>
      </c>
      <c r="AQ113" s="774"/>
      <c r="AR113" s="774"/>
      <c r="AS113" s="774"/>
      <c r="AT113" s="775"/>
      <c r="AU113" s="883"/>
      <c r="AV113" s="884"/>
      <c r="AW113" s="884"/>
      <c r="AX113" s="884"/>
      <c r="AY113" s="884"/>
      <c r="AZ113" s="764" t="s">
        <v>407</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408</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409</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410</v>
      </c>
      <c r="BA114" s="701"/>
      <c r="BB114" s="701"/>
      <c r="BC114" s="701"/>
      <c r="BD114" s="701"/>
      <c r="BE114" s="701"/>
      <c r="BF114" s="701"/>
      <c r="BG114" s="701"/>
      <c r="BH114" s="701"/>
      <c r="BI114" s="701"/>
      <c r="BJ114" s="701"/>
      <c r="BK114" s="701"/>
      <c r="BL114" s="701"/>
      <c r="BM114" s="701"/>
      <c r="BN114" s="701"/>
      <c r="BO114" s="701"/>
      <c r="BP114" s="702"/>
      <c r="BQ114" s="765">
        <v>946152066</v>
      </c>
      <c r="BR114" s="766"/>
      <c r="BS114" s="766"/>
      <c r="BT114" s="766"/>
      <c r="BU114" s="766"/>
      <c r="BV114" s="766">
        <v>978690524</v>
      </c>
      <c r="BW114" s="766"/>
      <c r="BX114" s="766"/>
      <c r="BY114" s="766"/>
      <c r="BZ114" s="766"/>
      <c r="CA114" s="766">
        <v>1030478558</v>
      </c>
      <c r="CB114" s="766"/>
      <c r="CC114" s="766"/>
      <c r="CD114" s="766"/>
      <c r="CE114" s="766"/>
      <c r="CF114" s="827">
        <v>24</v>
      </c>
      <c r="CG114" s="828"/>
      <c r="CH114" s="828"/>
      <c r="CI114" s="828"/>
      <c r="CJ114" s="828"/>
      <c r="CK114" s="878"/>
      <c r="CL114" s="770"/>
      <c r="CM114" s="764" t="s">
        <v>411</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412</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945885</v>
      </c>
      <c r="AB115" s="729"/>
      <c r="AC115" s="729"/>
      <c r="AD115" s="729"/>
      <c r="AE115" s="730"/>
      <c r="AF115" s="731">
        <v>976486</v>
      </c>
      <c r="AG115" s="729"/>
      <c r="AH115" s="729"/>
      <c r="AI115" s="729"/>
      <c r="AJ115" s="730"/>
      <c r="AK115" s="731" t="s">
        <v>118</v>
      </c>
      <c r="AL115" s="729"/>
      <c r="AM115" s="729"/>
      <c r="AN115" s="729"/>
      <c r="AO115" s="730"/>
      <c r="AP115" s="773" t="s">
        <v>118</v>
      </c>
      <c r="AQ115" s="774"/>
      <c r="AR115" s="774"/>
      <c r="AS115" s="774"/>
      <c r="AT115" s="775"/>
      <c r="AU115" s="883"/>
      <c r="AV115" s="884"/>
      <c r="AW115" s="884"/>
      <c r="AX115" s="884"/>
      <c r="AY115" s="884"/>
      <c r="AZ115" s="764" t="s">
        <v>413</v>
      </c>
      <c r="BA115" s="701"/>
      <c r="BB115" s="701"/>
      <c r="BC115" s="701"/>
      <c r="BD115" s="701"/>
      <c r="BE115" s="701"/>
      <c r="BF115" s="701"/>
      <c r="BG115" s="701"/>
      <c r="BH115" s="701"/>
      <c r="BI115" s="701"/>
      <c r="BJ115" s="701"/>
      <c r="BK115" s="701"/>
      <c r="BL115" s="701"/>
      <c r="BM115" s="701"/>
      <c r="BN115" s="701"/>
      <c r="BO115" s="701"/>
      <c r="BP115" s="702"/>
      <c r="BQ115" s="765">
        <v>27814132</v>
      </c>
      <c r="BR115" s="766"/>
      <c r="BS115" s="766"/>
      <c r="BT115" s="766"/>
      <c r="BU115" s="766"/>
      <c r="BV115" s="766">
        <v>38003734</v>
      </c>
      <c r="BW115" s="766"/>
      <c r="BX115" s="766"/>
      <c r="BY115" s="766"/>
      <c r="BZ115" s="766"/>
      <c r="CA115" s="766">
        <v>67846729</v>
      </c>
      <c r="CB115" s="766"/>
      <c r="CC115" s="766"/>
      <c r="CD115" s="766"/>
      <c r="CE115" s="766"/>
      <c r="CF115" s="827">
        <v>1.6</v>
      </c>
      <c r="CG115" s="828"/>
      <c r="CH115" s="828"/>
      <c r="CI115" s="828"/>
      <c r="CJ115" s="828"/>
      <c r="CK115" s="878"/>
      <c r="CL115" s="770"/>
      <c r="CM115" s="764" t="s">
        <v>414</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415</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416</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417</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418</v>
      </c>
      <c r="Z117" s="848"/>
      <c r="AA117" s="853">
        <v>461209313</v>
      </c>
      <c r="AB117" s="854"/>
      <c r="AC117" s="854"/>
      <c r="AD117" s="854"/>
      <c r="AE117" s="855"/>
      <c r="AF117" s="856">
        <v>448846608</v>
      </c>
      <c r="AG117" s="854"/>
      <c r="AH117" s="854"/>
      <c r="AI117" s="854"/>
      <c r="AJ117" s="855"/>
      <c r="AK117" s="856">
        <v>429452460</v>
      </c>
      <c r="AL117" s="854"/>
      <c r="AM117" s="854"/>
      <c r="AN117" s="854"/>
      <c r="AO117" s="855"/>
      <c r="AP117" s="857"/>
      <c r="AQ117" s="858"/>
      <c r="AR117" s="858"/>
      <c r="AS117" s="858"/>
      <c r="AT117" s="859"/>
      <c r="AU117" s="883"/>
      <c r="AV117" s="884"/>
      <c r="AW117" s="884"/>
      <c r="AX117" s="884"/>
      <c r="AY117" s="884"/>
      <c r="AZ117" s="764" t="s">
        <v>419</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420</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394</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392</v>
      </c>
      <c r="AB118" s="847"/>
      <c r="AC118" s="847"/>
      <c r="AD118" s="847"/>
      <c r="AE118" s="848"/>
      <c r="AF118" s="849" t="s">
        <v>299</v>
      </c>
      <c r="AG118" s="847"/>
      <c r="AH118" s="847"/>
      <c r="AI118" s="847"/>
      <c r="AJ118" s="848"/>
      <c r="AK118" s="849" t="s">
        <v>298</v>
      </c>
      <c r="AL118" s="847"/>
      <c r="AM118" s="847"/>
      <c r="AN118" s="847"/>
      <c r="AO118" s="848"/>
      <c r="AP118" s="850" t="s">
        <v>393</v>
      </c>
      <c r="AQ118" s="851"/>
      <c r="AR118" s="851"/>
      <c r="AS118" s="851"/>
      <c r="AT118" s="852"/>
      <c r="AU118" s="883"/>
      <c r="AV118" s="884"/>
      <c r="AW118" s="884"/>
      <c r="AX118" s="884"/>
      <c r="AY118" s="884"/>
      <c r="AZ118" s="787" t="s">
        <v>421</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422</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v>6783</v>
      </c>
      <c r="DH118" s="766"/>
      <c r="DI118" s="766"/>
      <c r="DJ118" s="766"/>
      <c r="DK118" s="766"/>
      <c r="DL118" s="766">
        <v>10274</v>
      </c>
      <c r="DM118" s="766"/>
      <c r="DN118" s="766"/>
      <c r="DO118" s="766"/>
      <c r="DP118" s="766"/>
      <c r="DQ118" s="766">
        <v>9245</v>
      </c>
      <c r="DR118" s="766"/>
      <c r="DS118" s="766"/>
      <c r="DT118" s="766"/>
      <c r="DU118" s="766"/>
      <c r="DV118" s="743">
        <v>0</v>
      </c>
      <c r="DW118" s="743"/>
      <c r="DX118" s="743"/>
      <c r="DY118" s="743"/>
      <c r="DZ118" s="744"/>
    </row>
    <row r="119" spans="1:130" s="208" customFormat="1" ht="26.25" customHeight="1" x14ac:dyDescent="0.2">
      <c r="A119" s="767" t="s">
        <v>397</v>
      </c>
      <c r="B119" s="768"/>
      <c r="C119" s="808" t="s">
        <v>398</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945885</v>
      </c>
      <c r="AB119" s="840"/>
      <c r="AC119" s="840"/>
      <c r="AD119" s="840"/>
      <c r="AE119" s="841"/>
      <c r="AF119" s="842">
        <v>976486</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423</v>
      </c>
      <c r="BP119" s="830"/>
      <c r="BQ119" s="814">
        <v>7524735791</v>
      </c>
      <c r="BR119" s="794"/>
      <c r="BS119" s="794"/>
      <c r="BT119" s="794"/>
      <c r="BU119" s="794"/>
      <c r="BV119" s="794">
        <v>7406017821</v>
      </c>
      <c r="BW119" s="794"/>
      <c r="BX119" s="794"/>
      <c r="BY119" s="794"/>
      <c r="BZ119" s="794"/>
      <c r="CA119" s="794">
        <v>7169431775</v>
      </c>
      <c r="CB119" s="794"/>
      <c r="CC119" s="794"/>
      <c r="CD119" s="794"/>
      <c r="CE119" s="794"/>
      <c r="CF119" s="697"/>
      <c r="CG119" s="698"/>
      <c r="CH119" s="698"/>
      <c r="CI119" s="698"/>
      <c r="CJ119" s="783"/>
      <c r="CK119" s="879"/>
      <c r="CL119" s="772"/>
      <c r="CM119" s="787" t="s">
        <v>424</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26657176</v>
      </c>
      <c r="DH119" s="766"/>
      <c r="DI119" s="766"/>
      <c r="DJ119" s="766"/>
      <c r="DK119" s="766"/>
      <c r="DL119" s="766">
        <v>17388364</v>
      </c>
      <c r="DM119" s="766"/>
      <c r="DN119" s="766"/>
      <c r="DO119" s="766"/>
      <c r="DP119" s="766"/>
      <c r="DQ119" s="766">
        <v>20556440</v>
      </c>
      <c r="DR119" s="766"/>
      <c r="DS119" s="766"/>
      <c r="DT119" s="766"/>
      <c r="DU119" s="766"/>
      <c r="DV119" s="743">
        <v>0.5</v>
      </c>
      <c r="DW119" s="743"/>
      <c r="DX119" s="743"/>
      <c r="DY119" s="743"/>
      <c r="DZ119" s="744"/>
    </row>
    <row r="120" spans="1:130" s="208" customFormat="1" ht="26.25" customHeight="1" x14ac:dyDescent="0.2">
      <c r="A120" s="769"/>
      <c r="B120" s="770"/>
      <c r="C120" s="764" t="s">
        <v>401</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425</v>
      </c>
      <c r="AV120" s="832"/>
      <c r="AW120" s="832"/>
      <c r="AX120" s="832"/>
      <c r="AY120" s="833"/>
      <c r="AZ120" s="808" t="s">
        <v>426</v>
      </c>
      <c r="BA120" s="757"/>
      <c r="BB120" s="757"/>
      <c r="BC120" s="757"/>
      <c r="BD120" s="757"/>
      <c r="BE120" s="757"/>
      <c r="BF120" s="757"/>
      <c r="BG120" s="757"/>
      <c r="BH120" s="757"/>
      <c r="BI120" s="757"/>
      <c r="BJ120" s="757"/>
      <c r="BK120" s="757"/>
      <c r="BL120" s="757"/>
      <c r="BM120" s="757"/>
      <c r="BN120" s="757"/>
      <c r="BO120" s="757"/>
      <c r="BP120" s="758"/>
      <c r="BQ120" s="809">
        <v>3751894770</v>
      </c>
      <c r="BR120" s="791"/>
      <c r="BS120" s="791"/>
      <c r="BT120" s="791"/>
      <c r="BU120" s="791"/>
      <c r="BV120" s="791">
        <v>3926226794</v>
      </c>
      <c r="BW120" s="791"/>
      <c r="BX120" s="791"/>
      <c r="BY120" s="791"/>
      <c r="BZ120" s="791"/>
      <c r="CA120" s="791">
        <v>3811363062</v>
      </c>
      <c r="CB120" s="791"/>
      <c r="CC120" s="791"/>
      <c r="CD120" s="791"/>
      <c r="CE120" s="791"/>
      <c r="CF120" s="818">
        <v>88.6</v>
      </c>
      <c r="CG120" s="819"/>
      <c r="CH120" s="819"/>
      <c r="CI120" s="819"/>
      <c r="CJ120" s="819"/>
      <c r="CK120" s="820" t="s">
        <v>427</v>
      </c>
      <c r="CL120" s="800"/>
      <c r="CM120" s="800"/>
      <c r="CN120" s="800"/>
      <c r="CO120" s="801"/>
      <c r="CP120" s="824" t="s">
        <v>373</v>
      </c>
      <c r="CQ120" s="825"/>
      <c r="CR120" s="825"/>
      <c r="CS120" s="825"/>
      <c r="CT120" s="825"/>
      <c r="CU120" s="825"/>
      <c r="CV120" s="825"/>
      <c r="CW120" s="825"/>
      <c r="CX120" s="825"/>
      <c r="CY120" s="825"/>
      <c r="CZ120" s="825"/>
      <c r="DA120" s="825"/>
      <c r="DB120" s="825"/>
      <c r="DC120" s="825"/>
      <c r="DD120" s="825"/>
      <c r="DE120" s="825"/>
      <c r="DF120" s="826"/>
      <c r="DG120" s="809">
        <v>907873449</v>
      </c>
      <c r="DH120" s="791"/>
      <c r="DI120" s="791"/>
      <c r="DJ120" s="791"/>
      <c r="DK120" s="791"/>
      <c r="DL120" s="791">
        <v>919559334</v>
      </c>
      <c r="DM120" s="791"/>
      <c r="DN120" s="791"/>
      <c r="DO120" s="791"/>
      <c r="DP120" s="791"/>
      <c r="DQ120" s="791">
        <v>883920956</v>
      </c>
      <c r="DR120" s="791"/>
      <c r="DS120" s="791"/>
      <c r="DT120" s="791"/>
      <c r="DU120" s="791"/>
      <c r="DV120" s="792">
        <v>20.6</v>
      </c>
      <c r="DW120" s="792"/>
      <c r="DX120" s="792"/>
      <c r="DY120" s="792"/>
      <c r="DZ120" s="793"/>
    </row>
    <row r="121" spans="1:130" s="208" customFormat="1" ht="26.25" customHeight="1" x14ac:dyDescent="0.2">
      <c r="A121" s="769"/>
      <c r="B121" s="770"/>
      <c r="C121" s="815" t="s">
        <v>428</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429</v>
      </c>
      <c r="BA121" s="701"/>
      <c r="BB121" s="701"/>
      <c r="BC121" s="701"/>
      <c r="BD121" s="701"/>
      <c r="BE121" s="701"/>
      <c r="BF121" s="701"/>
      <c r="BG121" s="701"/>
      <c r="BH121" s="701"/>
      <c r="BI121" s="701"/>
      <c r="BJ121" s="701"/>
      <c r="BK121" s="701"/>
      <c r="BL121" s="701"/>
      <c r="BM121" s="701"/>
      <c r="BN121" s="701"/>
      <c r="BO121" s="701"/>
      <c r="BP121" s="702"/>
      <c r="BQ121" s="765">
        <v>1646731551</v>
      </c>
      <c r="BR121" s="766"/>
      <c r="BS121" s="766"/>
      <c r="BT121" s="766"/>
      <c r="BU121" s="766"/>
      <c r="BV121" s="766">
        <v>1744621117</v>
      </c>
      <c r="BW121" s="766"/>
      <c r="BX121" s="766"/>
      <c r="BY121" s="766"/>
      <c r="BZ121" s="766"/>
      <c r="CA121" s="766">
        <v>1573048624</v>
      </c>
      <c r="CB121" s="766"/>
      <c r="CC121" s="766"/>
      <c r="CD121" s="766"/>
      <c r="CE121" s="766"/>
      <c r="CF121" s="827">
        <v>36.6</v>
      </c>
      <c r="CG121" s="828"/>
      <c r="CH121" s="828"/>
      <c r="CI121" s="828"/>
      <c r="CJ121" s="828"/>
      <c r="CK121" s="821"/>
      <c r="CL121" s="803"/>
      <c r="CM121" s="803"/>
      <c r="CN121" s="803"/>
      <c r="CO121" s="804"/>
      <c r="CP121" s="784" t="s">
        <v>366</v>
      </c>
      <c r="CQ121" s="785"/>
      <c r="CR121" s="785"/>
      <c r="CS121" s="785"/>
      <c r="CT121" s="785"/>
      <c r="CU121" s="785"/>
      <c r="CV121" s="785"/>
      <c r="CW121" s="785"/>
      <c r="CX121" s="785"/>
      <c r="CY121" s="785"/>
      <c r="CZ121" s="785"/>
      <c r="DA121" s="785"/>
      <c r="DB121" s="785"/>
      <c r="DC121" s="785"/>
      <c r="DD121" s="785"/>
      <c r="DE121" s="785"/>
      <c r="DF121" s="786"/>
      <c r="DG121" s="765">
        <v>148794000</v>
      </c>
      <c r="DH121" s="766"/>
      <c r="DI121" s="766"/>
      <c r="DJ121" s="766"/>
      <c r="DK121" s="766"/>
      <c r="DL121" s="766">
        <v>128870000</v>
      </c>
      <c r="DM121" s="766"/>
      <c r="DN121" s="766"/>
      <c r="DO121" s="766"/>
      <c r="DP121" s="766"/>
      <c r="DQ121" s="766">
        <v>110865000</v>
      </c>
      <c r="DR121" s="766"/>
      <c r="DS121" s="766"/>
      <c r="DT121" s="766"/>
      <c r="DU121" s="766"/>
      <c r="DV121" s="743">
        <v>2.6</v>
      </c>
      <c r="DW121" s="743"/>
      <c r="DX121" s="743"/>
      <c r="DY121" s="743"/>
      <c r="DZ121" s="744"/>
    </row>
    <row r="122" spans="1:130" s="208" customFormat="1" ht="26.25" customHeight="1" x14ac:dyDescent="0.2">
      <c r="A122" s="769"/>
      <c r="B122" s="770"/>
      <c r="C122" s="764" t="s">
        <v>411</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430</v>
      </c>
      <c r="BA122" s="788"/>
      <c r="BB122" s="788"/>
      <c r="BC122" s="788"/>
      <c r="BD122" s="788"/>
      <c r="BE122" s="788"/>
      <c r="BF122" s="788"/>
      <c r="BG122" s="788"/>
      <c r="BH122" s="788"/>
      <c r="BI122" s="788"/>
      <c r="BJ122" s="788"/>
      <c r="BK122" s="788"/>
      <c r="BL122" s="788"/>
      <c r="BM122" s="788"/>
      <c r="BN122" s="788"/>
      <c r="BO122" s="788"/>
      <c r="BP122" s="789"/>
      <c r="BQ122" s="814">
        <v>1465276414</v>
      </c>
      <c r="BR122" s="794"/>
      <c r="BS122" s="794"/>
      <c r="BT122" s="794"/>
      <c r="BU122" s="794"/>
      <c r="BV122" s="794">
        <v>1339960760</v>
      </c>
      <c r="BW122" s="794"/>
      <c r="BX122" s="794"/>
      <c r="BY122" s="794"/>
      <c r="BZ122" s="794"/>
      <c r="CA122" s="794">
        <v>1199480202</v>
      </c>
      <c r="CB122" s="794"/>
      <c r="CC122" s="794"/>
      <c r="CD122" s="794"/>
      <c r="CE122" s="794"/>
      <c r="CF122" s="795">
        <v>27.9</v>
      </c>
      <c r="CG122" s="796"/>
      <c r="CH122" s="796"/>
      <c r="CI122" s="796"/>
      <c r="CJ122" s="796"/>
      <c r="CK122" s="821"/>
      <c r="CL122" s="803"/>
      <c r="CM122" s="803"/>
      <c r="CN122" s="803"/>
      <c r="CO122" s="804"/>
      <c r="CP122" s="784" t="s">
        <v>370</v>
      </c>
      <c r="CQ122" s="785"/>
      <c r="CR122" s="785"/>
      <c r="CS122" s="785"/>
      <c r="CT122" s="785"/>
      <c r="CU122" s="785"/>
      <c r="CV122" s="785"/>
      <c r="CW122" s="785"/>
      <c r="CX122" s="785"/>
      <c r="CY122" s="785"/>
      <c r="CZ122" s="785"/>
      <c r="DA122" s="785"/>
      <c r="DB122" s="785"/>
      <c r="DC122" s="785"/>
      <c r="DD122" s="785"/>
      <c r="DE122" s="785"/>
      <c r="DF122" s="786"/>
      <c r="DG122" s="765">
        <v>29788000</v>
      </c>
      <c r="DH122" s="766"/>
      <c r="DI122" s="766"/>
      <c r="DJ122" s="766"/>
      <c r="DK122" s="766"/>
      <c r="DL122" s="766">
        <v>22887584</v>
      </c>
      <c r="DM122" s="766"/>
      <c r="DN122" s="766"/>
      <c r="DO122" s="766"/>
      <c r="DP122" s="766"/>
      <c r="DQ122" s="766">
        <v>37682240</v>
      </c>
      <c r="DR122" s="766"/>
      <c r="DS122" s="766"/>
      <c r="DT122" s="766"/>
      <c r="DU122" s="766"/>
      <c r="DV122" s="743">
        <v>0.9</v>
      </c>
      <c r="DW122" s="743"/>
      <c r="DX122" s="743"/>
      <c r="DY122" s="743"/>
      <c r="DZ122" s="744"/>
    </row>
    <row r="123" spans="1:130" s="208" customFormat="1" ht="26.25" customHeight="1" x14ac:dyDescent="0.2">
      <c r="A123" s="769"/>
      <c r="B123" s="770"/>
      <c r="C123" s="764" t="s">
        <v>417</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431</v>
      </c>
      <c r="BP123" s="830"/>
      <c r="BQ123" s="781">
        <v>6863902735</v>
      </c>
      <c r="BR123" s="782"/>
      <c r="BS123" s="782"/>
      <c r="BT123" s="782"/>
      <c r="BU123" s="782"/>
      <c r="BV123" s="782">
        <v>7010808671</v>
      </c>
      <c r="BW123" s="782"/>
      <c r="BX123" s="782"/>
      <c r="BY123" s="782"/>
      <c r="BZ123" s="782"/>
      <c r="CA123" s="782">
        <v>6583891888</v>
      </c>
      <c r="CB123" s="782"/>
      <c r="CC123" s="782"/>
      <c r="CD123" s="782"/>
      <c r="CE123" s="782"/>
      <c r="CF123" s="697"/>
      <c r="CG123" s="698"/>
      <c r="CH123" s="698"/>
      <c r="CI123" s="698"/>
      <c r="CJ123" s="783"/>
      <c r="CK123" s="821"/>
      <c r="CL123" s="803"/>
      <c r="CM123" s="803"/>
      <c r="CN123" s="803"/>
      <c r="CO123" s="804"/>
      <c r="CP123" s="784" t="s">
        <v>376</v>
      </c>
      <c r="CQ123" s="785"/>
      <c r="CR123" s="785"/>
      <c r="CS123" s="785"/>
      <c r="CT123" s="785"/>
      <c r="CU123" s="785"/>
      <c r="CV123" s="785"/>
      <c r="CW123" s="785"/>
      <c r="CX123" s="785"/>
      <c r="CY123" s="785"/>
      <c r="CZ123" s="785"/>
      <c r="DA123" s="785"/>
      <c r="DB123" s="785"/>
      <c r="DC123" s="785"/>
      <c r="DD123" s="785"/>
      <c r="DE123" s="785"/>
      <c r="DF123" s="786"/>
      <c r="DG123" s="765">
        <v>2731555</v>
      </c>
      <c r="DH123" s="766"/>
      <c r="DI123" s="766"/>
      <c r="DJ123" s="766"/>
      <c r="DK123" s="766"/>
      <c r="DL123" s="766">
        <v>3399945</v>
      </c>
      <c r="DM123" s="766"/>
      <c r="DN123" s="766"/>
      <c r="DO123" s="766"/>
      <c r="DP123" s="766"/>
      <c r="DQ123" s="766">
        <v>4315950</v>
      </c>
      <c r="DR123" s="766"/>
      <c r="DS123" s="766"/>
      <c r="DT123" s="766"/>
      <c r="DU123" s="766"/>
      <c r="DV123" s="743">
        <v>0.1</v>
      </c>
      <c r="DW123" s="743"/>
      <c r="DX123" s="743"/>
      <c r="DY123" s="743"/>
      <c r="DZ123" s="744"/>
    </row>
    <row r="124" spans="1:130" s="208" customFormat="1" ht="26.25" customHeight="1" thickBot="1" x14ac:dyDescent="0.25">
      <c r="A124" s="769"/>
      <c r="B124" s="770"/>
      <c r="C124" s="764" t="s">
        <v>420</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432</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17.3</v>
      </c>
      <c r="BR124" s="780"/>
      <c r="BS124" s="780"/>
      <c r="BT124" s="780"/>
      <c r="BU124" s="780"/>
      <c r="BV124" s="780">
        <v>9.6999999999999993</v>
      </c>
      <c r="BW124" s="780"/>
      <c r="BX124" s="780"/>
      <c r="BY124" s="780"/>
      <c r="BZ124" s="780"/>
      <c r="CA124" s="780">
        <v>13.6</v>
      </c>
      <c r="CB124" s="780"/>
      <c r="CC124" s="780"/>
      <c r="CD124" s="780"/>
      <c r="CE124" s="780"/>
      <c r="CF124" s="675"/>
      <c r="CG124" s="676"/>
      <c r="CH124" s="676"/>
      <c r="CI124" s="676"/>
      <c r="CJ124" s="810"/>
      <c r="CK124" s="822"/>
      <c r="CL124" s="822"/>
      <c r="CM124" s="822"/>
      <c r="CN124" s="822"/>
      <c r="CO124" s="823"/>
      <c r="CP124" s="811" t="s">
        <v>433</v>
      </c>
      <c r="CQ124" s="812"/>
      <c r="CR124" s="812"/>
      <c r="CS124" s="812"/>
      <c r="CT124" s="812"/>
      <c r="CU124" s="812"/>
      <c r="CV124" s="812"/>
      <c r="CW124" s="812"/>
      <c r="CX124" s="812"/>
      <c r="CY124" s="812"/>
      <c r="CZ124" s="812"/>
      <c r="DA124" s="812"/>
      <c r="DB124" s="812"/>
      <c r="DC124" s="812"/>
      <c r="DD124" s="812"/>
      <c r="DE124" s="812"/>
      <c r="DF124" s="813"/>
      <c r="DG124" s="814">
        <v>9090125</v>
      </c>
      <c r="DH124" s="794"/>
      <c r="DI124" s="794"/>
      <c r="DJ124" s="794"/>
      <c r="DK124" s="794"/>
      <c r="DL124" s="794">
        <v>5149246</v>
      </c>
      <c r="DM124" s="794"/>
      <c r="DN124" s="794"/>
      <c r="DO124" s="794"/>
      <c r="DP124" s="794"/>
      <c r="DQ124" s="794">
        <v>3676436</v>
      </c>
      <c r="DR124" s="794"/>
      <c r="DS124" s="794"/>
      <c r="DT124" s="794"/>
      <c r="DU124" s="794"/>
      <c r="DV124" s="797">
        <v>0.1</v>
      </c>
      <c r="DW124" s="797"/>
      <c r="DX124" s="797"/>
      <c r="DY124" s="797"/>
      <c r="DZ124" s="798"/>
    </row>
    <row r="125" spans="1:130" s="208" customFormat="1" ht="26.25" customHeight="1" x14ac:dyDescent="0.2">
      <c r="A125" s="769"/>
      <c r="B125" s="770"/>
      <c r="C125" s="764" t="s">
        <v>422</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434</v>
      </c>
      <c r="CL125" s="800"/>
      <c r="CM125" s="800"/>
      <c r="CN125" s="800"/>
      <c r="CO125" s="801"/>
      <c r="CP125" s="808" t="s">
        <v>435</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424</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436</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437</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438</v>
      </c>
      <c r="AY127" s="761"/>
      <c r="AZ127" s="761"/>
      <c r="BA127" s="761"/>
      <c r="BB127" s="761"/>
      <c r="BC127" s="761"/>
      <c r="BD127" s="761"/>
      <c r="BE127" s="762"/>
      <c r="BF127" s="760" t="s">
        <v>439</v>
      </c>
      <c r="BG127" s="761"/>
      <c r="BH127" s="761"/>
      <c r="BI127" s="761"/>
      <c r="BJ127" s="761"/>
      <c r="BK127" s="761"/>
      <c r="BL127" s="762"/>
      <c r="BM127" s="760" t="s">
        <v>440</v>
      </c>
      <c r="BN127" s="761"/>
      <c r="BO127" s="761"/>
      <c r="BP127" s="761"/>
      <c r="BQ127" s="761"/>
      <c r="BR127" s="761"/>
      <c r="BS127" s="762"/>
      <c r="BT127" s="760" t="s">
        <v>441</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442</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v>10566083</v>
      </c>
      <c r="DM127" s="766"/>
      <c r="DN127" s="766"/>
      <c r="DO127" s="766"/>
      <c r="DP127" s="766"/>
      <c r="DQ127" s="766">
        <v>34429325</v>
      </c>
      <c r="DR127" s="766"/>
      <c r="DS127" s="766"/>
      <c r="DT127" s="766"/>
      <c r="DU127" s="766"/>
      <c r="DV127" s="743">
        <v>0.8</v>
      </c>
      <c r="DW127" s="743"/>
      <c r="DX127" s="743"/>
      <c r="DY127" s="743"/>
      <c r="DZ127" s="744"/>
    </row>
    <row r="128" spans="1:130" s="208" customFormat="1" ht="26.25" customHeight="1" thickBot="1" x14ac:dyDescent="0.25">
      <c r="A128" s="745" t="s">
        <v>443</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444</v>
      </c>
      <c r="X128" s="747"/>
      <c r="Y128" s="747"/>
      <c r="Z128" s="748"/>
      <c r="AA128" s="749">
        <v>219332853</v>
      </c>
      <c r="AB128" s="750"/>
      <c r="AC128" s="750"/>
      <c r="AD128" s="750"/>
      <c r="AE128" s="751"/>
      <c r="AF128" s="752">
        <v>213502925</v>
      </c>
      <c r="AG128" s="750"/>
      <c r="AH128" s="750"/>
      <c r="AI128" s="750"/>
      <c r="AJ128" s="751"/>
      <c r="AK128" s="752">
        <v>202873595</v>
      </c>
      <c r="AL128" s="750"/>
      <c r="AM128" s="750"/>
      <c r="AN128" s="750"/>
      <c r="AO128" s="751"/>
      <c r="AP128" s="753"/>
      <c r="AQ128" s="754"/>
      <c r="AR128" s="754"/>
      <c r="AS128" s="754"/>
      <c r="AT128" s="755"/>
      <c r="AU128" s="210"/>
      <c r="AV128" s="210"/>
      <c r="AW128" s="210"/>
      <c r="AX128" s="756" t="s">
        <v>445</v>
      </c>
      <c r="AY128" s="757"/>
      <c r="AZ128" s="757"/>
      <c r="BA128" s="757"/>
      <c r="BB128" s="757"/>
      <c r="BC128" s="757"/>
      <c r="BD128" s="757"/>
      <c r="BE128" s="758"/>
      <c r="BF128" s="735" t="s">
        <v>118</v>
      </c>
      <c r="BG128" s="736"/>
      <c r="BH128" s="736"/>
      <c r="BI128" s="736"/>
      <c r="BJ128" s="736"/>
      <c r="BK128" s="736"/>
      <c r="BL128" s="759"/>
      <c r="BM128" s="735">
        <v>5.59</v>
      </c>
      <c r="BN128" s="736"/>
      <c r="BO128" s="736"/>
      <c r="BP128" s="736"/>
      <c r="BQ128" s="736"/>
      <c r="BR128" s="736"/>
      <c r="BS128" s="759"/>
      <c r="BT128" s="735">
        <v>8.67</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446</v>
      </c>
      <c r="CQ128" s="679"/>
      <c r="CR128" s="679"/>
      <c r="CS128" s="679"/>
      <c r="CT128" s="679"/>
      <c r="CU128" s="679"/>
      <c r="CV128" s="679"/>
      <c r="CW128" s="679"/>
      <c r="CX128" s="679"/>
      <c r="CY128" s="679"/>
      <c r="CZ128" s="679"/>
      <c r="DA128" s="679"/>
      <c r="DB128" s="679"/>
      <c r="DC128" s="679"/>
      <c r="DD128" s="679"/>
      <c r="DE128" s="679"/>
      <c r="DF128" s="680"/>
      <c r="DG128" s="739">
        <v>27814132</v>
      </c>
      <c r="DH128" s="740"/>
      <c r="DI128" s="740"/>
      <c r="DJ128" s="740"/>
      <c r="DK128" s="740"/>
      <c r="DL128" s="740">
        <v>27437651</v>
      </c>
      <c r="DM128" s="740"/>
      <c r="DN128" s="740"/>
      <c r="DO128" s="740"/>
      <c r="DP128" s="740"/>
      <c r="DQ128" s="740">
        <v>33417404</v>
      </c>
      <c r="DR128" s="740"/>
      <c r="DS128" s="740"/>
      <c r="DT128" s="740"/>
      <c r="DU128" s="740"/>
      <c r="DV128" s="741">
        <v>0.8</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447</v>
      </c>
      <c r="X129" s="726"/>
      <c r="Y129" s="726"/>
      <c r="Z129" s="727"/>
      <c r="AA129" s="728">
        <v>4028123502</v>
      </c>
      <c r="AB129" s="729"/>
      <c r="AC129" s="729"/>
      <c r="AD129" s="729"/>
      <c r="AE129" s="730"/>
      <c r="AF129" s="731">
        <v>4232272381</v>
      </c>
      <c r="AG129" s="729"/>
      <c r="AH129" s="729"/>
      <c r="AI129" s="729"/>
      <c r="AJ129" s="730"/>
      <c r="AK129" s="731">
        <v>4461185035</v>
      </c>
      <c r="AL129" s="729"/>
      <c r="AM129" s="729"/>
      <c r="AN129" s="729"/>
      <c r="AO129" s="730"/>
      <c r="AP129" s="732"/>
      <c r="AQ129" s="733"/>
      <c r="AR129" s="733"/>
      <c r="AS129" s="733"/>
      <c r="AT129" s="734"/>
      <c r="AU129" s="211"/>
      <c r="AV129" s="211"/>
      <c r="AW129" s="211"/>
      <c r="AX129" s="700" t="s">
        <v>448</v>
      </c>
      <c r="AY129" s="701"/>
      <c r="AZ129" s="701"/>
      <c r="BA129" s="701"/>
      <c r="BB129" s="701"/>
      <c r="BC129" s="701"/>
      <c r="BD129" s="701"/>
      <c r="BE129" s="702"/>
      <c r="BF129" s="719" t="s">
        <v>118</v>
      </c>
      <c r="BG129" s="720"/>
      <c r="BH129" s="720"/>
      <c r="BI129" s="720"/>
      <c r="BJ129" s="720"/>
      <c r="BK129" s="720"/>
      <c r="BL129" s="721"/>
      <c r="BM129" s="719">
        <v>10.59</v>
      </c>
      <c r="BN129" s="720"/>
      <c r="BO129" s="720"/>
      <c r="BP129" s="720"/>
      <c r="BQ129" s="720"/>
      <c r="BR129" s="720"/>
      <c r="BS129" s="721"/>
      <c r="BT129" s="719">
        <v>18.670000000000002</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449</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450</v>
      </c>
      <c r="X130" s="726"/>
      <c r="Y130" s="726"/>
      <c r="Z130" s="727"/>
      <c r="AA130" s="728">
        <v>208590420</v>
      </c>
      <c r="AB130" s="729"/>
      <c r="AC130" s="729"/>
      <c r="AD130" s="729"/>
      <c r="AE130" s="730"/>
      <c r="AF130" s="731">
        <v>180570737</v>
      </c>
      <c r="AG130" s="729"/>
      <c r="AH130" s="729"/>
      <c r="AI130" s="729"/>
      <c r="AJ130" s="730"/>
      <c r="AK130" s="731">
        <v>160053067</v>
      </c>
      <c r="AL130" s="729"/>
      <c r="AM130" s="729"/>
      <c r="AN130" s="729"/>
      <c r="AO130" s="730"/>
      <c r="AP130" s="732"/>
      <c r="AQ130" s="733"/>
      <c r="AR130" s="733"/>
      <c r="AS130" s="733"/>
      <c r="AT130" s="734"/>
      <c r="AU130" s="211"/>
      <c r="AV130" s="211"/>
      <c r="AW130" s="211"/>
      <c r="AX130" s="700" t="s">
        <v>451</v>
      </c>
      <c r="AY130" s="701"/>
      <c r="AZ130" s="701"/>
      <c r="BA130" s="701"/>
      <c r="BB130" s="701"/>
      <c r="BC130" s="701"/>
      <c r="BD130" s="701"/>
      <c r="BE130" s="702"/>
      <c r="BF130" s="703">
        <v>1.2</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452</v>
      </c>
      <c r="X131" s="710"/>
      <c r="Y131" s="710"/>
      <c r="Z131" s="711"/>
      <c r="AA131" s="712">
        <v>3819533082</v>
      </c>
      <c r="AB131" s="713"/>
      <c r="AC131" s="713"/>
      <c r="AD131" s="713"/>
      <c r="AE131" s="714"/>
      <c r="AF131" s="715">
        <v>4051701644</v>
      </c>
      <c r="AG131" s="713"/>
      <c r="AH131" s="713"/>
      <c r="AI131" s="713"/>
      <c r="AJ131" s="714"/>
      <c r="AK131" s="715">
        <v>4301131968</v>
      </c>
      <c r="AL131" s="713"/>
      <c r="AM131" s="713"/>
      <c r="AN131" s="713"/>
      <c r="AO131" s="714"/>
      <c r="AP131" s="716"/>
      <c r="AQ131" s="717"/>
      <c r="AR131" s="717"/>
      <c r="AS131" s="717"/>
      <c r="AT131" s="718"/>
      <c r="AU131" s="211"/>
      <c r="AV131" s="211"/>
      <c r="AW131" s="211"/>
      <c r="AX131" s="678" t="s">
        <v>453</v>
      </c>
      <c r="AY131" s="679"/>
      <c r="AZ131" s="679"/>
      <c r="BA131" s="679"/>
      <c r="BB131" s="679"/>
      <c r="BC131" s="679"/>
      <c r="BD131" s="679"/>
      <c r="BE131" s="680"/>
      <c r="BF131" s="681">
        <v>13.6</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454</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455</v>
      </c>
      <c r="W132" s="691"/>
      <c r="X132" s="691"/>
      <c r="Y132" s="691"/>
      <c r="Z132" s="692"/>
      <c r="AA132" s="693">
        <v>0.87146881799999998</v>
      </c>
      <c r="AB132" s="694"/>
      <c r="AC132" s="694"/>
      <c r="AD132" s="694"/>
      <c r="AE132" s="695"/>
      <c r="AF132" s="696">
        <v>1.3518504200000001</v>
      </c>
      <c r="AG132" s="694"/>
      <c r="AH132" s="694"/>
      <c r="AI132" s="694"/>
      <c r="AJ132" s="695"/>
      <c r="AK132" s="696">
        <v>1.5467044029999999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456</v>
      </c>
      <c r="W133" s="670"/>
      <c r="X133" s="670"/>
      <c r="Y133" s="670"/>
      <c r="Z133" s="671"/>
      <c r="AA133" s="672">
        <v>1.2</v>
      </c>
      <c r="AB133" s="673"/>
      <c r="AC133" s="673"/>
      <c r="AD133" s="673"/>
      <c r="AE133" s="674"/>
      <c r="AF133" s="672">
        <v>1.3</v>
      </c>
      <c r="AG133" s="673"/>
      <c r="AH133" s="673"/>
      <c r="AI133" s="673"/>
      <c r="AJ133" s="674"/>
      <c r="AK133" s="672">
        <v>1.2</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a0vp5rPSqVRYZF0TQ2mT900NUMgkAHE8cQgoN70C9IuyUbIH/HYjbqjBSi3+r0SZQd8nAhbV37Q9xMaQ74DlZw==" saltValue="jPgum3UVWFDSs7ZM7NTHw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22" zoomScale="70" zoomScaleNormal="85" zoomScaleSheetLayoutView="70" workbookViewId="0"/>
  </sheetViews>
  <sheetFormatPr defaultColWidth="0" defaultRowHeight="13.5" customHeight="1" zeroHeight="1" x14ac:dyDescent="0.2"/>
  <cols>
    <col min="1" max="2" width="2.77734375" style="238" customWidth="1"/>
    <col min="3" max="120" width="2.77734375" style="237" customWidth="1"/>
    <col min="121" max="16384" width="9" style="237" hidden="1"/>
  </cols>
  <sheetData>
    <row r="1" spans="2:2" ht="13.2" x14ac:dyDescent="0.2">
      <c r="B1" s="237"/>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37" t="s">
        <v>0</v>
      </c>
    </row>
  </sheetData>
  <sheetProtection algorithmName="SHA-512" hashValue="sfnbI2xTDfr7JKAui8sIEBYVO9RfhnvXA8xTMGzLcMYxRHptcLOgRebnfkozdFSYLAI5iyeaWGpjRdLU6fymlA==" saltValue="Reth4xWg3ZTQOcHH+MZL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640625" style="238" customWidth="1"/>
    <col min="117" max="16384" width="9" style="237" hidden="1"/>
  </cols>
  <sheetData>
    <row r="1" spans="2:116" ht="13.2"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2" x14ac:dyDescent="0.2">
      <c r="T2" s="237"/>
    </row>
    <row r="3" spans="2:116" ht="13.2"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37"/>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37"/>
      <c r="T35" s="237"/>
      <c r="DG35" s="237"/>
      <c r="DH35" s="237"/>
      <c r="DI35" s="237"/>
      <c r="DJ35" s="237"/>
      <c r="DK35" s="237"/>
      <c r="DL35" s="237"/>
    </row>
    <row r="36" spans="2:116" ht="13.2"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2" x14ac:dyDescent="0.2">
      <c r="DL37" s="237"/>
    </row>
    <row r="38" spans="2:116" ht="13.2" x14ac:dyDescent="0.2">
      <c r="DK38" s="237"/>
      <c r="DL38" s="237"/>
    </row>
    <row r="39" spans="2:116" ht="13.2" x14ac:dyDescent="0.2"/>
    <row r="40" spans="2:116" ht="13.2" x14ac:dyDescent="0.2"/>
    <row r="41" spans="2:116" ht="13.2" x14ac:dyDescent="0.2"/>
    <row r="42" spans="2:116" ht="13.2"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2" x14ac:dyDescent="0.2">
      <c r="Q43" s="237"/>
      <c r="R43" s="237"/>
      <c r="S43" s="237"/>
      <c r="CZ43" s="237"/>
      <c r="DA43" s="237"/>
      <c r="DB43" s="237"/>
      <c r="DC43" s="237"/>
      <c r="DD43" s="237"/>
      <c r="DE43" s="237"/>
      <c r="DF43" s="237"/>
      <c r="DG43" s="237"/>
      <c r="DH43" s="237"/>
      <c r="DI43" s="237"/>
      <c r="DJ43" s="237"/>
      <c r="DK43" s="237"/>
      <c r="DL43" s="237"/>
    </row>
    <row r="44" spans="2:116" ht="13.2" x14ac:dyDescent="0.2">
      <c r="DL44" s="237"/>
    </row>
    <row r="45" spans="2:116" ht="13.2" x14ac:dyDescent="0.2"/>
    <row r="46" spans="2:116" ht="13.2" x14ac:dyDescent="0.2"/>
    <row r="47" spans="2:116" ht="13.2" x14ac:dyDescent="0.2"/>
    <row r="48" spans="2:116" ht="13.2" x14ac:dyDescent="0.2"/>
    <row r="49" spans="111:116" ht="13.2" x14ac:dyDescent="0.2"/>
    <row r="50" spans="111:116" ht="13.2" x14ac:dyDescent="0.2">
      <c r="DG50" s="237"/>
      <c r="DH50" s="237"/>
      <c r="DI50" s="237"/>
      <c r="DJ50" s="237"/>
      <c r="DK50" s="237"/>
      <c r="DL50" s="237"/>
    </row>
    <row r="51" spans="111:116" ht="13.2" x14ac:dyDescent="0.2"/>
    <row r="52" spans="111:116" ht="13.2" x14ac:dyDescent="0.2"/>
    <row r="53" spans="111:116" ht="13.2" x14ac:dyDescent="0.2">
      <c r="DL53" s="237"/>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37"/>
      <c r="DK67" s="237"/>
      <c r="DL67" s="237"/>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38" t="s">
        <v>0</v>
      </c>
    </row>
  </sheetData>
  <sheetProtection algorithmName="SHA-512" hashValue="yGUhe9e4aK4IyKardS+4Jmnvcct8AYRFeBGkVWZxMxm4hxUVEsUrM5b7usvw+ZBg/xp5T1/yF8VVirWBEY0QKw==" saltValue="jbVKg2dwiVbL8ANnu2X59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15" zoomScale="115" zoomScaleSheetLayoutView="115" workbookViewId="0"/>
  </sheetViews>
  <sheetFormatPr defaultColWidth="0" defaultRowHeight="13.5" customHeight="1" zeroHeight="1" x14ac:dyDescent="0.2"/>
  <cols>
    <col min="1" max="36" width="2.44140625" style="239" customWidth="1"/>
    <col min="37" max="44" width="17" style="239" customWidth="1"/>
    <col min="45" max="45" width="6.109375" style="245" customWidth="1"/>
    <col min="46" max="46" width="3" style="243" customWidth="1"/>
    <col min="47" max="47" width="19.109375" style="239" hidden="1" customWidth="1"/>
    <col min="48" max="52" width="12.6640625" style="239" hidden="1" customWidth="1"/>
    <col min="53" max="16384" width="8.6640625" style="239" hidden="1"/>
  </cols>
  <sheetData>
    <row r="1" spans="1:46" ht="13.2" x14ac:dyDescent="0.2">
      <c r="AS1" s="239"/>
      <c r="AT1" s="239"/>
    </row>
    <row r="2" spans="1:46" ht="13.2" x14ac:dyDescent="0.2">
      <c r="AS2" s="239"/>
      <c r="AT2" s="239"/>
    </row>
    <row r="3" spans="1:46" ht="13.2" x14ac:dyDescent="0.2">
      <c r="AS3" s="239"/>
      <c r="AT3" s="239"/>
    </row>
    <row r="4" spans="1:46" ht="13.2" x14ac:dyDescent="0.2">
      <c r="AS4" s="239"/>
      <c r="AT4" s="239"/>
    </row>
    <row r="5" spans="1:46" ht="16.2" x14ac:dyDescent="0.2">
      <c r="A5" s="240" t="s">
        <v>457</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2" x14ac:dyDescent="0.2">
      <c r="A6" s="243"/>
      <c r="AK6" s="244" t="s">
        <v>458</v>
      </c>
      <c r="AL6" s="244"/>
      <c r="AM6" s="244"/>
      <c r="AN6" s="244"/>
    </row>
    <row r="7" spans="1:46" ht="13.5" customHeight="1" x14ac:dyDescent="0.2">
      <c r="A7" s="243"/>
      <c r="AK7" s="246"/>
      <c r="AL7" s="247"/>
      <c r="AM7" s="247"/>
      <c r="AN7" s="248"/>
      <c r="AO7" s="1100" t="s">
        <v>459</v>
      </c>
      <c r="AP7" s="249"/>
      <c r="AQ7" s="250" t="s">
        <v>460</v>
      </c>
      <c r="AR7" s="251"/>
    </row>
    <row r="8" spans="1:46" ht="13.2" x14ac:dyDescent="0.2">
      <c r="A8" s="243"/>
      <c r="AK8" s="252"/>
      <c r="AL8" s="253"/>
      <c r="AM8" s="253"/>
      <c r="AN8" s="254"/>
      <c r="AO8" s="1101"/>
      <c r="AP8" s="255" t="s">
        <v>461</v>
      </c>
      <c r="AQ8" s="256" t="s">
        <v>462</v>
      </c>
      <c r="AR8" s="257" t="s">
        <v>463</v>
      </c>
    </row>
    <row r="9" spans="1:46" ht="13.2" x14ac:dyDescent="0.2">
      <c r="A9" s="243"/>
      <c r="AK9" s="1093" t="s">
        <v>464</v>
      </c>
      <c r="AL9" s="1094"/>
      <c r="AM9" s="1094"/>
      <c r="AN9" s="1095"/>
      <c r="AO9" s="258">
        <v>1670503132</v>
      </c>
      <c r="AP9" s="258">
        <v>119300</v>
      </c>
      <c r="AQ9" s="259" t="s">
        <v>465</v>
      </c>
      <c r="AR9" s="260" t="s">
        <v>465</v>
      </c>
    </row>
    <row r="10" spans="1:46" ht="13.5" customHeight="1" x14ac:dyDescent="0.2">
      <c r="A10" s="243"/>
      <c r="AK10" s="1093" t="s">
        <v>466</v>
      </c>
      <c r="AL10" s="1094"/>
      <c r="AM10" s="1094"/>
      <c r="AN10" s="1095"/>
      <c r="AO10" s="258">
        <v>7344647</v>
      </c>
      <c r="AP10" s="258">
        <v>525</v>
      </c>
      <c r="AQ10" s="259" t="s">
        <v>465</v>
      </c>
      <c r="AR10" s="260" t="s">
        <v>465</v>
      </c>
    </row>
    <row r="11" spans="1:46" ht="13.5" customHeight="1" x14ac:dyDescent="0.2">
      <c r="A11" s="243"/>
      <c r="AK11" s="1093" t="s">
        <v>467</v>
      </c>
      <c r="AL11" s="1094"/>
      <c r="AM11" s="1094"/>
      <c r="AN11" s="1095"/>
      <c r="AO11" s="258" t="s">
        <v>465</v>
      </c>
      <c r="AP11" s="258" t="s">
        <v>465</v>
      </c>
      <c r="AQ11" s="259" t="s">
        <v>465</v>
      </c>
      <c r="AR11" s="260" t="s">
        <v>465</v>
      </c>
    </row>
    <row r="12" spans="1:46" ht="13.5" customHeight="1" x14ac:dyDescent="0.2">
      <c r="A12" s="243"/>
      <c r="AK12" s="1093" t="s">
        <v>468</v>
      </c>
      <c r="AL12" s="1094"/>
      <c r="AM12" s="1094"/>
      <c r="AN12" s="1095"/>
      <c r="AO12" s="258">
        <v>1872208</v>
      </c>
      <c r="AP12" s="258">
        <v>134</v>
      </c>
      <c r="AQ12" s="259" t="s">
        <v>465</v>
      </c>
      <c r="AR12" s="260" t="s">
        <v>465</v>
      </c>
    </row>
    <row r="13" spans="1:46" ht="13.5" customHeight="1" x14ac:dyDescent="0.2">
      <c r="A13" s="243"/>
      <c r="AK13" s="1093" t="s">
        <v>469</v>
      </c>
      <c r="AL13" s="1094"/>
      <c r="AM13" s="1094"/>
      <c r="AN13" s="1095"/>
      <c r="AO13" s="258">
        <v>28992529</v>
      </c>
      <c r="AP13" s="258">
        <v>2071</v>
      </c>
      <c r="AQ13" s="259" t="s">
        <v>465</v>
      </c>
      <c r="AR13" s="260" t="s">
        <v>465</v>
      </c>
    </row>
    <row r="14" spans="1:46" ht="13.5" customHeight="1" x14ac:dyDescent="0.2">
      <c r="A14" s="243"/>
      <c r="AK14" s="1093" t="s">
        <v>470</v>
      </c>
      <c r="AL14" s="1094"/>
      <c r="AM14" s="1094"/>
      <c r="AN14" s="1095"/>
      <c r="AO14" s="258">
        <v>-95123323</v>
      </c>
      <c r="AP14" s="258">
        <v>-6793</v>
      </c>
      <c r="AQ14" s="259" t="s">
        <v>465</v>
      </c>
      <c r="AR14" s="260" t="s">
        <v>465</v>
      </c>
    </row>
    <row r="15" spans="1:46" ht="13.2" x14ac:dyDescent="0.2">
      <c r="A15" s="243"/>
      <c r="AK15" s="1090" t="s">
        <v>152</v>
      </c>
      <c r="AL15" s="1091"/>
      <c r="AM15" s="1091"/>
      <c r="AN15" s="1092"/>
      <c r="AO15" s="258">
        <v>1613589193</v>
      </c>
      <c r="AP15" s="258">
        <v>115236</v>
      </c>
      <c r="AQ15" s="259" t="s">
        <v>465</v>
      </c>
      <c r="AR15" s="260" t="s">
        <v>465</v>
      </c>
    </row>
    <row r="16" spans="1:46" ht="13.2" x14ac:dyDescent="0.2">
      <c r="A16" s="243"/>
      <c r="AK16" s="261"/>
      <c r="AL16" s="261"/>
      <c r="AM16" s="261"/>
      <c r="AN16" s="261"/>
      <c r="AO16" s="262"/>
      <c r="AP16" s="262"/>
      <c r="AQ16" s="262"/>
      <c r="AR16" s="263"/>
    </row>
    <row r="17" spans="1:46" ht="13.2" x14ac:dyDescent="0.2">
      <c r="A17" s="243"/>
      <c r="AK17" s="261"/>
      <c r="AL17" s="261"/>
      <c r="AM17" s="261"/>
      <c r="AN17" s="261"/>
      <c r="AO17" s="262"/>
      <c r="AP17" s="262"/>
      <c r="AQ17" s="262"/>
      <c r="AR17" s="263"/>
    </row>
    <row r="18" spans="1:46" ht="13.2" x14ac:dyDescent="0.2">
      <c r="A18" s="243"/>
      <c r="AQ18" s="264"/>
      <c r="AR18" s="264"/>
    </row>
    <row r="19" spans="1:46" ht="13.2" x14ac:dyDescent="0.2">
      <c r="A19" s="243"/>
      <c r="AK19" s="239" t="s">
        <v>471</v>
      </c>
    </row>
    <row r="20" spans="1:46" ht="13.2" x14ac:dyDescent="0.2">
      <c r="A20" s="243"/>
      <c r="AK20" s="265"/>
      <c r="AL20" s="266"/>
      <c r="AM20" s="266"/>
      <c r="AN20" s="267"/>
      <c r="AO20" s="268" t="s">
        <v>472</v>
      </c>
      <c r="AP20" s="269" t="s">
        <v>473</v>
      </c>
      <c r="AQ20" s="270" t="s">
        <v>474</v>
      </c>
      <c r="AR20" s="271"/>
    </row>
    <row r="21" spans="1:46" s="244" customFormat="1" ht="13.2" x14ac:dyDescent="0.2">
      <c r="A21" s="272"/>
      <c r="AK21" s="1096" t="s">
        <v>475</v>
      </c>
      <c r="AL21" s="1097"/>
      <c r="AM21" s="1097"/>
      <c r="AN21" s="1098"/>
      <c r="AO21" s="273">
        <v>1124.32</v>
      </c>
      <c r="AP21" s="274" t="s">
        <v>465</v>
      </c>
      <c r="AQ21" s="275" t="s">
        <v>465</v>
      </c>
      <c r="AS21" s="276"/>
      <c r="AT21" s="272"/>
    </row>
    <row r="22" spans="1:46" s="244" customFormat="1" ht="13.2" x14ac:dyDescent="0.2">
      <c r="A22" s="272"/>
      <c r="AK22" s="1096" t="s">
        <v>476</v>
      </c>
      <c r="AL22" s="1097"/>
      <c r="AM22" s="1097"/>
      <c r="AN22" s="1098"/>
      <c r="AO22" s="277">
        <v>100.5</v>
      </c>
      <c r="AP22" s="278" t="s">
        <v>465</v>
      </c>
      <c r="AQ22" s="279" t="s">
        <v>465</v>
      </c>
      <c r="AR22" s="264"/>
      <c r="AS22" s="276"/>
      <c r="AT22" s="272"/>
    </row>
    <row r="23" spans="1:46" s="244" customFormat="1" ht="13.2" x14ac:dyDescent="0.2">
      <c r="A23" s="272"/>
      <c r="AP23" s="264"/>
      <c r="AQ23" s="264"/>
      <c r="AR23" s="264"/>
      <c r="AS23" s="276"/>
      <c r="AT23" s="272"/>
    </row>
    <row r="24" spans="1:46" s="244" customFormat="1" ht="13.2" x14ac:dyDescent="0.2">
      <c r="A24" s="272"/>
      <c r="AP24" s="264"/>
      <c r="AQ24" s="264"/>
      <c r="AR24" s="264"/>
      <c r="AS24" s="276"/>
      <c r="AT24" s="272"/>
    </row>
    <row r="25" spans="1:46" s="244" customFormat="1" ht="13.2"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2" x14ac:dyDescent="0.2">
      <c r="A26" s="1099" t="s">
        <v>477</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2" x14ac:dyDescent="0.2">
      <c r="A27" s="284"/>
      <c r="AS27" s="239"/>
      <c r="AT27" s="239"/>
    </row>
    <row r="28" spans="1:46" ht="16.2" x14ac:dyDescent="0.2">
      <c r="A28" s="240" t="s">
        <v>478</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2" x14ac:dyDescent="0.2">
      <c r="A29" s="243"/>
      <c r="AK29" s="244" t="s">
        <v>479</v>
      </c>
      <c r="AL29" s="244"/>
      <c r="AM29" s="244"/>
      <c r="AN29" s="244"/>
      <c r="AS29" s="286"/>
    </row>
    <row r="30" spans="1:46" ht="13.5" customHeight="1" x14ac:dyDescent="0.2">
      <c r="A30" s="243"/>
      <c r="AK30" s="246"/>
      <c r="AL30" s="247"/>
      <c r="AM30" s="247"/>
      <c r="AN30" s="248"/>
      <c r="AO30" s="1100" t="s">
        <v>459</v>
      </c>
      <c r="AP30" s="249"/>
      <c r="AQ30" s="250" t="s">
        <v>460</v>
      </c>
      <c r="AR30" s="251"/>
    </row>
    <row r="31" spans="1:46" ht="13.2" x14ac:dyDescent="0.2">
      <c r="A31" s="243"/>
      <c r="AK31" s="252"/>
      <c r="AL31" s="253"/>
      <c r="AM31" s="253"/>
      <c r="AN31" s="254"/>
      <c r="AO31" s="1101"/>
      <c r="AP31" s="255" t="s">
        <v>461</v>
      </c>
      <c r="AQ31" s="256" t="s">
        <v>462</v>
      </c>
      <c r="AR31" s="257" t="s">
        <v>463</v>
      </c>
    </row>
    <row r="32" spans="1:46" ht="27" customHeight="1" x14ac:dyDescent="0.2">
      <c r="A32" s="243"/>
      <c r="AK32" s="1087" t="s">
        <v>480</v>
      </c>
      <c r="AL32" s="1088"/>
      <c r="AM32" s="1088"/>
      <c r="AN32" s="1089"/>
      <c r="AO32" s="258">
        <v>68315639</v>
      </c>
      <c r="AP32" s="258">
        <v>4879</v>
      </c>
      <c r="AQ32" s="259" t="s">
        <v>465</v>
      </c>
      <c r="AR32" s="260" t="s">
        <v>465</v>
      </c>
    </row>
    <row r="33" spans="1:2046 2052:4096 4102:5116 5122:7166 7172:9216 9222:10236 10242:12286 12292:14336 14342:15356 15362:16384" ht="13.5" customHeight="1" x14ac:dyDescent="0.2">
      <c r="A33" s="243"/>
      <c r="AK33" s="1087" t="s">
        <v>481</v>
      </c>
      <c r="AL33" s="1088"/>
      <c r="AM33" s="1088"/>
      <c r="AN33" s="1089"/>
      <c r="AO33" s="258" t="s">
        <v>465</v>
      </c>
      <c r="AP33" s="258" t="s">
        <v>465</v>
      </c>
      <c r="AQ33" s="259" t="s">
        <v>465</v>
      </c>
      <c r="AR33" s="260" t="s">
        <v>465</v>
      </c>
    </row>
    <row r="34" spans="1:2046 2052:4096 4102:5116 5122:7166 7172:9216 9222:10236 10242:12286 12292:14336 14342:15356 15362:16384" ht="27" customHeight="1" x14ac:dyDescent="0.2">
      <c r="A34" s="243"/>
      <c r="AK34" s="1087" t="s">
        <v>482</v>
      </c>
      <c r="AL34" s="1088"/>
      <c r="AM34" s="1088"/>
      <c r="AN34" s="1089"/>
      <c r="AO34" s="258">
        <v>252615765</v>
      </c>
      <c r="AP34" s="258">
        <v>18041</v>
      </c>
      <c r="AQ34" s="259" t="s">
        <v>465</v>
      </c>
      <c r="AR34" s="260" t="s">
        <v>465</v>
      </c>
    </row>
    <row r="35" spans="1:2046 2052:4096 4102:5116 5122:7166 7172:9216 9222:10236 10242:12286 12292:14336 14342:15356 15362:16384" ht="27" customHeight="1" x14ac:dyDescent="0.2">
      <c r="A35" s="243"/>
      <c r="AK35" s="1087" t="s">
        <v>483</v>
      </c>
      <c r="AL35" s="1088"/>
      <c r="AM35" s="1088"/>
      <c r="AN35" s="1089"/>
      <c r="AO35" s="258">
        <v>108521056</v>
      </c>
      <c r="AP35" s="258">
        <v>7750</v>
      </c>
      <c r="AQ35" s="259" t="s">
        <v>465</v>
      </c>
      <c r="AR35" s="260" t="s">
        <v>465</v>
      </c>
    </row>
    <row r="36" spans="1:2046 2052:4096 4102:5116 5122:7166 7172:9216 9222:10236 10242:12286 12292:14336 14342:15356 15362:16384" ht="27" customHeight="1" x14ac:dyDescent="0.2">
      <c r="A36" s="243"/>
      <c r="AK36" s="1087" t="s">
        <v>484</v>
      </c>
      <c r="AL36" s="1088"/>
      <c r="AM36" s="1088"/>
      <c r="AN36" s="1089"/>
      <c r="AO36" s="258" t="s">
        <v>465</v>
      </c>
      <c r="AP36" s="258" t="s">
        <v>465</v>
      </c>
      <c r="AQ36" s="259" t="s">
        <v>465</v>
      </c>
      <c r="AR36" s="260" t="s">
        <v>465</v>
      </c>
    </row>
    <row r="37" spans="1:2046 2052:4096 4102:5116 5122:7166 7172:9216 9222:10236 10242:12286 12292:14336 14342:15356 15362:16384" ht="13.5" customHeight="1" x14ac:dyDescent="0.2">
      <c r="A37" s="243"/>
      <c r="AK37" s="1087" t="s">
        <v>485</v>
      </c>
      <c r="AL37" s="1088"/>
      <c r="AM37" s="1088"/>
      <c r="AN37" s="1089"/>
      <c r="AO37" s="258" t="s">
        <v>465</v>
      </c>
      <c r="AP37" s="258" t="s">
        <v>465</v>
      </c>
      <c r="AQ37" s="259" t="s">
        <v>465</v>
      </c>
      <c r="AR37" s="260" t="s">
        <v>465</v>
      </c>
    </row>
    <row r="38" spans="1:2046 2052:4096 4102:5116 5122:7166 7172:9216 9222:10236 10242:12286 12292:14336 14342:15356 15362:16384" ht="27" customHeight="1" x14ac:dyDescent="0.2">
      <c r="A38" s="243"/>
      <c r="AK38" s="1084" t="s">
        <v>486</v>
      </c>
      <c r="AL38" s="1085"/>
      <c r="AM38" s="1085"/>
      <c r="AN38" s="1086"/>
      <c r="AO38" s="287" t="s">
        <v>465</v>
      </c>
      <c r="AP38" s="287" t="s">
        <v>465</v>
      </c>
      <c r="AQ38" s="288" t="s">
        <v>465</v>
      </c>
      <c r="AR38" s="279" t="s">
        <v>465</v>
      </c>
      <c r="AS38" s="286"/>
    </row>
    <row r="39" spans="1:2046 2052:4096 4102:5116 5122:7166 7172:9216 9222:10236 10242:12286 12292:14336 14342:15356 15362:16384" ht="13.2" x14ac:dyDescent="0.2">
      <c r="A39" s="243"/>
      <c r="AK39" s="1084" t="s">
        <v>487</v>
      </c>
      <c r="AL39" s="1085"/>
      <c r="AM39" s="1085"/>
      <c r="AN39" s="1086"/>
      <c r="AO39" s="258">
        <v>-202873595</v>
      </c>
      <c r="AP39" s="258">
        <v>-14488</v>
      </c>
      <c r="AQ39" s="259" t="s">
        <v>465</v>
      </c>
      <c r="AR39" s="260" t="s">
        <v>465</v>
      </c>
      <c r="AS39" s="286"/>
    </row>
    <row r="40" spans="1:2046 2052:4096 4102:5116 5122:7166 7172:9216 9222:10236 10242:12286 12292:14336 14342:15356 15362:16384" ht="27" customHeight="1" x14ac:dyDescent="0.2">
      <c r="A40" s="243"/>
      <c r="AK40" s="1087" t="s">
        <v>488</v>
      </c>
      <c r="AL40" s="1088"/>
      <c r="AM40" s="1088"/>
      <c r="AN40" s="1089"/>
      <c r="AO40" s="258">
        <v>-160053067</v>
      </c>
      <c r="AP40" s="258">
        <v>-11430</v>
      </c>
      <c r="AQ40" s="259" t="s">
        <v>465</v>
      </c>
      <c r="AR40" s="260" t="s">
        <v>465</v>
      </c>
      <c r="AS40" s="286"/>
    </row>
    <row r="41" spans="1:2046 2052:4096 4102:5116 5122:7166 7172:9216 9222:10236 10242:12286 12292:14336 14342:15356 15362:16384" ht="13.2" x14ac:dyDescent="0.2">
      <c r="A41" s="243"/>
      <c r="AK41" s="1090" t="s">
        <v>489</v>
      </c>
      <c r="AL41" s="1091"/>
      <c r="AM41" s="1091"/>
      <c r="AN41" s="1092"/>
      <c r="AO41" s="258">
        <v>66525798</v>
      </c>
      <c r="AP41" s="258">
        <v>4751</v>
      </c>
      <c r="AQ41" s="259" t="s">
        <v>465</v>
      </c>
      <c r="AR41" s="260" t="s">
        <v>465</v>
      </c>
      <c r="AS41" s="286"/>
    </row>
    <row r="42" spans="1:2046 2052:4096 4102:5116 5122:7166 7172:9216 9222:10236 10242:12286 12292:14336 14342:15356 15362:16384" ht="13.2"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2"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2"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2"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2"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490</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2"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491</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459</v>
      </c>
      <c r="AN49" s="1081" t="s">
        <v>492</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2" x14ac:dyDescent="0.2">
      <c r="A50" s="243"/>
      <c r="AK50" s="297"/>
      <c r="AL50" s="298"/>
      <c r="AM50" s="1080"/>
      <c r="AN50" s="299" t="s">
        <v>493</v>
      </c>
      <c r="AO50" s="300" t="s">
        <v>494</v>
      </c>
      <c r="AP50" s="301" t="s">
        <v>495</v>
      </c>
      <c r="AQ50" s="302" t="s">
        <v>496</v>
      </c>
      <c r="AR50" s="303" t="s">
        <v>497</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2" x14ac:dyDescent="0.2">
      <c r="A51" s="243"/>
      <c r="AK51" s="295" t="s">
        <v>498</v>
      </c>
      <c r="AL51" s="296"/>
      <c r="AM51" s="304">
        <v>839858891</v>
      </c>
      <c r="AN51" s="305">
        <v>60668</v>
      </c>
      <c r="AO51" s="306">
        <v>-24.7</v>
      </c>
      <c r="AP51" s="307" t="s">
        <v>465</v>
      </c>
      <c r="AQ51" s="308" t="s">
        <v>465</v>
      </c>
      <c r="AR51" s="309" t="s">
        <v>465</v>
      </c>
    </row>
    <row r="52" spans="1:16384" ht="13.2" x14ac:dyDescent="0.2">
      <c r="A52" s="243"/>
      <c r="AK52" s="310"/>
      <c r="AL52" s="311" t="s">
        <v>499</v>
      </c>
      <c r="AM52" s="312">
        <v>640639865</v>
      </c>
      <c r="AN52" s="313">
        <v>46277</v>
      </c>
      <c r="AO52" s="314">
        <v>-29.6</v>
      </c>
      <c r="AP52" s="315" t="s">
        <v>465</v>
      </c>
      <c r="AQ52" s="316" t="s">
        <v>465</v>
      </c>
      <c r="AR52" s="317" t="s">
        <v>465</v>
      </c>
    </row>
    <row r="53" spans="1:16384" ht="13.2" x14ac:dyDescent="0.2">
      <c r="A53" s="243"/>
      <c r="AK53" s="295" t="s">
        <v>500</v>
      </c>
      <c r="AL53" s="296"/>
      <c r="AM53" s="304">
        <v>763727887</v>
      </c>
      <c r="AN53" s="305">
        <v>55363</v>
      </c>
      <c r="AO53" s="306">
        <v>-8.6999999999999993</v>
      </c>
      <c r="AP53" s="307" t="s">
        <v>465</v>
      </c>
      <c r="AQ53" s="308" t="s">
        <v>465</v>
      </c>
      <c r="AR53" s="309" t="s">
        <v>465</v>
      </c>
    </row>
    <row r="54" spans="1:16384" ht="13.2" x14ac:dyDescent="0.2">
      <c r="A54" s="243"/>
      <c r="AK54" s="310"/>
      <c r="AL54" s="311" t="s">
        <v>499</v>
      </c>
      <c r="AM54" s="312">
        <v>561420826</v>
      </c>
      <c r="AN54" s="313">
        <v>40698</v>
      </c>
      <c r="AO54" s="314">
        <v>-12.1</v>
      </c>
      <c r="AP54" s="315" t="s">
        <v>465</v>
      </c>
      <c r="AQ54" s="316" t="s">
        <v>465</v>
      </c>
      <c r="AR54" s="317" t="s">
        <v>465</v>
      </c>
    </row>
    <row r="55" spans="1:16384" ht="13.2" x14ac:dyDescent="0.2">
      <c r="A55" s="243"/>
      <c r="AK55" s="295" t="s">
        <v>501</v>
      </c>
      <c r="AL55" s="296"/>
      <c r="AM55" s="304">
        <v>778693263</v>
      </c>
      <c r="AN55" s="305">
        <v>56257</v>
      </c>
      <c r="AO55" s="306">
        <v>1.6</v>
      </c>
      <c r="AP55" s="307" t="s">
        <v>465</v>
      </c>
      <c r="AQ55" s="308" t="s">
        <v>465</v>
      </c>
      <c r="AR55" s="309" t="s">
        <v>465</v>
      </c>
    </row>
    <row r="56" spans="1:16384" ht="13.2" x14ac:dyDescent="0.2">
      <c r="A56" s="243"/>
      <c r="AK56" s="310"/>
      <c r="AL56" s="311" t="s">
        <v>499</v>
      </c>
      <c r="AM56" s="312">
        <v>561541591</v>
      </c>
      <c r="AN56" s="313">
        <v>40569</v>
      </c>
      <c r="AO56" s="314">
        <v>-0.3</v>
      </c>
      <c r="AP56" s="315" t="s">
        <v>465</v>
      </c>
      <c r="AQ56" s="316" t="s">
        <v>465</v>
      </c>
      <c r="AR56" s="317" t="s">
        <v>465</v>
      </c>
    </row>
    <row r="57" spans="1:16384" ht="13.2" x14ac:dyDescent="0.2">
      <c r="A57" s="243"/>
      <c r="AK57" s="295" t="s">
        <v>502</v>
      </c>
      <c r="AL57" s="296"/>
      <c r="AM57" s="304">
        <v>788313754</v>
      </c>
      <c r="AN57" s="305">
        <v>56665</v>
      </c>
      <c r="AO57" s="306">
        <v>0.7</v>
      </c>
      <c r="AP57" s="307" t="s">
        <v>465</v>
      </c>
      <c r="AQ57" s="308" t="s">
        <v>465</v>
      </c>
      <c r="AR57" s="309" t="s">
        <v>465</v>
      </c>
    </row>
    <row r="58" spans="1:16384" ht="13.2" x14ac:dyDescent="0.2">
      <c r="A58" s="243"/>
      <c r="AK58" s="310"/>
      <c r="AL58" s="311" t="s">
        <v>499</v>
      </c>
      <c r="AM58" s="312">
        <v>576488032</v>
      </c>
      <c r="AN58" s="313">
        <v>41438</v>
      </c>
      <c r="AO58" s="314">
        <v>2.1</v>
      </c>
      <c r="AP58" s="315" t="s">
        <v>465</v>
      </c>
      <c r="AQ58" s="316" t="s">
        <v>465</v>
      </c>
      <c r="AR58" s="317" t="s">
        <v>465</v>
      </c>
    </row>
    <row r="59" spans="1:16384" ht="13.2" x14ac:dyDescent="0.2">
      <c r="A59" s="243"/>
      <c r="AK59" s="295" t="s">
        <v>503</v>
      </c>
      <c r="AL59" s="296"/>
      <c r="AM59" s="304">
        <v>886827169</v>
      </c>
      <c r="AN59" s="305">
        <v>63333</v>
      </c>
      <c r="AO59" s="306">
        <v>11.8</v>
      </c>
      <c r="AP59" s="307" t="s">
        <v>465</v>
      </c>
      <c r="AQ59" s="308" t="s">
        <v>465</v>
      </c>
      <c r="AR59" s="309" t="s">
        <v>465</v>
      </c>
    </row>
    <row r="60" spans="1:16384" ht="13.2" x14ac:dyDescent="0.2">
      <c r="A60" s="243"/>
      <c r="AK60" s="310"/>
      <c r="AL60" s="311" t="s">
        <v>499</v>
      </c>
      <c r="AM60" s="312">
        <v>676751707</v>
      </c>
      <c r="AN60" s="313">
        <v>48331</v>
      </c>
      <c r="AO60" s="314">
        <v>16.600000000000001</v>
      </c>
      <c r="AP60" s="315" t="s">
        <v>465</v>
      </c>
      <c r="AQ60" s="316" t="s">
        <v>465</v>
      </c>
      <c r="AR60" s="317" t="s">
        <v>465</v>
      </c>
    </row>
    <row r="61" spans="1:16384" ht="13.2" x14ac:dyDescent="0.2">
      <c r="A61" s="243"/>
      <c r="AK61" s="295" t="s">
        <v>504</v>
      </c>
      <c r="AL61" s="318"/>
      <c r="AM61" s="304">
        <v>811484193</v>
      </c>
      <c r="AN61" s="305">
        <v>58457</v>
      </c>
      <c r="AO61" s="306">
        <v>-3.9</v>
      </c>
      <c r="AP61" s="307" t="s">
        <v>465</v>
      </c>
      <c r="AQ61" s="319" t="s">
        <v>465</v>
      </c>
      <c r="AR61" s="309" t="s">
        <v>465</v>
      </c>
    </row>
    <row r="62" spans="1:16384" ht="13.2" x14ac:dyDescent="0.2">
      <c r="A62" s="243"/>
      <c r="AK62" s="310"/>
      <c r="AL62" s="311" t="s">
        <v>499</v>
      </c>
      <c r="AM62" s="312">
        <v>603368404</v>
      </c>
      <c r="AN62" s="313">
        <v>43463</v>
      </c>
      <c r="AO62" s="314">
        <v>-4.7</v>
      </c>
      <c r="AP62" s="315" t="s">
        <v>465</v>
      </c>
      <c r="AQ62" s="316" t="s">
        <v>465</v>
      </c>
      <c r="AR62" s="317" t="s">
        <v>465</v>
      </c>
    </row>
    <row r="63" spans="1:16384" ht="13.2" x14ac:dyDescent="0.2">
      <c r="A63" s="243"/>
    </row>
    <row r="64" spans="1:16384" ht="13.2" x14ac:dyDescent="0.2">
      <c r="A64" s="243"/>
    </row>
    <row r="65" spans="1:46" ht="13.2" x14ac:dyDescent="0.2">
      <c r="A65" s="243"/>
    </row>
    <row r="66" spans="1:46" ht="13.2"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2" hidden="1" x14ac:dyDescent="0.2"/>
    <row r="71" spans="1:46" ht="13.2" hidden="1" x14ac:dyDescent="0.2"/>
    <row r="72" spans="1:46" ht="13.2" hidden="1" x14ac:dyDescent="0.2"/>
    <row r="73" spans="1:46" ht="13.2" hidden="1" x14ac:dyDescent="0.2"/>
  </sheetData>
  <sheetProtection algorithmName="SHA-512" hashValue="sP63/FQK6ifWTDUes58v4LLz2+NJZP1/xLhIxQdOnlr3RCvdpCWMt6F8aFfQuvPgAy+Qgkso6u+LPKQF4apiRQ==" saltValue="S8iqZoQI/RdH2HQ1Z3kYr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x14ac:dyDescent="0.2">
      <c r="B2" s="237"/>
      <c r="DC2" s="237"/>
    </row>
    <row r="3" spans="1:125" ht="13.2"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2" x14ac:dyDescent="0.2"/>
    <row r="5" spans="1:125" ht="13.2" x14ac:dyDescent="0.2"/>
    <row r="6" spans="1:125" ht="13.2" x14ac:dyDescent="0.2"/>
    <row r="7" spans="1:125" ht="13.2" x14ac:dyDescent="0.2"/>
    <row r="8" spans="1:125" ht="13.2" x14ac:dyDescent="0.2"/>
    <row r="9" spans="1:125" ht="13.2" x14ac:dyDescent="0.2">
      <c r="DU9" s="237"/>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37"/>
    </row>
    <row r="18" spans="2:125" ht="13.2" x14ac:dyDescent="0.2"/>
    <row r="19" spans="2:125" ht="13.2" x14ac:dyDescent="0.2"/>
    <row r="20" spans="2:125" ht="13.2" x14ac:dyDescent="0.2">
      <c r="DU20" s="237"/>
    </row>
    <row r="21" spans="2:125" ht="13.2" x14ac:dyDescent="0.2">
      <c r="DU21" s="237"/>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37"/>
    </row>
    <row r="29" spans="2:125" ht="13.2" x14ac:dyDescent="0.2"/>
    <row r="30" spans="2:125" ht="13.2" x14ac:dyDescent="0.2">
      <c r="B30" s="237"/>
    </row>
    <row r="31" spans="2:125" ht="13.2" x14ac:dyDescent="0.2"/>
    <row r="32" spans="2:125" ht="13.2" x14ac:dyDescent="0.2"/>
    <row r="33" spans="3:125" ht="13.2" x14ac:dyDescent="0.2">
      <c r="G33" s="237"/>
      <c r="I33" s="237"/>
    </row>
    <row r="34" spans="3:125" ht="13.2" x14ac:dyDescent="0.2">
      <c r="C34" s="237"/>
      <c r="P34" s="237"/>
      <c r="R34" s="237"/>
      <c r="DD34" s="237"/>
    </row>
    <row r="35" spans="3:125" ht="13.2" x14ac:dyDescent="0.2">
      <c r="D35" s="237"/>
      <c r="E35" s="237"/>
      <c r="DC35" s="237"/>
      <c r="DF35" s="237"/>
      <c r="DP35" s="237"/>
      <c r="DQ35" s="237"/>
      <c r="DR35" s="237"/>
      <c r="DS35" s="237"/>
      <c r="DT35" s="237"/>
      <c r="DU35" s="237"/>
    </row>
    <row r="36" spans="3:125" ht="13.2"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2" x14ac:dyDescent="0.2">
      <c r="DU37" s="237"/>
    </row>
    <row r="38" spans="3:125" ht="13.2" x14ac:dyDescent="0.2">
      <c r="DT38" s="237"/>
      <c r="DU38" s="237"/>
    </row>
    <row r="39" spans="3:125" ht="13.2" x14ac:dyDescent="0.2"/>
    <row r="40" spans="3:125" ht="13.2" x14ac:dyDescent="0.2">
      <c r="DD40" s="237"/>
    </row>
    <row r="41" spans="3:125" ht="13.2" x14ac:dyDescent="0.2">
      <c r="R41" s="237"/>
    </row>
    <row r="42" spans="3:125" ht="13.2" x14ac:dyDescent="0.2">
      <c r="DC42" s="237"/>
      <c r="DF42" s="237"/>
    </row>
    <row r="43" spans="3:125" ht="13.2"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2" x14ac:dyDescent="0.2">
      <c r="DU44" s="237"/>
    </row>
    <row r="45" spans="3:125" ht="13.2" x14ac:dyDescent="0.2"/>
    <row r="46" spans="3:125" ht="13.2" x14ac:dyDescent="0.2"/>
    <row r="47" spans="3:125" ht="13.2" x14ac:dyDescent="0.2"/>
    <row r="48" spans="3:125" ht="13.2" x14ac:dyDescent="0.2">
      <c r="DT48" s="237"/>
      <c r="DU48" s="237"/>
    </row>
    <row r="49" spans="120:125" ht="13.2" x14ac:dyDescent="0.2"/>
    <row r="50" spans="120:125" ht="13.2" x14ac:dyDescent="0.2">
      <c r="DU50" s="237"/>
    </row>
    <row r="51" spans="120:125" ht="13.2" x14ac:dyDescent="0.2">
      <c r="DP51" s="237"/>
      <c r="DQ51" s="237"/>
      <c r="DR51" s="237"/>
      <c r="DS51" s="237"/>
      <c r="DT51" s="237"/>
      <c r="DU51" s="237"/>
    </row>
    <row r="52" spans="120:125" ht="13.2" x14ac:dyDescent="0.2"/>
    <row r="53" spans="120:125" ht="13.2" x14ac:dyDescent="0.2"/>
    <row r="54" spans="120:125" ht="13.2" x14ac:dyDescent="0.2">
      <c r="DU54" s="237"/>
    </row>
    <row r="55" spans="120:125" ht="13.2" x14ac:dyDescent="0.2"/>
    <row r="56" spans="120:125" ht="13.2" x14ac:dyDescent="0.2"/>
    <row r="57" spans="120:125" ht="13.2" x14ac:dyDescent="0.2"/>
    <row r="58" spans="120:125" ht="13.2" x14ac:dyDescent="0.2">
      <c r="DU58" s="237"/>
    </row>
    <row r="59" spans="120:125" ht="13.2" x14ac:dyDescent="0.2"/>
    <row r="60" spans="120:125" ht="13.2" x14ac:dyDescent="0.2"/>
    <row r="61" spans="120:125" ht="13.2" x14ac:dyDescent="0.2"/>
    <row r="62" spans="120:125" ht="13.2" x14ac:dyDescent="0.2"/>
    <row r="63" spans="120:125" ht="13.2" x14ac:dyDescent="0.2">
      <c r="DU63" s="237"/>
    </row>
    <row r="64" spans="120:125" ht="13.2" x14ac:dyDescent="0.2">
      <c r="DT64" s="237"/>
      <c r="DU64" s="237"/>
    </row>
    <row r="65" spans="123:125" ht="13.2" x14ac:dyDescent="0.2"/>
    <row r="66" spans="123:125" ht="13.2" x14ac:dyDescent="0.2"/>
    <row r="67" spans="123:125" ht="13.2" x14ac:dyDescent="0.2"/>
    <row r="68" spans="123:125" ht="13.2" x14ac:dyDescent="0.2"/>
    <row r="69" spans="123:125" ht="13.2" x14ac:dyDescent="0.2">
      <c r="DS69" s="237"/>
      <c r="DT69" s="237"/>
      <c r="DU69" s="23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37"/>
    </row>
    <row r="83" spans="112:125" ht="13.2" x14ac:dyDescent="0.2">
      <c r="DI83" s="237"/>
      <c r="DJ83" s="237"/>
      <c r="DK83" s="237"/>
      <c r="DL83" s="237"/>
      <c r="DM83" s="237"/>
      <c r="DN83" s="237"/>
      <c r="DO83" s="237"/>
      <c r="DP83" s="237"/>
      <c r="DQ83" s="237"/>
      <c r="DR83" s="237"/>
      <c r="DS83" s="237"/>
      <c r="DT83" s="237"/>
      <c r="DU83" s="237"/>
    </row>
    <row r="84" spans="112:125" ht="13.2" x14ac:dyDescent="0.2"/>
    <row r="85" spans="112:125" ht="13.2" x14ac:dyDescent="0.2"/>
    <row r="86" spans="112:125" ht="13.2" x14ac:dyDescent="0.2"/>
    <row r="87" spans="112:125" ht="13.2" x14ac:dyDescent="0.2"/>
    <row r="88" spans="112:125" ht="13.2" x14ac:dyDescent="0.2">
      <c r="DU88" s="237"/>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rw/03P5gLNxR2VDczErNbrOPClIdanLuy/vEQKU9B3Pm9QJDSBXvg79OAPArxLQrAlrBmd6nUV66tM5b3Q8q7w==" saltValue="/kmR7fRxXOkj5a57JrBk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41406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2" x14ac:dyDescent="0.2">
      <c r="B2" s="237"/>
    </row>
    <row r="3" spans="1:125" ht="13.2"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2" x14ac:dyDescent="0.2"/>
    <row r="33" spans="2:8" ht="13.2" x14ac:dyDescent="0.2">
      <c r="G33" s="237"/>
    </row>
    <row r="34" spans="2:8" ht="13.2" x14ac:dyDescent="0.2">
      <c r="C34" s="237"/>
    </row>
    <row r="35" spans="2:8" ht="13.2" x14ac:dyDescent="0.2">
      <c r="B35" s="237"/>
      <c r="D35" s="237"/>
      <c r="E35" s="237"/>
    </row>
    <row r="36" spans="2:8" ht="13.2" x14ac:dyDescent="0.2">
      <c r="F36" s="237"/>
      <c r="H36" s="237"/>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PozN8lXRxK/bMmLuGXZ8CAWLUYz31N63skbtXWpII/XnDjgrmIsVK2mHZb4+xJDdzKmSMvPt7shxKgFlA2YArw==" saltValue="+7uUVqIJElQh6Bj/Fhoa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22" t="s">
        <v>505</v>
      </c>
      <c r="G46" s="323" t="s">
        <v>506</v>
      </c>
      <c r="H46" s="323" t="s">
        <v>507</v>
      </c>
      <c r="I46" s="323" t="s">
        <v>508</v>
      </c>
      <c r="J46" s="324" t="s">
        <v>509</v>
      </c>
    </row>
    <row r="47" spans="2:10" ht="57.75" customHeight="1" x14ac:dyDescent="0.2">
      <c r="B47" s="7"/>
      <c r="C47" s="1102" t="s">
        <v>4</v>
      </c>
      <c r="D47" s="1102"/>
      <c r="E47" s="1103"/>
      <c r="F47" s="325">
        <v>14.11</v>
      </c>
      <c r="G47" s="326">
        <v>22.29</v>
      </c>
      <c r="H47" s="326">
        <v>16.13</v>
      </c>
      <c r="I47" s="326">
        <v>14.94</v>
      </c>
      <c r="J47" s="327">
        <v>16.04</v>
      </c>
    </row>
    <row r="48" spans="2:10" ht="57.75" customHeight="1" x14ac:dyDescent="0.2">
      <c r="B48" s="8"/>
      <c r="C48" s="1104" t="s">
        <v>5</v>
      </c>
      <c r="D48" s="1104"/>
      <c r="E48" s="1105"/>
      <c r="F48" s="328">
        <v>6.58</v>
      </c>
      <c r="G48" s="329">
        <v>8.18</v>
      </c>
      <c r="H48" s="329">
        <v>7.12</v>
      </c>
      <c r="I48" s="329">
        <v>6.75</v>
      </c>
      <c r="J48" s="330">
        <v>9.3699999999999992</v>
      </c>
    </row>
    <row r="49" spans="2:10" ht="57.75" customHeight="1" thickBot="1" x14ac:dyDescent="0.25">
      <c r="B49" s="9"/>
      <c r="C49" s="1106" t="s">
        <v>6</v>
      </c>
      <c r="D49" s="1106"/>
      <c r="E49" s="1107"/>
      <c r="F49" s="331" t="s">
        <v>510</v>
      </c>
      <c r="G49" s="332">
        <v>6.53</v>
      </c>
      <c r="H49" s="332" t="s">
        <v>511</v>
      </c>
      <c r="I49" s="332" t="s">
        <v>512</v>
      </c>
      <c r="J49" s="333">
        <v>6.68</v>
      </c>
    </row>
    <row r="50" spans="2:10" ht="13.5" customHeight="1" x14ac:dyDescent="0.2"/>
  </sheetData>
  <sheetProtection algorithmName="SHA-512" hashValue="RR5vF8tt/owvF5oV1byikfMzNNw9pm+eqJeEnR6Y6gTcH94nZJksUOVrfui+YjjNUhS2EiJqlLBPtZT4ARF4MA==" saltValue="0bvnaXcqtfhcsxYXT97/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17D50759-9026-407C-AD79-68101D1684BF}"/>
</file>

<file path=customXml/itemProps2.xml><?xml version="1.0" encoding="utf-8"?>
<ds:datastoreItem xmlns:ds="http://schemas.openxmlformats.org/officeDocument/2006/customXml" ds:itemID="{1C771384-53E8-4ECF-A335-E626887B0BA6}"/>
</file>

<file path=customXml/itemProps3.xml><?xml version="1.0" encoding="utf-8"?>
<ds:datastoreItem xmlns:ds="http://schemas.openxmlformats.org/officeDocument/2006/customXml" ds:itemID="{6E7DA25F-0237-4B6B-840D-BE0410F09E9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2026-03-16T10:40:58Z</cp:lastPrinted>
  <dcterms:created xsi:type="dcterms:W3CDTF">2026-02-19T23:58:56Z</dcterms:created>
  <dcterms:modified xsi:type="dcterms:W3CDTF">2026-03-16T10:48:55Z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