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74" documentId="8_{00233F62-E330-4F87-AAF5-43D4914AC917}" xr6:coauthVersionLast="47" xr6:coauthVersionMax="47" xr10:uidLastSave="{18A1037D-8625-44CC-8B35-911280D3360D}"/>
  <bookViews>
    <workbookView xWindow="-110" yWindow="-110" windowWidth="38620" windowHeight="21100" xr2:uid="{00000000-000D-0000-FFFF-FFFF00000000}"/>
  </bookViews>
  <sheets>
    <sheet name="個別包括 " sheetId="4" r:id="rId1"/>
    <sheet name="公債費" sheetId="5" r:id="rId2"/>
  </sheets>
  <externalReferences>
    <externalReference r:id="rId3"/>
    <externalReference r:id="rId4"/>
  </externalReferences>
  <definedNames>
    <definedName name="_1_12">#REF!</definedName>
    <definedName name="\A" localSheetId="1">公債費!#REF!</definedName>
    <definedName name="\A">[1]千円単・増減付!#REF!</definedName>
    <definedName name="_xlnm.Print_Area" localSheetId="0">'個別包括 '!$A$1:$AW$56</definedName>
    <definedName name="_xlnm.Print_Area" localSheetId="1">公債費!$A$1:$O$57</definedName>
    <definedName name="_xlnm.Print_Titles" localSheetId="0">'個別包括 '!$A:$A,'個別包括 '!$3:$5</definedName>
    <definedName name="_xlnm.Print_Titles" localSheetId="1">公債費!$A:$A</definedName>
    <definedName name="_xlnm.Print_Titles">#N/A</definedName>
    <definedName name="局議">[2]A!$V$3:$AM$59</definedName>
    <definedName name="振替後">#REF!</definedName>
    <definedName name="振替前需要額" localSheetId="0">'個別包括 '!$B$1:$AR$55</definedName>
    <definedName name="振替前全体" localSheetId="0">'個別包括 '!$B$6:$AR$55</definedName>
    <definedName name="対前年">[2]A!$B$3:$AZ$58</definedName>
    <definedName name="当該年度">#REF!</definedName>
    <definedName name="範囲" localSheetId="1">公債費!$B$7:$N$56</definedName>
    <definedName name="範囲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7" i="4" l="1"/>
  <c r="AP6" i="4"/>
  <c r="AM54" i="4"/>
  <c r="AN54" i="4"/>
  <c r="AO54" i="4"/>
  <c r="AM55" i="4"/>
  <c r="AM53" i="4" s="1"/>
  <c r="AN55" i="4"/>
  <c r="AN53" i="4" s="1"/>
  <c r="AO55" i="4"/>
  <c r="AO53" i="4" s="1"/>
  <c r="M56" i="5" l="1"/>
  <c r="L56" i="5"/>
  <c r="K56" i="5"/>
  <c r="K54" i="5" s="1"/>
  <c r="J56" i="5"/>
  <c r="J54" i="5" s="1"/>
  <c r="I56" i="5"/>
  <c r="H56" i="5"/>
  <c r="H54" i="5" s="1"/>
  <c r="G56" i="5"/>
  <c r="F56" i="5"/>
  <c r="E56" i="5"/>
  <c r="D56" i="5"/>
  <c r="C56" i="5"/>
  <c r="B56" i="5"/>
  <c r="M55" i="5"/>
  <c r="L55" i="5"/>
  <c r="K55" i="5"/>
  <c r="J55" i="5"/>
  <c r="I55" i="5"/>
  <c r="H55" i="5"/>
  <c r="G55" i="5"/>
  <c r="F55" i="5"/>
  <c r="E55" i="5"/>
  <c r="D55" i="5"/>
  <c r="C55" i="5"/>
  <c r="B55" i="5"/>
  <c r="B54" i="5" s="1"/>
  <c r="M54" i="5"/>
  <c r="L54" i="5"/>
  <c r="G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55" i="5" s="1"/>
  <c r="N18" i="5"/>
  <c r="N17" i="5"/>
  <c r="N16" i="5"/>
  <c r="N15" i="5"/>
  <c r="N14" i="5"/>
  <c r="N13" i="5"/>
  <c r="N12" i="5"/>
  <c r="N11" i="5"/>
  <c r="N10" i="5"/>
  <c r="N9" i="5"/>
  <c r="N8" i="5"/>
  <c r="N7" i="5"/>
  <c r="AX55" i="4"/>
  <c r="AT55" i="4"/>
  <c r="AS55" i="4"/>
  <c r="AQ55" i="4"/>
  <c r="AL55" i="4"/>
  <c r="AK55" i="4"/>
  <c r="AJ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X54" i="4"/>
  <c r="AT54" i="4"/>
  <c r="AS54" i="4"/>
  <c r="AQ54" i="4"/>
  <c r="AL54" i="4"/>
  <c r="AK54" i="4"/>
  <c r="AJ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U52" i="4"/>
  <c r="AP52" i="4"/>
  <c r="AI52" i="4"/>
  <c r="AR52" i="4" s="1"/>
  <c r="AU51" i="4"/>
  <c r="AP51" i="4"/>
  <c r="AI51" i="4"/>
  <c r="AU50" i="4"/>
  <c r="AP50" i="4"/>
  <c r="AI50" i="4"/>
  <c r="AU49" i="4"/>
  <c r="AP49" i="4"/>
  <c r="AI49" i="4"/>
  <c r="AU48" i="4"/>
  <c r="AP48" i="4"/>
  <c r="AI48" i="4"/>
  <c r="AR48" i="4" s="1"/>
  <c r="AU47" i="4"/>
  <c r="AP47" i="4"/>
  <c r="AI47" i="4"/>
  <c r="AU46" i="4"/>
  <c r="AP46" i="4"/>
  <c r="AI46" i="4"/>
  <c r="AU45" i="4"/>
  <c r="AP45" i="4"/>
  <c r="AI45" i="4"/>
  <c r="AU44" i="4"/>
  <c r="AP44" i="4"/>
  <c r="AI44" i="4"/>
  <c r="AR44" i="4" s="1"/>
  <c r="AU43" i="4"/>
  <c r="AP43" i="4"/>
  <c r="AI43" i="4"/>
  <c r="AU42" i="4"/>
  <c r="AP42" i="4"/>
  <c r="AI42" i="4"/>
  <c r="AU41" i="4"/>
  <c r="AP41" i="4"/>
  <c r="AI41" i="4"/>
  <c r="AU40" i="4"/>
  <c r="AP40" i="4"/>
  <c r="AI40" i="4"/>
  <c r="AR40" i="4" s="1"/>
  <c r="AU39" i="4"/>
  <c r="AP39" i="4"/>
  <c r="AI39" i="4"/>
  <c r="AU38" i="4"/>
  <c r="AP38" i="4"/>
  <c r="AI38" i="4"/>
  <c r="AU37" i="4"/>
  <c r="AP37" i="4"/>
  <c r="AI37" i="4"/>
  <c r="AU36" i="4"/>
  <c r="AP36" i="4"/>
  <c r="AI36" i="4"/>
  <c r="AR36" i="4" s="1"/>
  <c r="AU35" i="4"/>
  <c r="AP35" i="4"/>
  <c r="AI35" i="4"/>
  <c r="AU34" i="4"/>
  <c r="AP34" i="4"/>
  <c r="AI34" i="4"/>
  <c r="AU33" i="4"/>
  <c r="AP33" i="4"/>
  <c r="AI33" i="4"/>
  <c r="AU32" i="4"/>
  <c r="AP32" i="4"/>
  <c r="AI32" i="4"/>
  <c r="AR32" i="4" s="1"/>
  <c r="AU31" i="4"/>
  <c r="AP31" i="4"/>
  <c r="AI31" i="4"/>
  <c r="AU30" i="4"/>
  <c r="AP30" i="4"/>
  <c r="AI30" i="4"/>
  <c r="AU29" i="4"/>
  <c r="AP29" i="4"/>
  <c r="AI29" i="4"/>
  <c r="AU28" i="4"/>
  <c r="AP28" i="4"/>
  <c r="AI28" i="4"/>
  <c r="AR28" i="4" s="1"/>
  <c r="AU27" i="4"/>
  <c r="AP27" i="4"/>
  <c r="AI27" i="4"/>
  <c r="AU26" i="4"/>
  <c r="AP26" i="4"/>
  <c r="AI26" i="4"/>
  <c r="AU25" i="4"/>
  <c r="AP25" i="4"/>
  <c r="AI25" i="4"/>
  <c r="AU24" i="4"/>
  <c r="AP24" i="4"/>
  <c r="AI24" i="4"/>
  <c r="AR24" i="4" s="1"/>
  <c r="AU23" i="4"/>
  <c r="AP23" i="4"/>
  <c r="AI23" i="4"/>
  <c r="AU22" i="4"/>
  <c r="AP22" i="4"/>
  <c r="AI22" i="4"/>
  <c r="AU21" i="4"/>
  <c r="AP21" i="4"/>
  <c r="AI21" i="4"/>
  <c r="AU20" i="4"/>
  <c r="AP20" i="4"/>
  <c r="AI20" i="4"/>
  <c r="AR20" i="4" s="1"/>
  <c r="AU19" i="4"/>
  <c r="AP19" i="4"/>
  <c r="AI19" i="4"/>
  <c r="AU18" i="4"/>
  <c r="AU54" i="4" s="1"/>
  <c r="AP18" i="4"/>
  <c r="AP54" i="4" s="1"/>
  <c r="AI18" i="4"/>
  <c r="AI54" i="4" s="1"/>
  <c r="AU17" i="4"/>
  <c r="AP17" i="4"/>
  <c r="AI17" i="4"/>
  <c r="AU16" i="4"/>
  <c r="AP16" i="4"/>
  <c r="AI16" i="4"/>
  <c r="AR16" i="4" s="1"/>
  <c r="AU15" i="4"/>
  <c r="AP15" i="4"/>
  <c r="AI15" i="4"/>
  <c r="AU14" i="4"/>
  <c r="AP14" i="4"/>
  <c r="AI14" i="4"/>
  <c r="AU13" i="4"/>
  <c r="AP13" i="4"/>
  <c r="AI13" i="4"/>
  <c r="AU12" i="4"/>
  <c r="AP12" i="4"/>
  <c r="AI12" i="4"/>
  <c r="AR12" i="4" s="1"/>
  <c r="AU11" i="4"/>
  <c r="AP11" i="4"/>
  <c r="AI11" i="4"/>
  <c r="AU10" i="4"/>
  <c r="AP10" i="4"/>
  <c r="AI10" i="4"/>
  <c r="AR10" i="4" s="1"/>
  <c r="AU9" i="4"/>
  <c r="AP9" i="4"/>
  <c r="AI9" i="4"/>
  <c r="AU8" i="4"/>
  <c r="AP8" i="4"/>
  <c r="AI8" i="4"/>
  <c r="AR8" i="4" s="1"/>
  <c r="AU7" i="4"/>
  <c r="AI7" i="4"/>
  <c r="AU6" i="4"/>
  <c r="AI6" i="4"/>
  <c r="AR6" i="4" s="1"/>
  <c r="AR14" i="4" l="1"/>
  <c r="AV14" i="4" s="1"/>
  <c r="AY14" i="4" s="1"/>
  <c r="O53" i="4"/>
  <c r="L53" i="4"/>
  <c r="X53" i="4"/>
  <c r="C53" i="4"/>
  <c r="E53" i="4"/>
  <c r="Q53" i="4"/>
  <c r="AR22" i="4"/>
  <c r="AV22" i="4" s="1"/>
  <c r="AY22" i="4" s="1"/>
  <c r="AR26" i="4"/>
  <c r="AV26" i="4" s="1"/>
  <c r="AY26" i="4" s="1"/>
  <c r="AR30" i="4"/>
  <c r="AV30" i="4" s="1"/>
  <c r="AY30" i="4" s="1"/>
  <c r="AR34" i="4"/>
  <c r="AV34" i="4" s="1"/>
  <c r="AY34" i="4" s="1"/>
  <c r="AR38" i="4"/>
  <c r="AV38" i="4" s="1"/>
  <c r="AY38" i="4" s="1"/>
  <c r="AR42" i="4"/>
  <c r="AV42" i="4" s="1"/>
  <c r="AY42" i="4" s="1"/>
  <c r="AR46" i="4"/>
  <c r="AV46" i="4" s="1"/>
  <c r="AY46" i="4" s="1"/>
  <c r="AR50" i="4"/>
  <c r="AV50" i="4" s="1"/>
  <c r="AY50" i="4" s="1"/>
  <c r="AD53" i="4"/>
  <c r="K53" i="4"/>
  <c r="R53" i="4"/>
  <c r="F53" i="4"/>
  <c r="AP55" i="4"/>
  <c r="AP53" i="4" s="1"/>
  <c r="I54" i="5"/>
  <c r="M53" i="4"/>
  <c r="AV8" i="4"/>
  <c r="AY8" i="4" s="1"/>
  <c r="AV16" i="4"/>
  <c r="AY16" i="4" s="1"/>
  <c r="AV24" i="4"/>
  <c r="AY24" i="4" s="1"/>
  <c r="AV52" i="4"/>
  <c r="AY52" i="4" s="1"/>
  <c r="AV12" i="4"/>
  <c r="AY12" i="4" s="1"/>
  <c r="AV20" i="4"/>
  <c r="AY20" i="4" s="1"/>
  <c r="AV28" i="4"/>
  <c r="AY28" i="4" s="1"/>
  <c r="AS53" i="4"/>
  <c r="AL53" i="4"/>
  <c r="G53" i="4"/>
  <c r="S53" i="4"/>
  <c r="AE53" i="4"/>
  <c r="AX53" i="4"/>
  <c r="H53" i="4"/>
  <c r="T53" i="4"/>
  <c r="AF53" i="4"/>
  <c r="AV10" i="4"/>
  <c r="AY10" i="4" s="1"/>
  <c r="I53" i="4"/>
  <c r="W53" i="4"/>
  <c r="AJ53" i="4"/>
  <c r="AK53" i="4"/>
  <c r="AG53" i="4"/>
  <c r="AH53" i="4"/>
  <c r="AB53" i="4"/>
  <c r="Y53" i="4"/>
  <c r="Z53" i="4"/>
  <c r="AA53" i="4"/>
  <c r="V53" i="4"/>
  <c r="U53" i="4"/>
  <c r="P53" i="4"/>
  <c r="N53" i="4"/>
  <c r="J53" i="4"/>
  <c r="AR13" i="4"/>
  <c r="AV13" i="4" s="1"/>
  <c r="AY13" i="4" s="1"/>
  <c r="AR21" i="4"/>
  <c r="AV21" i="4" s="1"/>
  <c r="AY21" i="4" s="1"/>
  <c r="AR25" i="4"/>
  <c r="AV25" i="4" s="1"/>
  <c r="AY25" i="4" s="1"/>
  <c r="AR33" i="4"/>
  <c r="AV33" i="4" s="1"/>
  <c r="AY33" i="4" s="1"/>
  <c r="AR45" i="4"/>
  <c r="AV45" i="4" s="1"/>
  <c r="AY45" i="4" s="1"/>
  <c r="AR9" i="4"/>
  <c r="AV9" i="4" s="1"/>
  <c r="AY9" i="4" s="1"/>
  <c r="AR17" i="4"/>
  <c r="AV17" i="4" s="1"/>
  <c r="AY17" i="4" s="1"/>
  <c r="AR29" i="4"/>
  <c r="AV29" i="4" s="1"/>
  <c r="AY29" i="4" s="1"/>
  <c r="AR37" i="4"/>
  <c r="AV37" i="4" s="1"/>
  <c r="AY37" i="4" s="1"/>
  <c r="AR41" i="4"/>
  <c r="AV41" i="4" s="1"/>
  <c r="AY41" i="4" s="1"/>
  <c r="B53" i="4"/>
  <c r="D53" i="4"/>
  <c r="F54" i="5"/>
  <c r="N56" i="5"/>
  <c r="N54" i="5" s="1"/>
  <c r="C54" i="5"/>
  <c r="D54" i="5"/>
  <c r="E54" i="5"/>
  <c r="AU55" i="4"/>
  <c r="AU53" i="4" s="1"/>
  <c r="AV32" i="4"/>
  <c r="AY32" i="4" s="1"/>
  <c r="AV36" i="4"/>
  <c r="AY36" i="4" s="1"/>
  <c r="AV40" i="4"/>
  <c r="AY40" i="4" s="1"/>
  <c r="AV44" i="4"/>
  <c r="AY44" i="4" s="1"/>
  <c r="AV48" i="4"/>
  <c r="AY48" i="4" s="1"/>
  <c r="AT53" i="4"/>
  <c r="AQ53" i="4"/>
  <c r="AR49" i="4"/>
  <c r="AV49" i="4" s="1"/>
  <c r="AY49" i="4" s="1"/>
  <c r="AR7" i="4"/>
  <c r="AV7" i="4" s="1"/>
  <c r="AY7" i="4" s="1"/>
  <c r="AR15" i="4"/>
  <c r="AV15" i="4" s="1"/>
  <c r="AY15" i="4" s="1"/>
  <c r="AR19" i="4"/>
  <c r="AV19" i="4" s="1"/>
  <c r="AY19" i="4" s="1"/>
  <c r="AR27" i="4"/>
  <c r="AV27" i="4" s="1"/>
  <c r="AY27" i="4" s="1"/>
  <c r="AR39" i="4"/>
  <c r="AV39" i="4" s="1"/>
  <c r="AY39" i="4" s="1"/>
  <c r="AR51" i="4"/>
  <c r="AV51" i="4" s="1"/>
  <c r="AY51" i="4" s="1"/>
  <c r="AR11" i="4"/>
  <c r="AV11" i="4" s="1"/>
  <c r="AY11" i="4" s="1"/>
  <c r="AR23" i="4"/>
  <c r="AV23" i="4" s="1"/>
  <c r="AY23" i="4" s="1"/>
  <c r="AR31" i="4"/>
  <c r="AV31" i="4" s="1"/>
  <c r="AY31" i="4" s="1"/>
  <c r="AR35" i="4"/>
  <c r="AV35" i="4" s="1"/>
  <c r="AY35" i="4" s="1"/>
  <c r="AR43" i="4"/>
  <c r="AV43" i="4" s="1"/>
  <c r="AY43" i="4" s="1"/>
  <c r="AR47" i="4"/>
  <c r="AV47" i="4" s="1"/>
  <c r="AY47" i="4" s="1"/>
  <c r="AC53" i="4"/>
  <c r="AV6" i="4"/>
  <c r="AI55" i="4"/>
  <c r="AI53" i="4" s="1"/>
  <c r="AR18" i="4"/>
  <c r="AR55" i="4" l="1"/>
  <c r="AV18" i="4"/>
  <c r="AR54" i="4"/>
  <c r="AY6" i="4"/>
  <c r="AR53" i="4" l="1"/>
  <c r="AV54" i="4"/>
  <c r="AY18" i="4"/>
  <c r="AY54" i="4" s="1"/>
  <c r="AV55" i="4"/>
  <c r="AV53" i="4" l="1"/>
  <c r="AY55" i="4"/>
  <c r="AY53" i="4" s="1"/>
</calcChain>
</file>

<file path=xl/sharedStrings.xml><?xml version="1.0" encoding="utf-8"?>
<sst xmlns="http://schemas.openxmlformats.org/spreadsheetml/2006/main" count="235" uniqueCount="157">
  <si>
    <t xml:space="preserve">    (個別算定経費)</t>
    <phoneticPr fontId="1"/>
  </si>
  <si>
    <t>（単位：千円）</t>
    <rPh sb="1" eb="3">
      <t>タンイ</t>
    </rPh>
    <rPh sb="4" eb="6">
      <t>センエン</t>
    </rPh>
    <phoneticPr fontId="1"/>
  </si>
  <si>
    <t xml:space="preserve"> (個別算定経費)</t>
    <phoneticPr fontId="1"/>
  </si>
  <si>
    <t>(包括算定経費)</t>
    <rPh sb="1" eb="3">
      <t>ホウカツ</t>
    </rPh>
    <rPh sb="3" eb="5">
      <t>サンテイ</t>
    </rPh>
    <rPh sb="5" eb="7">
      <t>ケイヒ</t>
    </rPh>
    <phoneticPr fontId="1"/>
  </si>
  <si>
    <t>都道府県</t>
    <phoneticPr fontId="1"/>
  </si>
  <si>
    <t>警察費</t>
  </si>
  <si>
    <t>土　　木　　費</t>
    <rPh sb="0" eb="1">
      <t>ツチ</t>
    </rPh>
    <rPh sb="3" eb="4">
      <t>キ</t>
    </rPh>
    <rPh sb="6" eb="7">
      <t>ヒ</t>
    </rPh>
    <phoneticPr fontId="1"/>
  </si>
  <si>
    <t>教　　育　　費</t>
    <rPh sb="0" eb="1">
      <t>キョウ</t>
    </rPh>
    <rPh sb="3" eb="4">
      <t>イク</t>
    </rPh>
    <rPh sb="6" eb="7">
      <t>ヒ</t>
    </rPh>
    <phoneticPr fontId="1"/>
  </si>
  <si>
    <t>教　　育　　費</t>
    <phoneticPr fontId="1"/>
  </si>
  <si>
    <t>厚　　生　　労　　働　　費</t>
    <rPh sb="0" eb="1">
      <t>アツシ</t>
    </rPh>
    <rPh sb="3" eb="4">
      <t>ショウ</t>
    </rPh>
    <rPh sb="6" eb="7">
      <t>ロウ</t>
    </rPh>
    <rPh sb="9" eb="10">
      <t>ドウ</t>
    </rPh>
    <rPh sb="12" eb="13">
      <t>ヒ</t>
    </rPh>
    <phoneticPr fontId="1"/>
  </si>
  <si>
    <t>産　業　経　済　費</t>
    <rPh sb="0" eb="1">
      <t>サン</t>
    </rPh>
    <rPh sb="2" eb="3">
      <t>ギョウ</t>
    </rPh>
    <rPh sb="4" eb="5">
      <t>キョウ</t>
    </rPh>
    <rPh sb="6" eb="7">
      <t>スミ</t>
    </rPh>
    <rPh sb="8" eb="9">
      <t>ヒ</t>
    </rPh>
    <phoneticPr fontId="1"/>
  </si>
  <si>
    <t>総　　　務　　　費</t>
    <rPh sb="0" eb="1">
      <t>フサ</t>
    </rPh>
    <rPh sb="4" eb="5">
      <t>ツトム</t>
    </rPh>
    <rPh sb="8" eb="9">
      <t>ヒ</t>
    </rPh>
    <phoneticPr fontId="1"/>
  </si>
  <si>
    <t>地域の元気
創造事業費</t>
    <rPh sb="0" eb="2">
      <t>チイキ</t>
    </rPh>
    <rPh sb="3" eb="5">
      <t>ゲンキ</t>
    </rPh>
    <rPh sb="6" eb="8">
      <t>ソウゾウ</t>
    </rPh>
    <rPh sb="8" eb="10">
      <t>ジギョウ</t>
    </rPh>
    <rPh sb="10" eb="11">
      <t>ヒ</t>
    </rPh>
    <phoneticPr fontId="1"/>
  </si>
  <si>
    <t>人口減少等特
別対策事業費</t>
    <rPh sb="0" eb="2">
      <t>ジンコウ</t>
    </rPh>
    <rPh sb="2" eb="4">
      <t>ゲンショウ</t>
    </rPh>
    <rPh sb="4" eb="5">
      <t>トウ</t>
    </rPh>
    <rPh sb="5" eb="6">
      <t>トク</t>
    </rPh>
    <rPh sb="7" eb="8">
      <t>ベツ</t>
    </rPh>
    <rPh sb="8" eb="10">
      <t>タイサク</t>
    </rPh>
    <rPh sb="10" eb="13">
      <t>ジギョウヒ</t>
    </rPh>
    <phoneticPr fontId="1"/>
  </si>
  <si>
    <t>地域社会再生
事業費</t>
    <rPh sb="0" eb="2">
      <t>チイキ</t>
    </rPh>
    <rPh sb="2" eb="4">
      <t>シャカイ</t>
    </rPh>
    <rPh sb="4" eb="6">
      <t>サイセイ</t>
    </rPh>
    <rPh sb="7" eb="10">
      <t>ジギョウヒ</t>
    </rPh>
    <phoneticPr fontId="1"/>
  </si>
  <si>
    <t>地域デジタル社会推進費</t>
    <rPh sb="0" eb="2">
      <t>チイキ</t>
    </rPh>
    <rPh sb="6" eb="8">
      <t>シャカイ</t>
    </rPh>
    <rPh sb="8" eb="11">
      <t>スイシンヒ</t>
    </rPh>
    <phoneticPr fontId="1"/>
  </si>
  <si>
    <t>合　計</t>
    <rPh sb="0" eb="1">
      <t>ゴウ</t>
    </rPh>
    <rPh sb="2" eb="3">
      <t>ケイ</t>
    </rPh>
    <phoneticPr fontId="1"/>
  </si>
  <si>
    <t>包括算定経費</t>
    <rPh sb="0" eb="2">
      <t>ホウカツ</t>
    </rPh>
    <rPh sb="2" eb="4">
      <t>サンテイ</t>
    </rPh>
    <rPh sb="4" eb="6">
      <t>ケイヒ</t>
    </rPh>
    <phoneticPr fontId="1"/>
  </si>
  <si>
    <t>総　計</t>
    <rPh sb="0" eb="1">
      <t>フサ</t>
    </rPh>
    <rPh sb="2" eb="3">
      <t>ケイ</t>
    </rPh>
    <phoneticPr fontId="1"/>
  </si>
  <si>
    <t>臨時財政対策債
振替相当額</t>
    <rPh sb="0" eb="2">
      <t>リンジ</t>
    </rPh>
    <rPh sb="2" eb="4">
      <t>ザイセイ</t>
    </rPh>
    <rPh sb="4" eb="6">
      <t>タイサク</t>
    </rPh>
    <rPh sb="6" eb="7">
      <t>サイ</t>
    </rPh>
    <rPh sb="8" eb="10">
      <t>フリカエ</t>
    </rPh>
    <rPh sb="10" eb="12">
      <t>ソウトウ</t>
    </rPh>
    <rPh sb="12" eb="13">
      <t>ガク</t>
    </rPh>
    <phoneticPr fontId="1"/>
  </si>
  <si>
    <t>臨時財政対策債
振替後需要額</t>
    <rPh sb="0" eb="2">
      <t>リンジ</t>
    </rPh>
    <rPh sb="2" eb="4">
      <t>ザイセイ</t>
    </rPh>
    <rPh sb="4" eb="6">
      <t>タイサク</t>
    </rPh>
    <rPh sb="6" eb="7">
      <t>サイ</t>
    </rPh>
    <rPh sb="8" eb="10">
      <t>フリカエ</t>
    </rPh>
    <rPh sb="10" eb="11">
      <t>アト</t>
    </rPh>
    <rPh sb="11" eb="13">
      <t>ジュヨウ</t>
    </rPh>
    <rPh sb="13" eb="14">
      <t>ガク</t>
    </rPh>
    <phoneticPr fontId="1"/>
  </si>
  <si>
    <t>道路橋りょう費</t>
  </si>
  <si>
    <t>河川費</t>
  </si>
  <si>
    <t>港湾費</t>
    <phoneticPr fontId="1"/>
  </si>
  <si>
    <t>その他の土木費</t>
    <phoneticPr fontId="1"/>
  </si>
  <si>
    <t>小学校費</t>
  </si>
  <si>
    <t>中学校費</t>
  </si>
  <si>
    <t>高等学校費</t>
  </si>
  <si>
    <t>特別支援学校費</t>
    <rPh sb="0" eb="2">
      <t>トクベツ</t>
    </rPh>
    <rPh sb="2" eb="4">
      <t>シエン</t>
    </rPh>
    <phoneticPr fontId="1"/>
  </si>
  <si>
    <t>その他の教育費</t>
    <phoneticPr fontId="1"/>
  </si>
  <si>
    <t>生活保護費</t>
  </si>
  <si>
    <t>社会福祉費</t>
    <rPh sb="0" eb="2">
      <t>シャカイ</t>
    </rPh>
    <phoneticPr fontId="1"/>
  </si>
  <si>
    <t>衛生費</t>
  </si>
  <si>
    <t>こども子育て費</t>
    <rPh sb="3" eb="5">
      <t>コソダ</t>
    </rPh>
    <phoneticPr fontId="1"/>
  </si>
  <si>
    <t>高齢者保健福祉費</t>
    <rPh sb="5" eb="7">
      <t>フクシ</t>
    </rPh>
    <rPh sb="7" eb="8">
      <t>ヒ</t>
    </rPh>
    <phoneticPr fontId="1"/>
  </si>
  <si>
    <t>労働費</t>
  </si>
  <si>
    <t xml:space="preserve"> 農業行政費</t>
  </si>
  <si>
    <t>林野行政費</t>
  </si>
  <si>
    <t>水産行政費</t>
    <phoneticPr fontId="1"/>
  </si>
  <si>
    <t xml:space="preserve"> 商工行政費</t>
    <rPh sb="3" eb="6">
      <t>ギョウセイヒ</t>
    </rPh>
    <phoneticPr fontId="1"/>
  </si>
  <si>
    <t>徴税費</t>
  </si>
  <si>
    <t>恩給費</t>
  </si>
  <si>
    <t>地域振興費</t>
    <rPh sb="0" eb="2">
      <t>チイキ</t>
    </rPh>
    <rPh sb="2" eb="5">
      <t>シンコウヒ</t>
    </rPh>
    <phoneticPr fontId="1"/>
  </si>
  <si>
    <t>小　計</t>
    <rPh sb="0" eb="1">
      <t>ショウ</t>
    </rPh>
    <rPh sb="2" eb="3">
      <t>ケイ</t>
    </rPh>
    <phoneticPr fontId="1"/>
  </si>
  <si>
    <t>公債費</t>
    <rPh sb="0" eb="3">
      <t>コウサイヒ</t>
    </rPh>
    <phoneticPr fontId="1"/>
  </si>
  <si>
    <t>警察職員数</t>
    <rPh sb="0" eb="2">
      <t>ケイサツ</t>
    </rPh>
    <phoneticPr fontId="1"/>
  </si>
  <si>
    <t>道路の面積</t>
    <rPh sb="0" eb="2">
      <t>ドウロ</t>
    </rPh>
    <phoneticPr fontId="1"/>
  </si>
  <si>
    <t>道路の延長</t>
    <rPh sb="0" eb="2">
      <t>ドウロ</t>
    </rPh>
    <phoneticPr fontId="1"/>
  </si>
  <si>
    <t>河川の延長</t>
    <rPh sb="0" eb="2">
      <t>カセン</t>
    </rPh>
    <phoneticPr fontId="1"/>
  </si>
  <si>
    <t xml:space="preserve"> 港湾(係留)</t>
    <rPh sb="4" eb="6">
      <t>ケイリュウ</t>
    </rPh>
    <phoneticPr fontId="1"/>
  </si>
  <si>
    <t xml:space="preserve"> 港湾(外郭)</t>
    <rPh sb="1" eb="3">
      <t>コウワン</t>
    </rPh>
    <rPh sb="4" eb="6">
      <t>ガイカク</t>
    </rPh>
    <phoneticPr fontId="1"/>
  </si>
  <si>
    <t xml:space="preserve"> 漁港(係留)</t>
    <rPh sb="1" eb="3">
      <t>ギョコウ</t>
    </rPh>
    <rPh sb="4" eb="6">
      <t>ケイリュウ</t>
    </rPh>
    <phoneticPr fontId="1"/>
  </si>
  <si>
    <t xml:space="preserve"> 漁港(外郭)</t>
    <rPh sb="4" eb="6">
      <t>ガイカク</t>
    </rPh>
    <phoneticPr fontId="1"/>
  </si>
  <si>
    <t xml:space="preserve"> 人　口</t>
    <phoneticPr fontId="1"/>
  </si>
  <si>
    <t>教職員数</t>
  </si>
  <si>
    <t>生徒数</t>
    <rPh sb="0" eb="3">
      <t>セイトスウ</t>
    </rPh>
    <phoneticPr fontId="1"/>
  </si>
  <si>
    <t>学級数</t>
  </si>
  <si>
    <t>人　口</t>
    <phoneticPr fontId="1"/>
  </si>
  <si>
    <t>公立大学等生徒数</t>
    <rPh sb="0" eb="2">
      <t>コウリツ</t>
    </rPh>
    <rPh sb="2" eb="4">
      <t>ダイガク</t>
    </rPh>
    <rPh sb="4" eb="5">
      <t>トウ</t>
    </rPh>
    <rPh sb="5" eb="8">
      <t>セイトスウ</t>
    </rPh>
    <phoneticPr fontId="1"/>
  </si>
  <si>
    <t>私立学校等生徒数</t>
    <rPh sb="0" eb="2">
      <t>シリツ</t>
    </rPh>
    <rPh sb="2" eb="4">
      <t>ガッコウ</t>
    </rPh>
    <rPh sb="4" eb="5">
      <t>トウ</t>
    </rPh>
    <rPh sb="5" eb="7">
      <t>セイト</t>
    </rPh>
    <rPh sb="7" eb="8">
      <t>スウ</t>
    </rPh>
    <phoneticPr fontId="1"/>
  </si>
  <si>
    <t>町村部人口</t>
    <rPh sb="2" eb="3">
      <t>ブ</t>
    </rPh>
    <phoneticPr fontId="1"/>
  </si>
  <si>
    <t>18歳以下人口</t>
    <rPh sb="2" eb="3">
      <t>サイ</t>
    </rPh>
    <rPh sb="3" eb="5">
      <t>イカ</t>
    </rPh>
    <rPh sb="5" eb="7">
      <t>ジンコウ</t>
    </rPh>
    <phoneticPr fontId="1"/>
  </si>
  <si>
    <t>65歳以上人口</t>
    <rPh sb="5" eb="7">
      <t>ジンコウ</t>
    </rPh>
    <phoneticPr fontId="1"/>
  </si>
  <si>
    <t>75歳以上人口</t>
    <rPh sb="5" eb="7">
      <t>ジンコウ</t>
    </rPh>
    <phoneticPr fontId="1"/>
  </si>
  <si>
    <t>農家数</t>
  </si>
  <si>
    <t>公有以外の
林野の面積</t>
    <rPh sb="0" eb="2">
      <t>コウユウ</t>
    </rPh>
    <rPh sb="2" eb="4">
      <t>イガイ</t>
    </rPh>
    <rPh sb="6" eb="8">
      <t>リンヤ</t>
    </rPh>
    <rPh sb="9" eb="11">
      <t>メンセキ</t>
    </rPh>
    <phoneticPr fontId="1"/>
  </si>
  <si>
    <t>公有林野
の面積</t>
    <phoneticPr fontId="1"/>
  </si>
  <si>
    <t>水産業者数</t>
    <rPh sb="0" eb="2">
      <t>スイサン</t>
    </rPh>
    <phoneticPr fontId="1"/>
  </si>
  <si>
    <t>世帯数</t>
  </si>
  <si>
    <t>恩給受給権者数</t>
    <rPh sb="0" eb="2">
      <t>オンキュウ</t>
    </rPh>
    <phoneticPr fontId="1"/>
  </si>
  <si>
    <t>人　口</t>
    <rPh sb="0" eb="1">
      <t>ヒト</t>
    </rPh>
    <rPh sb="2" eb="3">
      <t>クチ</t>
    </rPh>
    <phoneticPr fontId="1"/>
  </si>
  <si>
    <t>面　積</t>
    <rPh sb="0" eb="1">
      <t>メン</t>
    </rPh>
    <rPh sb="2" eb="3">
      <t>セキ</t>
    </rPh>
    <phoneticPr fontId="1"/>
  </si>
  <si>
    <t xml:space="preserve"> 1  北海道</t>
  </si>
  <si>
    <t xml:space="preserve"> 2　青  森</t>
  </si>
  <si>
    <t xml:space="preserve"> 3　岩  手</t>
  </si>
  <si>
    <t xml:space="preserve"> 4　宮  城</t>
  </si>
  <si>
    <t xml:space="preserve"> 5　秋  田</t>
  </si>
  <si>
    <t xml:space="preserve"> 6　山  形</t>
  </si>
  <si>
    <t xml:space="preserve"> 7  福  島</t>
  </si>
  <si>
    <t xml:space="preserve"> 8　茨  城</t>
  </si>
  <si>
    <t xml:space="preserve"> 9　栃  木</t>
  </si>
  <si>
    <t>10　群  馬</t>
  </si>
  <si>
    <t>11　埼  玉</t>
  </si>
  <si>
    <t>12　千  葉</t>
  </si>
  <si>
    <t>13　東  京</t>
  </si>
  <si>
    <t>14　神奈川</t>
  </si>
  <si>
    <t>15　新  潟</t>
  </si>
  <si>
    <t>16　富  山</t>
  </si>
  <si>
    <t>17　石  川</t>
  </si>
  <si>
    <t>18　福  井</t>
  </si>
  <si>
    <t>19　山  梨</t>
  </si>
  <si>
    <t>20　長  野</t>
  </si>
  <si>
    <t>21　岐  阜</t>
  </si>
  <si>
    <t>22　静  岡</t>
  </si>
  <si>
    <t>23　愛  知</t>
  </si>
  <si>
    <t>24　三  重</t>
  </si>
  <si>
    <t>25　滋  賀</t>
  </si>
  <si>
    <t>26　京  都</t>
  </si>
  <si>
    <t>27　大  阪</t>
  </si>
  <si>
    <t>28　兵  庫</t>
  </si>
  <si>
    <t>29　奈  良</t>
  </si>
  <si>
    <t>30　和歌山</t>
  </si>
  <si>
    <t>31　鳥  取</t>
  </si>
  <si>
    <t>32　島  根</t>
  </si>
  <si>
    <t>33　岡  山</t>
  </si>
  <si>
    <t>34　広  島</t>
  </si>
  <si>
    <t>35　山  口</t>
  </si>
  <si>
    <t>36　徳  島</t>
  </si>
  <si>
    <t>37　香  川</t>
  </si>
  <si>
    <t>38　愛  媛</t>
  </si>
  <si>
    <t>39　高  知</t>
  </si>
  <si>
    <t>40　福  岡</t>
  </si>
  <si>
    <t>41　佐  賀</t>
  </si>
  <si>
    <t>42　長  崎</t>
  </si>
  <si>
    <t>43　熊  本</t>
  </si>
  <si>
    <t>44　大  分</t>
  </si>
  <si>
    <t>45　宮  崎</t>
  </si>
  <si>
    <t>46　鹿児島</t>
  </si>
  <si>
    <t>47　沖  縄</t>
  </si>
  <si>
    <t>不   足</t>
    <phoneticPr fontId="1"/>
  </si>
  <si>
    <t>超   過</t>
    <phoneticPr fontId="1"/>
  </si>
  <si>
    <t>合   計</t>
    <phoneticPr fontId="1"/>
  </si>
  <si>
    <t>※錯誤額は除く</t>
    <rPh sb="1" eb="3">
      <t>サクゴ</t>
    </rPh>
    <rPh sb="3" eb="4">
      <t>ガク</t>
    </rPh>
    <rPh sb="5" eb="6">
      <t>ノゾ</t>
    </rPh>
    <phoneticPr fontId="1"/>
  </si>
  <si>
    <t>（公債費内訳）</t>
    <rPh sb="1" eb="4">
      <t>コウサイヒ</t>
    </rPh>
    <rPh sb="4" eb="6">
      <t>ウチワケ</t>
    </rPh>
    <phoneticPr fontId="1"/>
  </si>
  <si>
    <t>（単位：千円）</t>
    <rPh sb="1" eb="3">
      <t>タンイ</t>
    </rPh>
    <rPh sb="4" eb="6">
      <t>センエン</t>
    </rPh>
    <phoneticPr fontId="4"/>
  </si>
  <si>
    <t>都道府県</t>
    <phoneticPr fontId="4"/>
  </si>
  <si>
    <t>公　　　　　　　　　　　　　　　　　債　　　　　　　　　　　　　　　　　費</t>
    <rPh sb="0" eb="1">
      <t>オオヤケ</t>
    </rPh>
    <rPh sb="18" eb="19">
      <t>サイ</t>
    </rPh>
    <rPh sb="36" eb="37">
      <t>ヒ</t>
    </rPh>
    <phoneticPr fontId="4"/>
  </si>
  <si>
    <t>補正予算債</t>
  </si>
  <si>
    <t>地方税</t>
  </si>
  <si>
    <t>財源対策債</t>
  </si>
  <si>
    <t>減税</t>
  </si>
  <si>
    <t>臨時財政</t>
  </si>
  <si>
    <t>東日本大震災</t>
    <rPh sb="0" eb="1">
      <t>ヒガシ</t>
    </rPh>
    <rPh sb="1" eb="3">
      <t>ニホン</t>
    </rPh>
    <rPh sb="3" eb="6">
      <t>ダイシンサイ</t>
    </rPh>
    <phoneticPr fontId="2"/>
  </si>
  <si>
    <t>国土強靱化</t>
    <rPh sb="0" eb="2">
      <t>コクド</t>
    </rPh>
    <rPh sb="2" eb="4">
      <t>キョウジン</t>
    </rPh>
    <rPh sb="4" eb="5">
      <t>カ</t>
    </rPh>
    <phoneticPr fontId="2"/>
  </si>
  <si>
    <t>公害防止</t>
  </si>
  <si>
    <t>被災者生活</t>
  </si>
  <si>
    <t>原子力発電施設</t>
  </si>
  <si>
    <t>災害復旧費</t>
  </si>
  <si>
    <t>償還費</t>
  </si>
  <si>
    <t>減収補塡債</t>
  </si>
  <si>
    <t>補塡債</t>
  </si>
  <si>
    <t>対策債</t>
  </si>
  <si>
    <t>全国緊急防災</t>
    <rPh sb="0" eb="2">
      <t>ゼンコク</t>
    </rPh>
    <rPh sb="2" eb="4">
      <t>キンキュウ</t>
    </rPh>
    <rPh sb="4" eb="6">
      <t>ボウサイ</t>
    </rPh>
    <phoneticPr fontId="4"/>
  </si>
  <si>
    <t>施策債</t>
    <rPh sb="0" eb="2">
      <t>シサク</t>
    </rPh>
    <rPh sb="2" eb="3">
      <t>サイ</t>
    </rPh>
    <phoneticPr fontId="4"/>
  </si>
  <si>
    <t>事業債</t>
  </si>
  <si>
    <t>再建債</t>
  </si>
  <si>
    <t>等立地地域振興</t>
  </si>
  <si>
    <t>合　　計</t>
  </si>
  <si>
    <t>H10以前許可</t>
    <phoneticPr fontId="4"/>
  </si>
  <si>
    <t>H11以降同意等</t>
    <rPh sb="5" eb="7">
      <t>ドウイ</t>
    </rPh>
    <rPh sb="7" eb="8">
      <t>トウ</t>
    </rPh>
    <phoneticPr fontId="4"/>
  </si>
  <si>
    <t>施策等債償還費</t>
    <rPh sb="0" eb="2">
      <t>シサク</t>
    </rPh>
    <rPh sb="2" eb="3">
      <t>ナド</t>
    </rPh>
    <rPh sb="3" eb="4">
      <t>サイ</t>
    </rPh>
    <rPh sb="4" eb="6">
      <t>ショウカン</t>
    </rPh>
    <phoneticPr fontId="4"/>
  </si>
  <si>
    <t>償還費</t>
    <rPh sb="0" eb="2">
      <t>ショウカン</t>
    </rPh>
    <phoneticPr fontId="4"/>
  </si>
  <si>
    <t>債償還費</t>
  </si>
  <si>
    <t>※錯誤額は除く</t>
    <rPh sb="1" eb="3">
      <t>サクゴ</t>
    </rPh>
    <rPh sb="3" eb="4">
      <t>ガク</t>
    </rPh>
    <rPh sb="5" eb="6">
      <t>ノゾ</t>
    </rPh>
    <phoneticPr fontId="4"/>
  </si>
  <si>
    <t>令和８年度 都道府県別（費目別）基準財政需要額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10">
      <t>トドウフケン</t>
    </rPh>
    <rPh sb="10" eb="11">
      <t>ベツ</t>
    </rPh>
    <rPh sb="12" eb="14">
      <t>ヒモク</t>
    </rPh>
    <rPh sb="14" eb="15">
      <t>ベツ</t>
    </rPh>
    <rPh sb="16" eb="18">
      <t>キジュン</t>
    </rPh>
    <rPh sb="18" eb="20">
      <t>ザイセイ</t>
    </rPh>
    <rPh sb="20" eb="22">
      <t>ジュヨウ</t>
    </rPh>
    <rPh sb="22" eb="23">
      <t>ガク</t>
    </rPh>
    <phoneticPr fontId="1"/>
  </si>
  <si>
    <t>地域未来基金費</t>
    <rPh sb="0" eb="2">
      <t>チイキ</t>
    </rPh>
    <rPh sb="2" eb="4">
      <t>ミライ</t>
    </rPh>
    <rPh sb="4" eb="6">
      <t>キキン</t>
    </rPh>
    <rPh sb="6" eb="7">
      <t>ヒ</t>
    </rPh>
    <phoneticPr fontId="1"/>
  </si>
  <si>
    <t>臨時財政対策債償還基金費</t>
    <rPh sb="0" eb="2">
      <t>リンジ</t>
    </rPh>
    <rPh sb="2" eb="4">
      <t>ザイセイ</t>
    </rPh>
    <rPh sb="4" eb="6">
      <t>タイサク</t>
    </rPh>
    <rPh sb="6" eb="7">
      <t>サイ</t>
    </rPh>
    <rPh sb="7" eb="9">
      <t>ショウカン</t>
    </rPh>
    <rPh sb="9" eb="11">
      <t>キキン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</si>
</sst>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4"/>
      <name val="ＭＳ ゴシック"/>
      <family val="3"/>
    </font>
    <font>
      <sz val="7"/>
      <name val="ＭＳ Ｐゴシック"/>
      <family val="3"/>
      <charset val="128"/>
    </font>
    <font>
      <sz val="14"/>
      <name val="HGｺﾞｼｯｸE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</font>
    <font>
      <b/>
      <sz val="12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4"/>
      <color theme="1"/>
      <name val="ＭＳ ゴシック"/>
      <family val="3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4"/>
      <color theme="1"/>
      <name val="ＭＳ Ｐゴシック"/>
      <family val="3"/>
    </font>
    <font>
      <sz val="12"/>
      <color theme="1"/>
      <name val="ＭＳ ゴシック"/>
      <family val="3"/>
    </font>
    <font>
      <sz val="14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68">
    <xf numFmtId="0" fontId="0" fillId="0" borderId="0" xfId="0"/>
    <xf numFmtId="3" fontId="5" fillId="0" borderId="0" xfId="0" applyNumberFormat="1" applyFont="1"/>
    <xf numFmtId="0" fontId="5" fillId="0" borderId="0" xfId="0" applyFont="1"/>
    <xf numFmtId="3" fontId="6" fillId="0" borderId="0" xfId="0" applyNumberFormat="1" applyFont="1" applyAlignment="1">
      <alignment vertical="top"/>
    </xf>
    <xf numFmtId="3" fontId="7" fillId="0" borderId="0" xfId="0" quotePrefix="1" applyNumberFormat="1" applyFont="1" applyAlignment="1" applyProtection="1">
      <alignment vertical="top"/>
      <protection locked="0"/>
    </xf>
    <xf numFmtId="3" fontId="8" fillId="0" borderId="0" xfId="0" applyNumberFormat="1" applyFont="1" applyAlignment="1">
      <alignment vertical="top"/>
    </xf>
    <xf numFmtId="3" fontId="9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3" fontId="10" fillId="0" borderId="0" xfId="0" quotePrefix="1" applyNumberFormat="1" applyFont="1" applyAlignment="1">
      <alignment horizontal="right" vertical="top"/>
    </xf>
    <xf numFmtId="3" fontId="11" fillId="0" borderId="0" xfId="0" quotePrefix="1" applyNumberFormat="1" applyFont="1" applyAlignment="1" applyProtection="1">
      <alignment horizontal="center" vertical="top"/>
      <protection locked="0"/>
    </xf>
    <xf numFmtId="3" fontId="12" fillId="0" borderId="12" xfId="0" applyNumberFormat="1" applyFont="1" applyBorder="1" applyAlignment="1" applyProtection="1">
      <alignment horizontal="centerContinuous"/>
      <protection locked="0"/>
    </xf>
    <xf numFmtId="3" fontId="12" fillId="0" borderId="10" xfId="0" applyNumberFormat="1" applyFont="1" applyBorder="1" applyAlignment="1">
      <alignment horizontal="centerContinuous"/>
    </xf>
    <xf numFmtId="3" fontId="12" fillId="0" borderId="11" xfId="0" applyNumberFormat="1" applyFont="1" applyBorder="1" applyAlignment="1">
      <alignment horizontal="centerContinuous"/>
    </xf>
    <xf numFmtId="0" fontId="15" fillId="0" borderId="12" xfId="0" applyFont="1" applyBorder="1" applyAlignment="1">
      <alignment horizontal="centerContinuous"/>
    </xf>
    <xf numFmtId="3" fontId="12" fillId="0" borderId="10" xfId="0" applyNumberFormat="1" applyFont="1" applyBorder="1" applyAlignment="1" applyProtection="1">
      <alignment horizontal="centerContinuous"/>
      <protection locked="0"/>
    </xf>
    <xf numFmtId="3" fontId="12" fillId="0" borderId="25" xfId="0" applyNumberFormat="1" applyFont="1" applyBorder="1" applyAlignment="1">
      <alignment horizontal="centerContinuous"/>
    </xf>
    <xf numFmtId="3" fontId="12" fillId="0" borderId="38" xfId="0" applyNumberFormat="1" applyFont="1" applyBorder="1" applyAlignment="1">
      <alignment horizontal="centerContinuous"/>
    </xf>
    <xf numFmtId="3" fontId="12" fillId="0" borderId="25" xfId="0" applyNumberFormat="1" applyFont="1" applyBorder="1" applyAlignment="1" applyProtection="1">
      <alignment horizontal="centerContinuous"/>
      <protection locked="0"/>
    </xf>
    <xf numFmtId="3" fontId="12" fillId="0" borderId="26" xfId="0" applyNumberFormat="1" applyFont="1" applyBorder="1" applyAlignment="1">
      <alignment horizontal="centerContinuous"/>
    </xf>
    <xf numFmtId="3" fontId="14" fillId="0" borderId="6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 shrinkToFit="1"/>
    </xf>
    <xf numFmtId="3" fontId="14" fillId="0" borderId="7" xfId="0" applyNumberFormat="1" applyFont="1" applyBorder="1" applyAlignment="1">
      <alignment horizontal="centerContinuous" vertical="center"/>
    </xf>
    <xf numFmtId="3" fontId="17" fillId="0" borderId="8" xfId="0" applyNumberFormat="1" applyFont="1" applyBorder="1" applyAlignment="1">
      <alignment horizontal="centerContinuous" vertical="center"/>
    </xf>
    <xf numFmtId="3" fontId="17" fillId="0" borderId="32" xfId="0" applyNumberFormat="1" applyFont="1" applyBorder="1" applyAlignment="1">
      <alignment horizontal="centerContinuous" vertical="center"/>
    </xf>
    <xf numFmtId="3" fontId="14" fillId="0" borderId="29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 shrinkToFit="1"/>
    </xf>
    <xf numFmtId="3" fontId="14" fillId="0" borderId="13" xfId="0" applyNumberFormat="1" applyFont="1" applyBorder="1" applyAlignment="1">
      <alignment horizontal="center" vertical="center" shrinkToFit="1"/>
    </xf>
    <xf numFmtId="3" fontId="14" fillId="0" borderId="3" xfId="0" quotePrefix="1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39" xfId="0" applyNumberFormat="1" applyFont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7" fillId="0" borderId="2" xfId="0" applyNumberFormat="1" applyFont="1" applyBorder="1"/>
    <xf numFmtId="3" fontId="19" fillId="0" borderId="14" xfId="0" applyNumberFormat="1" applyFont="1" applyBorder="1" applyAlignment="1">
      <alignment shrinkToFit="1"/>
    </xf>
    <xf numFmtId="3" fontId="19" fillId="0" borderId="4" xfId="0" applyNumberFormat="1" applyFont="1" applyBorder="1" applyAlignment="1">
      <alignment shrinkToFit="1"/>
    </xf>
    <xf numFmtId="3" fontId="19" fillId="0" borderId="15" xfId="0" applyNumberFormat="1" applyFont="1" applyBorder="1" applyAlignment="1">
      <alignment shrinkToFit="1"/>
    </xf>
    <xf numFmtId="3" fontId="19" fillId="0" borderId="20" xfId="0" applyNumberFormat="1" applyFont="1" applyBorder="1" applyAlignment="1">
      <alignment shrinkToFit="1"/>
    </xf>
    <xf numFmtId="3" fontId="19" fillId="0" borderId="4" xfId="0" applyNumberFormat="1" applyFont="1" applyBorder="1" applyAlignment="1">
      <alignment horizontal="right" shrinkToFit="1"/>
    </xf>
    <xf numFmtId="3" fontId="19" fillId="0" borderId="41" xfId="0" applyNumberFormat="1" applyFont="1" applyBorder="1" applyAlignment="1">
      <alignment shrinkToFit="1"/>
    </xf>
    <xf numFmtId="3" fontId="16" fillId="0" borderId="4" xfId="0" applyNumberFormat="1" applyFont="1" applyBorder="1" applyAlignment="1">
      <alignment shrinkToFit="1"/>
    </xf>
    <xf numFmtId="3" fontId="19" fillId="0" borderId="16" xfId="0" applyNumberFormat="1" applyFont="1" applyBorder="1" applyAlignment="1">
      <alignment shrinkToFit="1"/>
    </xf>
    <xf numFmtId="3" fontId="19" fillId="0" borderId="2" xfId="0" applyNumberFormat="1" applyFont="1" applyBorder="1" applyAlignment="1">
      <alignment shrinkToFit="1"/>
    </xf>
    <xf numFmtId="3" fontId="19" fillId="0" borderId="17" xfId="0" applyNumberFormat="1" applyFont="1" applyBorder="1" applyAlignment="1">
      <alignment shrinkToFit="1"/>
    </xf>
    <xf numFmtId="3" fontId="19" fillId="0" borderId="21" xfId="0" applyNumberFormat="1" applyFont="1" applyBorder="1" applyAlignment="1">
      <alignment shrinkToFit="1"/>
    </xf>
    <xf numFmtId="3" fontId="19" fillId="0" borderId="2" xfId="0" applyNumberFormat="1" applyFont="1" applyBorder="1" applyAlignment="1">
      <alignment horizontal="right" shrinkToFit="1"/>
    </xf>
    <xf numFmtId="3" fontId="19" fillId="0" borderId="33" xfId="0" applyNumberFormat="1" applyFont="1" applyBorder="1" applyAlignment="1">
      <alignment shrinkToFit="1"/>
    </xf>
    <xf numFmtId="3" fontId="16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7" fillId="0" borderId="4" xfId="0" applyNumberFormat="1" applyFont="1" applyBorder="1" applyAlignment="1">
      <alignment horizontal="distributed" justifyLastLine="1"/>
    </xf>
    <xf numFmtId="3" fontId="16" fillId="0" borderId="14" xfId="0" applyNumberFormat="1" applyFont="1" applyBorder="1" applyAlignment="1">
      <alignment shrinkToFit="1"/>
    </xf>
    <xf numFmtId="3" fontId="16" fillId="0" borderId="15" xfId="0" applyNumberFormat="1" applyFont="1" applyBorder="1" applyAlignment="1">
      <alignment shrinkToFit="1"/>
    </xf>
    <xf numFmtId="3" fontId="16" fillId="0" borderId="20" xfId="0" applyNumberFormat="1" applyFont="1" applyBorder="1" applyAlignment="1">
      <alignment shrinkToFit="1"/>
    </xf>
    <xf numFmtId="3" fontId="16" fillId="0" borderId="27" xfId="0" applyNumberFormat="1" applyFont="1" applyBorder="1" applyAlignment="1">
      <alignment shrinkToFit="1"/>
    </xf>
    <xf numFmtId="3" fontId="17" fillId="0" borderId="2" xfId="0" applyNumberFormat="1" applyFont="1" applyBorder="1" applyAlignment="1">
      <alignment horizontal="distributed" justifyLastLine="1"/>
    </xf>
    <xf numFmtId="3" fontId="16" fillId="0" borderId="16" xfId="0" applyNumberFormat="1" applyFont="1" applyBorder="1" applyAlignment="1">
      <alignment shrinkToFit="1"/>
    </xf>
    <xf numFmtId="3" fontId="16" fillId="0" borderId="17" xfId="0" applyNumberFormat="1" applyFont="1" applyBorder="1" applyAlignment="1">
      <alignment shrinkToFit="1"/>
    </xf>
    <xf numFmtId="3" fontId="16" fillId="0" borderId="21" xfId="0" applyNumberFormat="1" applyFont="1" applyBorder="1" applyAlignment="1">
      <alignment shrinkToFit="1"/>
    </xf>
    <xf numFmtId="3" fontId="16" fillId="0" borderId="28" xfId="0" applyNumberFormat="1" applyFont="1" applyBorder="1" applyAlignment="1">
      <alignment shrinkToFit="1"/>
    </xf>
    <xf numFmtId="3" fontId="17" fillId="0" borderId="5" xfId="0" applyNumberFormat="1" applyFont="1" applyBorder="1" applyAlignment="1">
      <alignment horizontal="distributed" justifyLastLine="1"/>
    </xf>
    <xf numFmtId="3" fontId="16" fillId="0" borderId="18" xfId="0" applyNumberFormat="1" applyFont="1" applyBorder="1" applyAlignment="1">
      <alignment shrinkToFit="1"/>
    </xf>
    <xf numFmtId="3" fontId="16" fillId="0" borderId="5" xfId="0" applyNumberFormat="1" applyFont="1" applyBorder="1" applyAlignment="1">
      <alignment shrinkToFit="1"/>
    </xf>
    <xf numFmtId="3" fontId="16" fillId="0" borderId="23" xfId="0" applyNumberFormat="1" applyFont="1" applyBorder="1" applyAlignment="1">
      <alignment shrinkToFit="1"/>
    </xf>
    <xf numFmtId="3" fontId="16" fillId="0" borderId="22" xfId="0" applyNumberFormat="1" applyFont="1" applyBorder="1" applyAlignment="1">
      <alignment shrinkToFit="1"/>
    </xf>
    <xf numFmtId="3" fontId="16" fillId="0" borderId="31" xfId="0" applyNumberFormat="1" applyFont="1" applyBorder="1" applyAlignment="1">
      <alignment shrinkToFit="1"/>
    </xf>
    <xf numFmtId="3" fontId="12" fillId="0" borderId="1" xfId="0" applyNumberFormat="1" applyFont="1" applyBorder="1"/>
    <xf numFmtId="3" fontId="12" fillId="2" borderId="1" xfId="0" applyNumberFormat="1" applyFont="1" applyFill="1" applyBorder="1"/>
    <xf numFmtId="3" fontId="12" fillId="2" borderId="0" xfId="0" applyNumberFormat="1" applyFont="1" applyFill="1"/>
    <xf numFmtId="3" fontId="12" fillId="2" borderId="1" xfId="0" applyNumberFormat="1" applyFont="1" applyFill="1" applyBorder="1" applyAlignment="1">
      <alignment shrinkToFit="1"/>
    </xf>
    <xf numFmtId="4" fontId="5" fillId="0" borderId="0" xfId="0" applyNumberFormat="1" applyFont="1"/>
    <xf numFmtId="3" fontId="19" fillId="0" borderId="4" xfId="1" applyNumberFormat="1" applyFont="1" applyBorder="1"/>
    <xf numFmtId="3" fontId="19" fillId="0" borderId="17" xfId="1" applyNumberFormat="1" applyFont="1" applyBorder="1"/>
    <xf numFmtId="3" fontId="19" fillId="0" borderId="2" xfId="1" applyNumberFormat="1" applyFont="1" applyBorder="1"/>
    <xf numFmtId="3" fontId="19" fillId="0" borderId="15" xfId="1" applyNumberFormat="1" applyFont="1" applyBorder="1"/>
    <xf numFmtId="3" fontId="19" fillId="0" borderId="4" xfId="1" applyNumberFormat="1" applyFont="1" applyBorder="1" applyAlignment="1">
      <alignment shrinkToFit="1"/>
    </xf>
    <xf numFmtId="3" fontId="19" fillId="0" borderId="15" xfId="1" applyNumberFormat="1" applyFont="1" applyBorder="1" applyAlignment="1">
      <alignment shrinkToFit="1"/>
    </xf>
    <xf numFmtId="3" fontId="19" fillId="0" borderId="2" xfId="1" applyNumberFormat="1" applyFont="1" applyBorder="1" applyAlignment="1">
      <alignment shrinkToFit="1"/>
    </xf>
    <xf numFmtId="3" fontId="19" fillId="0" borderId="17" xfId="1" applyNumberFormat="1" applyFont="1" applyBorder="1" applyAlignment="1">
      <alignment shrinkToFit="1"/>
    </xf>
    <xf numFmtId="3" fontId="19" fillId="0" borderId="5" xfId="1" applyNumberFormat="1" applyFont="1" applyBorder="1" applyAlignment="1">
      <alignment shrinkToFit="1"/>
    </xf>
    <xf numFmtId="3" fontId="19" fillId="0" borderId="23" xfId="1" applyNumberFormat="1" applyFont="1" applyBorder="1" applyAlignment="1">
      <alignment shrinkToFit="1"/>
    </xf>
    <xf numFmtId="0" fontId="20" fillId="0" borderId="0" xfId="0" applyFont="1"/>
    <xf numFmtId="3" fontId="14" fillId="0" borderId="55" xfId="0" applyNumberFormat="1" applyFont="1" applyBorder="1" applyAlignment="1">
      <alignment horizontal="center" vertical="center"/>
    </xf>
    <xf numFmtId="3" fontId="14" fillId="0" borderId="57" xfId="0" applyNumberFormat="1" applyFont="1" applyBorder="1" applyAlignment="1">
      <alignment horizontal="center" vertical="center"/>
    </xf>
    <xf numFmtId="3" fontId="14" fillId="0" borderId="59" xfId="0" applyNumberFormat="1" applyFont="1" applyBorder="1" applyAlignment="1">
      <alignment horizontal="center" vertical="center"/>
    </xf>
    <xf numFmtId="3" fontId="17" fillId="0" borderId="16" xfId="0" applyNumberFormat="1" applyFont="1" applyBorder="1"/>
    <xf numFmtId="3" fontId="17" fillId="0" borderId="14" xfId="0" applyNumberFormat="1" applyFont="1" applyBorder="1"/>
    <xf numFmtId="3" fontId="17" fillId="0" borderId="14" xfId="0" applyNumberFormat="1" applyFont="1" applyBorder="1" applyAlignment="1">
      <alignment horizontal="distributed" justifyLastLine="1"/>
    </xf>
    <xf numFmtId="3" fontId="17" fillId="0" borderId="16" xfId="0" applyNumberFormat="1" applyFont="1" applyBorder="1" applyAlignment="1">
      <alignment horizontal="distributed" justifyLastLine="1"/>
    </xf>
    <xf numFmtId="3" fontId="17" fillId="0" borderId="18" xfId="0" applyNumberFormat="1" applyFont="1" applyBorder="1" applyAlignment="1">
      <alignment horizontal="distributed" justifyLastLine="1"/>
    </xf>
    <xf numFmtId="3" fontId="9" fillId="0" borderId="0" xfId="0" applyNumberFormat="1" applyFont="1" applyAlignment="1" applyProtection="1">
      <alignment horizontal="center" vertical="top"/>
      <protection locked="0"/>
    </xf>
    <xf numFmtId="3" fontId="9" fillId="0" borderId="0" xfId="0" applyNumberFormat="1" applyFont="1" applyAlignment="1">
      <alignment horizontal="right" vertical="top"/>
    </xf>
    <xf numFmtId="3" fontId="14" fillId="0" borderId="7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top"/>
      <protection locked="0"/>
    </xf>
    <xf numFmtId="3" fontId="9" fillId="0" borderId="0" xfId="0" applyNumberFormat="1" applyFont="1" applyAlignment="1">
      <alignment horizontal="right" vertical="top"/>
    </xf>
    <xf numFmtId="3" fontId="13" fillId="0" borderId="54" xfId="0" applyNumberFormat="1" applyFont="1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/>
    </xf>
    <xf numFmtId="3" fontId="13" fillId="0" borderId="58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3" fontId="14" fillId="0" borderId="44" xfId="0" applyNumberFormat="1" applyFont="1" applyBorder="1" applyAlignment="1">
      <alignment horizontal="center" vertical="center" shrinkToFit="1"/>
    </xf>
    <xf numFmtId="3" fontId="14" fillId="0" borderId="45" xfId="0" applyNumberFormat="1" applyFont="1" applyBorder="1" applyAlignment="1">
      <alignment horizontal="center" vertical="center" shrinkToFit="1"/>
    </xf>
    <xf numFmtId="3" fontId="14" fillId="0" borderId="7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46" xfId="0" applyNumberFormat="1" applyFont="1" applyBorder="1" applyAlignment="1">
      <alignment horizontal="center" vertical="center"/>
    </xf>
    <xf numFmtId="3" fontId="14" fillId="0" borderId="32" xfId="0" applyNumberFormat="1" applyFont="1" applyBorder="1" applyAlignment="1">
      <alignment horizontal="center" vertical="center"/>
    </xf>
    <xf numFmtId="3" fontId="14" fillId="0" borderId="44" xfId="0" applyNumberFormat="1" applyFont="1" applyBorder="1" applyAlignment="1">
      <alignment horizontal="center" vertical="center"/>
    </xf>
    <xf numFmtId="3" fontId="14" fillId="0" borderId="45" xfId="0" applyNumberFormat="1" applyFont="1" applyBorder="1" applyAlignment="1">
      <alignment horizontal="center" vertical="center"/>
    </xf>
    <xf numFmtId="3" fontId="14" fillId="0" borderId="50" xfId="0" applyNumberFormat="1" applyFont="1" applyBorder="1" applyAlignment="1">
      <alignment horizontal="center" vertical="center"/>
    </xf>
    <xf numFmtId="3" fontId="14" fillId="0" borderId="51" xfId="0" applyNumberFormat="1" applyFont="1" applyBorder="1" applyAlignment="1">
      <alignment horizontal="center" vertical="center"/>
    </xf>
    <xf numFmtId="3" fontId="14" fillId="0" borderId="42" xfId="0" applyNumberFormat="1" applyFont="1" applyBorder="1" applyAlignment="1">
      <alignment horizontal="center" vertical="center" shrinkToFit="1"/>
    </xf>
    <xf numFmtId="3" fontId="14" fillId="0" borderId="43" xfId="0" applyNumberFormat="1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3" fontId="17" fillId="0" borderId="37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shrinkToFit="1"/>
    </xf>
    <xf numFmtId="3" fontId="19" fillId="0" borderId="0" xfId="0" applyNumberFormat="1" applyFont="1" applyBorder="1" applyAlignment="1">
      <alignment shrinkToFit="1"/>
    </xf>
    <xf numFmtId="3" fontId="16" fillId="0" borderId="25" xfId="0" applyNumberFormat="1" applyFont="1" applyBorder="1" applyAlignment="1">
      <alignment horizontal="center" vertical="center" wrapText="1"/>
    </xf>
    <xf numFmtId="3" fontId="16" fillId="0" borderId="60" xfId="0" applyNumberFormat="1" applyFont="1" applyBorder="1" applyAlignment="1">
      <alignment horizontal="center" vertical="center" wrapText="1"/>
    </xf>
    <xf numFmtId="3" fontId="14" fillId="0" borderId="6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shrinkToFit="1"/>
    </xf>
    <xf numFmtId="3" fontId="16" fillId="0" borderId="0" xfId="0" applyNumberFormat="1" applyFont="1" applyBorder="1" applyAlignment="1">
      <alignment shrinkToFit="1"/>
    </xf>
    <xf numFmtId="3" fontId="21" fillId="0" borderId="0" xfId="1" applyNumberFormat="1" applyFont="1" applyAlignment="1">
      <alignment horizontal="center"/>
    </xf>
    <xf numFmtId="3" fontId="11" fillId="0" borderId="0" xfId="0" quotePrefix="1" applyNumberFormat="1" applyFont="1" applyAlignment="1" applyProtection="1">
      <alignment horizontal="left" vertical="top"/>
      <protection locked="0"/>
    </xf>
    <xf numFmtId="3" fontId="21" fillId="0" borderId="0" xfId="0" applyNumberFormat="1" applyFont="1" applyAlignment="1">
      <alignment horizontal="right" vertical="top"/>
    </xf>
    <xf numFmtId="3" fontId="11" fillId="0" borderId="0" xfId="0" quotePrefix="1" applyNumberFormat="1" applyFont="1" applyAlignment="1">
      <alignment horizontal="right" vertical="top"/>
    </xf>
    <xf numFmtId="3" fontId="22" fillId="0" borderId="0" xfId="1" applyNumberFormat="1" applyFont="1"/>
    <xf numFmtId="0" fontId="19" fillId="0" borderId="0" xfId="1" applyFont="1"/>
    <xf numFmtId="3" fontId="23" fillId="0" borderId="9" xfId="0" applyNumberFormat="1" applyFont="1" applyBorder="1" applyAlignment="1">
      <alignment horizontal="center" vertical="center"/>
    </xf>
    <xf numFmtId="3" fontId="22" fillId="0" borderId="25" xfId="0" applyNumberFormat="1" applyFont="1" applyBorder="1" applyAlignment="1" applyProtection="1">
      <alignment horizontal="center" vertical="center"/>
      <protection locked="0"/>
    </xf>
    <xf numFmtId="3" fontId="22" fillId="0" borderId="26" xfId="0" applyNumberFormat="1" applyFont="1" applyBorder="1" applyAlignment="1" applyProtection="1">
      <alignment horizontal="center" vertical="center"/>
      <protection locked="0"/>
    </xf>
    <xf numFmtId="3" fontId="22" fillId="0" borderId="38" xfId="0" applyNumberFormat="1" applyFont="1" applyBorder="1" applyAlignment="1" applyProtection="1">
      <alignment horizontal="center" vertical="center"/>
      <protection locked="0"/>
    </xf>
    <xf numFmtId="3" fontId="23" fillId="0" borderId="21" xfId="0" applyNumberFormat="1" applyFont="1" applyBorder="1" applyAlignment="1">
      <alignment horizontal="center" vertical="center"/>
    </xf>
    <xf numFmtId="3" fontId="22" fillId="0" borderId="47" xfId="0" applyNumberFormat="1" applyFont="1" applyBorder="1" applyAlignment="1" applyProtection="1">
      <alignment horizontal="center" vertical="center"/>
      <protection locked="0"/>
    </xf>
    <xf numFmtId="3" fontId="22" fillId="0" borderId="48" xfId="0" applyNumberFormat="1" applyFont="1" applyBorder="1" applyAlignment="1" applyProtection="1">
      <alignment horizontal="center" vertical="center"/>
      <protection locked="0"/>
    </xf>
    <xf numFmtId="3" fontId="22" fillId="0" borderId="49" xfId="0" applyNumberFormat="1" applyFont="1" applyBorder="1" applyAlignment="1" applyProtection="1">
      <alignment horizontal="center" vertical="center"/>
      <protection locked="0"/>
    </xf>
    <xf numFmtId="0" fontId="14" fillId="0" borderId="35" xfId="1" applyFont="1" applyBorder="1"/>
    <xf numFmtId="3" fontId="14" fillId="0" borderId="2" xfId="1" applyNumberFormat="1" applyFont="1" applyBorder="1" applyAlignment="1">
      <alignment horizontal="distributed" vertical="center"/>
    </xf>
    <xf numFmtId="3" fontId="14" fillId="0" borderId="2" xfId="1" applyNumberFormat="1" applyFont="1" applyBorder="1" applyAlignment="1">
      <alignment horizontal="distributed" vertical="center" wrapText="1"/>
    </xf>
    <xf numFmtId="3" fontId="14" fillId="0" borderId="21" xfId="1" applyNumberFormat="1" applyFont="1" applyBorder="1" applyAlignment="1">
      <alignment horizontal="center"/>
    </xf>
    <xf numFmtId="3" fontId="14" fillId="0" borderId="35" xfId="1" applyNumberFormat="1" applyFont="1" applyBorder="1" applyAlignment="1">
      <alignment horizontal="distributed" vertical="center"/>
    </xf>
    <xf numFmtId="3" fontId="23" fillId="0" borderId="37" xfId="0" applyNumberFormat="1" applyFont="1" applyBorder="1" applyAlignment="1">
      <alignment horizontal="center" vertical="center"/>
    </xf>
    <xf numFmtId="3" fontId="14" fillId="0" borderId="36" xfId="1" applyNumberFormat="1" applyFont="1" applyBorder="1" applyAlignment="1">
      <alignment horizontal="distributed" vertical="center"/>
    </xf>
    <xf numFmtId="3" fontId="14" fillId="0" borderId="37" xfId="1" applyNumberFormat="1" applyFont="1" applyBorder="1" applyAlignment="1">
      <alignment horizontal="center"/>
    </xf>
    <xf numFmtId="3" fontId="22" fillId="0" borderId="1" xfId="1" applyNumberFormat="1" applyFont="1" applyBorder="1"/>
    <xf numFmtId="3" fontId="14" fillId="0" borderId="25" xfId="0" applyNumberFormat="1" applyFont="1" applyBorder="1" applyAlignment="1" applyProtection="1">
      <alignment horizontal="center" vertical="center" wrapText="1"/>
      <protection locked="0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33" xfId="0" applyNumberFormat="1" applyFont="1" applyBorder="1" applyAlignment="1" applyProtection="1">
      <alignment horizontal="center" vertical="center" wrapText="1"/>
      <protection locked="0"/>
    </xf>
    <xf numFmtId="3" fontId="14" fillId="0" borderId="21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>
      <alignment horizontal="center" vertical="center"/>
    </xf>
    <xf numFmtId="3" fontId="19" fillId="0" borderId="52" xfId="0" applyNumberFormat="1" applyFont="1" applyBorder="1" applyAlignment="1">
      <alignment shrinkToFit="1"/>
    </xf>
    <xf numFmtId="176" fontId="19" fillId="0" borderId="2" xfId="0" applyNumberFormat="1" applyFont="1" applyBorder="1" applyAlignment="1">
      <alignment shrinkToFit="1"/>
    </xf>
    <xf numFmtId="3" fontId="19" fillId="0" borderId="53" xfId="0" applyNumberFormat="1" applyFont="1" applyBorder="1" applyAlignment="1">
      <alignment shrinkToFit="1"/>
    </xf>
  </cellXfs>
  <cellStyles count="2">
    <cellStyle name="標準" xfId="0" builtinId="0"/>
    <cellStyle name="標準_⑯公債費前年比較(道府県分完成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2.xml" Type="http://schemas.openxmlformats.org/officeDocument/2006/relationships/customXml"/><Relationship Id="rId11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externalLinks/externalLink2.xml" Type="http://schemas.openxmlformats.org/officeDocument/2006/relationships/externalLink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Relationship Id="rId9" Target="../customXml/item1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microsoft.com/office/2006/relationships/xlExternalLinkPath/xlPathMissing"/></Relationships>
</file>

<file path=xl/externalLinks/_rels/externalLink2.xml.rels><?xml version="1.0" encoding="UTF-8" standalone="yes"?><Relationships xmlns="http://schemas.openxmlformats.org/package/2006/relationships"><Relationship Id="rId1" Target="file:///W:/&#27178;&#23665;&#21331;&#29983;/&#9325;&#31639;&#23450;&#65288;&#32207;&#25324;&#65289;/&#35430;&#31639;&#65298;/&#30476;&#20998;&#65298;/&#9325;&#32076;&#24120;&#32076;&#36027;&#65288;&#23550;&#20840;&#20307;&#12539;&#8545;''&#65289;.WK4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千円単・増減付"/>
      <sheetName val="公債費のみ百万単"/>
      <sheetName val="百万単・増減付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06B3-A726-4F99-9F3A-77AAD22854D4}">
  <sheetPr transitionEntry="1"/>
  <dimension ref="A1:BE109"/>
  <sheetViews>
    <sheetView showGridLines="0" showZeros="0" tabSelected="1" showOutlineSymbols="0" view="pageBreakPreview" zoomScale="70" zoomScaleNormal="70" zoomScaleSheetLayoutView="70" workbookViewId="0">
      <pane xSplit="2" ySplit="7" topLeftCell="X8" activePane="bottomRight" state="frozenSplit"/>
      <selection pane="topRight" activeCell="AW16" sqref="AW16"/>
      <selection pane="bottomLeft" activeCell="AW16" sqref="AW16"/>
      <selection pane="bottomRight" activeCell="AR7" sqref="AR7"/>
    </sheetView>
  </sheetViews>
  <sheetFormatPr defaultColWidth="8.7109375" defaultRowHeight="14" x14ac:dyDescent="0.2"/>
  <cols>
    <col min="1" max="1" width="10.78515625" style="2" customWidth="1"/>
    <col min="2" max="17" width="13.42578125" style="2" customWidth="1"/>
    <col min="18" max="32" width="14.28515625" style="2" customWidth="1"/>
    <col min="33" max="41" width="12.5" style="2" customWidth="1"/>
    <col min="42" max="42" width="13.42578125" style="2" customWidth="1"/>
    <col min="43" max="43" width="12.5" style="2" customWidth="1"/>
    <col min="44" max="44" width="15.7109375" style="2" bestFit="1" customWidth="1"/>
    <col min="45" max="45" width="13.42578125" style="2" customWidth="1"/>
    <col min="46" max="47" width="12.7109375" style="2" customWidth="1"/>
    <col min="48" max="48" width="14.7109375" style="2" customWidth="1"/>
    <col min="49" max="49" width="5.78515625" style="2" customWidth="1"/>
    <col min="50" max="50" width="15" style="2" customWidth="1"/>
    <col min="51" max="52" width="15.2109375" style="2" customWidth="1"/>
    <col min="53" max="53" width="11.42578125" style="2" bestFit="1" customWidth="1"/>
    <col min="54" max="54" width="8.7109375" style="2"/>
    <col min="55" max="55" width="10.92578125" style="2" bestFit="1" customWidth="1"/>
    <col min="56" max="56" width="8.7109375" style="2"/>
    <col min="57" max="57" width="10.92578125" style="2" bestFit="1" customWidth="1"/>
    <col min="58" max="16384" width="8.7109375" style="2"/>
  </cols>
  <sheetData>
    <row r="1" spans="1:57" ht="21" x14ac:dyDescent="0.2">
      <c r="A1" s="3"/>
      <c r="B1" s="4" t="s">
        <v>154</v>
      </c>
      <c r="C1" s="5"/>
      <c r="D1" s="6"/>
      <c r="E1" s="6"/>
      <c r="F1" s="5"/>
      <c r="G1" s="7"/>
      <c r="H1" s="7"/>
      <c r="I1" s="7"/>
      <c r="J1" s="104"/>
      <c r="K1" s="104"/>
      <c r="L1" s="104"/>
      <c r="M1" s="5"/>
      <c r="N1" s="8"/>
      <c r="O1" s="5"/>
      <c r="P1" s="5"/>
      <c r="Q1" s="105"/>
      <c r="R1" s="105"/>
      <c r="S1" s="105"/>
      <c r="T1" s="6"/>
      <c r="U1" s="6"/>
      <c r="V1" s="7"/>
      <c r="W1" s="7"/>
      <c r="X1" s="7"/>
      <c r="Y1" s="7"/>
      <c r="Z1" s="104"/>
      <c r="AA1" s="104"/>
      <c r="AB1" s="104"/>
      <c r="AC1" s="5"/>
      <c r="AD1" s="8"/>
      <c r="AE1" s="5"/>
      <c r="AF1" s="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5"/>
      <c r="AT1" s="6"/>
      <c r="AX1" s="5"/>
      <c r="AY1" s="6"/>
    </row>
    <row r="2" spans="1:57" ht="19" x14ac:dyDescent="0.2">
      <c r="A2" s="9"/>
      <c r="B2" s="10" t="s">
        <v>0</v>
      </c>
      <c r="C2" s="5"/>
      <c r="D2" s="6"/>
      <c r="E2" s="6"/>
      <c r="F2" s="5"/>
      <c r="G2" s="7"/>
      <c r="H2" s="7"/>
      <c r="I2" s="7"/>
      <c r="J2" s="99"/>
      <c r="K2" s="99"/>
      <c r="L2" s="99"/>
      <c r="M2" s="5"/>
      <c r="N2" s="11"/>
      <c r="P2" s="11" t="s">
        <v>1</v>
      </c>
      <c r="Q2" s="10" t="s">
        <v>2</v>
      </c>
      <c r="R2" s="100"/>
      <c r="S2" s="100"/>
      <c r="T2" s="6"/>
      <c r="U2" s="6"/>
      <c r="V2" s="7"/>
      <c r="W2" s="7"/>
      <c r="X2" s="7"/>
      <c r="Y2" s="7"/>
      <c r="Z2" s="99"/>
      <c r="AA2" s="99"/>
      <c r="AB2" s="11"/>
      <c r="AE2" s="11" t="s">
        <v>1</v>
      </c>
      <c r="AF2" s="10" t="s">
        <v>2</v>
      </c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2"/>
      <c r="AR2" s="11"/>
      <c r="AS2" s="12" t="s">
        <v>3</v>
      </c>
      <c r="AT2" s="6"/>
      <c r="AU2" s="11"/>
      <c r="AV2" s="11" t="s">
        <v>1</v>
      </c>
      <c r="AX2" s="12"/>
      <c r="AY2" s="11" t="s">
        <v>1</v>
      </c>
    </row>
    <row r="3" spans="1:57" ht="16.5" customHeight="1" x14ac:dyDescent="0.25">
      <c r="A3" s="106" t="s">
        <v>4</v>
      </c>
      <c r="B3" s="91" t="s">
        <v>5</v>
      </c>
      <c r="C3" s="13" t="s">
        <v>6</v>
      </c>
      <c r="D3" s="14"/>
      <c r="E3" s="14"/>
      <c r="F3" s="14"/>
      <c r="G3" s="14"/>
      <c r="H3" s="14"/>
      <c r="I3" s="14"/>
      <c r="J3" s="15"/>
      <c r="K3" s="109" t="s">
        <v>7</v>
      </c>
      <c r="L3" s="110"/>
      <c r="M3" s="110"/>
      <c r="N3" s="110"/>
      <c r="O3" s="110"/>
      <c r="P3" s="111"/>
      <c r="Q3" s="110" t="s">
        <v>8</v>
      </c>
      <c r="R3" s="110"/>
      <c r="S3" s="111"/>
      <c r="T3" s="16" t="s">
        <v>9</v>
      </c>
      <c r="U3" s="17"/>
      <c r="V3" s="14"/>
      <c r="W3" s="14"/>
      <c r="X3" s="14"/>
      <c r="Y3" s="14"/>
      <c r="Z3" s="15"/>
      <c r="AA3" s="109" t="s">
        <v>10</v>
      </c>
      <c r="AB3" s="110"/>
      <c r="AC3" s="110"/>
      <c r="AD3" s="110"/>
      <c r="AE3" s="111"/>
      <c r="AF3" s="109" t="s">
        <v>11</v>
      </c>
      <c r="AG3" s="110"/>
      <c r="AH3" s="111"/>
      <c r="AI3" s="18"/>
      <c r="AJ3" s="112" t="s">
        <v>12</v>
      </c>
      <c r="AK3" s="112" t="s">
        <v>13</v>
      </c>
      <c r="AL3" s="112" t="s">
        <v>14</v>
      </c>
      <c r="AM3" s="112" t="s">
        <v>15</v>
      </c>
      <c r="AN3" s="131" t="s">
        <v>155</v>
      </c>
      <c r="AO3" s="112" t="s">
        <v>156</v>
      </c>
      <c r="AP3" s="19"/>
      <c r="AQ3" s="102"/>
      <c r="AR3" s="126" t="s">
        <v>16</v>
      </c>
      <c r="AS3" s="20" t="s">
        <v>17</v>
      </c>
      <c r="AT3" s="21"/>
      <c r="AU3" s="126" t="s">
        <v>16</v>
      </c>
      <c r="AV3" s="126" t="s">
        <v>18</v>
      </c>
      <c r="AX3" s="159" t="s">
        <v>19</v>
      </c>
      <c r="AY3" s="160" t="s">
        <v>20</v>
      </c>
    </row>
    <row r="4" spans="1:57" ht="16.5" x14ac:dyDescent="0.2">
      <c r="A4" s="107"/>
      <c r="B4" s="92"/>
      <c r="C4" s="114" t="s">
        <v>21</v>
      </c>
      <c r="D4" s="115"/>
      <c r="E4" s="101" t="s">
        <v>22</v>
      </c>
      <c r="F4" s="116" t="s">
        <v>23</v>
      </c>
      <c r="G4" s="117"/>
      <c r="H4" s="117"/>
      <c r="I4" s="118"/>
      <c r="J4" s="23" t="s">
        <v>24</v>
      </c>
      <c r="K4" s="101" t="s">
        <v>25</v>
      </c>
      <c r="L4" s="101" t="s">
        <v>26</v>
      </c>
      <c r="M4" s="116" t="s">
        <v>27</v>
      </c>
      <c r="N4" s="119"/>
      <c r="O4" s="120" t="s">
        <v>28</v>
      </c>
      <c r="P4" s="121"/>
      <c r="Q4" s="24" t="s">
        <v>29</v>
      </c>
      <c r="R4" s="25"/>
      <c r="S4" s="26"/>
      <c r="T4" s="27" t="s">
        <v>30</v>
      </c>
      <c r="U4" s="101" t="s">
        <v>31</v>
      </c>
      <c r="V4" s="101" t="s">
        <v>32</v>
      </c>
      <c r="W4" s="101" t="s">
        <v>33</v>
      </c>
      <c r="X4" s="24" t="s">
        <v>34</v>
      </c>
      <c r="Y4" s="25"/>
      <c r="Z4" s="101" t="s">
        <v>35</v>
      </c>
      <c r="AA4" s="101" t="s">
        <v>36</v>
      </c>
      <c r="AB4" s="122" t="s">
        <v>37</v>
      </c>
      <c r="AC4" s="123"/>
      <c r="AD4" s="22" t="s">
        <v>38</v>
      </c>
      <c r="AE4" s="22" t="s">
        <v>39</v>
      </c>
      <c r="AF4" s="101" t="s">
        <v>40</v>
      </c>
      <c r="AG4" s="101" t="s">
        <v>41</v>
      </c>
      <c r="AH4" s="101" t="s">
        <v>42</v>
      </c>
      <c r="AI4" s="28" t="s">
        <v>43</v>
      </c>
      <c r="AJ4" s="113"/>
      <c r="AK4" s="113"/>
      <c r="AL4" s="113"/>
      <c r="AM4" s="113"/>
      <c r="AN4" s="132"/>
      <c r="AO4" s="113"/>
      <c r="AP4" s="29" t="s">
        <v>43</v>
      </c>
      <c r="AQ4" s="103" t="s">
        <v>44</v>
      </c>
      <c r="AR4" s="127"/>
      <c r="AS4" s="124"/>
      <c r="AT4" s="125"/>
      <c r="AU4" s="127"/>
      <c r="AV4" s="127"/>
      <c r="AX4" s="161"/>
      <c r="AY4" s="162"/>
    </row>
    <row r="5" spans="1:57" ht="22.5" customHeight="1" x14ac:dyDescent="0.2">
      <c r="A5" s="108"/>
      <c r="B5" s="93" t="s">
        <v>45</v>
      </c>
      <c r="C5" s="30" t="s">
        <v>46</v>
      </c>
      <c r="D5" s="30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0" t="s">
        <v>53</v>
      </c>
      <c r="K5" s="30" t="s">
        <v>54</v>
      </c>
      <c r="L5" s="30" t="s">
        <v>54</v>
      </c>
      <c r="M5" s="30" t="s">
        <v>54</v>
      </c>
      <c r="N5" s="31" t="s">
        <v>55</v>
      </c>
      <c r="O5" s="32" t="s">
        <v>54</v>
      </c>
      <c r="P5" s="33" t="s">
        <v>56</v>
      </c>
      <c r="Q5" s="30" t="s">
        <v>57</v>
      </c>
      <c r="R5" s="34" t="s">
        <v>58</v>
      </c>
      <c r="S5" s="35" t="s">
        <v>59</v>
      </c>
      <c r="T5" s="33" t="s">
        <v>60</v>
      </c>
      <c r="U5" s="30" t="s">
        <v>57</v>
      </c>
      <c r="V5" s="30" t="s">
        <v>57</v>
      </c>
      <c r="W5" s="36" t="s">
        <v>61</v>
      </c>
      <c r="X5" s="36" t="s">
        <v>62</v>
      </c>
      <c r="Y5" s="36" t="s">
        <v>63</v>
      </c>
      <c r="Z5" s="30" t="s">
        <v>57</v>
      </c>
      <c r="AA5" s="30" t="s">
        <v>64</v>
      </c>
      <c r="AB5" s="37" t="s">
        <v>65</v>
      </c>
      <c r="AC5" s="38" t="s">
        <v>66</v>
      </c>
      <c r="AD5" s="32" t="s">
        <v>67</v>
      </c>
      <c r="AE5" s="32" t="s">
        <v>53</v>
      </c>
      <c r="AF5" s="30" t="s">
        <v>68</v>
      </c>
      <c r="AG5" s="34" t="s">
        <v>69</v>
      </c>
      <c r="AH5" s="30" t="s">
        <v>57</v>
      </c>
      <c r="AI5" s="39"/>
      <c r="AJ5" s="40" t="s">
        <v>57</v>
      </c>
      <c r="AK5" s="40" t="s">
        <v>57</v>
      </c>
      <c r="AL5" s="40" t="s">
        <v>57</v>
      </c>
      <c r="AM5" s="133" t="s">
        <v>57</v>
      </c>
      <c r="AN5" s="40" t="s">
        <v>57</v>
      </c>
      <c r="AO5" s="40" t="s">
        <v>57</v>
      </c>
      <c r="AP5" s="41"/>
      <c r="AQ5" s="42"/>
      <c r="AR5" s="128"/>
      <c r="AS5" s="30" t="s">
        <v>70</v>
      </c>
      <c r="AT5" s="30" t="s">
        <v>71</v>
      </c>
      <c r="AU5" s="128"/>
      <c r="AV5" s="128"/>
      <c r="AX5" s="163"/>
      <c r="AY5" s="164"/>
    </row>
    <row r="6" spans="1:57" ht="22.5" customHeight="1" x14ac:dyDescent="0.25">
      <c r="A6" s="94" t="s">
        <v>72</v>
      </c>
      <c r="B6" s="44">
        <v>99324120</v>
      </c>
      <c r="C6" s="45">
        <v>30245184</v>
      </c>
      <c r="D6" s="45">
        <v>31697235</v>
      </c>
      <c r="E6" s="45">
        <v>9760200</v>
      </c>
      <c r="F6" s="45">
        <v>341344</v>
      </c>
      <c r="G6" s="45">
        <v>252682</v>
      </c>
      <c r="H6" s="45">
        <v>1788739</v>
      </c>
      <c r="I6" s="45">
        <v>2902427</v>
      </c>
      <c r="J6" s="45">
        <v>4728370</v>
      </c>
      <c r="K6" s="45">
        <v>92736468</v>
      </c>
      <c r="L6" s="45">
        <v>58226025</v>
      </c>
      <c r="M6" s="45">
        <v>57805191</v>
      </c>
      <c r="N6" s="46">
        <v>7344843</v>
      </c>
      <c r="O6" s="62">
        <v>31914641</v>
      </c>
      <c r="P6" s="63">
        <v>3071572</v>
      </c>
      <c r="Q6" s="50">
        <v>23623261</v>
      </c>
      <c r="R6" s="50">
        <v>4183940</v>
      </c>
      <c r="S6" s="61">
        <v>12348162</v>
      </c>
      <c r="T6" s="63">
        <v>13835935</v>
      </c>
      <c r="U6" s="50">
        <v>58237918</v>
      </c>
      <c r="V6" s="45">
        <v>73302116</v>
      </c>
      <c r="W6" s="45">
        <v>76242636</v>
      </c>
      <c r="X6" s="45">
        <v>92078690</v>
      </c>
      <c r="Y6" s="45">
        <v>90249432</v>
      </c>
      <c r="Z6" s="45">
        <v>1973029</v>
      </c>
      <c r="AA6" s="45">
        <v>19582974</v>
      </c>
      <c r="AB6" s="46">
        <v>8589619</v>
      </c>
      <c r="AC6" s="47">
        <v>9685291</v>
      </c>
      <c r="AD6" s="47">
        <v>3596569</v>
      </c>
      <c r="AE6" s="47">
        <v>7391533</v>
      </c>
      <c r="AF6" s="48">
        <v>14497918</v>
      </c>
      <c r="AG6" s="45">
        <v>66600</v>
      </c>
      <c r="AH6" s="45">
        <v>41983978</v>
      </c>
      <c r="AI6" s="49">
        <f>SUM(B6:AH6)</f>
        <v>983608642</v>
      </c>
      <c r="AJ6" s="47">
        <v>3807863</v>
      </c>
      <c r="AK6" s="47">
        <v>5788570</v>
      </c>
      <c r="AL6" s="47">
        <v>7203680</v>
      </c>
      <c r="AM6" s="129">
        <v>2235811</v>
      </c>
      <c r="AN6" s="47">
        <v>12395047</v>
      </c>
      <c r="AO6" s="47">
        <v>15297012</v>
      </c>
      <c r="AP6" s="134">
        <f>SUM(AJ6:AO6)</f>
        <v>46727983</v>
      </c>
      <c r="AQ6" s="50">
        <v>158903057</v>
      </c>
      <c r="AR6" s="51">
        <f>SUM(AI6,AP6:AQ6)</f>
        <v>1189239682</v>
      </c>
      <c r="AS6" s="45">
        <v>31971487</v>
      </c>
      <c r="AT6" s="45">
        <v>79512798</v>
      </c>
      <c r="AU6" s="51">
        <f>SUM(AS6:AT6)</f>
        <v>111484285</v>
      </c>
      <c r="AV6" s="51">
        <f>SUM(AR6,AU6)</f>
        <v>1300723967</v>
      </c>
      <c r="AX6" s="45">
        <v>0</v>
      </c>
      <c r="AY6" s="46">
        <f>AV6-AX6</f>
        <v>1300723967</v>
      </c>
      <c r="AZ6" s="1"/>
      <c r="BA6" s="1"/>
      <c r="BB6" s="1"/>
      <c r="BC6" s="1"/>
      <c r="BD6" s="1"/>
      <c r="BE6" s="1"/>
    </row>
    <row r="7" spans="1:57" ht="22.5" customHeight="1" x14ac:dyDescent="0.25">
      <c r="A7" s="94" t="s">
        <v>73</v>
      </c>
      <c r="B7" s="51">
        <v>22614888</v>
      </c>
      <c r="C7" s="52">
        <v>7542864</v>
      </c>
      <c r="D7" s="52">
        <v>8825535</v>
      </c>
      <c r="E7" s="52">
        <v>1645200</v>
      </c>
      <c r="F7" s="52">
        <v>1052864</v>
      </c>
      <c r="G7" s="52">
        <v>752048</v>
      </c>
      <c r="H7" s="52">
        <v>475405</v>
      </c>
      <c r="I7" s="52">
        <v>1046516</v>
      </c>
      <c r="J7" s="52">
        <v>1912215</v>
      </c>
      <c r="K7" s="52">
        <v>29920455</v>
      </c>
      <c r="L7" s="52">
        <v>19517700</v>
      </c>
      <c r="M7" s="52">
        <v>16423884</v>
      </c>
      <c r="N7" s="53">
        <v>1697122</v>
      </c>
      <c r="O7" s="67">
        <v>8587348</v>
      </c>
      <c r="P7" s="68">
        <v>1065694</v>
      </c>
      <c r="Q7" s="57">
        <v>6350712</v>
      </c>
      <c r="R7" s="57">
        <v>1765320</v>
      </c>
      <c r="S7" s="66">
        <v>2623372</v>
      </c>
      <c r="T7" s="68">
        <v>2972099</v>
      </c>
      <c r="U7" s="57">
        <v>12855101</v>
      </c>
      <c r="V7" s="52">
        <v>23275691</v>
      </c>
      <c r="W7" s="52">
        <v>25286240</v>
      </c>
      <c r="X7" s="52">
        <v>23267892</v>
      </c>
      <c r="Y7" s="52">
        <v>22443928</v>
      </c>
      <c r="Z7" s="52">
        <v>685280</v>
      </c>
      <c r="AA7" s="52">
        <v>6548556</v>
      </c>
      <c r="AB7" s="53">
        <v>1591871</v>
      </c>
      <c r="AC7" s="54">
        <v>245482</v>
      </c>
      <c r="AD7" s="54">
        <v>1338538</v>
      </c>
      <c r="AE7" s="54">
        <v>3621325</v>
      </c>
      <c r="AF7" s="55">
        <v>3256691</v>
      </c>
      <c r="AG7" s="52">
        <v>9000</v>
      </c>
      <c r="AH7" s="52">
        <v>20756588</v>
      </c>
      <c r="AI7" s="56">
        <f>SUM(B7:AH7)</f>
        <v>281973424</v>
      </c>
      <c r="AJ7" s="54">
        <v>1831988</v>
      </c>
      <c r="AK7" s="54">
        <v>4197224</v>
      </c>
      <c r="AL7" s="54">
        <v>5405985</v>
      </c>
      <c r="AM7" s="130">
        <v>1080444</v>
      </c>
      <c r="AN7" s="54">
        <v>6108650</v>
      </c>
      <c r="AO7" s="54">
        <v>4461869</v>
      </c>
      <c r="AP7" s="135">
        <f>SUM(AJ7:AO7)</f>
        <v>23086160</v>
      </c>
      <c r="AQ7" s="57">
        <v>39662062</v>
      </c>
      <c r="AR7" s="51">
        <f>SUM(AI7,AP7:AQ7)</f>
        <v>344721646</v>
      </c>
      <c r="AS7" s="52">
        <v>17697103</v>
      </c>
      <c r="AT7" s="52">
        <v>8378919</v>
      </c>
      <c r="AU7" s="51">
        <f t="shared" ref="AU7:AU52" si="0">SUM(AS7:AT7)</f>
        <v>26076022</v>
      </c>
      <c r="AV7" s="51">
        <f>SUM(AR7,AU7)</f>
        <v>370797668</v>
      </c>
      <c r="AX7" s="52">
        <v>0</v>
      </c>
      <c r="AY7" s="53">
        <f t="shared" ref="AY7:AY52" si="1">AV7-AX7</f>
        <v>370797668</v>
      </c>
      <c r="AZ7" s="1"/>
      <c r="BA7" s="1"/>
      <c r="BB7" s="1"/>
      <c r="BC7" s="1"/>
      <c r="BD7" s="1"/>
      <c r="BE7" s="1"/>
    </row>
    <row r="8" spans="1:57" ht="22.5" customHeight="1" x14ac:dyDescent="0.25">
      <c r="A8" s="94" t="s">
        <v>74</v>
      </c>
      <c r="B8" s="51">
        <v>20996056</v>
      </c>
      <c r="C8" s="52">
        <v>7932384</v>
      </c>
      <c r="D8" s="52">
        <v>9814320</v>
      </c>
      <c r="E8" s="52">
        <v>1959200</v>
      </c>
      <c r="F8" s="52">
        <v>679776</v>
      </c>
      <c r="G8" s="52">
        <v>245255</v>
      </c>
      <c r="H8" s="52">
        <v>405389</v>
      </c>
      <c r="I8" s="52">
        <v>552518</v>
      </c>
      <c r="J8" s="52">
        <v>2201290</v>
      </c>
      <c r="K8" s="52">
        <v>30632040</v>
      </c>
      <c r="L8" s="52">
        <v>18509775</v>
      </c>
      <c r="M8" s="52">
        <v>19781955</v>
      </c>
      <c r="N8" s="53">
        <v>1885126</v>
      </c>
      <c r="O8" s="67">
        <v>8524758</v>
      </c>
      <c r="P8" s="68">
        <v>976696</v>
      </c>
      <c r="Q8" s="57">
        <v>6869432</v>
      </c>
      <c r="R8" s="57">
        <v>2282320</v>
      </c>
      <c r="S8" s="66">
        <v>2269333</v>
      </c>
      <c r="T8" s="68">
        <v>1478940</v>
      </c>
      <c r="U8" s="57">
        <v>11803819</v>
      </c>
      <c r="V8" s="52">
        <v>29498171</v>
      </c>
      <c r="W8" s="52">
        <v>21946342</v>
      </c>
      <c r="X8" s="52">
        <v>24781155</v>
      </c>
      <c r="Y8" s="52">
        <v>22440808</v>
      </c>
      <c r="Z8" s="52">
        <v>680152</v>
      </c>
      <c r="AA8" s="52">
        <v>7138989</v>
      </c>
      <c r="AB8" s="53">
        <v>3283556</v>
      </c>
      <c r="AC8" s="54">
        <v>1302023</v>
      </c>
      <c r="AD8" s="54">
        <v>1179341</v>
      </c>
      <c r="AE8" s="54">
        <v>3620863</v>
      </c>
      <c r="AF8" s="55">
        <v>3147188</v>
      </c>
      <c r="AG8" s="52">
        <v>27000</v>
      </c>
      <c r="AH8" s="52">
        <v>17355883</v>
      </c>
      <c r="AI8" s="56">
        <f t="shared" ref="AI8:AI52" si="2">SUM(B8:AH8)</f>
        <v>286201853</v>
      </c>
      <c r="AJ8" s="54">
        <v>1302318</v>
      </c>
      <c r="AK8" s="54">
        <v>3562665</v>
      </c>
      <c r="AL8" s="54">
        <v>6241810</v>
      </c>
      <c r="AM8" s="130">
        <v>1115361</v>
      </c>
      <c r="AN8" s="54">
        <v>6084655</v>
      </c>
      <c r="AO8" s="54">
        <v>5053324</v>
      </c>
      <c r="AP8" s="135">
        <f>SUM(AJ8:AO8)</f>
        <v>23360133</v>
      </c>
      <c r="AQ8" s="57">
        <v>41040346</v>
      </c>
      <c r="AR8" s="51">
        <f>SUM(AI8,AP8:AQ8)</f>
        <v>350602332</v>
      </c>
      <c r="AS8" s="52">
        <v>17680736</v>
      </c>
      <c r="AT8" s="52">
        <v>12022709</v>
      </c>
      <c r="AU8" s="51">
        <f t="shared" si="0"/>
        <v>29703445</v>
      </c>
      <c r="AV8" s="51">
        <f>SUM(AR8,AU8)</f>
        <v>380305777</v>
      </c>
      <c r="AX8" s="52">
        <v>0</v>
      </c>
      <c r="AY8" s="53">
        <f t="shared" si="1"/>
        <v>380305777</v>
      </c>
      <c r="AZ8" s="1"/>
      <c r="BA8" s="1"/>
      <c r="BB8" s="1"/>
      <c r="BC8" s="1"/>
      <c r="BD8" s="1"/>
      <c r="BE8" s="1"/>
    </row>
    <row r="9" spans="1:57" ht="22.5" customHeight="1" x14ac:dyDescent="0.25">
      <c r="A9" s="94" t="s">
        <v>75</v>
      </c>
      <c r="B9" s="51">
        <v>36238432</v>
      </c>
      <c r="C9" s="52">
        <v>5137056</v>
      </c>
      <c r="D9" s="52">
        <v>7403310</v>
      </c>
      <c r="E9" s="52">
        <v>1982400</v>
      </c>
      <c r="F9" s="52">
        <v>980512</v>
      </c>
      <c r="G9" s="52">
        <v>462976</v>
      </c>
      <c r="H9" s="52">
        <v>357480</v>
      </c>
      <c r="I9" s="52">
        <v>272870</v>
      </c>
      <c r="J9" s="52">
        <v>2552974</v>
      </c>
      <c r="K9" s="52">
        <v>31194531</v>
      </c>
      <c r="L9" s="52">
        <v>18950325</v>
      </c>
      <c r="M9" s="52">
        <v>26557929</v>
      </c>
      <c r="N9" s="53">
        <v>2822848</v>
      </c>
      <c r="O9" s="67">
        <v>12230086</v>
      </c>
      <c r="P9" s="68">
        <v>1499274</v>
      </c>
      <c r="Q9" s="57">
        <v>11617171</v>
      </c>
      <c r="R9" s="57">
        <v>2587585</v>
      </c>
      <c r="S9" s="66">
        <v>7453201</v>
      </c>
      <c r="T9" s="68">
        <v>2102475</v>
      </c>
      <c r="U9" s="57">
        <v>17407220</v>
      </c>
      <c r="V9" s="52">
        <v>28931183</v>
      </c>
      <c r="W9" s="52">
        <v>32027133</v>
      </c>
      <c r="X9" s="52">
        <v>37107056</v>
      </c>
      <c r="Y9" s="52">
        <v>33466680</v>
      </c>
      <c r="Z9" s="52">
        <v>1017559</v>
      </c>
      <c r="AA9" s="52">
        <v>6333900</v>
      </c>
      <c r="AB9" s="53">
        <v>1632110</v>
      </c>
      <c r="AC9" s="54">
        <v>357084</v>
      </c>
      <c r="AD9" s="54">
        <v>877789</v>
      </c>
      <c r="AE9" s="54">
        <v>4380136</v>
      </c>
      <c r="AF9" s="55">
        <v>5943185</v>
      </c>
      <c r="AG9" s="52">
        <v>18900</v>
      </c>
      <c r="AH9" s="52">
        <v>12228385</v>
      </c>
      <c r="AI9" s="56">
        <f t="shared" si="2"/>
        <v>354131755</v>
      </c>
      <c r="AJ9" s="54">
        <v>1768874</v>
      </c>
      <c r="AK9" s="54">
        <v>2555758</v>
      </c>
      <c r="AL9" s="54">
        <v>3652563</v>
      </c>
      <c r="AM9" s="130">
        <v>705590</v>
      </c>
      <c r="AN9" s="54">
        <v>7873915</v>
      </c>
      <c r="AO9" s="54">
        <v>5107413</v>
      </c>
      <c r="AP9" s="135">
        <f>SUM(AJ9:AO9)</f>
        <v>21664113</v>
      </c>
      <c r="AQ9" s="57">
        <v>54547036</v>
      </c>
      <c r="AR9" s="51">
        <f>SUM(AI9,AP9:AQ9)</f>
        <v>430342904</v>
      </c>
      <c r="AS9" s="52">
        <v>20681257</v>
      </c>
      <c r="AT9" s="52">
        <v>6972526</v>
      </c>
      <c r="AU9" s="51">
        <f t="shared" si="0"/>
        <v>27653783</v>
      </c>
      <c r="AV9" s="51">
        <f>SUM(AR9,AU9)</f>
        <v>457996687</v>
      </c>
      <c r="AX9" s="52">
        <v>0</v>
      </c>
      <c r="AY9" s="53">
        <f t="shared" si="1"/>
        <v>457996687</v>
      </c>
      <c r="AZ9" s="1"/>
      <c r="BA9" s="1"/>
      <c r="BB9" s="1"/>
      <c r="BC9" s="1"/>
      <c r="BD9" s="1"/>
      <c r="BE9" s="1"/>
    </row>
    <row r="10" spans="1:57" ht="22.5" customHeight="1" x14ac:dyDescent="0.25">
      <c r="A10" s="94" t="s">
        <v>76</v>
      </c>
      <c r="B10" s="51">
        <v>19308960</v>
      </c>
      <c r="C10" s="52">
        <v>7169616</v>
      </c>
      <c r="D10" s="52">
        <v>8765550</v>
      </c>
      <c r="E10" s="52">
        <v>2414200</v>
      </c>
      <c r="F10" s="52">
        <v>601184</v>
      </c>
      <c r="G10" s="52">
        <v>612645</v>
      </c>
      <c r="H10" s="52">
        <v>102956</v>
      </c>
      <c r="I10" s="52">
        <v>205047</v>
      </c>
      <c r="J10" s="52">
        <v>1986392</v>
      </c>
      <c r="K10" s="52">
        <v>20066697</v>
      </c>
      <c r="L10" s="52">
        <v>12962850</v>
      </c>
      <c r="M10" s="52">
        <v>14382117</v>
      </c>
      <c r="N10" s="53">
        <v>1451902</v>
      </c>
      <c r="O10" s="67">
        <v>6941231</v>
      </c>
      <c r="P10" s="68">
        <v>816956</v>
      </c>
      <c r="Q10" s="57">
        <v>5365531</v>
      </c>
      <c r="R10" s="57">
        <v>3275665</v>
      </c>
      <c r="S10" s="66">
        <v>693891</v>
      </c>
      <c r="T10" s="68">
        <v>569409</v>
      </c>
      <c r="U10" s="57">
        <v>9862452</v>
      </c>
      <c r="V10" s="52">
        <v>18840604</v>
      </c>
      <c r="W10" s="52">
        <v>16990209</v>
      </c>
      <c r="X10" s="52">
        <v>22360338</v>
      </c>
      <c r="Y10" s="52">
        <v>19995560</v>
      </c>
      <c r="Z10" s="52">
        <v>601941</v>
      </c>
      <c r="AA10" s="52">
        <v>6855705</v>
      </c>
      <c r="AB10" s="53">
        <v>2124842</v>
      </c>
      <c r="AC10" s="54">
        <v>612409</v>
      </c>
      <c r="AD10" s="54">
        <v>454734</v>
      </c>
      <c r="AE10" s="54">
        <v>3579623</v>
      </c>
      <c r="AF10" s="55">
        <v>2525300</v>
      </c>
      <c r="AG10" s="52">
        <v>7200</v>
      </c>
      <c r="AH10" s="52">
        <v>15555204</v>
      </c>
      <c r="AI10" s="56">
        <f t="shared" si="2"/>
        <v>228058920</v>
      </c>
      <c r="AJ10" s="54">
        <v>1675152</v>
      </c>
      <c r="AK10" s="54">
        <v>4573689</v>
      </c>
      <c r="AL10" s="54">
        <v>6519160</v>
      </c>
      <c r="AM10" s="130">
        <v>1379199</v>
      </c>
      <c r="AN10" s="54">
        <v>5690479</v>
      </c>
      <c r="AO10" s="54">
        <v>4773769</v>
      </c>
      <c r="AP10" s="135">
        <f>SUM(AJ10:AO10)</f>
        <v>24611448</v>
      </c>
      <c r="AQ10" s="57">
        <v>37445380</v>
      </c>
      <c r="AR10" s="51">
        <f>SUM(AI10,AP10:AQ10)</f>
        <v>290115748</v>
      </c>
      <c r="AS10" s="52">
        <v>17625245</v>
      </c>
      <c r="AT10" s="52">
        <v>9770938</v>
      </c>
      <c r="AU10" s="51">
        <f t="shared" si="0"/>
        <v>27396183</v>
      </c>
      <c r="AV10" s="51">
        <f>SUM(AR10,AU10)</f>
        <v>317511931</v>
      </c>
      <c r="AX10" s="52">
        <v>0</v>
      </c>
      <c r="AY10" s="53">
        <f t="shared" si="1"/>
        <v>317511931</v>
      </c>
      <c r="AZ10" s="1"/>
      <c r="BA10" s="1"/>
      <c r="BB10" s="1"/>
      <c r="BC10" s="1"/>
      <c r="BD10" s="1"/>
      <c r="BE10" s="1"/>
    </row>
    <row r="11" spans="1:57" ht="22.5" customHeight="1" x14ac:dyDescent="0.25">
      <c r="A11" s="94" t="s">
        <v>77</v>
      </c>
      <c r="B11" s="51">
        <v>19582016</v>
      </c>
      <c r="C11" s="52">
        <v>8610768</v>
      </c>
      <c r="D11" s="52">
        <v>10096830</v>
      </c>
      <c r="E11" s="52">
        <v>2273400</v>
      </c>
      <c r="F11" s="52">
        <v>376384</v>
      </c>
      <c r="G11" s="52">
        <v>323801</v>
      </c>
      <c r="H11" s="52">
        <v>55577</v>
      </c>
      <c r="I11" s="52">
        <v>57531</v>
      </c>
      <c r="J11" s="52">
        <v>1829201</v>
      </c>
      <c r="K11" s="52">
        <v>27331641</v>
      </c>
      <c r="L11" s="52">
        <v>14905275</v>
      </c>
      <c r="M11" s="52">
        <v>14920605</v>
      </c>
      <c r="N11" s="53">
        <v>1383746</v>
      </c>
      <c r="O11" s="67">
        <v>6784756</v>
      </c>
      <c r="P11" s="68">
        <v>769034</v>
      </c>
      <c r="Q11" s="57">
        <v>6195505</v>
      </c>
      <c r="R11" s="57">
        <v>1431385</v>
      </c>
      <c r="S11" s="66">
        <v>2954518</v>
      </c>
      <c r="T11" s="68">
        <v>1104364</v>
      </c>
      <c r="U11" s="57">
        <v>9461869</v>
      </c>
      <c r="V11" s="52">
        <v>21667845</v>
      </c>
      <c r="W11" s="52">
        <v>20283990</v>
      </c>
      <c r="X11" s="52">
        <v>21115360</v>
      </c>
      <c r="Y11" s="52">
        <v>19707168</v>
      </c>
      <c r="Z11" s="52">
        <v>637727</v>
      </c>
      <c r="AA11" s="52">
        <v>6343059</v>
      </c>
      <c r="AB11" s="53">
        <v>1630093</v>
      </c>
      <c r="AC11" s="54">
        <v>305042</v>
      </c>
      <c r="AD11" s="54">
        <v>286715</v>
      </c>
      <c r="AE11" s="54">
        <v>3599539</v>
      </c>
      <c r="AF11" s="55">
        <v>2597239</v>
      </c>
      <c r="AG11" s="52">
        <v>16200</v>
      </c>
      <c r="AH11" s="52">
        <v>12795142</v>
      </c>
      <c r="AI11" s="56">
        <f t="shared" si="2"/>
        <v>241433325</v>
      </c>
      <c r="AJ11" s="54">
        <v>1560500</v>
      </c>
      <c r="AK11" s="54">
        <v>3675463</v>
      </c>
      <c r="AL11" s="54">
        <v>5252052</v>
      </c>
      <c r="AM11" s="130">
        <v>1004171</v>
      </c>
      <c r="AN11" s="54">
        <v>5869411</v>
      </c>
      <c r="AO11" s="54">
        <v>4491836</v>
      </c>
      <c r="AP11" s="135">
        <f>SUM(AJ11:AO11)</f>
        <v>21853433</v>
      </c>
      <c r="AQ11" s="57">
        <v>37991694</v>
      </c>
      <c r="AR11" s="51">
        <f>SUM(AI11,AP11:AQ11)</f>
        <v>301278452</v>
      </c>
      <c r="AS11" s="52">
        <v>17643499</v>
      </c>
      <c r="AT11" s="52">
        <v>8366572</v>
      </c>
      <c r="AU11" s="51">
        <f t="shared" si="0"/>
        <v>26010071</v>
      </c>
      <c r="AV11" s="51">
        <f>SUM(AR11,AU11)</f>
        <v>327288523</v>
      </c>
      <c r="AX11" s="52">
        <v>0</v>
      </c>
      <c r="AY11" s="53">
        <f t="shared" si="1"/>
        <v>327288523</v>
      </c>
      <c r="AZ11" s="1"/>
      <c r="BA11" s="1"/>
      <c r="BB11" s="1"/>
      <c r="BC11" s="1"/>
      <c r="BD11" s="1"/>
      <c r="BE11" s="1"/>
    </row>
    <row r="12" spans="1:57" ht="22.5" customHeight="1" x14ac:dyDescent="0.25">
      <c r="A12" s="94" t="s">
        <v>78</v>
      </c>
      <c r="B12" s="51">
        <v>32162096</v>
      </c>
      <c r="C12" s="52">
        <v>9374976</v>
      </c>
      <c r="D12" s="52">
        <v>14152590</v>
      </c>
      <c r="E12" s="52">
        <v>6181000</v>
      </c>
      <c r="F12" s="52">
        <v>525024</v>
      </c>
      <c r="G12" s="52">
        <v>375992</v>
      </c>
      <c r="H12" s="52">
        <v>87394</v>
      </c>
      <c r="I12" s="52">
        <v>159218</v>
      </c>
      <c r="J12" s="52">
        <v>2315687</v>
      </c>
      <c r="K12" s="52">
        <v>44538444</v>
      </c>
      <c r="L12" s="52">
        <v>26212725</v>
      </c>
      <c r="M12" s="52">
        <v>25249104</v>
      </c>
      <c r="N12" s="53">
        <v>2975407</v>
      </c>
      <c r="O12" s="67">
        <v>12173755</v>
      </c>
      <c r="P12" s="68">
        <v>1547196</v>
      </c>
      <c r="Q12" s="57">
        <v>9031015</v>
      </c>
      <c r="R12" s="57">
        <v>8040995</v>
      </c>
      <c r="S12" s="66">
        <v>3875729</v>
      </c>
      <c r="T12" s="68">
        <v>1460917</v>
      </c>
      <c r="U12" s="57">
        <v>13722465</v>
      </c>
      <c r="V12" s="52">
        <v>27389173</v>
      </c>
      <c r="W12" s="52">
        <v>26779960</v>
      </c>
      <c r="X12" s="52">
        <v>35761702</v>
      </c>
      <c r="Y12" s="52">
        <v>31059912</v>
      </c>
      <c r="Z12" s="52">
        <v>834729</v>
      </c>
      <c r="AA12" s="52">
        <v>8084172</v>
      </c>
      <c r="AB12" s="53">
        <v>2694818</v>
      </c>
      <c r="AC12" s="54">
        <v>389064</v>
      </c>
      <c r="AD12" s="54">
        <v>397792</v>
      </c>
      <c r="AE12" s="54">
        <v>3757847</v>
      </c>
      <c r="AF12" s="55">
        <v>4543726</v>
      </c>
      <c r="AG12" s="52">
        <v>23400</v>
      </c>
      <c r="AH12" s="52">
        <v>15264505</v>
      </c>
      <c r="AI12" s="56">
        <f t="shared" si="2"/>
        <v>371142529</v>
      </c>
      <c r="AJ12" s="54">
        <v>1544839</v>
      </c>
      <c r="AK12" s="54">
        <v>3386597</v>
      </c>
      <c r="AL12" s="54">
        <v>5601400</v>
      </c>
      <c r="AM12" s="130">
        <v>901786</v>
      </c>
      <c r="AN12" s="54">
        <v>7065331</v>
      </c>
      <c r="AO12" s="54">
        <v>4998217</v>
      </c>
      <c r="AP12" s="135">
        <f>SUM(AJ12:AO12)</f>
        <v>23498170</v>
      </c>
      <c r="AQ12" s="57">
        <v>57615904</v>
      </c>
      <c r="AR12" s="51">
        <f>SUM(AI12,AP12:AQ12)</f>
        <v>452256603</v>
      </c>
      <c r="AS12" s="52">
        <v>18133780</v>
      </c>
      <c r="AT12" s="52">
        <v>11264841</v>
      </c>
      <c r="AU12" s="51">
        <f t="shared" si="0"/>
        <v>29398621</v>
      </c>
      <c r="AV12" s="51">
        <f>SUM(AR12,AU12)</f>
        <v>481655224</v>
      </c>
      <c r="AX12" s="52">
        <v>0</v>
      </c>
      <c r="AY12" s="53">
        <f t="shared" si="1"/>
        <v>481655224</v>
      </c>
      <c r="AZ12" s="1"/>
      <c r="BA12" s="1"/>
      <c r="BB12" s="1"/>
      <c r="BC12" s="1"/>
      <c r="BD12" s="1"/>
      <c r="BE12" s="1"/>
    </row>
    <row r="13" spans="1:57" ht="22.5" customHeight="1" x14ac:dyDescent="0.25">
      <c r="A13" s="95" t="s">
        <v>79</v>
      </c>
      <c r="B13" s="44">
        <v>46829104</v>
      </c>
      <c r="C13" s="45">
        <v>9448992</v>
      </c>
      <c r="D13" s="45">
        <v>10145205</v>
      </c>
      <c r="E13" s="45">
        <v>1594200</v>
      </c>
      <c r="F13" s="45">
        <v>585568</v>
      </c>
      <c r="G13" s="45">
        <v>478623</v>
      </c>
      <c r="H13" s="45">
        <v>151006</v>
      </c>
      <c r="I13" s="45">
        <v>143396</v>
      </c>
      <c r="J13" s="45">
        <v>2808178</v>
      </c>
      <c r="K13" s="45">
        <v>69430365</v>
      </c>
      <c r="L13" s="45">
        <v>40911075</v>
      </c>
      <c r="M13" s="45">
        <v>36931302</v>
      </c>
      <c r="N13" s="46">
        <v>4337382</v>
      </c>
      <c r="O13" s="62">
        <v>18132323</v>
      </c>
      <c r="P13" s="63">
        <v>2482816</v>
      </c>
      <c r="Q13" s="50">
        <v>14631228</v>
      </c>
      <c r="R13" s="50">
        <v>1396840</v>
      </c>
      <c r="S13" s="61">
        <v>10649548</v>
      </c>
      <c r="T13" s="63">
        <v>2759990</v>
      </c>
      <c r="U13" s="50">
        <v>21768341</v>
      </c>
      <c r="V13" s="45">
        <v>40826428</v>
      </c>
      <c r="W13" s="45">
        <v>44969318</v>
      </c>
      <c r="X13" s="45">
        <v>46076443</v>
      </c>
      <c r="Y13" s="45">
        <v>44590312</v>
      </c>
      <c r="Z13" s="45">
        <v>1196702</v>
      </c>
      <c r="AA13" s="45">
        <v>8551926</v>
      </c>
      <c r="AB13" s="46">
        <v>1321279</v>
      </c>
      <c r="AC13" s="47">
        <v>42510</v>
      </c>
      <c r="AD13" s="47">
        <v>413832</v>
      </c>
      <c r="AE13" s="47">
        <v>5146929</v>
      </c>
      <c r="AF13" s="48">
        <v>7083115</v>
      </c>
      <c r="AG13" s="45">
        <v>21600</v>
      </c>
      <c r="AH13" s="45">
        <v>10714143</v>
      </c>
      <c r="AI13" s="49">
        <f t="shared" si="2"/>
        <v>506570019</v>
      </c>
      <c r="AJ13" s="47">
        <v>2304281</v>
      </c>
      <c r="AK13" s="47">
        <v>3307301</v>
      </c>
      <c r="AL13" s="47">
        <v>5486397</v>
      </c>
      <c r="AM13" s="129">
        <v>922940</v>
      </c>
      <c r="AN13" s="47">
        <v>8795624</v>
      </c>
      <c r="AO13" s="47">
        <v>5988561</v>
      </c>
      <c r="AP13" s="134">
        <f>SUM(AJ13:AO13)</f>
        <v>26805104</v>
      </c>
      <c r="AQ13" s="50">
        <v>74294054</v>
      </c>
      <c r="AR13" s="44">
        <f>SUM(AI13,AP13:AQ13)</f>
        <v>607669177</v>
      </c>
      <c r="AS13" s="45">
        <v>23255223</v>
      </c>
      <c r="AT13" s="45">
        <v>6800441</v>
      </c>
      <c r="AU13" s="44">
        <f t="shared" si="0"/>
        <v>30055664</v>
      </c>
      <c r="AV13" s="44">
        <f>SUM(AR13,AU13)</f>
        <v>637724841</v>
      </c>
      <c r="AX13" s="45">
        <v>0</v>
      </c>
      <c r="AY13" s="165">
        <f t="shared" si="1"/>
        <v>637724841</v>
      </c>
      <c r="AZ13" s="1"/>
      <c r="BA13" s="1"/>
      <c r="BB13" s="1"/>
      <c r="BC13" s="1"/>
      <c r="BD13" s="1"/>
      <c r="BE13" s="1"/>
    </row>
    <row r="14" spans="1:57" ht="22.5" customHeight="1" x14ac:dyDescent="0.25">
      <c r="A14" s="94" t="s">
        <v>80</v>
      </c>
      <c r="B14" s="51">
        <v>32942256</v>
      </c>
      <c r="C14" s="52">
        <v>7139376</v>
      </c>
      <c r="D14" s="52">
        <v>8912610</v>
      </c>
      <c r="E14" s="52">
        <v>2531400</v>
      </c>
      <c r="F14" s="52">
        <v>0</v>
      </c>
      <c r="G14" s="52">
        <v>0</v>
      </c>
      <c r="H14" s="52">
        <v>0</v>
      </c>
      <c r="I14" s="52">
        <v>0</v>
      </c>
      <c r="J14" s="52">
        <v>2335442</v>
      </c>
      <c r="K14" s="52">
        <v>47418669</v>
      </c>
      <c r="L14" s="52">
        <v>27234000</v>
      </c>
      <c r="M14" s="52">
        <v>23132547</v>
      </c>
      <c r="N14" s="53">
        <v>2588459</v>
      </c>
      <c r="O14" s="67">
        <v>9845407</v>
      </c>
      <c r="P14" s="68">
        <v>1344098</v>
      </c>
      <c r="Q14" s="57">
        <v>9000991</v>
      </c>
      <c r="R14" s="57">
        <v>0</v>
      </c>
      <c r="S14" s="66">
        <v>5301236</v>
      </c>
      <c r="T14" s="68">
        <v>1649960</v>
      </c>
      <c r="U14" s="57">
        <v>15571356</v>
      </c>
      <c r="V14" s="52">
        <v>27590398</v>
      </c>
      <c r="W14" s="52">
        <v>30883838</v>
      </c>
      <c r="X14" s="52">
        <v>28961447</v>
      </c>
      <c r="Y14" s="52">
        <v>29198208</v>
      </c>
      <c r="Z14" s="52">
        <v>889973</v>
      </c>
      <c r="AA14" s="52">
        <v>6304617</v>
      </c>
      <c r="AB14" s="53">
        <v>1554996</v>
      </c>
      <c r="AC14" s="54">
        <v>169946</v>
      </c>
      <c r="AD14" s="54">
        <v>127919</v>
      </c>
      <c r="AE14" s="54">
        <v>3932876</v>
      </c>
      <c r="AF14" s="55">
        <v>4859460</v>
      </c>
      <c r="AG14" s="52">
        <v>9900</v>
      </c>
      <c r="AH14" s="52">
        <v>8582941</v>
      </c>
      <c r="AI14" s="56">
        <f t="shared" si="2"/>
        <v>340014326</v>
      </c>
      <c r="AJ14" s="54">
        <v>1263145</v>
      </c>
      <c r="AK14" s="54">
        <v>2850025</v>
      </c>
      <c r="AL14" s="54">
        <v>4330981</v>
      </c>
      <c r="AM14" s="130">
        <v>740935</v>
      </c>
      <c r="AN14" s="54">
        <v>7285865</v>
      </c>
      <c r="AO14" s="54">
        <v>4577204</v>
      </c>
      <c r="AP14" s="135">
        <f>SUM(AJ14:AO14)</f>
        <v>21048155</v>
      </c>
      <c r="AQ14" s="57">
        <v>50373943</v>
      </c>
      <c r="AR14" s="51">
        <f>SUM(AI14,AP14:AQ14)</f>
        <v>411436424</v>
      </c>
      <c r="AS14" s="52">
        <v>18778865</v>
      </c>
      <c r="AT14" s="52">
        <v>6531946</v>
      </c>
      <c r="AU14" s="51">
        <f t="shared" si="0"/>
        <v>25310811</v>
      </c>
      <c r="AV14" s="51">
        <f>SUM(AR14,AU14)</f>
        <v>436747235</v>
      </c>
      <c r="AX14" s="52">
        <v>0</v>
      </c>
      <c r="AY14" s="53">
        <f t="shared" si="1"/>
        <v>436747235</v>
      </c>
      <c r="AZ14" s="1"/>
      <c r="BA14" s="1"/>
      <c r="BB14" s="1"/>
      <c r="BC14" s="1"/>
      <c r="BD14" s="1"/>
      <c r="BE14" s="1"/>
    </row>
    <row r="15" spans="1:57" ht="22.5" customHeight="1" x14ac:dyDescent="0.25">
      <c r="A15" s="94" t="s">
        <v>81</v>
      </c>
      <c r="B15" s="51">
        <v>33195808</v>
      </c>
      <c r="C15" s="52">
        <v>6247152</v>
      </c>
      <c r="D15" s="52">
        <v>7925760</v>
      </c>
      <c r="E15" s="52">
        <v>1880400</v>
      </c>
      <c r="F15" s="52">
        <v>0</v>
      </c>
      <c r="G15" s="52">
        <v>0</v>
      </c>
      <c r="H15" s="52">
        <v>0</v>
      </c>
      <c r="I15" s="52">
        <v>0</v>
      </c>
      <c r="J15" s="52">
        <v>2336439</v>
      </c>
      <c r="K15" s="52">
        <v>45805743</v>
      </c>
      <c r="L15" s="52">
        <v>26519775</v>
      </c>
      <c r="M15" s="52">
        <v>23057757</v>
      </c>
      <c r="N15" s="53">
        <v>2554928</v>
      </c>
      <c r="O15" s="67">
        <v>11378862</v>
      </c>
      <c r="P15" s="68">
        <v>1250536</v>
      </c>
      <c r="Q15" s="57">
        <v>8985182</v>
      </c>
      <c r="R15" s="57">
        <v>1339735</v>
      </c>
      <c r="S15" s="66">
        <v>4558657</v>
      </c>
      <c r="T15" s="68">
        <v>1535093</v>
      </c>
      <c r="U15" s="57">
        <v>13956908</v>
      </c>
      <c r="V15" s="52">
        <v>28602585</v>
      </c>
      <c r="W15" s="52">
        <v>29393221</v>
      </c>
      <c r="X15" s="52">
        <v>32702569</v>
      </c>
      <c r="Y15" s="52">
        <v>31449392</v>
      </c>
      <c r="Z15" s="52">
        <v>891285</v>
      </c>
      <c r="AA15" s="52">
        <v>5270811</v>
      </c>
      <c r="AB15" s="53">
        <v>1598011</v>
      </c>
      <c r="AC15" s="54">
        <v>137717</v>
      </c>
      <c r="AD15" s="54">
        <v>87819</v>
      </c>
      <c r="AE15" s="54">
        <v>3934585</v>
      </c>
      <c r="AF15" s="55">
        <v>4910247</v>
      </c>
      <c r="AG15" s="52">
        <v>18000</v>
      </c>
      <c r="AH15" s="52">
        <v>7647186</v>
      </c>
      <c r="AI15" s="56">
        <f t="shared" si="2"/>
        <v>339172163</v>
      </c>
      <c r="AJ15" s="54">
        <v>1985333</v>
      </c>
      <c r="AK15" s="54">
        <v>3057418</v>
      </c>
      <c r="AL15" s="54">
        <v>3925843</v>
      </c>
      <c r="AM15" s="130">
        <v>785785</v>
      </c>
      <c r="AN15" s="54">
        <v>7288892</v>
      </c>
      <c r="AO15" s="54">
        <v>4592862</v>
      </c>
      <c r="AP15" s="135">
        <f>SUM(AJ15:AO15)</f>
        <v>21636133</v>
      </c>
      <c r="AQ15" s="57">
        <v>52267424</v>
      </c>
      <c r="AR15" s="51">
        <f>SUM(AI15,AP15:AQ15)</f>
        <v>413075720</v>
      </c>
      <c r="AS15" s="52">
        <v>18786751</v>
      </c>
      <c r="AT15" s="52">
        <v>5235687</v>
      </c>
      <c r="AU15" s="51">
        <f t="shared" si="0"/>
        <v>24022438</v>
      </c>
      <c r="AV15" s="51">
        <f>SUM(AR15,AU15)</f>
        <v>437098158</v>
      </c>
      <c r="AX15" s="52">
        <v>0</v>
      </c>
      <c r="AY15" s="53">
        <f t="shared" si="1"/>
        <v>437098158</v>
      </c>
      <c r="AZ15" s="1"/>
      <c r="BA15" s="1"/>
      <c r="BB15" s="1"/>
      <c r="BC15" s="1"/>
      <c r="BD15" s="1"/>
      <c r="BE15" s="1"/>
    </row>
    <row r="16" spans="1:57" ht="22.5" customHeight="1" x14ac:dyDescent="0.25">
      <c r="A16" s="94" t="s">
        <v>82</v>
      </c>
      <c r="B16" s="51">
        <v>111465360</v>
      </c>
      <c r="C16" s="52">
        <v>7283952</v>
      </c>
      <c r="D16" s="52">
        <v>10336770</v>
      </c>
      <c r="E16" s="52">
        <v>2795800</v>
      </c>
      <c r="F16" s="52">
        <v>0</v>
      </c>
      <c r="G16" s="52">
        <v>0</v>
      </c>
      <c r="H16" s="52">
        <v>0</v>
      </c>
      <c r="I16" s="52">
        <v>0</v>
      </c>
      <c r="J16" s="52">
        <v>4257601</v>
      </c>
      <c r="K16" s="52">
        <v>125571033</v>
      </c>
      <c r="L16" s="52">
        <v>69159675</v>
      </c>
      <c r="M16" s="52">
        <v>68208480</v>
      </c>
      <c r="N16" s="53">
        <v>7861156</v>
      </c>
      <c r="O16" s="67">
        <v>35175580</v>
      </c>
      <c r="P16" s="68">
        <v>4954222</v>
      </c>
      <c r="Q16" s="57">
        <v>28327487</v>
      </c>
      <c r="R16" s="57">
        <v>2625655</v>
      </c>
      <c r="S16" s="66">
        <v>28365369</v>
      </c>
      <c r="T16" s="68">
        <v>5732021</v>
      </c>
      <c r="U16" s="57">
        <v>45818437</v>
      </c>
      <c r="V16" s="52">
        <v>85850136</v>
      </c>
      <c r="W16" s="52">
        <v>101785676</v>
      </c>
      <c r="X16" s="52">
        <v>103158423</v>
      </c>
      <c r="Y16" s="52">
        <v>106617680</v>
      </c>
      <c r="Z16" s="52">
        <v>2763805</v>
      </c>
      <c r="AA16" s="52">
        <v>5504688</v>
      </c>
      <c r="AB16" s="53">
        <v>974157</v>
      </c>
      <c r="AC16" s="54">
        <v>201224</v>
      </c>
      <c r="AD16" s="54">
        <v>159197</v>
      </c>
      <c r="AE16" s="54">
        <v>9463627</v>
      </c>
      <c r="AF16" s="55">
        <v>17952329</v>
      </c>
      <c r="AG16" s="52">
        <v>18000</v>
      </c>
      <c r="AH16" s="52">
        <v>13407545</v>
      </c>
      <c r="AI16" s="56">
        <f t="shared" si="2"/>
        <v>1005795085</v>
      </c>
      <c r="AJ16" s="54">
        <v>3980616</v>
      </c>
      <c r="AK16" s="54">
        <v>6045435</v>
      </c>
      <c r="AL16" s="54">
        <v>4518774</v>
      </c>
      <c r="AM16" s="130">
        <v>1517407</v>
      </c>
      <c r="AN16" s="54">
        <v>16101363</v>
      </c>
      <c r="AO16" s="54">
        <v>12026172</v>
      </c>
      <c r="AP16" s="135">
        <f>SUM(AJ16:AO16)</f>
        <v>44189767</v>
      </c>
      <c r="AQ16" s="57">
        <v>136083910</v>
      </c>
      <c r="AR16" s="51">
        <f>SUM(AI16,AP16:AQ16)</f>
        <v>1186068762</v>
      </c>
      <c r="AS16" s="52">
        <v>38930970</v>
      </c>
      <c r="AT16" s="52">
        <v>3907603</v>
      </c>
      <c r="AU16" s="51">
        <f t="shared" si="0"/>
        <v>42838573</v>
      </c>
      <c r="AV16" s="51">
        <f>SUM(AR16,AU16)</f>
        <v>1228907335</v>
      </c>
      <c r="AX16" s="52">
        <v>0</v>
      </c>
      <c r="AY16" s="53">
        <f t="shared" si="1"/>
        <v>1228907335</v>
      </c>
      <c r="AZ16" s="1"/>
      <c r="BA16" s="1"/>
      <c r="BB16" s="1"/>
      <c r="BC16" s="1"/>
      <c r="BD16" s="1"/>
      <c r="BE16" s="1"/>
    </row>
    <row r="17" spans="1:57" ht="22.5" customHeight="1" x14ac:dyDescent="0.25">
      <c r="A17" s="94" t="s">
        <v>83</v>
      </c>
      <c r="B17" s="51">
        <v>96027944</v>
      </c>
      <c r="C17" s="52">
        <v>6354576</v>
      </c>
      <c r="D17" s="52">
        <v>9611145</v>
      </c>
      <c r="E17" s="52">
        <v>2176000</v>
      </c>
      <c r="F17" s="52">
        <v>1095392</v>
      </c>
      <c r="G17" s="52">
        <v>519145</v>
      </c>
      <c r="H17" s="52">
        <v>347641</v>
      </c>
      <c r="I17" s="52">
        <v>292790</v>
      </c>
      <c r="J17" s="52">
        <v>3951750</v>
      </c>
      <c r="K17" s="52">
        <v>115412310</v>
      </c>
      <c r="L17" s="52">
        <v>62237700</v>
      </c>
      <c r="M17" s="52">
        <v>54387288</v>
      </c>
      <c r="N17" s="53">
        <v>6110373</v>
      </c>
      <c r="O17" s="67">
        <v>28390824</v>
      </c>
      <c r="P17" s="68">
        <v>3605560</v>
      </c>
      <c r="Q17" s="57">
        <v>25952860</v>
      </c>
      <c r="R17" s="57">
        <v>1290385</v>
      </c>
      <c r="S17" s="66">
        <v>25183531</v>
      </c>
      <c r="T17" s="68">
        <v>3667124</v>
      </c>
      <c r="U17" s="57">
        <v>40813948</v>
      </c>
      <c r="V17" s="52">
        <v>74401819</v>
      </c>
      <c r="W17" s="52">
        <v>88845952</v>
      </c>
      <c r="X17" s="52">
        <v>93158674</v>
      </c>
      <c r="Y17" s="52">
        <v>93081768</v>
      </c>
      <c r="Z17" s="52">
        <v>2416161</v>
      </c>
      <c r="AA17" s="52">
        <v>6506373</v>
      </c>
      <c r="AB17" s="53">
        <v>1287088</v>
      </c>
      <c r="AC17" s="54">
        <v>61386</v>
      </c>
      <c r="AD17" s="54">
        <v>712978</v>
      </c>
      <c r="AE17" s="54">
        <v>8593751</v>
      </c>
      <c r="AF17" s="55">
        <v>15999066</v>
      </c>
      <c r="AG17" s="52">
        <v>26100</v>
      </c>
      <c r="AH17" s="52">
        <v>10031525</v>
      </c>
      <c r="AI17" s="56">
        <f t="shared" si="2"/>
        <v>882550927</v>
      </c>
      <c r="AJ17" s="54">
        <v>3983543</v>
      </c>
      <c r="AK17" s="54">
        <v>5862348</v>
      </c>
      <c r="AL17" s="54">
        <v>4893843</v>
      </c>
      <c r="AM17" s="130">
        <v>1288753</v>
      </c>
      <c r="AN17" s="54">
        <v>14448838</v>
      </c>
      <c r="AO17" s="54">
        <v>10756752</v>
      </c>
      <c r="AP17" s="135">
        <f>SUM(AJ17:AO17)</f>
        <v>41234077</v>
      </c>
      <c r="AQ17" s="57">
        <v>118034287</v>
      </c>
      <c r="AR17" s="51">
        <f>SUM(AI17,AP17:AQ17)</f>
        <v>1041819291</v>
      </c>
      <c r="AS17" s="52">
        <v>35890063</v>
      </c>
      <c r="AT17" s="52">
        <v>5403577</v>
      </c>
      <c r="AU17" s="51">
        <f t="shared" si="0"/>
        <v>41293640</v>
      </c>
      <c r="AV17" s="51">
        <f>SUM(AR17,AU17)</f>
        <v>1083112931</v>
      </c>
      <c r="AX17" s="52">
        <v>0</v>
      </c>
      <c r="AY17" s="53">
        <f t="shared" si="1"/>
        <v>1083112931</v>
      </c>
      <c r="AZ17" s="1"/>
      <c r="BA17" s="1"/>
      <c r="BB17" s="1"/>
      <c r="BC17" s="1"/>
      <c r="BD17" s="1"/>
      <c r="BE17" s="1"/>
    </row>
    <row r="18" spans="1:57" ht="22.5" customHeight="1" x14ac:dyDescent="0.25">
      <c r="A18" s="94" t="s">
        <v>84</v>
      </c>
      <c r="B18" s="51">
        <v>396691856</v>
      </c>
      <c r="C18" s="52">
        <v>7772976</v>
      </c>
      <c r="D18" s="52">
        <v>12039570</v>
      </c>
      <c r="E18" s="52">
        <v>520800</v>
      </c>
      <c r="F18" s="52">
        <v>1067744</v>
      </c>
      <c r="G18" s="52">
        <v>1754873</v>
      </c>
      <c r="H18" s="52">
        <v>103324</v>
      </c>
      <c r="I18" s="52">
        <v>129653</v>
      </c>
      <c r="J18" s="52">
        <v>6363929</v>
      </c>
      <c r="K18" s="52">
        <v>254022291</v>
      </c>
      <c r="L18" s="52">
        <v>122419500</v>
      </c>
      <c r="M18" s="52">
        <v>87840855</v>
      </c>
      <c r="N18" s="53">
        <v>10100683</v>
      </c>
      <c r="O18" s="67">
        <v>49990633</v>
      </c>
      <c r="P18" s="68">
        <v>7297836</v>
      </c>
      <c r="Q18" s="57">
        <v>62329632</v>
      </c>
      <c r="R18" s="57">
        <v>11887240</v>
      </c>
      <c r="S18" s="66">
        <v>99332479</v>
      </c>
      <c r="T18" s="68">
        <v>16653940</v>
      </c>
      <c r="U18" s="57">
        <v>83626018</v>
      </c>
      <c r="V18" s="52">
        <v>170014380</v>
      </c>
      <c r="W18" s="52">
        <v>199832665</v>
      </c>
      <c r="X18" s="52">
        <v>182141698</v>
      </c>
      <c r="Y18" s="52">
        <v>166837528</v>
      </c>
      <c r="Z18" s="52">
        <v>5126787</v>
      </c>
      <c r="AA18" s="52">
        <v>4257387</v>
      </c>
      <c r="AB18" s="53">
        <v>831836</v>
      </c>
      <c r="AC18" s="54">
        <v>233501</v>
      </c>
      <c r="AD18" s="54">
        <v>364509</v>
      </c>
      <c r="AE18" s="54">
        <v>15443613</v>
      </c>
      <c r="AF18" s="55">
        <v>38329209</v>
      </c>
      <c r="AG18" s="52">
        <v>273600</v>
      </c>
      <c r="AH18" s="52">
        <v>115601215</v>
      </c>
      <c r="AI18" s="56">
        <f t="shared" si="2"/>
        <v>2131233760</v>
      </c>
      <c r="AJ18" s="54">
        <v>5833114</v>
      </c>
      <c r="AK18" s="54">
        <v>14894423</v>
      </c>
      <c r="AL18" s="54">
        <v>3500297</v>
      </c>
      <c r="AM18" s="130">
        <v>2350626</v>
      </c>
      <c r="AN18" s="54">
        <v>27300316</v>
      </c>
      <c r="AO18" s="54">
        <v>18641262</v>
      </c>
      <c r="AP18" s="135">
        <f>SUM(AJ18:AO18)</f>
        <v>72520038</v>
      </c>
      <c r="AQ18" s="57">
        <v>66616915</v>
      </c>
      <c r="AR18" s="51">
        <f>SUM(AI18,AP18:AQ18)</f>
        <v>2270370713</v>
      </c>
      <c r="AS18" s="52">
        <v>59648924</v>
      </c>
      <c r="AT18" s="52">
        <v>1779690</v>
      </c>
      <c r="AU18" s="51">
        <f t="shared" si="0"/>
        <v>61428614</v>
      </c>
      <c r="AV18" s="51">
        <f>SUM(AR18,AU18)</f>
        <v>2331799327</v>
      </c>
      <c r="AX18" s="166">
        <v>0</v>
      </c>
      <c r="AY18" s="53">
        <f t="shared" si="1"/>
        <v>2331799327</v>
      </c>
      <c r="AZ18" s="1"/>
      <c r="BA18" s="1"/>
      <c r="BB18" s="1"/>
      <c r="BC18" s="1"/>
      <c r="BD18" s="1"/>
      <c r="BE18" s="1"/>
    </row>
    <row r="19" spans="1:57" ht="22.5" customHeight="1" x14ac:dyDescent="0.25">
      <c r="A19" s="94" t="s">
        <v>85</v>
      </c>
      <c r="B19" s="51">
        <v>145139016</v>
      </c>
      <c r="C19" s="52">
        <v>2767536</v>
      </c>
      <c r="D19" s="52">
        <v>6102990</v>
      </c>
      <c r="E19" s="52">
        <v>1100800</v>
      </c>
      <c r="F19" s="52">
        <v>101024</v>
      </c>
      <c r="G19" s="52">
        <v>92432</v>
      </c>
      <c r="H19" s="52">
        <v>88733</v>
      </c>
      <c r="I19" s="52">
        <v>178686</v>
      </c>
      <c r="J19" s="52">
        <v>4829519</v>
      </c>
      <c r="K19" s="52">
        <v>68813658</v>
      </c>
      <c r="L19" s="52">
        <v>38875200</v>
      </c>
      <c r="M19" s="52">
        <v>72194787</v>
      </c>
      <c r="N19" s="53">
        <v>8287652</v>
      </c>
      <c r="O19" s="67">
        <v>27558377</v>
      </c>
      <c r="P19" s="68">
        <v>3742480</v>
      </c>
      <c r="Q19" s="57">
        <v>34879722</v>
      </c>
      <c r="R19" s="57">
        <v>1924180</v>
      </c>
      <c r="S19" s="66">
        <v>37437541</v>
      </c>
      <c r="T19" s="68">
        <v>3684438</v>
      </c>
      <c r="U19" s="57">
        <v>57037906</v>
      </c>
      <c r="V19" s="52">
        <v>85241747</v>
      </c>
      <c r="W19" s="52">
        <v>120746718</v>
      </c>
      <c r="X19" s="52">
        <v>124997957</v>
      </c>
      <c r="Y19" s="52">
        <v>125972912</v>
      </c>
      <c r="Z19" s="52">
        <v>3411077</v>
      </c>
      <c r="AA19" s="52">
        <v>4447662</v>
      </c>
      <c r="AB19" s="53">
        <v>802243</v>
      </c>
      <c r="AC19" s="54">
        <v>325042</v>
      </c>
      <c r="AD19" s="54">
        <v>543355</v>
      </c>
      <c r="AE19" s="54">
        <v>11033492</v>
      </c>
      <c r="AF19" s="55">
        <v>23277768</v>
      </c>
      <c r="AG19" s="52">
        <v>74700</v>
      </c>
      <c r="AH19" s="52">
        <v>13607780</v>
      </c>
      <c r="AI19" s="56">
        <f t="shared" si="2"/>
        <v>1029319130</v>
      </c>
      <c r="AJ19" s="54">
        <v>3738141</v>
      </c>
      <c r="AK19" s="54">
        <v>7001889</v>
      </c>
      <c r="AL19" s="54">
        <v>3531743</v>
      </c>
      <c r="AM19" s="130">
        <v>1447173</v>
      </c>
      <c r="AN19" s="54">
        <v>19174752</v>
      </c>
      <c r="AO19" s="54">
        <v>14043520</v>
      </c>
      <c r="AP19" s="135">
        <f>SUM(AJ19:AO19)</f>
        <v>48937218</v>
      </c>
      <c r="AQ19" s="57">
        <v>150379587</v>
      </c>
      <c r="AR19" s="51">
        <f>SUM(AI19,AP19:AQ19)</f>
        <v>1228635935</v>
      </c>
      <c r="AS19" s="52">
        <v>44633367</v>
      </c>
      <c r="AT19" s="52">
        <v>2096283</v>
      </c>
      <c r="AU19" s="51">
        <f t="shared" si="0"/>
        <v>46729650</v>
      </c>
      <c r="AV19" s="51">
        <f>SUM(AR19,AU19)</f>
        <v>1275365585</v>
      </c>
      <c r="AX19" s="52">
        <v>0</v>
      </c>
      <c r="AY19" s="167">
        <f t="shared" si="1"/>
        <v>1275365585</v>
      </c>
      <c r="AZ19" s="1"/>
      <c r="BA19" s="1"/>
      <c r="BB19" s="1"/>
      <c r="BC19" s="1"/>
      <c r="BD19" s="1"/>
      <c r="BE19" s="1"/>
    </row>
    <row r="20" spans="1:57" ht="22.5" customHeight="1" x14ac:dyDescent="0.25">
      <c r="A20" s="95" t="s">
        <v>86</v>
      </c>
      <c r="B20" s="44">
        <v>40363528</v>
      </c>
      <c r="C20" s="45">
        <v>13025664</v>
      </c>
      <c r="D20" s="45">
        <v>12709080</v>
      </c>
      <c r="E20" s="45">
        <v>4013600</v>
      </c>
      <c r="F20" s="45">
        <v>1082496</v>
      </c>
      <c r="G20" s="45">
        <v>1243002</v>
      </c>
      <c r="H20" s="45">
        <v>145292</v>
      </c>
      <c r="I20" s="45">
        <v>189779</v>
      </c>
      <c r="J20" s="45">
        <v>2501056</v>
      </c>
      <c r="K20" s="45">
        <v>38811879</v>
      </c>
      <c r="L20" s="45">
        <v>23489325</v>
      </c>
      <c r="M20" s="45">
        <v>25570701</v>
      </c>
      <c r="N20" s="46">
        <v>2579926</v>
      </c>
      <c r="O20" s="62">
        <v>12211309</v>
      </c>
      <c r="P20" s="63">
        <v>1054284</v>
      </c>
      <c r="Q20" s="50">
        <v>10252300</v>
      </c>
      <c r="R20" s="50">
        <v>1357360</v>
      </c>
      <c r="S20" s="61">
        <v>4538665</v>
      </c>
      <c r="T20" s="63">
        <v>373751</v>
      </c>
      <c r="U20" s="50">
        <v>16649992</v>
      </c>
      <c r="V20" s="45">
        <v>32850293</v>
      </c>
      <c r="W20" s="45">
        <v>28612121</v>
      </c>
      <c r="X20" s="45">
        <v>43450113</v>
      </c>
      <c r="Y20" s="45">
        <v>38756536</v>
      </c>
      <c r="Z20" s="45">
        <v>971108</v>
      </c>
      <c r="AA20" s="45">
        <v>8681571</v>
      </c>
      <c r="AB20" s="46">
        <v>2666162</v>
      </c>
      <c r="AC20" s="47">
        <v>265574</v>
      </c>
      <c r="AD20" s="47">
        <v>687715</v>
      </c>
      <c r="AE20" s="47">
        <v>4190215</v>
      </c>
      <c r="AF20" s="48">
        <v>5262488</v>
      </c>
      <c r="AG20" s="45">
        <v>39600</v>
      </c>
      <c r="AH20" s="45">
        <v>18894856</v>
      </c>
      <c r="AI20" s="49">
        <f t="shared" si="2"/>
        <v>397491341</v>
      </c>
      <c r="AJ20" s="47">
        <v>1308725</v>
      </c>
      <c r="AK20" s="47">
        <v>3924312</v>
      </c>
      <c r="AL20" s="47">
        <v>5227453</v>
      </c>
      <c r="AM20" s="129">
        <v>1017070</v>
      </c>
      <c r="AN20" s="47">
        <v>7611640</v>
      </c>
      <c r="AO20" s="47">
        <v>5284523</v>
      </c>
      <c r="AP20" s="134">
        <f>SUM(AJ20:AO20)</f>
        <v>24373723</v>
      </c>
      <c r="AQ20" s="50">
        <v>70549754</v>
      </c>
      <c r="AR20" s="44">
        <f>SUM(AI20,AP20:AQ20)</f>
        <v>492414818</v>
      </c>
      <c r="AS20" s="45">
        <v>19689405</v>
      </c>
      <c r="AT20" s="45">
        <v>11621531</v>
      </c>
      <c r="AU20" s="44">
        <f t="shared" si="0"/>
        <v>31310936</v>
      </c>
      <c r="AV20" s="44">
        <f>SUM(AR20,AU20)</f>
        <v>523725754</v>
      </c>
      <c r="AX20" s="45">
        <v>0</v>
      </c>
      <c r="AY20" s="53">
        <f t="shared" si="1"/>
        <v>523725754</v>
      </c>
      <c r="AZ20" s="1"/>
      <c r="BA20" s="1"/>
      <c r="BB20" s="1"/>
      <c r="BC20" s="1"/>
      <c r="BD20" s="1"/>
      <c r="BE20" s="1"/>
    </row>
    <row r="21" spans="1:57" ht="22.5" customHeight="1" x14ac:dyDescent="0.25">
      <c r="A21" s="94" t="s">
        <v>87</v>
      </c>
      <c r="B21" s="51">
        <v>19172432</v>
      </c>
      <c r="C21" s="52">
        <v>5684976</v>
      </c>
      <c r="D21" s="52">
        <v>7027920</v>
      </c>
      <c r="E21" s="52">
        <v>1694200</v>
      </c>
      <c r="F21" s="52">
        <v>660416</v>
      </c>
      <c r="G21" s="52">
        <v>506840</v>
      </c>
      <c r="H21" s="52">
        <v>62154</v>
      </c>
      <c r="I21" s="52">
        <v>95207</v>
      </c>
      <c r="J21" s="52">
        <v>1747040</v>
      </c>
      <c r="K21" s="52">
        <v>24702165</v>
      </c>
      <c r="L21" s="52">
        <v>13496850</v>
      </c>
      <c r="M21" s="52">
        <v>14995395</v>
      </c>
      <c r="N21" s="53">
        <v>1517050</v>
      </c>
      <c r="O21" s="67">
        <v>6941231</v>
      </c>
      <c r="P21" s="68">
        <v>787290</v>
      </c>
      <c r="Q21" s="57">
        <v>5867653</v>
      </c>
      <c r="R21" s="57">
        <v>4054455</v>
      </c>
      <c r="S21" s="66">
        <v>1940766</v>
      </c>
      <c r="T21" s="68">
        <v>251676</v>
      </c>
      <c r="U21" s="57">
        <v>8526678</v>
      </c>
      <c r="V21" s="52">
        <v>16905613</v>
      </c>
      <c r="W21" s="52">
        <v>18363447</v>
      </c>
      <c r="X21" s="52">
        <v>21478370</v>
      </c>
      <c r="Y21" s="52">
        <v>18217784</v>
      </c>
      <c r="Z21" s="52">
        <v>635332</v>
      </c>
      <c r="AA21" s="52">
        <v>5313252</v>
      </c>
      <c r="AB21" s="53">
        <v>1239664</v>
      </c>
      <c r="AC21" s="54">
        <v>363776</v>
      </c>
      <c r="AD21" s="54">
        <v>254234</v>
      </c>
      <c r="AE21" s="54">
        <v>3598433</v>
      </c>
      <c r="AF21" s="55">
        <v>2633752</v>
      </c>
      <c r="AG21" s="52">
        <v>11700</v>
      </c>
      <c r="AH21" s="52">
        <v>14028757</v>
      </c>
      <c r="AI21" s="56">
        <f t="shared" si="2"/>
        <v>222776508</v>
      </c>
      <c r="AJ21" s="54">
        <v>1428933</v>
      </c>
      <c r="AK21" s="54">
        <v>3183731</v>
      </c>
      <c r="AL21" s="54">
        <v>4268909</v>
      </c>
      <c r="AM21" s="130">
        <v>850914</v>
      </c>
      <c r="AN21" s="54">
        <v>5857934</v>
      </c>
      <c r="AO21" s="54">
        <v>4066122</v>
      </c>
      <c r="AP21" s="135">
        <f>SUM(AJ21:AO21)</f>
        <v>19656543</v>
      </c>
      <c r="AQ21" s="57">
        <v>38019844</v>
      </c>
      <c r="AR21" s="51">
        <f>SUM(AI21,AP21:AQ21)</f>
        <v>280452895</v>
      </c>
      <c r="AS21" s="52">
        <v>17646933</v>
      </c>
      <c r="AT21" s="52">
        <v>4036621</v>
      </c>
      <c r="AU21" s="51">
        <f t="shared" si="0"/>
        <v>21683554</v>
      </c>
      <c r="AV21" s="51">
        <f>SUM(AR21,AU21)</f>
        <v>302136449</v>
      </c>
      <c r="AX21" s="52">
        <v>0</v>
      </c>
      <c r="AY21" s="53">
        <f t="shared" si="1"/>
        <v>302136449</v>
      </c>
      <c r="AZ21" s="1"/>
      <c r="BA21" s="1"/>
      <c r="BB21" s="1"/>
      <c r="BC21" s="1"/>
      <c r="BD21" s="1"/>
      <c r="BE21" s="1"/>
    </row>
    <row r="22" spans="1:57" ht="22.5" customHeight="1" x14ac:dyDescent="0.25">
      <c r="A22" s="94" t="s">
        <v>88</v>
      </c>
      <c r="B22" s="51">
        <v>19543008</v>
      </c>
      <c r="C22" s="52">
        <v>5617296</v>
      </c>
      <c r="D22" s="52">
        <v>6532560</v>
      </c>
      <c r="E22" s="52">
        <v>1643400</v>
      </c>
      <c r="F22" s="52">
        <v>587360</v>
      </c>
      <c r="G22" s="52">
        <v>645846</v>
      </c>
      <c r="H22" s="52">
        <v>111953</v>
      </c>
      <c r="I22" s="52">
        <v>239237</v>
      </c>
      <c r="J22" s="52">
        <v>1814750</v>
      </c>
      <c r="K22" s="52">
        <v>27304533</v>
      </c>
      <c r="L22" s="52">
        <v>14765100</v>
      </c>
      <c r="M22" s="52">
        <v>14546655</v>
      </c>
      <c r="N22" s="53">
        <v>1545986</v>
      </c>
      <c r="O22" s="67">
        <v>5921014</v>
      </c>
      <c r="P22" s="68">
        <v>803264</v>
      </c>
      <c r="Q22" s="57">
        <v>6212653</v>
      </c>
      <c r="R22" s="57">
        <v>1602465</v>
      </c>
      <c r="S22" s="66">
        <v>2925498</v>
      </c>
      <c r="T22" s="68">
        <v>427547</v>
      </c>
      <c r="U22" s="57">
        <v>10149784</v>
      </c>
      <c r="V22" s="52">
        <v>19813240</v>
      </c>
      <c r="W22" s="52">
        <v>20021198</v>
      </c>
      <c r="X22" s="52">
        <v>19773338</v>
      </c>
      <c r="Y22" s="52">
        <v>18506072</v>
      </c>
      <c r="Z22" s="52">
        <v>668179</v>
      </c>
      <c r="AA22" s="52">
        <v>5069184</v>
      </c>
      <c r="AB22" s="53">
        <v>1578281</v>
      </c>
      <c r="AC22" s="54">
        <v>413150</v>
      </c>
      <c r="AD22" s="54">
        <v>606312</v>
      </c>
      <c r="AE22" s="54">
        <v>3615320</v>
      </c>
      <c r="AF22" s="55">
        <v>3014711</v>
      </c>
      <c r="AG22" s="52">
        <v>11700</v>
      </c>
      <c r="AH22" s="52">
        <v>12350170</v>
      </c>
      <c r="AI22" s="56">
        <f t="shared" si="2"/>
        <v>228380764</v>
      </c>
      <c r="AJ22" s="54">
        <v>1384272</v>
      </c>
      <c r="AK22" s="54">
        <v>2852663</v>
      </c>
      <c r="AL22" s="54">
        <v>3490742</v>
      </c>
      <c r="AM22" s="130">
        <v>725767</v>
      </c>
      <c r="AN22" s="54">
        <v>6022432</v>
      </c>
      <c r="AO22" s="54">
        <v>4082457</v>
      </c>
      <c r="AP22" s="135">
        <f>SUM(AJ22:AO22)</f>
        <v>18558333</v>
      </c>
      <c r="AQ22" s="57">
        <v>39028135</v>
      </c>
      <c r="AR22" s="51">
        <f>SUM(AI22,AP22:AQ22)</f>
        <v>285967232</v>
      </c>
      <c r="AS22" s="52">
        <v>17671843</v>
      </c>
      <c r="AT22" s="52">
        <v>3446415</v>
      </c>
      <c r="AU22" s="51">
        <f t="shared" si="0"/>
        <v>21118258</v>
      </c>
      <c r="AV22" s="51">
        <f>SUM(AR22,AU22)</f>
        <v>307085490</v>
      </c>
      <c r="AX22" s="52">
        <v>0</v>
      </c>
      <c r="AY22" s="53">
        <f t="shared" si="1"/>
        <v>307085490</v>
      </c>
      <c r="AZ22" s="1"/>
      <c r="BA22" s="1"/>
      <c r="BB22" s="1"/>
      <c r="BC22" s="1"/>
      <c r="BD22" s="1"/>
      <c r="BE22" s="1"/>
    </row>
    <row r="23" spans="1:57" ht="22.5" customHeight="1" x14ac:dyDescent="0.25">
      <c r="A23" s="94" t="s">
        <v>89</v>
      </c>
      <c r="B23" s="51">
        <v>17348808</v>
      </c>
      <c r="C23" s="52">
        <v>3950928</v>
      </c>
      <c r="D23" s="52">
        <v>6931170</v>
      </c>
      <c r="E23" s="52">
        <v>1788400</v>
      </c>
      <c r="F23" s="52">
        <v>342816</v>
      </c>
      <c r="G23" s="52">
        <v>466266</v>
      </c>
      <c r="H23" s="52">
        <v>129352</v>
      </c>
      <c r="I23" s="52">
        <v>197413</v>
      </c>
      <c r="J23" s="52">
        <v>1601411</v>
      </c>
      <c r="K23" s="52">
        <v>20907045</v>
      </c>
      <c r="L23" s="52">
        <v>11394225</v>
      </c>
      <c r="M23" s="52">
        <v>11083878</v>
      </c>
      <c r="N23" s="53">
        <v>1194812</v>
      </c>
      <c r="O23" s="67">
        <v>6014899</v>
      </c>
      <c r="P23" s="68">
        <v>696010</v>
      </c>
      <c r="Q23" s="57">
        <v>5341361</v>
      </c>
      <c r="R23" s="57">
        <v>2183620</v>
      </c>
      <c r="S23" s="66">
        <v>2086832</v>
      </c>
      <c r="T23" s="68">
        <v>308150</v>
      </c>
      <c r="U23" s="57">
        <v>8587424</v>
      </c>
      <c r="V23" s="52">
        <v>16482736</v>
      </c>
      <c r="W23" s="52">
        <v>16873044</v>
      </c>
      <c r="X23" s="52">
        <v>14592316</v>
      </c>
      <c r="Y23" s="52">
        <v>12441208</v>
      </c>
      <c r="Z23" s="52">
        <v>543717</v>
      </c>
      <c r="AA23" s="52">
        <v>4982883</v>
      </c>
      <c r="AB23" s="53">
        <v>1579390</v>
      </c>
      <c r="AC23" s="54">
        <v>406302</v>
      </c>
      <c r="AD23" s="54">
        <v>482804</v>
      </c>
      <c r="AE23" s="54">
        <v>3530155</v>
      </c>
      <c r="AF23" s="55">
        <v>2035107</v>
      </c>
      <c r="AG23" s="52">
        <v>18000</v>
      </c>
      <c r="AH23" s="52">
        <v>10957223</v>
      </c>
      <c r="AI23" s="56">
        <f t="shared" si="2"/>
        <v>187479705</v>
      </c>
      <c r="AJ23" s="54">
        <v>1504322</v>
      </c>
      <c r="AK23" s="54">
        <v>3516516</v>
      </c>
      <c r="AL23" s="54">
        <v>4225662</v>
      </c>
      <c r="AM23" s="130">
        <v>969770</v>
      </c>
      <c r="AN23" s="54">
        <v>5443344</v>
      </c>
      <c r="AO23" s="54">
        <v>3971924</v>
      </c>
      <c r="AP23" s="135">
        <f>SUM(AJ23:AO23)</f>
        <v>19631538</v>
      </c>
      <c r="AQ23" s="57">
        <v>32853996</v>
      </c>
      <c r="AR23" s="51">
        <f>SUM(AI23,AP23:AQ23)</f>
        <v>239965239</v>
      </c>
      <c r="AS23" s="52">
        <v>17558222</v>
      </c>
      <c r="AT23" s="52">
        <v>3485548</v>
      </c>
      <c r="AU23" s="51">
        <f t="shared" si="0"/>
        <v>21043770</v>
      </c>
      <c r="AV23" s="51">
        <f>SUM(AR23,AU23)</f>
        <v>261009009</v>
      </c>
      <c r="AX23" s="52">
        <v>0</v>
      </c>
      <c r="AY23" s="53">
        <f t="shared" si="1"/>
        <v>261009009</v>
      </c>
      <c r="AZ23" s="1"/>
      <c r="BA23" s="1"/>
      <c r="BB23" s="1"/>
      <c r="BC23" s="1"/>
      <c r="BD23" s="1"/>
      <c r="BE23" s="1"/>
    </row>
    <row r="24" spans="1:57" ht="22.5" customHeight="1" x14ac:dyDescent="0.25">
      <c r="A24" s="95" t="s">
        <v>90</v>
      </c>
      <c r="B24" s="44">
        <v>16783192</v>
      </c>
      <c r="C24" s="45">
        <v>2475216</v>
      </c>
      <c r="D24" s="45">
        <v>7875450</v>
      </c>
      <c r="E24" s="45">
        <v>2113800</v>
      </c>
      <c r="F24" s="45">
        <v>0</v>
      </c>
      <c r="G24" s="45">
        <v>0</v>
      </c>
      <c r="H24" s="45">
        <v>0</v>
      </c>
      <c r="I24" s="45">
        <v>0</v>
      </c>
      <c r="J24" s="45">
        <v>1628566</v>
      </c>
      <c r="K24" s="45">
        <v>21083247</v>
      </c>
      <c r="L24" s="45">
        <v>11734650</v>
      </c>
      <c r="M24" s="45">
        <v>11383038</v>
      </c>
      <c r="N24" s="46">
        <v>1103244</v>
      </c>
      <c r="O24" s="62">
        <v>5770798</v>
      </c>
      <c r="P24" s="63">
        <v>684600</v>
      </c>
      <c r="Q24" s="50">
        <v>5812561</v>
      </c>
      <c r="R24" s="50">
        <v>1050215</v>
      </c>
      <c r="S24" s="61">
        <v>3244714</v>
      </c>
      <c r="T24" s="63">
        <v>739683</v>
      </c>
      <c r="U24" s="50">
        <v>8023114</v>
      </c>
      <c r="V24" s="45">
        <v>18376279</v>
      </c>
      <c r="W24" s="45">
        <v>17295373</v>
      </c>
      <c r="X24" s="45">
        <v>14995845</v>
      </c>
      <c r="Y24" s="45">
        <v>13443664</v>
      </c>
      <c r="Z24" s="45">
        <v>566629</v>
      </c>
      <c r="AA24" s="45">
        <v>4709919</v>
      </c>
      <c r="AB24" s="46">
        <v>1423122</v>
      </c>
      <c r="AC24" s="47">
        <v>2753026</v>
      </c>
      <c r="AD24" s="47">
        <v>121102</v>
      </c>
      <c r="AE24" s="47">
        <v>3554363</v>
      </c>
      <c r="AF24" s="48">
        <v>2283643</v>
      </c>
      <c r="AG24" s="45">
        <v>9000</v>
      </c>
      <c r="AH24" s="45">
        <v>9019357</v>
      </c>
      <c r="AI24" s="49">
        <f t="shared" si="2"/>
        <v>190057410</v>
      </c>
      <c r="AJ24" s="47">
        <v>1531474</v>
      </c>
      <c r="AK24" s="47">
        <v>3725640</v>
      </c>
      <c r="AL24" s="47">
        <v>4221820</v>
      </c>
      <c r="AM24" s="129">
        <v>808145</v>
      </c>
      <c r="AN24" s="47">
        <v>5527299</v>
      </c>
      <c r="AO24" s="47">
        <v>3976401</v>
      </c>
      <c r="AP24" s="134">
        <f>SUM(AJ24:AO24)</f>
        <v>19790779</v>
      </c>
      <c r="AQ24" s="50">
        <v>32938673</v>
      </c>
      <c r="AR24" s="44">
        <f>SUM(AI24,AP24:AQ24)</f>
        <v>242786862</v>
      </c>
      <c r="AS24" s="45">
        <v>17592322</v>
      </c>
      <c r="AT24" s="45">
        <v>3307728</v>
      </c>
      <c r="AU24" s="44">
        <f t="shared" si="0"/>
        <v>20900050</v>
      </c>
      <c r="AV24" s="44">
        <f>SUM(AR24,AU24)</f>
        <v>263686912</v>
      </c>
      <c r="AX24" s="45">
        <v>0</v>
      </c>
      <c r="AY24" s="165">
        <f t="shared" si="1"/>
        <v>263686912</v>
      </c>
      <c r="AZ24" s="1"/>
      <c r="BA24" s="1"/>
      <c r="BB24" s="1"/>
      <c r="BC24" s="1"/>
      <c r="BD24" s="1"/>
      <c r="BE24" s="1"/>
    </row>
    <row r="25" spans="1:57" ht="22.5" customHeight="1" x14ac:dyDescent="0.25">
      <c r="A25" s="94" t="s">
        <v>91</v>
      </c>
      <c r="B25" s="51">
        <v>33205560</v>
      </c>
      <c r="C25" s="52">
        <v>8907552</v>
      </c>
      <c r="D25" s="52">
        <v>13047705</v>
      </c>
      <c r="E25" s="52">
        <v>4603400</v>
      </c>
      <c r="F25" s="52">
        <v>0</v>
      </c>
      <c r="G25" s="52">
        <v>0</v>
      </c>
      <c r="H25" s="52">
        <v>0</v>
      </c>
      <c r="I25" s="52">
        <v>0</v>
      </c>
      <c r="J25" s="52">
        <v>2450862</v>
      </c>
      <c r="K25" s="52">
        <v>48963825</v>
      </c>
      <c r="L25" s="52">
        <v>29717100</v>
      </c>
      <c r="M25" s="52">
        <v>29175579</v>
      </c>
      <c r="N25" s="53">
        <v>3097880</v>
      </c>
      <c r="O25" s="67">
        <v>13569512</v>
      </c>
      <c r="P25" s="68">
        <v>1695526</v>
      </c>
      <c r="Q25" s="57">
        <v>9872242</v>
      </c>
      <c r="R25" s="57">
        <v>995930</v>
      </c>
      <c r="S25" s="66">
        <v>5086813</v>
      </c>
      <c r="T25" s="68">
        <v>1070385</v>
      </c>
      <c r="U25" s="57">
        <v>16372805</v>
      </c>
      <c r="V25" s="52">
        <v>28953598</v>
      </c>
      <c r="W25" s="52">
        <v>26280912</v>
      </c>
      <c r="X25" s="52">
        <v>38454553</v>
      </c>
      <c r="Y25" s="52">
        <v>36395944</v>
      </c>
      <c r="Z25" s="52">
        <v>926343</v>
      </c>
      <c r="AA25" s="52">
        <v>9055929</v>
      </c>
      <c r="AB25" s="53">
        <v>3087958</v>
      </c>
      <c r="AC25" s="54">
        <v>554471</v>
      </c>
      <c r="AD25" s="54">
        <v>233783</v>
      </c>
      <c r="AE25" s="54">
        <v>4045867</v>
      </c>
      <c r="AF25" s="55">
        <v>5068862</v>
      </c>
      <c r="AG25" s="52">
        <v>44100</v>
      </c>
      <c r="AH25" s="52">
        <v>12976509</v>
      </c>
      <c r="AI25" s="56">
        <f t="shared" si="2"/>
        <v>387911505</v>
      </c>
      <c r="AJ25" s="54">
        <v>1888775</v>
      </c>
      <c r="AK25" s="54">
        <v>3466322</v>
      </c>
      <c r="AL25" s="54">
        <v>4894804</v>
      </c>
      <c r="AM25" s="130">
        <v>990925</v>
      </c>
      <c r="AN25" s="54">
        <v>7428028</v>
      </c>
      <c r="AO25" s="54">
        <v>5085682</v>
      </c>
      <c r="AP25" s="135">
        <f>SUM(AJ25:AO25)</f>
        <v>23754536</v>
      </c>
      <c r="AQ25" s="57">
        <v>64480617</v>
      </c>
      <c r="AR25" s="51">
        <f>SUM(AI25,AP25:AQ25)</f>
        <v>476146658</v>
      </c>
      <c r="AS25" s="52">
        <v>19189010</v>
      </c>
      <c r="AT25" s="52">
        <v>10493185</v>
      </c>
      <c r="AU25" s="51">
        <f t="shared" si="0"/>
        <v>29682195</v>
      </c>
      <c r="AV25" s="51">
        <f>SUM(AR25,AU25)</f>
        <v>505828853</v>
      </c>
      <c r="AX25" s="52">
        <v>0</v>
      </c>
      <c r="AY25" s="53">
        <f t="shared" si="1"/>
        <v>505828853</v>
      </c>
      <c r="AZ25" s="1"/>
      <c r="BA25" s="1"/>
      <c r="BB25" s="1"/>
      <c r="BC25" s="1"/>
      <c r="BD25" s="1"/>
      <c r="BE25" s="1"/>
    </row>
    <row r="26" spans="1:57" ht="22.5" customHeight="1" x14ac:dyDescent="0.25">
      <c r="A26" s="94" t="s">
        <v>92</v>
      </c>
      <c r="B26" s="51">
        <v>33985720</v>
      </c>
      <c r="C26" s="52">
        <v>6923664</v>
      </c>
      <c r="D26" s="52">
        <v>12039570</v>
      </c>
      <c r="E26" s="52">
        <v>2690200</v>
      </c>
      <c r="F26" s="52">
        <v>0</v>
      </c>
      <c r="G26" s="52">
        <v>0</v>
      </c>
      <c r="H26" s="52">
        <v>0</v>
      </c>
      <c r="I26" s="52">
        <v>0</v>
      </c>
      <c r="J26" s="52">
        <v>2368825</v>
      </c>
      <c r="K26" s="52">
        <v>49594086</v>
      </c>
      <c r="L26" s="52">
        <v>28876050</v>
      </c>
      <c r="M26" s="52">
        <v>27627426</v>
      </c>
      <c r="N26" s="53">
        <v>3544505</v>
      </c>
      <c r="O26" s="67">
        <v>12273899</v>
      </c>
      <c r="P26" s="68">
        <v>1412558</v>
      </c>
      <c r="Q26" s="57">
        <v>8943128</v>
      </c>
      <c r="R26" s="57">
        <v>665755</v>
      </c>
      <c r="S26" s="66">
        <v>5748783</v>
      </c>
      <c r="T26" s="68">
        <v>1131980</v>
      </c>
      <c r="U26" s="57">
        <v>15114794</v>
      </c>
      <c r="V26" s="52">
        <v>28476743</v>
      </c>
      <c r="W26" s="52">
        <v>28776901</v>
      </c>
      <c r="X26" s="52">
        <v>34621622</v>
      </c>
      <c r="Y26" s="52">
        <v>32367296</v>
      </c>
      <c r="Z26" s="52">
        <v>900859</v>
      </c>
      <c r="AA26" s="52">
        <v>5624142</v>
      </c>
      <c r="AB26" s="53">
        <v>3136026</v>
      </c>
      <c r="AC26" s="54">
        <v>715494</v>
      </c>
      <c r="AD26" s="54">
        <v>151578</v>
      </c>
      <c r="AE26" s="54">
        <v>3964239</v>
      </c>
      <c r="AF26" s="55">
        <v>4765488</v>
      </c>
      <c r="AG26" s="52">
        <v>25200</v>
      </c>
      <c r="AH26" s="52">
        <v>11774691</v>
      </c>
      <c r="AI26" s="56">
        <f t="shared" si="2"/>
        <v>368241222</v>
      </c>
      <c r="AJ26" s="54">
        <v>1317138</v>
      </c>
      <c r="AK26" s="54">
        <v>3202669</v>
      </c>
      <c r="AL26" s="54">
        <v>4344939</v>
      </c>
      <c r="AM26" s="130">
        <v>875116</v>
      </c>
      <c r="AN26" s="54">
        <v>7327516</v>
      </c>
      <c r="AO26" s="54">
        <v>4701821</v>
      </c>
      <c r="AP26" s="135">
        <f>SUM(AJ26:AO26)</f>
        <v>21769199</v>
      </c>
      <c r="AQ26" s="57">
        <v>55800295</v>
      </c>
      <c r="AR26" s="51">
        <f>SUM(AI26,AP26:AQ26)</f>
        <v>445810716</v>
      </c>
      <c r="AS26" s="52">
        <v>18886900</v>
      </c>
      <c r="AT26" s="52">
        <v>7735467</v>
      </c>
      <c r="AU26" s="51">
        <f t="shared" si="0"/>
        <v>26622367</v>
      </c>
      <c r="AV26" s="51">
        <f>SUM(AR26,AU26)</f>
        <v>472433083</v>
      </c>
      <c r="AX26" s="52">
        <v>0</v>
      </c>
      <c r="AY26" s="53">
        <f t="shared" si="1"/>
        <v>472433083</v>
      </c>
      <c r="AZ26" s="1"/>
      <c r="BA26" s="1"/>
      <c r="BB26" s="1"/>
      <c r="BC26" s="1"/>
      <c r="BD26" s="1"/>
      <c r="BE26" s="1"/>
    </row>
    <row r="27" spans="1:57" ht="22.5" customHeight="1" x14ac:dyDescent="0.25">
      <c r="A27" s="94" t="s">
        <v>93</v>
      </c>
      <c r="B27" s="51">
        <v>59955296</v>
      </c>
      <c r="C27" s="52">
        <v>4846608</v>
      </c>
      <c r="D27" s="52">
        <v>8506260</v>
      </c>
      <c r="E27" s="52">
        <v>2703000</v>
      </c>
      <c r="F27" s="52">
        <v>1149472</v>
      </c>
      <c r="G27" s="52">
        <v>998186</v>
      </c>
      <c r="H27" s="52">
        <v>183546</v>
      </c>
      <c r="I27" s="52">
        <v>295593</v>
      </c>
      <c r="J27" s="52">
        <v>3071870</v>
      </c>
      <c r="K27" s="52">
        <v>46557990</v>
      </c>
      <c r="L27" s="52">
        <v>29329950</v>
      </c>
      <c r="M27" s="52">
        <v>34463232</v>
      </c>
      <c r="N27" s="53">
        <v>4391152</v>
      </c>
      <c r="O27" s="67">
        <v>20548297</v>
      </c>
      <c r="P27" s="68">
        <v>2886730</v>
      </c>
      <c r="Q27" s="57">
        <v>16347000</v>
      </c>
      <c r="R27" s="57">
        <v>4809745</v>
      </c>
      <c r="S27" s="66">
        <v>13202628</v>
      </c>
      <c r="T27" s="68">
        <v>1710818</v>
      </c>
      <c r="U27" s="57">
        <v>25431144</v>
      </c>
      <c r="V27" s="52">
        <v>45483840</v>
      </c>
      <c r="W27" s="52">
        <v>48426274</v>
      </c>
      <c r="X27" s="52">
        <v>61095493</v>
      </c>
      <c r="Y27" s="52">
        <v>58427928</v>
      </c>
      <c r="Z27" s="52">
        <v>1443490</v>
      </c>
      <c r="AA27" s="52">
        <v>5808096</v>
      </c>
      <c r="AB27" s="53">
        <v>2082953</v>
      </c>
      <c r="AC27" s="54">
        <v>103038</v>
      </c>
      <c r="AD27" s="54">
        <v>792777</v>
      </c>
      <c r="AE27" s="54">
        <v>5978658</v>
      </c>
      <c r="AF27" s="55">
        <v>8792094</v>
      </c>
      <c r="AG27" s="52">
        <v>30600</v>
      </c>
      <c r="AH27" s="52">
        <v>10760808</v>
      </c>
      <c r="AI27" s="56">
        <f t="shared" si="2"/>
        <v>530614566</v>
      </c>
      <c r="AJ27" s="54">
        <v>1542248</v>
      </c>
      <c r="AK27" s="54">
        <v>3780001</v>
      </c>
      <c r="AL27" s="54">
        <v>4917608</v>
      </c>
      <c r="AM27" s="130">
        <v>1076036</v>
      </c>
      <c r="AN27" s="54">
        <v>9885167</v>
      </c>
      <c r="AO27" s="54">
        <v>7248640</v>
      </c>
      <c r="AP27" s="135">
        <f>SUM(AJ27:AO27)</f>
        <v>28449700</v>
      </c>
      <c r="AQ27" s="57">
        <v>92394115</v>
      </c>
      <c r="AR27" s="51">
        <f>SUM(AI27,AP27:AQ27)</f>
        <v>651458381</v>
      </c>
      <c r="AS27" s="52">
        <v>24966668</v>
      </c>
      <c r="AT27" s="52">
        <v>6156296</v>
      </c>
      <c r="AU27" s="51">
        <f t="shared" si="0"/>
        <v>31122964</v>
      </c>
      <c r="AV27" s="51">
        <f>SUM(AR27,AU27)</f>
        <v>682581345</v>
      </c>
      <c r="AX27" s="52">
        <v>0</v>
      </c>
      <c r="AY27" s="53">
        <f t="shared" si="1"/>
        <v>682581345</v>
      </c>
      <c r="AZ27" s="1"/>
      <c r="BA27" s="1"/>
      <c r="BB27" s="1"/>
      <c r="BC27" s="1"/>
      <c r="BD27" s="1"/>
      <c r="BE27" s="1"/>
    </row>
    <row r="28" spans="1:57" ht="22.5" customHeight="1" x14ac:dyDescent="0.25">
      <c r="A28" s="94" t="s">
        <v>94</v>
      </c>
      <c r="B28" s="51">
        <v>125400968</v>
      </c>
      <c r="C28" s="52">
        <v>10525968</v>
      </c>
      <c r="D28" s="52">
        <v>10661850</v>
      </c>
      <c r="E28" s="52">
        <v>2043400</v>
      </c>
      <c r="F28" s="52">
        <v>1882016</v>
      </c>
      <c r="G28" s="52">
        <v>2336302</v>
      </c>
      <c r="H28" s="52">
        <v>229014</v>
      </c>
      <c r="I28" s="52">
        <v>356720</v>
      </c>
      <c r="J28" s="52">
        <v>4313353</v>
      </c>
      <c r="K28" s="52">
        <v>131900751</v>
      </c>
      <c r="L28" s="52">
        <v>73411650</v>
      </c>
      <c r="M28" s="52">
        <v>72905292</v>
      </c>
      <c r="N28" s="53">
        <v>11489899</v>
      </c>
      <c r="O28" s="67">
        <v>25787080</v>
      </c>
      <c r="P28" s="68">
        <v>3425282</v>
      </c>
      <c r="Q28" s="57">
        <v>33597626</v>
      </c>
      <c r="R28" s="57">
        <v>3348750</v>
      </c>
      <c r="S28" s="66">
        <v>28828393</v>
      </c>
      <c r="T28" s="68">
        <v>2252941</v>
      </c>
      <c r="U28" s="57">
        <v>56479884</v>
      </c>
      <c r="V28" s="52">
        <v>81264787</v>
      </c>
      <c r="W28" s="52">
        <v>95344062</v>
      </c>
      <c r="X28" s="52">
        <v>98740072</v>
      </c>
      <c r="Y28" s="52">
        <v>101903776</v>
      </c>
      <c r="Z28" s="52">
        <v>2818109</v>
      </c>
      <c r="AA28" s="52">
        <v>8057082</v>
      </c>
      <c r="AB28" s="53">
        <v>1568873</v>
      </c>
      <c r="AC28" s="54">
        <v>175562</v>
      </c>
      <c r="AD28" s="54">
        <v>793579</v>
      </c>
      <c r="AE28" s="54">
        <v>9576432</v>
      </c>
      <c r="AF28" s="55">
        <v>18321855</v>
      </c>
      <c r="AG28" s="52">
        <v>84600</v>
      </c>
      <c r="AH28" s="52">
        <v>15891119</v>
      </c>
      <c r="AI28" s="56">
        <f t="shared" si="2"/>
        <v>1035717047</v>
      </c>
      <c r="AJ28" s="54">
        <v>3708313</v>
      </c>
      <c r="AK28" s="54">
        <v>5154242</v>
      </c>
      <c r="AL28" s="54">
        <v>4328848</v>
      </c>
      <c r="AM28" s="130">
        <v>1415982</v>
      </c>
      <c r="AN28" s="54">
        <v>16367529</v>
      </c>
      <c r="AO28" s="54">
        <v>12173801</v>
      </c>
      <c r="AP28" s="135">
        <f>SUM(AJ28:AO28)</f>
        <v>43148715</v>
      </c>
      <c r="AQ28" s="57">
        <v>187711102</v>
      </c>
      <c r="AR28" s="51">
        <f>SUM(AI28,AP28:AQ28)</f>
        <v>1266576864</v>
      </c>
      <c r="AS28" s="52">
        <v>39402871</v>
      </c>
      <c r="AT28" s="52">
        <v>4888190</v>
      </c>
      <c r="AU28" s="51">
        <f t="shared" si="0"/>
        <v>44291061</v>
      </c>
      <c r="AV28" s="51">
        <f>SUM(AR28,AU28)</f>
        <v>1310867925</v>
      </c>
      <c r="AX28" s="52">
        <v>0</v>
      </c>
      <c r="AY28" s="53">
        <f t="shared" si="1"/>
        <v>1310867925</v>
      </c>
      <c r="AZ28" s="1"/>
      <c r="BA28" s="1"/>
      <c r="BB28" s="1"/>
      <c r="BC28" s="1"/>
      <c r="BD28" s="1"/>
      <c r="BE28" s="1"/>
    </row>
    <row r="29" spans="1:57" ht="22.5" customHeight="1" x14ac:dyDescent="0.25">
      <c r="A29" s="94" t="s">
        <v>95</v>
      </c>
      <c r="B29" s="51">
        <v>29675336</v>
      </c>
      <c r="C29" s="52">
        <v>4903920</v>
      </c>
      <c r="D29" s="52">
        <v>10479960</v>
      </c>
      <c r="E29" s="52">
        <v>2931200</v>
      </c>
      <c r="F29" s="52">
        <v>901152</v>
      </c>
      <c r="G29" s="52">
        <v>905796</v>
      </c>
      <c r="H29" s="52">
        <v>159592</v>
      </c>
      <c r="I29" s="52">
        <v>307291</v>
      </c>
      <c r="J29" s="52">
        <v>2222534</v>
      </c>
      <c r="K29" s="52">
        <v>45798966</v>
      </c>
      <c r="L29" s="52">
        <v>25204800</v>
      </c>
      <c r="M29" s="52">
        <v>23140026</v>
      </c>
      <c r="N29" s="53">
        <v>2675158</v>
      </c>
      <c r="O29" s="67">
        <v>8637420</v>
      </c>
      <c r="P29" s="68">
        <v>1093078</v>
      </c>
      <c r="Q29" s="57">
        <v>8198347</v>
      </c>
      <c r="R29" s="57">
        <v>755995</v>
      </c>
      <c r="S29" s="66">
        <v>5063598</v>
      </c>
      <c r="T29" s="68">
        <v>1546510</v>
      </c>
      <c r="U29" s="57">
        <v>13855180</v>
      </c>
      <c r="V29" s="52">
        <v>26502415</v>
      </c>
      <c r="W29" s="52">
        <v>25435291</v>
      </c>
      <c r="X29" s="52">
        <v>32243764</v>
      </c>
      <c r="Y29" s="52">
        <v>28444312</v>
      </c>
      <c r="Z29" s="52">
        <v>823669</v>
      </c>
      <c r="AA29" s="52">
        <v>5170578</v>
      </c>
      <c r="AB29" s="53">
        <v>1808449</v>
      </c>
      <c r="AC29" s="54">
        <v>60746</v>
      </c>
      <c r="AD29" s="54">
        <v>1072274</v>
      </c>
      <c r="AE29" s="54">
        <v>3722958</v>
      </c>
      <c r="AF29" s="55">
        <v>4541814</v>
      </c>
      <c r="AG29" s="52">
        <v>16200</v>
      </c>
      <c r="AH29" s="52">
        <v>11650151</v>
      </c>
      <c r="AI29" s="56">
        <f t="shared" si="2"/>
        <v>329948480</v>
      </c>
      <c r="AJ29" s="54">
        <v>1658456</v>
      </c>
      <c r="AK29" s="54">
        <v>2864036</v>
      </c>
      <c r="AL29" s="54">
        <v>4085037</v>
      </c>
      <c r="AM29" s="130">
        <v>769618</v>
      </c>
      <c r="AN29" s="54">
        <v>7013921</v>
      </c>
      <c r="AO29" s="54">
        <v>4392272</v>
      </c>
      <c r="AP29" s="135">
        <f>SUM(AJ29:AO29)</f>
        <v>20783340</v>
      </c>
      <c r="AQ29" s="57">
        <v>55934771</v>
      </c>
      <c r="AR29" s="51">
        <f>SUM(AI29,AP29:AQ29)</f>
        <v>406666591</v>
      </c>
      <c r="AS29" s="52">
        <v>18019799</v>
      </c>
      <c r="AT29" s="52">
        <v>4723844</v>
      </c>
      <c r="AU29" s="51">
        <f t="shared" si="0"/>
        <v>22743643</v>
      </c>
      <c r="AV29" s="51">
        <f>SUM(AR29,AU29)</f>
        <v>429410234</v>
      </c>
      <c r="AX29" s="52">
        <v>0</v>
      </c>
      <c r="AY29" s="167">
        <f t="shared" si="1"/>
        <v>429410234</v>
      </c>
      <c r="AZ29" s="1"/>
      <c r="BA29" s="1"/>
      <c r="BB29" s="1"/>
      <c r="BC29" s="1"/>
      <c r="BD29" s="1"/>
      <c r="BE29" s="1"/>
    </row>
    <row r="30" spans="1:57" ht="22.5" customHeight="1" x14ac:dyDescent="0.25">
      <c r="A30" s="95" t="s">
        <v>96</v>
      </c>
      <c r="B30" s="44">
        <v>23229264</v>
      </c>
      <c r="C30" s="45">
        <v>3980736</v>
      </c>
      <c r="D30" s="45">
        <v>6739605</v>
      </c>
      <c r="E30" s="45">
        <v>1879800</v>
      </c>
      <c r="F30" s="45">
        <v>56736</v>
      </c>
      <c r="G30" s="45">
        <v>25006</v>
      </c>
      <c r="H30" s="45">
        <v>0</v>
      </c>
      <c r="I30" s="45">
        <v>16243</v>
      </c>
      <c r="J30" s="45">
        <v>1999208</v>
      </c>
      <c r="K30" s="45">
        <v>38188395</v>
      </c>
      <c r="L30" s="45">
        <v>21873975</v>
      </c>
      <c r="M30" s="45">
        <v>18480609</v>
      </c>
      <c r="N30" s="46">
        <v>2770829</v>
      </c>
      <c r="O30" s="62">
        <v>9388500</v>
      </c>
      <c r="P30" s="63">
        <v>1252818</v>
      </c>
      <c r="Q30" s="50">
        <v>7580872</v>
      </c>
      <c r="R30" s="50">
        <v>3615475</v>
      </c>
      <c r="S30" s="61">
        <v>3292757</v>
      </c>
      <c r="T30" s="63">
        <v>596637</v>
      </c>
      <c r="U30" s="50">
        <v>12324475</v>
      </c>
      <c r="V30" s="45">
        <v>21645185</v>
      </c>
      <c r="W30" s="45">
        <v>24924901</v>
      </c>
      <c r="X30" s="45">
        <v>22974973</v>
      </c>
      <c r="Y30" s="45">
        <v>19857968</v>
      </c>
      <c r="Z30" s="45">
        <v>767853</v>
      </c>
      <c r="AA30" s="45">
        <v>5105562</v>
      </c>
      <c r="AB30" s="46">
        <v>1301765</v>
      </c>
      <c r="AC30" s="47">
        <v>429671</v>
      </c>
      <c r="AD30" s="47">
        <v>372128</v>
      </c>
      <c r="AE30" s="47">
        <v>3644083</v>
      </c>
      <c r="AF30" s="48">
        <v>3588843</v>
      </c>
      <c r="AG30" s="45">
        <v>9900</v>
      </c>
      <c r="AH30" s="45">
        <v>8852286</v>
      </c>
      <c r="AI30" s="49">
        <f t="shared" si="2"/>
        <v>270767058</v>
      </c>
      <c r="AJ30" s="47">
        <v>1261968</v>
      </c>
      <c r="AK30" s="47">
        <v>2504440</v>
      </c>
      <c r="AL30" s="47">
        <v>2785852</v>
      </c>
      <c r="AM30" s="129">
        <v>758183</v>
      </c>
      <c r="AN30" s="47">
        <v>6527126</v>
      </c>
      <c r="AO30" s="47">
        <v>4106611</v>
      </c>
      <c r="AP30" s="134">
        <f>SUM(AJ30:AO30)</f>
        <v>17944180</v>
      </c>
      <c r="AQ30" s="50">
        <v>38223693</v>
      </c>
      <c r="AR30" s="44">
        <f>SUM(AI30,AP30:AQ30)</f>
        <v>326934931</v>
      </c>
      <c r="AS30" s="45">
        <v>17859421</v>
      </c>
      <c r="AT30" s="45">
        <v>3543260</v>
      </c>
      <c r="AU30" s="44">
        <f t="shared" si="0"/>
        <v>21402681</v>
      </c>
      <c r="AV30" s="44">
        <f>SUM(AR30,AU30)</f>
        <v>348337612</v>
      </c>
      <c r="AX30" s="45">
        <v>0</v>
      </c>
      <c r="AY30" s="53">
        <f t="shared" si="1"/>
        <v>348337612</v>
      </c>
      <c r="AZ30" s="1"/>
      <c r="BA30" s="1"/>
      <c r="BB30" s="1"/>
      <c r="BC30" s="1"/>
      <c r="BD30" s="1"/>
      <c r="BE30" s="1"/>
    </row>
    <row r="31" spans="1:57" ht="22.5" customHeight="1" x14ac:dyDescent="0.25">
      <c r="A31" s="94" t="s">
        <v>97</v>
      </c>
      <c r="B31" s="51">
        <v>62022720</v>
      </c>
      <c r="C31" s="52">
        <v>3314448</v>
      </c>
      <c r="D31" s="52">
        <v>6459030</v>
      </c>
      <c r="E31" s="52">
        <v>1660000</v>
      </c>
      <c r="F31" s="52">
        <v>446496</v>
      </c>
      <c r="G31" s="52">
        <v>377717</v>
      </c>
      <c r="H31" s="52">
        <v>8262</v>
      </c>
      <c r="I31" s="52">
        <v>34361</v>
      </c>
      <c r="J31" s="52">
        <v>2695008</v>
      </c>
      <c r="K31" s="52">
        <v>30882789</v>
      </c>
      <c r="L31" s="52">
        <v>18115950</v>
      </c>
      <c r="M31" s="52">
        <v>21150612</v>
      </c>
      <c r="N31" s="53">
        <v>2258399</v>
      </c>
      <c r="O31" s="67">
        <v>9701450</v>
      </c>
      <c r="P31" s="68">
        <v>1398866</v>
      </c>
      <c r="Q31" s="57">
        <v>13028223</v>
      </c>
      <c r="R31" s="57">
        <v>6794555</v>
      </c>
      <c r="S31" s="66">
        <v>15327508</v>
      </c>
      <c r="T31" s="68">
        <v>1123299</v>
      </c>
      <c r="U31" s="57">
        <v>22318999</v>
      </c>
      <c r="V31" s="52">
        <v>32931139</v>
      </c>
      <c r="W31" s="52">
        <v>34033704</v>
      </c>
      <c r="X31" s="52">
        <v>47941471</v>
      </c>
      <c r="Y31" s="52">
        <v>41365168</v>
      </c>
      <c r="Z31" s="52">
        <v>1091235</v>
      </c>
      <c r="AA31" s="52">
        <v>4661028</v>
      </c>
      <c r="AB31" s="53">
        <v>1683527</v>
      </c>
      <c r="AC31" s="54">
        <v>150665</v>
      </c>
      <c r="AD31" s="54">
        <v>423857</v>
      </c>
      <c r="AE31" s="54">
        <v>4746560</v>
      </c>
      <c r="AF31" s="55">
        <v>7121364</v>
      </c>
      <c r="AG31" s="52">
        <v>49500</v>
      </c>
      <c r="AH31" s="52">
        <v>8871357</v>
      </c>
      <c r="AI31" s="56">
        <f t="shared" si="2"/>
        <v>404189267</v>
      </c>
      <c r="AJ31" s="54">
        <v>1828381</v>
      </c>
      <c r="AK31" s="54">
        <v>3599451</v>
      </c>
      <c r="AL31" s="54">
        <v>2835487</v>
      </c>
      <c r="AM31" s="130">
        <v>744142</v>
      </c>
      <c r="AN31" s="54">
        <v>8331094</v>
      </c>
      <c r="AO31" s="54">
        <v>5500467</v>
      </c>
      <c r="AP31" s="135">
        <f>SUM(AJ31:AO31)</f>
        <v>22839022</v>
      </c>
      <c r="AQ31" s="57">
        <v>62701144</v>
      </c>
      <c r="AR31" s="51">
        <f>SUM(AI31,AP31:AQ31)</f>
        <v>489729433</v>
      </c>
      <c r="AS31" s="52">
        <v>22523219</v>
      </c>
      <c r="AT31" s="52">
        <v>3504941</v>
      </c>
      <c r="AU31" s="51">
        <f t="shared" si="0"/>
        <v>26028160</v>
      </c>
      <c r="AV31" s="51">
        <f>SUM(AR31,AU31)</f>
        <v>515757593</v>
      </c>
      <c r="AX31" s="52">
        <v>0</v>
      </c>
      <c r="AY31" s="53">
        <f t="shared" si="1"/>
        <v>515757593</v>
      </c>
      <c r="AZ31" s="1"/>
      <c r="BA31" s="1"/>
      <c r="BB31" s="1"/>
      <c r="BC31" s="1"/>
      <c r="BD31" s="1"/>
      <c r="BE31" s="1"/>
    </row>
    <row r="32" spans="1:57" ht="22.5" customHeight="1" x14ac:dyDescent="0.25">
      <c r="A32" s="94" t="s">
        <v>98</v>
      </c>
      <c r="B32" s="51">
        <v>196385776</v>
      </c>
      <c r="C32" s="52">
        <v>4797936</v>
      </c>
      <c r="D32" s="52">
        <v>6969870</v>
      </c>
      <c r="E32" s="52">
        <v>2008000</v>
      </c>
      <c r="F32" s="52">
        <v>1035840</v>
      </c>
      <c r="G32" s="52">
        <v>525599</v>
      </c>
      <c r="H32" s="52">
        <v>80352</v>
      </c>
      <c r="I32" s="52">
        <v>71040</v>
      </c>
      <c r="J32" s="52">
        <v>4707455</v>
      </c>
      <c r="K32" s="52">
        <v>130545351</v>
      </c>
      <c r="L32" s="52">
        <v>71349075</v>
      </c>
      <c r="M32" s="52">
        <v>70781256</v>
      </c>
      <c r="N32" s="53">
        <v>7609372</v>
      </c>
      <c r="O32" s="67">
        <v>38599253</v>
      </c>
      <c r="P32" s="68">
        <v>5495056</v>
      </c>
      <c r="Q32" s="57">
        <v>40302509</v>
      </c>
      <c r="R32" s="57">
        <v>10539280</v>
      </c>
      <c r="S32" s="66">
        <v>41642481</v>
      </c>
      <c r="T32" s="68">
        <v>3486180</v>
      </c>
      <c r="U32" s="57">
        <v>93309889</v>
      </c>
      <c r="V32" s="52">
        <v>119749550</v>
      </c>
      <c r="W32" s="52">
        <v>131784838</v>
      </c>
      <c r="X32" s="52">
        <v>145159770</v>
      </c>
      <c r="Y32" s="52">
        <v>131936168</v>
      </c>
      <c r="Z32" s="52">
        <v>3264630</v>
      </c>
      <c r="AA32" s="52">
        <v>4407027</v>
      </c>
      <c r="AB32" s="53">
        <v>741062</v>
      </c>
      <c r="AC32" s="54">
        <v>15475</v>
      </c>
      <c r="AD32" s="54">
        <v>378945</v>
      </c>
      <c r="AE32" s="54">
        <v>10710491</v>
      </c>
      <c r="AF32" s="55">
        <v>22819011</v>
      </c>
      <c r="AG32" s="52">
        <v>111600</v>
      </c>
      <c r="AH32" s="52">
        <v>15721182</v>
      </c>
      <c r="AI32" s="56">
        <f t="shared" si="2"/>
        <v>1317041319</v>
      </c>
      <c r="AJ32" s="54">
        <v>3638615</v>
      </c>
      <c r="AK32" s="54">
        <v>9059067</v>
      </c>
      <c r="AL32" s="54">
        <v>3913822</v>
      </c>
      <c r="AM32" s="130">
        <v>1746956</v>
      </c>
      <c r="AN32" s="54">
        <v>18460832</v>
      </c>
      <c r="AO32" s="54">
        <v>14433978</v>
      </c>
      <c r="AP32" s="135">
        <f>SUM(AJ32:AO32)</f>
        <v>51253270</v>
      </c>
      <c r="AQ32" s="57">
        <v>182321115</v>
      </c>
      <c r="AR32" s="51">
        <f>SUM(AI32,AP32:AQ32)</f>
        <v>1550615704</v>
      </c>
      <c r="AS32" s="52">
        <v>43293506</v>
      </c>
      <c r="AT32" s="52">
        <v>1648460</v>
      </c>
      <c r="AU32" s="51">
        <f t="shared" si="0"/>
        <v>44941966</v>
      </c>
      <c r="AV32" s="51">
        <f>SUM(AR32,AU32)</f>
        <v>1595557670</v>
      </c>
      <c r="AX32" s="52">
        <v>0</v>
      </c>
      <c r="AY32" s="53">
        <f t="shared" si="1"/>
        <v>1595557670</v>
      </c>
      <c r="AZ32" s="1"/>
      <c r="BA32" s="1"/>
      <c r="BB32" s="1"/>
      <c r="BC32" s="1"/>
      <c r="BD32" s="1"/>
      <c r="BE32" s="1"/>
    </row>
    <row r="33" spans="1:57" ht="22.5" customHeight="1" x14ac:dyDescent="0.25">
      <c r="A33" s="94" t="s">
        <v>99</v>
      </c>
      <c r="B33" s="51">
        <v>111280072</v>
      </c>
      <c r="C33" s="52">
        <v>7243776</v>
      </c>
      <c r="D33" s="52">
        <v>12277575</v>
      </c>
      <c r="E33" s="52">
        <v>4023400</v>
      </c>
      <c r="F33" s="52">
        <v>1589120</v>
      </c>
      <c r="G33" s="52">
        <v>1571495</v>
      </c>
      <c r="H33" s="52">
        <v>190696</v>
      </c>
      <c r="I33" s="52">
        <v>243502</v>
      </c>
      <c r="J33" s="52">
        <v>3661460</v>
      </c>
      <c r="K33" s="52">
        <v>97690455</v>
      </c>
      <c r="L33" s="52">
        <v>51737925</v>
      </c>
      <c r="M33" s="52">
        <v>56810484</v>
      </c>
      <c r="N33" s="53">
        <v>6874587</v>
      </c>
      <c r="O33" s="67">
        <v>24829453</v>
      </c>
      <c r="P33" s="68">
        <v>2763502</v>
      </c>
      <c r="Q33" s="57">
        <v>22601874</v>
      </c>
      <c r="R33" s="57">
        <v>8518045</v>
      </c>
      <c r="S33" s="66">
        <v>16225503</v>
      </c>
      <c r="T33" s="68">
        <v>1717220</v>
      </c>
      <c r="U33" s="57">
        <v>43431498</v>
      </c>
      <c r="V33" s="52">
        <v>75426889</v>
      </c>
      <c r="W33" s="52">
        <v>77985024</v>
      </c>
      <c r="X33" s="52">
        <v>92387376</v>
      </c>
      <c r="Y33" s="52">
        <v>85238088</v>
      </c>
      <c r="Z33" s="52">
        <v>2091465</v>
      </c>
      <c r="AA33" s="52">
        <v>7497867</v>
      </c>
      <c r="AB33" s="53">
        <v>2457557</v>
      </c>
      <c r="AC33" s="54">
        <v>500230</v>
      </c>
      <c r="AD33" s="54">
        <v>981247</v>
      </c>
      <c r="AE33" s="54">
        <v>7730034</v>
      </c>
      <c r="AF33" s="55">
        <v>14062654</v>
      </c>
      <c r="AG33" s="52">
        <v>103500</v>
      </c>
      <c r="AH33" s="52">
        <v>16185493</v>
      </c>
      <c r="AI33" s="56">
        <f t="shared" si="2"/>
        <v>857929066</v>
      </c>
      <c r="AJ33" s="54">
        <v>2887909</v>
      </c>
      <c r="AK33" s="54">
        <v>5348848</v>
      </c>
      <c r="AL33" s="54">
        <v>5522936</v>
      </c>
      <c r="AM33" s="130">
        <v>1321160</v>
      </c>
      <c r="AN33" s="54">
        <v>12928589</v>
      </c>
      <c r="AO33" s="54">
        <v>10171016</v>
      </c>
      <c r="AP33" s="135">
        <f>SUM(AJ33:AO33)</f>
        <v>38180458</v>
      </c>
      <c r="AQ33" s="57">
        <v>127601389</v>
      </c>
      <c r="AR33" s="51">
        <f>SUM(AI33,AP33:AQ33)</f>
        <v>1023710913</v>
      </c>
      <c r="AS33" s="52">
        <v>33069467</v>
      </c>
      <c r="AT33" s="52">
        <v>6817005</v>
      </c>
      <c r="AU33" s="51">
        <f t="shared" si="0"/>
        <v>39886472</v>
      </c>
      <c r="AV33" s="51">
        <f>SUM(AR33,AU33)</f>
        <v>1063597385</v>
      </c>
      <c r="AX33" s="52">
        <v>0</v>
      </c>
      <c r="AY33" s="53">
        <f t="shared" si="1"/>
        <v>1063597385</v>
      </c>
      <c r="AZ33" s="1"/>
      <c r="BA33" s="1"/>
      <c r="BB33" s="1"/>
      <c r="BC33" s="1"/>
      <c r="BD33" s="1"/>
      <c r="BE33" s="1"/>
    </row>
    <row r="34" spans="1:57" ht="22.5" customHeight="1" x14ac:dyDescent="0.25">
      <c r="A34" s="94" t="s">
        <v>100</v>
      </c>
      <c r="B34" s="51">
        <v>24155704</v>
      </c>
      <c r="C34" s="52">
        <v>2385504</v>
      </c>
      <c r="D34" s="52">
        <v>7902540</v>
      </c>
      <c r="E34" s="52">
        <v>1601800</v>
      </c>
      <c r="F34" s="52">
        <v>0</v>
      </c>
      <c r="G34" s="52">
        <v>0</v>
      </c>
      <c r="H34" s="52">
        <v>0</v>
      </c>
      <c r="I34" s="52">
        <v>0</v>
      </c>
      <c r="J34" s="52">
        <v>1923658</v>
      </c>
      <c r="K34" s="52">
        <v>32204304</v>
      </c>
      <c r="L34" s="52">
        <v>18336225</v>
      </c>
      <c r="M34" s="52">
        <v>13148082</v>
      </c>
      <c r="N34" s="53">
        <v>2036043</v>
      </c>
      <c r="O34" s="67">
        <v>7661016</v>
      </c>
      <c r="P34" s="68">
        <v>1052002</v>
      </c>
      <c r="Q34" s="57">
        <v>7397250</v>
      </c>
      <c r="R34" s="57">
        <v>4403430</v>
      </c>
      <c r="S34" s="66">
        <v>6200199</v>
      </c>
      <c r="T34" s="68">
        <v>2102446</v>
      </c>
      <c r="U34" s="57">
        <v>13098695</v>
      </c>
      <c r="V34" s="52">
        <v>25943047</v>
      </c>
      <c r="W34" s="52">
        <v>21766047</v>
      </c>
      <c r="X34" s="52">
        <v>25283930</v>
      </c>
      <c r="Y34" s="52">
        <v>23105888</v>
      </c>
      <c r="Z34" s="52">
        <v>727583</v>
      </c>
      <c r="AA34" s="52">
        <v>4518612</v>
      </c>
      <c r="AB34" s="53">
        <v>1653383</v>
      </c>
      <c r="AC34" s="54">
        <v>124909</v>
      </c>
      <c r="AD34" s="54">
        <v>120300</v>
      </c>
      <c r="AE34" s="54">
        <v>3632811</v>
      </c>
      <c r="AF34" s="55">
        <v>3443046</v>
      </c>
      <c r="AG34" s="52">
        <v>6300</v>
      </c>
      <c r="AH34" s="52">
        <v>8878263</v>
      </c>
      <c r="AI34" s="56">
        <f t="shared" si="2"/>
        <v>264813017</v>
      </c>
      <c r="AJ34" s="54">
        <v>1202103</v>
      </c>
      <c r="AK34" s="54">
        <v>3790913</v>
      </c>
      <c r="AL34" s="54">
        <v>3113425</v>
      </c>
      <c r="AM34" s="130">
        <v>666777</v>
      </c>
      <c r="AN34" s="54">
        <v>6321506</v>
      </c>
      <c r="AO34" s="54">
        <v>4140785</v>
      </c>
      <c r="AP34" s="135">
        <f>SUM(AJ34:AO34)</f>
        <v>19235509</v>
      </c>
      <c r="AQ34" s="57">
        <v>34699309</v>
      </c>
      <c r="AR34" s="51">
        <f>SUM(AI34,AP34:AQ34)</f>
        <v>318747835</v>
      </c>
      <c r="AS34" s="52">
        <v>17771822</v>
      </c>
      <c r="AT34" s="52">
        <v>2723366</v>
      </c>
      <c r="AU34" s="51">
        <f t="shared" si="0"/>
        <v>20495188</v>
      </c>
      <c r="AV34" s="51">
        <f>SUM(AR34,AU34)</f>
        <v>339243023</v>
      </c>
      <c r="AX34" s="52">
        <v>0</v>
      </c>
      <c r="AY34" s="53">
        <f t="shared" si="1"/>
        <v>339243023</v>
      </c>
      <c r="AZ34" s="1"/>
      <c r="BA34" s="1"/>
      <c r="BB34" s="1"/>
      <c r="BC34" s="1"/>
      <c r="BD34" s="1"/>
      <c r="BE34" s="1"/>
    </row>
    <row r="35" spans="1:57" ht="22.5" customHeight="1" x14ac:dyDescent="0.25">
      <c r="A35" s="94" t="s">
        <v>101</v>
      </c>
      <c r="B35" s="51">
        <v>21152088</v>
      </c>
      <c r="C35" s="52">
        <v>3034800</v>
      </c>
      <c r="D35" s="52">
        <v>9071280</v>
      </c>
      <c r="E35" s="52">
        <v>1765800</v>
      </c>
      <c r="F35" s="52">
        <v>947392</v>
      </c>
      <c r="G35" s="52">
        <v>672280</v>
      </c>
      <c r="H35" s="52">
        <v>125626</v>
      </c>
      <c r="I35" s="52">
        <v>309178</v>
      </c>
      <c r="J35" s="52">
        <v>1677895</v>
      </c>
      <c r="K35" s="52">
        <v>26138889</v>
      </c>
      <c r="L35" s="52">
        <v>14705025</v>
      </c>
      <c r="M35" s="52">
        <v>14150268</v>
      </c>
      <c r="N35" s="53">
        <v>1538875</v>
      </c>
      <c r="O35" s="67">
        <v>7154037</v>
      </c>
      <c r="P35" s="68">
        <v>988106</v>
      </c>
      <c r="Q35" s="57">
        <v>5355712</v>
      </c>
      <c r="R35" s="57">
        <v>4799405</v>
      </c>
      <c r="S35" s="66">
        <v>2433777</v>
      </c>
      <c r="T35" s="68">
        <v>1307987</v>
      </c>
      <c r="U35" s="57">
        <v>10334152</v>
      </c>
      <c r="V35" s="52">
        <v>21805070</v>
      </c>
      <c r="W35" s="52">
        <v>17380866</v>
      </c>
      <c r="X35" s="52">
        <v>20304018</v>
      </c>
      <c r="Y35" s="52">
        <v>17256720</v>
      </c>
      <c r="Z35" s="52">
        <v>596475</v>
      </c>
      <c r="AA35" s="52">
        <v>4672638</v>
      </c>
      <c r="AB35" s="53">
        <v>1790337</v>
      </c>
      <c r="AC35" s="54">
        <v>140260</v>
      </c>
      <c r="AD35" s="54">
        <v>663254</v>
      </c>
      <c r="AE35" s="54">
        <v>3577266</v>
      </c>
      <c r="AF35" s="55">
        <v>2576599</v>
      </c>
      <c r="AG35" s="52">
        <v>21600</v>
      </c>
      <c r="AH35" s="52">
        <v>11339249</v>
      </c>
      <c r="AI35" s="56">
        <f t="shared" si="2"/>
        <v>229786924</v>
      </c>
      <c r="AJ35" s="54">
        <v>1289868</v>
      </c>
      <c r="AK35" s="54">
        <v>4247588</v>
      </c>
      <c r="AL35" s="54">
        <v>4494725</v>
      </c>
      <c r="AM35" s="130">
        <v>858186</v>
      </c>
      <c r="AN35" s="54">
        <v>5661074</v>
      </c>
      <c r="AO35" s="54">
        <v>4013797</v>
      </c>
      <c r="AP35" s="135">
        <f>SUM(AJ35:AO35)</f>
        <v>20565238</v>
      </c>
      <c r="AQ35" s="57">
        <v>35505772</v>
      </c>
      <c r="AR35" s="51">
        <f>SUM(AI35,AP35:AQ35)</f>
        <v>285857934</v>
      </c>
      <c r="AS35" s="52">
        <v>17616946</v>
      </c>
      <c r="AT35" s="52">
        <v>3583715</v>
      </c>
      <c r="AU35" s="51">
        <f t="shared" si="0"/>
        <v>21200661</v>
      </c>
      <c r="AV35" s="51">
        <f>SUM(AR35,AU35)</f>
        <v>307058595</v>
      </c>
      <c r="AX35" s="52">
        <v>0</v>
      </c>
      <c r="AY35" s="53">
        <f t="shared" si="1"/>
        <v>307058595</v>
      </c>
      <c r="AZ35" s="1"/>
      <c r="BA35" s="1"/>
      <c r="BB35" s="1"/>
      <c r="BC35" s="1"/>
      <c r="BD35" s="1"/>
      <c r="BE35" s="1"/>
    </row>
    <row r="36" spans="1:57" ht="22.5" customHeight="1" x14ac:dyDescent="0.25">
      <c r="A36" s="95" t="s">
        <v>102</v>
      </c>
      <c r="B36" s="44">
        <v>12765368</v>
      </c>
      <c r="C36" s="45">
        <v>3800736</v>
      </c>
      <c r="D36" s="45">
        <v>5572800</v>
      </c>
      <c r="E36" s="45">
        <v>1438200</v>
      </c>
      <c r="F36" s="45">
        <v>509568</v>
      </c>
      <c r="G36" s="45">
        <v>346183</v>
      </c>
      <c r="H36" s="45">
        <v>71852</v>
      </c>
      <c r="I36" s="45">
        <v>72322</v>
      </c>
      <c r="J36" s="45">
        <v>1503221</v>
      </c>
      <c r="K36" s="45">
        <v>15790410</v>
      </c>
      <c r="L36" s="45">
        <v>9304950</v>
      </c>
      <c r="M36" s="45">
        <v>8982279</v>
      </c>
      <c r="N36" s="46">
        <v>859501</v>
      </c>
      <c r="O36" s="62">
        <v>4569070</v>
      </c>
      <c r="P36" s="63">
        <v>593320</v>
      </c>
      <c r="Q36" s="50">
        <v>4476827</v>
      </c>
      <c r="R36" s="50">
        <v>593375</v>
      </c>
      <c r="S36" s="61">
        <v>1307817</v>
      </c>
      <c r="T36" s="63">
        <v>172447</v>
      </c>
      <c r="U36" s="50">
        <v>7425630</v>
      </c>
      <c r="V36" s="45">
        <v>14696017</v>
      </c>
      <c r="W36" s="45">
        <v>14093077</v>
      </c>
      <c r="X36" s="45">
        <v>11861563</v>
      </c>
      <c r="Y36" s="45">
        <v>9684688</v>
      </c>
      <c r="Z36" s="45">
        <v>451122</v>
      </c>
      <c r="AA36" s="45">
        <v>4650063</v>
      </c>
      <c r="AB36" s="46">
        <v>1472423</v>
      </c>
      <c r="AC36" s="47">
        <v>313061</v>
      </c>
      <c r="AD36" s="47">
        <v>422253</v>
      </c>
      <c r="AE36" s="47">
        <v>3426008</v>
      </c>
      <c r="AF36" s="48">
        <v>1656800</v>
      </c>
      <c r="AG36" s="45">
        <v>12600</v>
      </c>
      <c r="AH36" s="45">
        <v>11299668</v>
      </c>
      <c r="AI36" s="49">
        <f t="shared" si="2"/>
        <v>154195219</v>
      </c>
      <c r="AJ36" s="47">
        <v>1205553</v>
      </c>
      <c r="AK36" s="47">
        <v>3732325</v>
      </c>
      <c r="AL36" s="47">
        <v>4632514</v>
      </c>
      <c r="AM36" s="129">
        <v>962499</v>
      </c>
      <c r="AN36" s="47">
        <v>5102549</v>
      </c>
      <c r="AO36" s="47">
        <v>3962178</v>
      </c>
      <c r="AP36" s="134">
        <f>SUM(AJ36:AO36)</f>
        <v>19597618</v>
      </c>
      <c r="AQ36" s="50">
        <v>25936286</v>
      </c>
      <c r="AR36" s="44">
        <f>SUM(AI36,AP36:AQ36)</f>
        <v>199729123</v>
      </c>
      <c r="AS36" s="45">
        <v>17431891</v>
      </c>
      <c r="AT36" s="45">
        <v>2754390</v>
      </c>
      <c r="AU36" s="44">
        <f t="shared" si="0"/>
        <v>20186281</v>
      </c>
      <c r="AV36" s="44">
        <f>SUM(AR36,AU36)</f>
        <v>219915404</v>
      </c>
      <c r="AX36" s="45">
        <v>0</v>
      </c>
      <c r="AY36" s="165">
        <f t="shared" si="1"/>
        <v>219915404</v>
      </c>
      <c r="AZ36" s="1"/>
      <c r="BA36" s="1"/>
      <c r="BB36" s="1"/>
      <c r="BC36" s="1"/>
      <c r="BD36" s="1"/>
      <c r="BE36" s="1"/>
    </row>
    <row r="37" spans="1:57" ht="22.5" customHeight="1" x14ac:dyDescent="0.25">
      <c r="A37" s="94" t="s">
        <v>103</v>
      </c>
      <c r="B37" s="51">
        <v>15437416</v>
      </c>
      <c r="C37" s="52">
        <v>4403376</v>
      </c>
      <c r="D37" s="52">
        <v>8740395</v>
      </c>
      <c r="E37" s="52">
        <v>2084400</v>
      </c>
      <c r="F37" s="52">
        <v>529248</v>
      </c>
      <c r="G37" s="52">
        <v>614106</v>
      </c>
      <c r="H37" s="52">
        <v>322628</v>
      </c>
      <c r="I37" s="52">
        <v>323666</v>
      </c>
      <c r="J37" s="52">
        <v>1650009</v>
      </c>
      <c r="K37" s="52">
        <v>21591522</v>
      </c>
      <c r="L37" s="52">
        <v>12602400</v>
      </c>
      <c r="M37" s="52">
        <v>12198249</v>
      </c>
      <c r="N37" s="53">
        <v>1058117</v>
      </c>
      <c r="O37" s="67">
        <v>7385620</v>
      </c>
      <c r="P37" s="68">
        <v>837494</v>
      </c>
      <c r="Q37" s="57">
        <v>5253173</v>
      </c>
      <c r="R37" s="57">
        <v>1447835</v>
      </c>
      <c r="S37" s="66">
        <v>1226239</v>
      </c>
      <c r="T37" s="68">
        <v>0</v>
      </c>
      <c r="U37" s="57">
        <v>8404333</v>
      </c>
      <c r="V37" s="52">
        <v>16430043</v>
      </c>
      <c r="W37" s="52">
        <v>16404705</v>
      </c>
      <c r="X37" s="52">
        <v>16162223</v>
      </c>
      <c r="Y37" s="52">
        <v>12828088</v>
      </c>
      <c r="Z37" s="52">
        <v>498841</v>
      </c>
      <c r="AA37" s="52">
        <v>4841241</v>
      </c>
      <c r="AB37" s="53">
        <v>2178342</v>
      </c>
      <c r="AC37" s="54">
        <v>420358</v>
      </c>
      <c r="AD37" s="54">
        <v>762702</v>
      </c>
      <c r="AE37" s="54">
        <v>3479378</v>
      </c>
      <c r="AF37" s="55">
        <v>1921131</v>
      </c>
      <c r="AG37" s="52">
        <v>22500</v>
      </c>
      <c r="AH37" s="52">
        <v>15075579</v>
      </c>
      <c r="AI37" s="56">
        <f t="shared" si="2"/>
        <v>197135357</v>
      </c>
      <c r="AJ37" s="54">
        <v>1560746</v>
      </c>
      <c r="AK37" s="54">
        <v>4066312</v>
      </c>
      <c r="AL37" s="54">
        <v>5676943</v>
      </c>
      <c r="AM37" s="130">
        <v>1311140</v>
      </c>
      <c r="AN37" s="54">
        <v>5277331</v>
      </c>
      <c r="AO37" s="54">
        <v>4401159</v>
      </c>
      <c r="AP37" s="135">
        <f>SUM(AJ37:AO37)</f>
        <v>22293631</v>
      </c>
      <c r="AQ37" s="57">
        <v>34052588</v>
      </c>
      <c r="AR37" s="51">
        <f>SUM(AI37,AP37:AQ37)</f>
        <v>253481576</v>
      </c>
      <c r="AS37" s="52">
        <v>17501384</v>
      </c>
      <c r="AT37" s="52">
        <v>4949728</v>
      </c>
      <c r="AU37" s="51">
        <f t="shared" si="0"/>
        <v>22451112</v>
      </c>
      <c r="AV37" s="51">
        <f>SUM(AR37,AU37)</f>
        <v>275932688</v>
      </c>
      <c r="AX37" s="52">
        <v>0</v>
      </c>
      <c r="AY37" s="53">
        <f t="shared" si="1"/>
        <v>275932688</v>
      </c>
      <c r="AZ37" s="1"/>
      <c r="BA37" s="1"/>
      <c r="BB37" s="1"/>
      <c r="BC37" s="1"/>
      <c r="BD37" s="1"/>
      <c r="BE37" s="1"/>
    </row>
    <row r="38" spans="1:57" ht="22.5" customHeight="1" x14ac:dyDescent="0.25">
      <c r="A38" s="94" t="s">
        <v>104</v>
      </c>
      <c r="B38" s="51">
        <v>33702912</v>
      </c>
      <c r="C38" s="52">
        <v>4973472</v>
      </c>
      <c r="D38" s="52">
        <v>8684280</v>
      </c>
      <c r="E38" s="52">
        <v>1756400</v>
      </c>
      <c r="F38" s="52">
        <v>1329824</v>
      </c>
      <c r="G38" s="52">
        <v>889889</v>
      </c>
      <c r="H38" s="52">
        <v>170672</v>
      </c>
      <c r="I38" s="52">
        <v>98061</v>
      </c>
      <c r="J38" s="52">
        <v>2298269</v>
      </c>
      <c r="K38" s="52">
        <v>32631255</v>
      </c>
      <c r="L38" s="52">
        <v>18222750</v>
      </c>
      <c r="M38" s="52">
        <v>23798178</v>
      </c>
      <c r="N38" s="53">
        <v>3062927</v>
      </c>
      <c r="O38" s="67">
        <v>9332169</v>
      </c>
      <c r="P38" s="68">
        <v>1104488</v>
      </c>
      <c r="Q38" s="57">
        <v>9687348</v>
      </c>
      <c r="R38" s="57">
        <v>2528600</v>
      </c>
      <c r="S38" s="66">
        <v>6313698</v>
      </c>
      <c r="T38" s="68">
        <v>390415</v>
      </c>
      <c r="U38" s="57">
        <v>15540310</v>
      </c>
      <c r="V38" s="52">
        <v>24241167</v>
      </c>
      <c r="W38" s="52">
        <v>28359815</v>
      </c>
      <c r="X38" s="52">
        <v>35756882</v>
      </c>
      <c r="Y38" s="52">
        <v>31006768</v>
      </c>
      <c r="Z38" s="52">
        <v>867553</v>
      </c>
      <c r="AA38" s="52">
        <v>5903427</v>
      </c>
      <c r="AB38" s="53">
        <v>2085544</v>
      </c>
      <c r="AC38" s="54">
        <v>477594</v>
      </c>
      <c r="AD38" s="54">
        <v>512879</v>
      </c>
      <c r="AE38" s="54">
        <v>3861949</v>
      </c>
      <c r="AF38" s="55">
        <v>4886815</v>
      </c>
      <c r="AG38" s="52">
        <v>37800</v>
      </c>
      <c r="AH38" s="52">
        <v>8705257</v>
      </c>
      <c r="AI38" s="56">
        <f t="shared" si="2"/>
        <v>323219367</v>
      </c>
      <c r="AJ38" s="54">
        <v>1393486</v>
      </c>
      <c r="AK38" s="54">
        <v>2841050</v>
      </c>
      <c r="AL38" s="54">
        <v>4045349</v>
      </c>
      <c r="AM38" s="130">
        <v>663707</v>
      </c>
      <c r="AN38" s="54">
        <v>7193399</v>
      </c>
      <c r="AO38" s="54">
        <v>4502252</v>
      </c>
      <c r="AP38" s="135">
        <f>SUM(AJ38:AO38)</f>
        <v>20639243</v>
      </c>
      <c r="AQ38" s="57">
        <v>45748477</v>
      </c>
      <c r="AR38" s="51">
        <f>SUM(AI38,AP38:AQ38)</f>
        <v>389607087</v>
      </c>
      <c r="AS38" s="52">
        <v>18519991</v>
      </c>
      <c r="AT38" s="52">
        <v>5630123</v>
      </c>
      <c r="AU38" s="51">
        <f t="shared" si="0"/>
        <v>24150114</v>
      </c>
      <c r="AV38" s="51">
        <f>SUM(AR38,AU38)</f>
        <v>413757201</v>
      </c>
      <c r="AX38" s="52">
        <v>0</v>
      </c>
      <c r="AY38" s="53">
        <f t="shared" si="1"/>
        <v>413757201</v>
      </c>
      <c r="AZ38" s="1"/>
      <c r="BA38" s="1"/>
      <c r="BB38" s="1"/>
      <c r="BC38" s="1"/>
      <c r="BD38" s="1"/>
      <c r="BE38" s="1"/>
    </row>
    <row r="39" spans="1:57" ht="22.5" customHeight="1" x14ac:dyDescent="0.25">
      <c r="A39" s="94" t="s">
        <v>105</v>
      </c>
      <c r="B39" s="51">
        <v>49179336</v>
      </c>
      <c r="C39" s="52">
        <v>5992560</v>
      </c>
      <c r="D39" s="52">
        <v>10849545</v>
      </c>
      <c r="E39" s="52">
        <v>3371800</v>
      </c>
      <c r="F39" s="52">
        <v>1900928</v>
      </c>
      <c r="G39" s="52">
        <v>1378230</v>
      </c>
      <c r="H39" s="52">
        <v>176062</v>
      </c>
      <c r="I39" s="52">
        <v>206095</v>
      </c>
      <c r="J39" s="52">
        <v>2766504</v>
      </c>
      <c r="K39" s="52">
        <v>43149159</v>
      </c>
      <c r="L39" s="52">
        <v>23082150</v>
      </c>
      <c r="M39" s="52">
        <v>27889191</v>
      </c>
      <c r="N39" s="53">
        <v>3380952</v>
      </c>
      <c r="O39" s="67">
        <v>10440012</v>
      </c>
      <c r="P39" s="68">
        <v>1403430</v>
      </c>
      <c r="Q39" s="57">
        <v>13160864</v>
      </c>
      <c r="R39" s="57">
        <v>3047010</v>
      </c>
      <c r="S39" s="66">
        <v>11316999</v>
      </c>
      <c r="T39" s="68">
        <v>0</v>
      </c>
      <c r="U39" s="57">
        <v>22159915</v>
      </c>
      <c r="V39" s="52">
        <v>32885866</v>
      </c>
      <c r="W39" s="52">
        <v>40571297</v>
      </c>
      <c r="X39" s="52">
        <v>47295360</v>
      </c>
      <c r="Y39" s="52">
        <v>44856552</v>
      </c>
      <c r="Z39" s="52">
        <v>1156988</v>
      </c>
      <c r="AA39" s="52">
        <v>5425869</v>
      </c>
      <c r="AB39" s="53">
        <v>2595907</v>
      </c>
      <c r="AC39" s="54">
        <v>408736</v>
      </c>
      <c r="AD39" s="54">
        <v>820045</v>
      </c>
      <c r="AE39" s="54">
        <v>4983393</v>
      </c>
      <c r="AF39" s="55">
        <v>7423198</v>
      </c>
      <c r="AG39" s="52">
        <v>52200</v>
      </c>
      <c r="AH39" s="52">
        <v>11448491</v>
      </c>
      <c r="AI39" s="56">
        <f t="shared" si="2"/>
        <v>434774644</v>
      </c>
      <c r="AJ39" s="54">
        <v>1927218</v>
      </c>
      <c r="AK39" s="54">
        <v>3599243</v>
      </c>
      <c r="AL39" s="54">
        <v>3893076</v>
      </c>
      <c r="AM39" s="130">
        <v>843017</v>
      </c>
      <c r="AN39" s="54">
        <v>8622135</v>
      </c>
      <c r="AO39" s="54">
        <v>5831452</v>
      </c>
      <c r="AP39" s="135">
        <f>SUM(AJ39:AO39)</f>
        <v>24716141</v>
      </c>
      <c r="AQ39" s="57">
        <v>69874001</v>
      </c>
      <c r="AR39" s="51">
        <f>SUM(AI39,AP39:AQ39)</f>
        <v>529364786</v>
      </c>
      <c r="AS39" s="52">
        <v>22982772</v>
      </c>
      <c r="AT39" s="52">
        <v>6363481</v>
      </c>
      <c r="AU39" s="51">
        <f t="shared" si="0"/>
        <v>29346253</v>
      </c>
      <c r="AV39" s="51">
        <f>SUM(AR39,AU39)</f>
        <v>558711039</v>
      </c>
      <c r="AX39" s="52">
        <v>0</v>
      </c>
      <c r="AY39" s="53">
        <f t="shared" si="1"/>
        <v>558711039</v>
      </c>
      <c r="AZ39" s="1"/>
      <c r="BA39" s="1"/>
      <c r="BB39" s="1"/>
      <c r="BC39" s="1"/>
      <c r="BD39" s="1"/>
      <c r="BE39" s="1"/>
    </row>
    <row r="40" spans="1:57" ht="22.5" customHeight="1" x14ac:dyDescent="0.25">
      <c r="A40" s="94" t="s">
        <v>106</v>
      </c>
      <c r="B40" s="51">
        <v>30201944</v>
      </c>
      <c r="C40" s="52">
        <v>4749264</v>
      </c>
      <c r="D40" s="52">
        <v>8945505</v>
      </c>
      <c r="E40" s="52">
        <v>2151800</v>
      </c>
      <c r="F40" s="52">
        <v>1493088</v>
      </c>
      <c r="G40" s="52">
        <v>1938118</v>
      </c>
      <c r="H40" s="52">
        <v>219175</v>
      </c>
      <c r="I40" s="52">
        <v>663542</v>
      </c>
      <c r="J40" s="52">
        <v>1920784</v>
      </c>
      <c r="K40" s="52">
        <v>32922666</v>
      </c>
      <c r="L40" s="52">
        <v>19250700</v>
      </c>
      <c r="M40" s="52">
        <v>17680356</v>
      </c>
      <c r="N40" s="53">
        <v>1653964</v>
      </c>
      <c r="O40" s="67">
        <v>9382241</v>
      </c>
      <c r="P40" s="68">
        <v>1268792</v>
      </c>
      <c r="Q40" s="57">
        <v>7176851</v>
      </c>
      <c r="R40" s="57">
        <v>931305</v>
      </c>
      <c r="S40" s="66">
        <v>3913454</v>
      </c>
      <c r="T40" s="68">
        <v>729285</v>
      </c>
      <c r="U40" s="57">
        <v>11293258</v>
      </c>
      <c r="V40" s="52">
        <v>22143491</v>
      </c>
      <c r="W40" s="52">
        <v>22276223</v>
      </c>
      <c r="X40" s="52">
        <v>26190651</v>
      </c>
      <c r="Y40" s="52">
        <v>25594608</v>
      </c>
      <c r="Z40" s="52">
        <v>725843</v>
      </c>
      <c r="AA40" s="52">
        <v>4899549</v>
      </c>
      <c r="AB40" s="53">
        <v>2054913</v>
      </c>
      <c r="AC40" s="54">
        <v>231161</v>
      </c>
      <c r="AD40" s="54">
        <v>1027763</v>
      </c>
      <c r="AE40" s="54">
        <v>3631843</v>
      </c>
      <c r="AF40" s="55">
        <v>3742968</v>
      </c>
      <c r="AG40" s="52">
        <v>34200</v>
      </c>
      <c r="AH40" s="52">
        <v>9708130</v>
      </c>
      <c r="AI40" s="56">
        <f t="shared" si="2"/>
        <v>280747435</v>
      </c>
      <c r="AJ40" s="54">
        <v>1735165</v>
      </c>
      <c r="AK40" s="54">
        <v>3850668</v>
      </c>
      <c r="AL40" s="54">
        <v>4522929</v>
      </c>
      <c r="AM40" s="130">
        <v>824650</v>
      </c>
      <c r="AN40" s="54">
        <v>6311396</v>
      </c>
      <c r="AO40" s="54">
        <v>4158200</v>
      </c>
      <c r="AP40" s="135">
        <f>SUM(AJ40:AO40)</f>
        <v>21403008</v>
      </c>
      <c r="AQ40" s="57">
        <v>40913027</v>
      </c>
      <c r="AR40" s="51">
        <f>SUM(AI40,AP40:AQ40)</f>
        <v>343063470</v>
      </c>
      <c r="AS40" s="52">
        <v>17779762</v>
      </c>
      <c r="AT40" s="52">
        <v>4618740</v>
      </c>
      <c r="AU40" s="51">
        <f t="shared" si="0"/>
        <v>22398502</v>
      </c>
      <c r="AV40" s="51">
        <f>SUM(AR40,AU40)</f>
        <v>365461972</v>
      </c>
      <c r="AX40" s="52">
        <v>0</v>
      </c>
      <c r="AY40" s="167">
        <f t="shared" si="1"/>
        <v>365461972</v>
      </c>
      <c r="AZ40" s="1"/>
      <c r="BA40" s="1"/>
      <c r="BB40" s="1"/>
      <c r="BC40" s="1"/>
      <c r="BD40" s="1"/>
      <c r="BE40" s="1"/>
    </row>
    <row r="41" spans="1:57" ht="22.5" customHeight="1" x14ac:dyDescent="0.25">
      <c r="A41" s="95" t="s">
        <v>107</v>
      </c>
      <c r="B41" s="44">
        <v>15593448</v>
      </c>
      <c r="C41" s="45">
        <v>2652480</v>
      </c>
      <c r="D41" s="45">
        <v>7623900</v>
      </c>
      <c r="E41" s="45">
        <v>1342200</v>
      </c>
      <c r="F41" s="45">
        <v>676160</v>
      </c>
      <c r="G41" s="45">
        <v>983940</v>
      </c>
      <c r="H41" s="45">
        <v>157399</v>
      </c>
      <c r="I41" s="45">
        <v>211296</v>
      </c>
      <c r="J41" s="45">
        <v>1579530</v>
      </c>
      <c r="K41" s="45">
        <v>20310669</v>
      </c>
      <c r="L41" s="45">
        <v>11254050</v>
      </c>
      <c r="M41" s="45">
        <v>11525139</v>
      </c>
      <c r="N41" s="46">
        <v>1282004</v>
      </c>
      <c r="O41" s="62">
        <v>5301373</v>
      </c>
      <c r="P41" s="63">
        <v>600166</v>
      </c>
      <c r="Q41" s="50">
        <v>4431315</v>
      </c>
      <c r="R41" s="50">
        <v>0</v>
      </c>
      <c r="S41" s="61">
        <v>537507</v>
      </c>
      <c r="T41" s="63">
        <v>1832476</v>
      </c>
      <c r="U41" s="50">
        <v>8494338</v>
      </c>
      <c r="V41" s="45">
        <v>17889846</v>
      </c>
      <c r="W41" s="45">
        <v>16961533</v>
      </c>
      <c r="X41" s="45">
        <v>15855025</v>
      </c>
      <c r="Y41" s="45">
        <v>13127816</v>
      </c>
      <c r="Z41" s="45">
        <v>519593</v>
      </c>
      <c r="AA41" s="45">
        <v>4658448</v>
      </c>
      <c r="AB41" s="46">
        <v>1668731</v>
      </c>
      <c r="AC41" s="47">
        <v>259802</v>
      </c>
      <c r="AD41" s="47">
        <v>636788</v>
      </c>
      <c r="AE41" s="47">
        <v>3503032</v>
      </c>
      <c r="AF41" s="48">
        <v>2122327</v>
      </c>
      <c r="AG41" s="45">
        <v>6300</v>
      </c>
      <c r="AH41" s="45">
        <v>8683777</v>
      </c>
      <c r="AI41" s="49">
        <f t="shared" si="2"/>
        <v>182282408</v>
      </c>
      <c r="AJ41" s="47">
        <v>1450275</v>
      </c>
      <c r="AK41" s="47">
        <v>3862987</v>
      </c>
      <c r="AL41" s="47">
        <v>4909219</v>
      </c>
      <c r="AM41" s="129">
        <v>989504</v>
      </c>
      <c r="AN41" s="47">
        <v>5353566</v>
      </c>
      <c r="AO41" s="47">
        <v>3938548</v>
      </c>
      <c r="AP41" s="134">
        <f>SUM(AJ41:AO41)</f>
        <v>20504099</v>
      </c>
      <c r="AQ41" s="50">
        <v>30545350</v>
      </c>
      <c r="AR41" s="44">
        <f>SUM(AI41,AP41:AQ41)</f>
        <v>233331857</v>
      </c>
      <c r="AS41" s="45">
        <v>17528128</v>
      </c>
      <c r="AT41" s="45">
        <v>3130440</v>
      </c>
      <c r="AU41" s="44">
        <f t="shared" si="0"/>
        <v>20658568</v>
      </c>
      <c r="AV41" s="44">
        <f>SUM(AR41,AU41)</f>
        <v>253990425</v>
      </c>
      <c r="AX41" s="45">
        <v>0</v>
      </c>
      <c r="AY41" s="53">
        <f t="shared" si="1"/>
        <v>253990425</v>
      </c>
      <c r="AZ41" s="1"/>
      <c r="BA41" s="1"/>
      <c r="BB41" s="1"/>
      <c r="BC41" s="1"/>
      <c r="BD41" s="1"/>
      <c r="BE41" s="1"/>
    </row>
    <row r="42" spans="1:57" ht="22.5" customHeight="1" x14ac:dyDescent="0.25">
      <c r="A42" s="94" t="s">
        <v>108</v>
      </c>
      <c r="B42" s="51">
        <v>18343512</v>
      </c>
      <c r="C42" s="52">
        <v>2941200</v>
      </c>
      <c r="D42" s="52">
        <v>4971015</v>
      </c>
      <c r="E42" s="52">
        <v>1090000</v>
      </c>
      <c r="F42" s="52">
        <v>849216</v>
      </c>
      <c r="G42" s="52">
        <v>881076</v>
      </c>
      <c r="H42" s="52">
        <v>0</v>
      </c>
      <c r="I42" s="52">
        <v>156921</v>
      </c>
      <c r="J42" s="52">
        <v>1695685</v>
      </c>
      <c r="K42" s="52">
        <v>23861817</v>
      </c>
      <c r="L42" s="52">
        <v>12996225</v>
      </c>
      <c r="M42" s="52">
        <v>13043376</v>
      </c>
      <c r="N42" s="53">
        <v>1424333</v>
      </c>
      <c r="O42" s="67">
        <v>5495402</v>
      </c>
      <c r="P42" s="68">
        <v>739368</v>
      </c>
      <c r="Q42" s="57">
        <v>5516690</v>
      </c>
      <c r="R42" s="57">
        <v>701945</v>
      </c>
      <c r="S42" s="66">
        <v>2405080</v>
      </c>
      <c r="T42" s="68">
        <v>848595</v>
      </c>
      <c r="U42" s="57">
        <v>8451144</v>
      </c>
      <c r="V42" s="52">
        <v>18999050</v>
      </c>
      <c r="W42" s="52">
        <v>17662597</v>
      </c>
      <c r="X42" s="52">
        <v>19143411</v>
      </c>
      <c r="Y42" s="52">
        <v>16378752</v>
      </c>
      <c r="Z42" s="52">
        <v>610182</v>
      </c>
      <c r="AA42" s="52">
        <v>4770291</v>
      </c>
      <c r="AB42" s="53">
        <v>774344</v>
      </c>
      <c r="AC42" s="54">
        <v>34928</v>
      </c>
      <c r="AD42" s="54">
        <v>601901</v>
      </c>
      <c r="AE42" s="54">
        <v>3584215</v>
      </c>
      <c r="AF42" s="55">
        <v>2650799</v>
      </c>
      <c r="AG42" s="52">
        <v>12600</v>
      </c>
      <c r="AH42" s="52">
        <v>7716332</v>
      </c>
      <c r="AI42" s="56">
        <f t="shared" si="2"/>
        <v>199352002</v>
      </c>
      <c r="AJ42" s="54">
        <v>1562558</v>
      </c>
      <c r="AK42" s="54">
        <v>2955098</v>
      </c>
      <c r="AL42" s="54">
        <v>3966713</v>
      </c>
      <c r="AM42" s="130">
        <v>869292</v>
      </c>
      <c r="AN42" s="54">
        <v>5732077</v>
      </c>
      <c r="AO42" s="54">
        <v>3999500</v>
      </c>
      <c r="AP42" s="135">
        <f>SUM(AJ42:AO42)</f>
        <v>19085238</v>
      </c>
      <c r="AQ42" s="57">
        <v>27302623</v>
      </c>
      <c r="AR42" s="51">
        <f>SUM(AI42,AP42:AQ42)</f>
        <v>245739863</v>
      </c>
      <c r="AS42" s="52">
        <v>17627291</v>
      </c>
      <c r="AT42" s="52">
        <v>1721988</v>
      </c>
      <c r="AU42" s="51">
        <f t="shared" si="0"/>
        <v>19349279</v>
      </c>
      <c r="AV42" s="51">
        <f>SUM(AR42,AU42)</f>
        <v>265089142</v>
      </c>
      <c r="AX42" s="52">
        <v>0</v>
      </c>
      <c r="AY42" s="53">
        <f t="shared" si="1"/>
        <v>265089142</v>
      </c>
      <c r="AZ42" s="1"/>
      <c r="BA42" s="1"/>
      <c r="BB42" s="1"/>
      <c r="BC42" s="1"/>
      <c r="BD42" s="1"/>
      <c r="BE42" s="1"/>
    </row>
    <row r="43" spans="1:57" ht="22.5" customHeight="1" x14ac:dyDescent="0.25">
      <c r="A43" s="94" t="s">
        <v>109</v>
      </c>
      <c r="B43" s="51">
        <v>23785128</v>
      </c>
      <c r="C43" s="52">
        <v>4374144</v>
      </c>
      <c r="D43" s="52">
        <v>8626230</v>
      </c>
      <c r="E43" s="52">
        <v>2500600</v>
      </c>
      <c r="F43" s="52">
        <v>1200640</v>
      </c>
      <c r="G43" s="52">
        <v>1011258</v>
      </c>
      <c r="H43" s="52">
        <v>26568</v>
      </c>
      <c r="I43" s="52">
        <v>586014</v>
      </c>
      <c r="J43" s="52">
        <v>1918131</v>
      </c>
      <c r="K43" s="52">
        <v>31743468</v>
      </c>
      <c r="L43" s="52">
        <v>18903600</v>
      </c>
      <c r="M43" s="52">
        <v>19355652</v>
      </c>
      <c r="N43" s="53">
        <v>2433330</v>
      </c>
      <c r="O43" s="67">
        <v>6672094</v>
      </c>
      <c r="P43" s="68">
        <v>803264</v>
      </c>
      <c r="Q43" s="57">
        <v>7010725</v>
      </c>
      <c r="R43" s="57">
        <v>766570</v>
      </c>
      <c r="S43" s="66">
        <v>3532330</v>
      </c>
      <c r="T43" s="68">
        <v>1110543</v>
      </c>
      <c r="U43" s="57">
        <v>13352084</v>
      </c>
      <c r="V43" s="52">
        <v>23867832</v>
      </c>
      <c r="W43" s="52">
        <v>21866092</v>
      </c>
      <c r="X43" s="52">
        <v>27544990</v>
      </c>
      <c r="Y43" s="52">
        <v>24266528</v>
      </c>
      <c r="Z43" s="52">
        <v>724815</v>
      </c>
      <c r="AA43" s="52">
        <v>5054994</v>
      </c>
      <c r="AB43" s="53">
        <v>1910769</v>
      </c>
      <c r="AC43" s="54">
        <v>98280</v>
      </c>
      <c r="AD43" s="54">
        <v>1221045</v>
      </c>
      <c r="AE43" s="54">
        <v>3631624</v>
      </c>
      <c r="AF43" s="55">
        <v>3755408</v>
      </c>
      <c r="AG43" s="52">
        <v>37800</v>
      </c>
      <c r="AH43" s="52">
        <v>9614899</v>
      </c>
      <c r="AI43" s="56">
        <f t="shared" si="2"/>
        <v>273307449</v>
      </c>
      <c r="AJ43" s="54">
        <v>1516704</v>
      </c>
      <c r="AK43" s="54">
        <v>3635227</v>
      </c>
      <c r="AL43" s="54">
        <v>4238621</v>
      </c>
      <c r="AM43" s="130">
        <v>839143</v>
      </c>
      <c r="AN43" s="54">
        <v>6307448</v>
      </c>
      <c r="AO43" s="54">
        <v>4148338</v>
      </c>
      <c r="AP43" s="135">
        <f>SUM(AJ43:AO43)</f>
        <v>20685481</v>
      </c>
      <c r="AQ43" s="57">
        <v>39671798</v>
      </c>
      <c r="AR43" s="51">
        <f>SUM(AI43,AP43:AQ43)</f>
        <v>333664728</v>
      </c>
      <c r="AS43" s="52">
        <v>17778076</v>
      </c>
      <c r="AT43" s="52">
        <v>4395316</v>
      </c>
      <c r="AU43" s="51">
        <f t="shared" si="0"/>
        <v>22173392</v>
      </c>
      <c r="AV43" s="51">
        <f>SUM(AR43,AU43)</f>
        <v>355838120</v>
      </c>
      <c r="AX43" s="52">
        <v>0</v>
      </c>
      <c r="AY43" s="53">
        <f t="shared" si="1"/>
        <v>355838120</v>
      </c>
      <c r="AZ43" s="1"/>
      <c r="BA43" s="1"/>
      <c r="BB43" s="1"/>
      <c r="BC43" s="1"/>
      <c r="BD43" s="1"/>
      <c r="BE43" s="1"/>
    </row>
    <row r="44" spans="1:57" ht="22.5" customHeight="1" x14ac:dyDescent="0.25">
      <c r="A44" s="94" t="s">
        <v>110</v>
      </c>
      <c r="B44" s="51">
        <v>16159064</v>
      </c>
      <c r="C44" s="52">
        <v>3244752</v>
      </c>
      <c r="D44" s="52">
        <v>8430795</v>
      </c>
      <c r="E44" s="52">
        <v>2366000</v>
      </c>
      <c r="F44" s="52">
        <v>994400</v>
      </c>
      <c r="G44" s="52">
        <v>786713</v>
      </c>
      <c r="H44" s="52">
        <v>307778</v>
      </c>
      <c r="I44" s="52">
        <v>489193</v>
      </c>
      <c r="J44" s="52">
        <v>1681591</v>
      </c>
      <c r="K44" s="52">
        <v>18697743</v>
      </c>
      <c r="L44" s="52">
        <v>10933650</v>
      </c>
      <c r="M44" s="52">
        <v>11839257</v>
      </c>
      <c r="N44" s="53">
        <v>1031369</v>
      </c>
      <c r="O44" s="67">
        <v>5539215</v>
      </c>
      <c r="P44" s="68">
        <v>451836</v>
      </c>
      <c r="Q44" s="57">
        <v>5540128</v>
      </c>
      <c r="R44" s="57">
        <v>4867555</v>
      </c>
      <c r="S44" s="66">
        <v>2614021</v>
      </c>
      <c r="T44" s="68">
        <v>1256199</v>
      </c>
      <c r="U44" s="57">
        <v>7645352</v>
      </c>
      <c r="V44" s="52">
        <v>17956524</v>
      </c>
      <c r="W44" s="52">
        <v>14782799</v>
      </c>
      <c r="X44" s="52">
        <v>15263892</v>
      </c>
      <c r="Y44" s="52">
        <v>13822432</v>
      </c>
      <c r="Z44" s="52">
        <v>504924</v>
      </c>
      <c r="AA44" s="52">
        <v>4599237</v>
      </c>
      <c r="AB44" s="53">
        <v>2275343</v>
      </c>
      <c r="AC44" s="54">
        <v>379922</v>
      </c>
      <c r="AD44" s="54">
        <v>674482</v>
      </c>
      <c r="AE44" s="54">
        <v>3486180</v>
      </c>
      <c r="AF44" s="55">
        <v>2159396</v>
      </c>
      <c r="AG44" s="52">
        <v>20700</v>
      </c>
      <c r="AH44" s="52">
        <v>13379165</v>
      </c>
      <c r="AI44" s="56">
        <f>SUM(B44:AH44)</f>
        <v>194181607</v>
      </c>
      <c r="AJ44" s="54">
        <v>1987223</v>
      </c>
      <c r="AK44" s="54">
        <v>4279114</v>
      </c>
      <c r="AL44" s="54">
        <v>5198230</v>
      </c>
      <c r="AM44" s="130">
        <v>1062520</v>
      </c>
      <c r="AN44" s="54">
        <v>5301503</v>
      </c>
      <c r="AO44" s="54">
        <v>4395899</v>
      </c>
      <c r="AP44" s="135">
        <f>SUM(AJ44:AO44)</f>
        <v>22224489</v>
      </c>
      <c r="AQ44" s="57">
        <v>33416432</v>
      </c>
      <c r="AR44" s="51">
        <f>SUM(AI44,AP44:AQ44)</f>
        <v>249822528</v>
      </c>
      <c r="AS44" s="52">
        <v>17508052</v>
      </c>
      <c r="AT44" s="52">
        <v>4955517</v>
      </c>
      <c r="AU44" s="51">
        <f t="shared" si="0"/>
        <v>22463569</v>
      </c>
      <c r="AV44" s="51">
        <f>SUM(AR44,AU44)</f>
        <v>272286097</v>
      </c>
      <c r="AX44" s="52">
        <v>0</v>
      </c>
      <c r="AY44" s="53">
        <f t="shared" si="1"/>
        <v>272286097</v>
      </c>
      <c r="AZ44" s="1"/>
      <c r="BA44" s="1"/>
      <c r="BB44" s="1"/>
      <c r="BC44" s="1"/>
      <c r="BD44" s="1"/>
      <c r="BE44" s="1"/>
    </row>
    <row r="45" spans="1:57" ht="22.5" customHeight="1" x14ac:dyDescent="0.25">
      <c r="A45" s="95" t="s">
        <v>111</v>
      </c>
      <c r="B45" s="44">
        <v>104200120</v>
      </c>
      <c r="C45" s="45">
        <v>6578208</v>
      </c>
      <c r="D45" s="45">
        <v>10392885</v>
      </c>
      <c r="E45" s="45">
        <v>2869400</v>
      </c>
      <c r="F45" s="45">
        <v>369824</v>
      </c>
      <c r="G45" s="45">
        <v>755518</v>
      </c>
      <c r="H45" s="45">
        <v>118076</v>
      </c>
      <c r="I45" s="45">
        <v>74392</v>
      </c>
      <c r="J45" s="45">
        <v>3581607</v>
      </c>
      <c r="K45" s="45">
        <v>75888846</v>
      </c>
      <c r="L45" s="45">
        <v>42392925</v>
      </c>
      <c r="M45" s="45">
        <v>43445511</v>
      </c>
      <c r="N45" s="46">
        <v>5356880</v>
      </c>
      <c r="O45" s="62">
        <v>15728867</v>
      </c>
      <c r="P45" s="63">
        <v>2129106</v>
      </c>
      <c r="Q45" s="50">
        <v>25662827</v>
      </c>
      <c r="R45" s="50">
        <v>3402800</v>
      </c>
      <c r="S45" s="61">
        <v>22098748</v>
      </c>
      <c r="T45" s="63">
        <v>10553057</v>
      </c>
      <c r="U45" s="50">
        <v>46125417</v>
      </c>
      <c r="V45" s="45">
        <v>62590969</v>
      </c>
      <c r="W45" s="45">
        <v>86302027</v>
      </c>
      <c r="X45" s="45">
        <v>79441485</v>
      </c>
      <c r="Y45" s="45">
        <v>76045216</v>
      </c>
      <c r="Z45" s="45">
        <v>2006275</v>
      </c>
      <c r="AA45" s="45">
        <v>5818287</v>
      </c>
      <c r="AB45" s="46">
        <v>1592736</v>
      </c>
      <c r="AC45" s="47">
        <v>79061</v>
      </c>
      <c r="AD45" s="47">
        <v>876987</v>
      </c>
      <c r="AE45" s="47">
        <v>7467771</v>
      </c>
      <c r="AF45" s="48">
        <v>13613502</v>
      </c>
      <c r="AG45" s="45">
        <v>65700</v>
      </c>
      <c r="AH45" s="45">
        <v>14348406</v>
      </c>
      <c r="AI45" s="49">
        <f t="shared" si="2"/>
        <v>771973436</v>
      </c>
      <c r="AJ45" s="47">
        <v>3500144</v>
      </c>
      <c r="AK45" s="47">
        <v>5874653</v>
      </c>
      <c r="AL45" s="47">
        <v>4152149</v>
      </c>
      <c r="AM45" s="129">
        <v>1235964</v>
      </c>
      <c r="AN45" s="47">
        <v>12550921</v>
      </c>
      <c r="AO45" s="47">
        <v>9302678</v>
      </c>
      <c r="AP45" s="134">
        <f>SUM(AJ45:AO45)</f>
        <v>36616509</v>
      </c>
      <c r="AQ45" s="50">
        <v>114889484</v>
      </c>
      <c r="AR45" s="44">
        <f>SUM(AI45,AP45:AQ45)</f>
        <v>923479429</v>
      </c>
      <c r="AS45" s="45">
        <v>32320746</v>
      </c>
      <c r="AT45" s="45">
        <v>4816245</v>
      </c>
      <c r="AU45" s="44">
        <f t="shared" si="0"/>
        <v>37136991</v>
      </c>
      <c r="AV45" s="44">
        <f>SUM(AR45,AU45)</f>
        <v>960616420</v>
      </c>
      <c r="AX45" s="45">
        <v>0</v>
      </c>
      <c r="AY45" s="165">
        <f t="shared" si="1"/>
        <v>960616420</v>
      </c>
      <c r="AZ45" s="1"/>
      <c r="BA45" s="1"/>
      <c r="BB45" s="1"/>
      <c r="BC45" s="1"/>
      <c r="BD45" s="1"/>
      <c r="BE45" s="1"/>
    </row>
    <row r="46" spans="1:57" ht="22.5" customHeight="1" x14ac:dyDescent="0.25">
      <c r="A46" s="94" t="s">
        <v>112</v>
      </c>
      <c r="B46" s="51">
        <v>17066000</v>
      </c>
      <c r="C46" s="52">
        <v>2997216</v>
      </c>
      <c r="D46" s="52">
        <v>5036805</v>
      </c>
      <c r="E46" s="52">
        <v>1641200</v>
      </c>
      <c r="F46" s="52">
        <v>425856</v>
      </c>
      <c r="G46" s="52">
        <v>369422</v>
      </c>
      <c r="H46" s="52">
        <v>72803</v>
      </c>
      <c r="I46" s="52">
        <v>142872</v>
      </c>
      <c r="J46" s="52">
        <v>1614910</v>
      </c>
      <c r="K46" s="52">
        <v>25488297</v>
      </c>
      <c r="L46" s="52">
        <v>15098850</v>
      </c>
      <c r="M46" s="52">
        <v>13492116</v>
      </c>
      <c r="N46" s="53">
        <v>1509994</v>
      </c>
      <c r="O46" s="67">
        <v>6534396</v>
      </c>
      <c r="P46" s="68">
        <v>787290</v>
      </c>
      <c r="Q46" s="57">
        <v>5368157</v>
      </c>
      <c r="R46" s="57">
        <v>0</v>
      </c>
      <c r="S46" s="66">
        <v>2309315</v>
      </c>
      <c r="T46" s="68">
        <v>894534</v>
      </c>
      <c r="U46" s="57">
        <v>9484640</v>
      </c>
      <c r="V46" s="52">
        <v>17857150</v>
      </c>
      <c r="W46" s="52">
        <v>21605440</v>
      </c>
      <c r="X46" s="52">
        <v>14977340</v>
      </c>
      <c r="Y46" s="52">
        <v>13168792</v>
      </c>
      <c r="Z46" s="52">
        <v>567196</v>
      </c>
      <c r="AA46" s="52">
        <v>5436705</v>
      </c>
      <c r="AB46" s="53">
        <v>883843</v>
      </c>
      <c r="AC46" s="54">
        <v>27128</v>
      </c>
      <c r="AD46" s="54">
        <v>667264</v>
      </c>
      <c r="AE46" s="54">
        <v>3555165</v>
      </c>
      <c r="AF46" s="55">
        <v>2145465</v>
      </c>
      <c r="AG46" s="52">
        <v>12600</v>
      </c>
      <c r="AH46" s="52">
        <v>11588029</v>
      </c>
      <c r="AI46" s="56">
        <f t="shared" si="2"/>
        <v>202826790</v>
      </c>
      <c r="AJ46" s="54">
        <v>1185219</v>
      </c>
      <c r="AK46" s="54">
        <v>3666784</v>
      </c>
      <c r="AL46" s="54">
        <v>4388822</v>
      </c>
      <c r="AM46" s="130">
        <v>855125</v>
      </c>
      <c r="AN46" s="54">
        <v>5526849</v>
      </c>
      <c r="AO46" s="54">
        <v>3953055</v>
      </c>
      <c r="AP46" s="135">
        <f>SUM(AJ46:AO46)</f>
        <v>19575854</v>
      </c>
      <c r="AQ46" s="57">
        <v>27604902</v>
      </c>
      <c r="AR46" s="51">
        <f>SUM(AI46,AP46:AQ46)</f>
        <v>250007546</v>
      </c>
      <c r="AS46" s="52">
        <v>17596848</v>
      </c>
      <c r="AT46" s="52">
        <v>2418610</v>
      </c>
      <c r="AU46" s="51">
        <f>SUM(AS46:AT46)</f>
        <v>20015458</v>
      </c>
      <c r="AV46" s="51">
        <f>SUM(AR46,AU46)</f>
        <v>270023004</v>
      </c>
      <c r="AX46" s="52">
        <v>0</v>
      </c>
      <c r="AY46" s="53">
        <f t="shared" si="1"/>
        <v>270023004</v>
      </c>
      <c r="AZ46" s="1"/>
      <c r="BA46" s="1"/>
      <c r="BB46" s="1"/>
      <c r="BC46" s="1"/>
      <c r="BD46" s="1"/>
      <c r="BE46" s="1"/>
    </row>
    <row r="47" spans="1:57" ht="22.5" customHeight="1" x14ac:dyDescent="0.25">
      <c r="A47" s="94" t="s">
        <v>113</v>
      </c>
      <c r="B47" s="51">
        <v>29636328</v>
      </c>
      <c r="C47" s="52">
        <v>3345984</v>
      </c>
      <c r="D47" s="52">
        <v>6811200</v>
      </c>
      <c r="E47" s="52">
        <v>1914600</v>
      </c>
      <c r="F47" s="52">
        <v>2380096</v>
      </c>
      <c r="G47" s="52">
        <v>1645486</v>
      </c>
      <c r="H47" s="52">
        <v>904630</v>
      </c>
      <c r="I47" s="52">
        <v>1449205</v>
      </c>
      <c r="J47" s="52">
        <v>1901491</v>
      </c>
      <c r="K47" s="52">
        <v>37985085</v>
      </c>
      <c r="L47" s="52">
        <v>21593625</v>
      </c>
      <c r="M47" s="52">
        <v>19400526</v>
      </c>
      <c r="N47" s="53">
        <v>1924018</v>
      </c>
      <c r="O47" s="67">
        <v>8574830</v>
      </c>
      <c r="P47" s="68">
        <v>1047438</v>
      </c>
      <c r="Q47" s="57">
        <v>7456649</v>
      </c>
      <c r="R47" s="57">
        <v>2064005</v>
      </c>
      <c r="S47" s="66">
        <v>4461280</v>
      </c>
      <c r="T47" s="68">
        <v>1009557</v>
      </c>
      <c r="U47" s="57">
        <v>13972172</v>
      </c>
      <c r="V47" s="52">
        <v>23207438</v>
      </c>
      <c r="W47" s="52">
        <v>28099698</v>
      </c>
      <c r="X47" s="52">
        <v>25477960</v>
      </c>
      <c r="Y47" s="52">
        <v>23323872</v>
      </c>
      <c r="Z47" s="52">
        <v>715342</v>
      </c>
      <c r="AA47" s="52">
        <v>4846401</v>
      </c>
      <c r="AB47" s="53">
        <v>1505343</v>
      </c>
      <c r="AC47" s="54">
        <v>324511</v>
      </c>
      <c r="AD47" s="54">
        <v>1989361</v>
      </c>
      <c r="AE47" s="54">
        <v>3629478</v>
      </c>
      <c r="AF47" s="55">
        <v>3516519</v>
      </c>
      <c r="AG47" s="52">
        <v>31500</v>
      </c>
      <c r="AH47" s="52">
        <v>21998649</v>
      </c>
      <c r="AI47" s="56">
        <f t="shared" si="2"/>
        <v>308144277</v>
      </c>
      <c r="AJ47" s="54">
        <v>1501855</v>
      </c>
      <c r="AK47" s="54">
        <v>4231341</v>
      </c>
      <c r="AL47" s="54">
        <v>4733457</v>
      </c>
      <c r="AM47" s="130">
        <v>951904</v>
      </c>
      <c r="AN47" s="54">
        <v>6259403</v>
      </c>
      <c r="AO47" s="54">
        <v>4153353</v>
      </c>
      <c r="AP47" s="135">
        <f>SUM(AJ47:AO47)</f>
        <v>21831313</v>
      </c>
      <c r="AQ47" s="57">
        <v>40339005</v>
      </c>
      <c r="AR47" s="51">
        <f>SUM(AI47,AP47:AQ47)</f>
        <v>370314595</v>
      </c>
      <c r="AS47" s="52">
        <v>17750188</v>
      </c>
      <c r="AT47" s="52">
        <v>3372573</v>
      </c>
      <c r="AU47" s="51">
        <f t="shared" si="0"/>
        <v>21122761</v>
      </c>
      <c r="AV47" s="51">
        <f>SUM(AR47,AU47)</f>
        <v>391437356</v>
      </c>
      <c r="AX47" s="52">
        <v>0</v>
      </c>
      <c r="AY47" s="53">
        <f t="shared" si="1"/>
        <v>391437356</v>
      </c>
      <c r="AZ47" s="1"/>
      <c r="BA47" s="1"/>
      <c r="BB47" s="1"/>
      <c r="BC47" s="1"/>
      <c r="BD47" s="1"/>
      <c r="BE47" s="1"/>
    </row>
    <row r="48" spans="1:57" ht="22.5" customHeight="1" x14ac:dyDescent="0.25">
      <c r="A48" s="94" t="s">
        <v>114</v>
      </c>
      <c r="B48" s="51">
        <v>29782608</v>
      </c>
      <c r="C48" s="52">
        <v>4865472</v>
      </c>
      <c r="D48" s="52">
        <v>8661060</v>
      </c>
      <c r="E48" s="52">
        <v>3338200</v>
      </c>
      <c r="F48" s="52">
        <v>694976</v>
      </c>
      <c r="G48" s="52">
        <v>759194</v>
      </c>
      <c r="H48" s="52">
        <v>268672</v>
      </c>
      <c r="I48" s="52">
        <v>303585</v>
      </c>
      <c r="J48" s="52">
        <v>2211488</v>
      </c>
      <c r="K48" s="52">
        <v>30923451</v>
      </c>
      <c r="L48" s="52">
        <v>18289500</v>
      </c>
      <c r="M48" s="52">
        <v>22616496</v>
      </c>
      <c r="N48" s="53">
        <v>2504822</v>
      </c>
      <c r="O48" s="67">
        <v>10245983</v>
      </c>
      <c r="P48" s="68">
        <v>1154692</v>
      </c>
      <c r="Q48" s="57">
        <v>9754403</v>
      </c>
      <c r="R48" s="57">
        <v>1283335</v>
      </c>
      <c r="S48" s="66">
        <v>5847127</v>
      </c>
      <c r="T48" s="68">
        <v>1613479</v>
      </c>
      <c r="U48" s="57">
        <v>15385234</v>
      </c>
      <c r="V48" s="52">
        <v>27317966</v>
      </c>
      <c r="W48" s="52">
        <v>34466519</v>
      </c>
      <c r="X48" s="52">
        <v>32612307</v>
      </c>
      <c r="Y48" s="52">
        <v>30051528</v>
      </c>
      <c r="Z48" s="52">
        <v>820385</v>
      </c>
      <c r="AA48" s="52">
        <v>6337641</v>
      </c>
      <c r="AB48" s="53">
        <v>1996793</v>
      </c>
      <c r="AC48" s="54">
        <v>301423</v>
      </c>
      <c r="AD48" s="54">
        <v>973227</v>
      </c>
      <c r="AE48" s="54">
        <v>3715442</v>
      </c>
      <c r="AF48" s="55">
        <v>4411609</v>
      </c>
      <c r="AG48" s="52">
        <v>36900</v>
      </c>
      <c r="AH48" s="52">
        <v>18985991</v>
      </c>
      <c r="AI48" s="56">
        <f t="shared" si="2"/>
        <v>332531508</v>
      </c>
      <c r="AJ48" s="54">
        <v>1769546</v>
      </c>
      <c r="AK48" s="54">
        <v>3831248</v>
      </c>
      <c r="AL48" s="54">
        <v>4296497</v>
      </c>
      <c r="AM48" s="130">
        <v>1042748</v>
      </c>
      <c r="AN48" s="54">
        <v>6985957</v>
      </c>
      <c r="AO48" s="54">
        <v>4401618</v>
      </c>
      <c r="AP48" s="135">
        <f>SUM(AJ48:AO48)</f>
        <v>22327614</v>
      </c>
      <c r="AQ48" s="57">
        <v>52022421</v>
      </c>
      <c r="AR48" s="51">
        <f>SUM(AI48,AP48:AQ48)</f>
        <v>406881543</v>
      </c>
      <c r="AS48" s="52">
        <v>18001206</v>
      </c>
      <c r="AT48" s="52">
        <v>6550916</v>
      </c>
      <c r="AU48" s="51">
        <f t="shared" si="0"/>
        <v>24552122</v>
      </c>
      <c r="AV48" s="51">
        <f>SUM(AR48,AU48)</f>
        <v>431433665</v>
      </c>
      <c r="AX48" s="52">
        <v>0</v>
      </c>
      <c r="AY48" s="53">
        <f t="shared" si="1"/>
        <v>431433665</v>
      </c>
      <c r="AZ48" s="1"/>
      <c r="BA48" s="1"/>
      <c r="BB48" s="1"/>
      <c r="BC48" s="1"/>
      <c r="BD48" s="1"/>
      <c r="BE48" s="1"/>
    </row>
    <row r="49" spans="1:57" ht="22.5" customHeight="1" x14ac:dyDescent="0.25">
      <c r="A49" s="94" t="s">
        <v>115</v>
      </c>
      <c r="B49" s="51">
        <v>20323168</v>
      </c>
      <c r="C49" s="52">
        <v>4781952</v>
      </c>
      <c r="D49" s="52">
        <v>8266320</v>
      </c>
      <c r="E49" s="52">
        <v>2572600</v>
      </c>
      <c r="F49" s="52">
        <v>1151296</v>
      </c>
      <c r="G49" s="52">
        <v>1051768</v>
      </c>
      <c r="H49" s="52">
        <v>199951</v>
      </c>
      <c r="I49" s="52">
        <v>345060</v>
      </c>
      <c r="J49" s="52">
        <v>1826864</v>
      </c>
      <c r="K49" s="52">
        <v>29649375</v>
      </c>
      <c r="L49" s="52">
        <v>16814325</v>
      </c>
      <c r="M49" s="52">
        <v>15848001</v>
      </c>
      <c r="N49" s="53">
        <v>1609876</v>
      </c>
      <c r="O49" s="67">
        <v>8286916</v>
      </c>
      <c r="P49" s="68">
        <v>1052002</v>
      </c>
      <c r="Q49" s="57">
        <v>6494398</v>
      </c>
      <c r="R49" s="57">
        <v>1157610</v>
      </c>
      <c r="S49" s="66">
        <v>3061890</v>
      </c>
      <c r="T49" s="68">
        <v>822502</v>
      </c>
      <c r="U49" s="57">
        <v>12570683</v>
      </c>
      <c r="V49" s="52">
        <v>20463429</v>
      </c>
      <c r="W49" s="52">
        <v>23499768</v>
      </c>
      <c r="X49" s="52">
        <v>21857087</v>
      </c>
      <c r="Y49" s="52">
        <v>20494864</v>
      </c>
      <c r="Z49" s="52">
        <v>664346</v>
      </c>
      <c r="AA49" s="52">
        <v>5335182</v>
      </c>
      <c r="AB49" s="53">
        <v>1969278</v>
      </c>
      <c r="AC49" s="54">
        <v>255122</v>
      </c>
      <c r="AD49" s="54">
        <v>747865</v>
      </c>
      <c r="AE49" s="54">
        <v>3613003</v>
      </c>
      <c r="AF49" s="55">
        <v>3126817</v>
      </c>
      <c r="AG49" s="52">
        <v>26100</v>
      </c>
      <c r="AH49" s="52">
        <v>10808165</v>
      </c>
      <c r="AI49" s="56">
        <f t="shared" si="2"/>
        <v>250747583</v>
      </c>
      <c r="AJ49" s="54">
        <v>1458843</v>
      </c>
      <c r="AK49" s="54">
        <v>3584486</v>
      </c>
      <c r="AL49" s="54">
        <v>4474901</v>
      </c>
      <c r="AM49" s="130">
        <v>1170940</v>
      </c>
      <c r="AN49" s="54">
        <v>6004116</v>
      </c>
      <c r="AO49" s="54">
        <v>4088243</v>
      </c>
      <c r="AP49" s="135">
        <f>SUM(AJ49:AO49)</f>
        <v>20781529</v>
      </c>
      <c r="AQ49" s="57">
        <v>38995505</v>
      </c>
      <c r="AR49" s="51">
        <f>SUM(AI49,AP49:AQ49)</f>
        <v>310524617</v>
      </c>
      <c r="AS49" s="52">
        <v>17670232</v>
      </c>
      <c r="AT49" s="52">
        <v>4881946</v>
      </c>
      <c r="AU49" s="51">
        <f t="shared" si="0"/>
        <v>22552178</v>
      </c>
      <c r="AV49" s="51">
        <f>SUM(AR49,AU49)</f>
        <v>333076795</v>
      </c>
      <c r="AX49" s="52">
        <v>0</v>
      </c>
      <c r="AY49" s="53">
        <f t="shared" si="1"/>
        <v>333076795</v>
      </c>
      <c r="AZ49" s="1"/>
      <c r="BA49" s="1"/>
      <c r="BB49" s="1"/>
      <c r="BC49" s="1"/>
      <c r="BD49" s="1"/>
      <c r="BE49" s="1"/>
    </row>
    <row r="50" spans="1:57" ht="22.5" customHeight="1" x14ac:dyDescent="0.25">
      <c r="A50" s="94" t="s">
        <v>116</v>
      </c>
      <c r="B50" s="51">
        <v>19835568</v>
      </c>
      <c r="C50" s="52">
        <v>3971520</v>
      </c>
      <c r="D50" s="52">
        <v>8347590</v>
      </c>
      <c r="E50" s="52">
        <v>2509200</v>
      </c>
      <c r="F50" s="52">
        <v>791040</v>
      </c>
      <c r="G50" s="52">
        <v>506094</v>
      </c>
      <c r="H50" s="52">
        <v>231455</v>
      </c>
      <c r="I50" s="52">
        <v>271315</v>
      </c>
      <c r="J50" s="52">
        <v>1817949</v>
      </c>
      <c r="K50" s="52">
        <v>30909897</v>
      </c>
      <c r="L50" s="52">
        <v>17682075</v>
      </c>
      <c r="M50" s="52">
        <v>16790355</v>
      </c>
      <c r="N50" s="53">
        <v>1845578</v>
      </c>
      <c r="O50" s="67">
        <v>7085188</v>
      </c>
      <c r="P50" s="68">
        <v>912800</v>
      </c>
      <c r="Q50" s="57">
        <v>6652443</v>
      </c>
      <c r="R50" s="57">
        <v>773385</v>
      </c>
      <c r="S50" s="66">
        <v>3872504</v>
      </c>
      <c r="T50" s="68">
        <v>2251933</v>
      </c>
      <c r="U50" s="57">
        <v>11077219</v>
      </c>
      <c r="V50" s="52">
        <v>23025291</v>
      </c>
      <c r="W50" s="52">
        <v>27114763</v>
      </c>
      <c r="X50" s="52">
        <v>19106283</v>
      </c>
      <c r="Y50" s="52">
        <v>19085872</v>
      </c>
      <c r="Z50" s="52">
        <v>645878</v>
      </c>
      <c r="AA50" s="52">
        <v>5471664</v>
      </c>
      <c r="AB50" s="53">
        <v>1995051</v>
      </c>
      <c r="AC50" s="54">
        <v>387754</v>
      </c>
      <c r="AD50" s="54">
        <v>546162</v>
      </c>
      <c r="AE50" s="54">
        <v>3603711</v>
      </c>
      <c r="AF50" s="55">
        <v>3015639</v>
      </c>
      <c r="AG50" s="52">
        <v>27900</v>
      </c>
      <c r="AH50" s="52">
        <v>10217728</v>
      </c>
      <c r="AI50" s="56">
        <f t="shared" si="2"/>
        <v>252378804</v>
      </c>
      <c r="AJ50" s="54">
        <v>1329975</v>
      </c>
      <c r="AK50" s="54">
        <v>3606309</v>
      </c>
      <c r="AL50" s="54">
        <v>4456534</v>
      </c>
      <c r="AM50" s="130">
        <v>1278378</v>
      </c>
      <c r="AN50" s="54">
        <v>5912343</v>
      </c>
      <c r="AO50" s="54">
        <v>4258930</v>
      </c>
      <c r="AP50" s="135">
        <f>SUM(AJ50:AO50)</f>
        <v>20842469</v>
      </c>
      <c r="AQ50" s="57">
        <v>35861896</v>
      </c>
      <c r="AR50" s="51">
        <f>SUM(AI50,AP50:AQ50)</f>
        <v>309083169</v>
      </c>
      <c r="AS50" s="52">
        <v>17647823</v>
      </c>
      <c r="AT50" s="52">
        <v>6124221</v>
      </c>
      <c r="AU50" s="51">
        <f t="shared" si="0"/>
        <v>23772044</v>
      </c>
      <c r="AV50" s="51">
        <f>SUM(AR50,AU50)</f>
        <v>332855213</v>
      </c>
      <c r="AX50" s="52">
        <v>0</v>
      </c>
      <c r="AY50" s="53">
        <f t="shared" si="1"/>
        <v>332855213</v>
      </c>
      <c r="AZ50" s="1"/>
      <c r="BA50" s="1"/>
      <c r="BB50" s="1"/>
      <c r="BC50" s="1"/>
      <c r="BD50" s="1"/>
      <c r="BE50" s="1"/>
    </row>
    <row r="51" spans="1:57" ht="22.5" customHeight="1" x14ac:dyDescent="0.25">
      <c r="A51" s="94" t="s">
        <v>117</v>
      </c>
      <c r="B51" s="51">
        <v>29353520</v>
      </c>
      <c r="C51" s="52">
        <v>6309360</v>
      </c>
      <c r="D51" s="52">
        <v>9390555</v>
      </c>
      <c r="E51" s="52">
        <v>2838400</v>
      </c>
      <c r="F51" s="52">
        <v>1534432</v>
      </c>
      <c r="G51" s="52">
        <v>1322643</v>
      </c>
      <c r="H51" s="52">
        <v>491638</v>
      </c>
      <c r="I51" s="52">
        <v>549148</v>
      </c>
      <c r="J51" s="52">
        <v>2114783</v>
      </c>
      <c r="K51" s="52">
        <v>53504415</v>
      </c>
      <c r="L51" s="52">
        <v>28569000</v>
      </c>
      <c r="M51" s="52">
        <v>22130361</v>
      </c>
      <c r="N51" s="53">
        <v>2281482</v>
      </c>
      <c r="O51" s="67">
        <v>11115984</v>
      </c>
      <c r="P51" s="68">
        <v>1590554</v>
      </c>
      <c r="Q51" s="57">
        <v>9509144</v>
      </c>
      <c r="R51" s="57">
        <v>258970</v>
      </c>
      <c r="S51" s="66">
        <v>6491040</v>
      </c>
      <c r="T51" s="68">
        <v>2430616</v>
      </c>
      <c r="U51" s="57">
        <v>17914007</v>
      </c>
      <c r="V51" s="52">
        <v>28565161</v>
      </c>
      <c r="W51" s="52">
        <v>36970105</v>
      </c>
      <c r="X51" s="52">
        <v>31635615</v>
      </c>
      <c r="Y51" s="52">
        <v>28185248</v>
      </c>
      <c r="Z51" s="52">
        <v>791026</v>
      </c>
      <c r="AA51" s="52">
        <v>6412332</v>
      </c>
      <c r="AB51" s="53">
        <v>2124123</v>
      </c>
      <c r="AC51" s="54">
        <v>275605</v>
      </c>
      <c r="AD51" s="54">
        <v>1098339</v>
      </c>
      <c r="AE51" s="54">
        <v>3674564</v>
      </c>
      <c r="AF51" s="55">
        <v>4462524</v>
      </c>
      <c r="AG51" s="52">
        <v>51300</v>
      </c>
      <c r="AH51" s="52">
        <v>28967215</v>
      </c>
      <c r="AI51" s="56">
        <f t="shared" si="2"/>
        <v>382913209</v>
      </c>
      <c r="AJ51" s="54">
        <v>1970566</v>
      </c>
      <c r="AK51" s="54">
        <v>4225874</v>
      </c>
      <c r="AL51" s="54">
        <v>5121702</v>
      </c>
      <c r="AM51" s="130">
        <v>1300124</v>
      </c>
      <c r="AN51" s="54">
        <v>6717205</v>
      </c>
      <c r="AO51" s="54">
        <v>4330181</v>
      </c>
      <c r="AP51" s="135">
        <f>SUM(AJ51:AO51)</f>
        <v>23665652</v>
      </c>
      <c r="AQ51" s="57">
        <v>49650771</v>
      </c>
      <c r="AR51" s="51">
        <f>SUM(AI51,AP51:AQ51)</f>
        <v>456229632</v>
      </c>
      <c r="AS51" s="52">
        <v>17913852</v>
      </c>
      <c r="AT51" s="52">
        <v>7616607</v>
      </c>
      <c r="AU51" s="51">
        <f t="shared" si="0"/>
        <v>25530459</v>
      </c>
      <c r="AV51" s="51">
        <f>SUM(AR51,AU51)</f>
        <v>481760091</v>
      </c>
      <c r="AX51" s="52">
        <v>0</v>
      </c>
      <c r="AY51" s="53">
        <f t="shared" si="1"/>
        <v>481760091</v>
      </c>
      <c r="AZ51" s="1"/>
      <c r="BA51" s="1"/>
      <c r="BB51" s="1"/>
      <c r="BC51" s="1"/>
      <c r="BD51" s="1"/>
      <c r="BE51" s="1"/>
    </row>
    <row r="52" spans="1:57" ht="22.5" customHeight="1" x14ac:dyDescent="0.25">
      <c r="A52" s="94" t="s">
        <v>118</v>
      </c>
      <c r="B52" s="51">
        <v>27617664</v>
      </c>
      <c r="C52" s="52">
        <v>2431584</v>
      </c>
      <c r="D52" s="52">
        <v>3777120</v>
      </c>
      <c r="E52" s="52">
        <v>457600</v>
      </c>
      <c r="F52" s="52">
        <v>947008</v>
      </c>
      <c r="G52" s="52">
        <v>1356509</v>
      </c>
      <c r="H52" s="52">
        <v>228366</v>
      </c>
      <c r="I52" s="52">
        <v>321404</v>
      </c>
      <c r="J52" s="52">
        <v>2054157</v>
      </c>
      <c r="K52" s="52">
        <v>48469104</v>
      </c>
      <c r="L52" s="52">
        <v>28101750</v>
      </c>
      <c r="M52" s="52">
        <v>28270620</v>
      </c>
      <c r="N52" s="53">
        <v>3766970</v>
      </c>
      <c r="O52" s="67">
        <v>12079870</v>
      </c>
      <c r="P52" s="68">
        <v>1538068</v>
      </c>
      <c r="Q52" s="57">
        <v>10088960</v>
      </c>
      <c r="R52" s="57">
        <v>1060085</v>
      </c>
      <c r="S52" s="66">
        <v>3905071</v>
      </c>
      <c r="T52" s="68">
        <v>3612658</v>
      </c>
      <c r="U52" s="57">
        <v>17249313</v>
      </c>
      <c r="V52" s="52">
        <v>32078255</v>
      </c>
      <c r="W52" s="52">
        <v>42138526</v>
      </c>
      <c r="X52" s="52">
        <v>19783810</v>
      </c>
      <c r="Y52" s="52">
        <v>16501680</v>
      </c>
      <c r="Z52" s="52">
        <v>782583</v>
      </c>
      <c r="AA52" s="52">
        <v>4512291</v>
      </c>
      <c r="AB52" s="53">
        <v>775778</v>
      </c>
      <c r="AC52" s="54">
        <v>88608</v>
      </c>
      <c r="AD52" s="54">
        <v>948766</v>
      </c>
      <c r="AE52" s="54">
        <v>3662344</v>
      </c>
      <c r="AF52" s="55">
        <v>3830982</v>
      </c>
      <c r="AG52" s="52">
        <v>0</v>
      </c>
      <c r="AH52" s="52">
        <v>26572136</v>
      </c>
      <c r="AI52" s="56">
        <f t="shared" si="2"/>
        <v>349009640</v>
      </c>
      <c r="AJ52" s="54">
        <v>1797909</v>
      </c>
      <c r="AK52" s="54">
        <v>3015137</v>
      </c>
      <c r="AL52" s="54">
        <v>1680598</v>
      </c>
      <c r="AM52" s="130">
        <v>716110</v>
      </c>
      <c r="AN52" s="54">
        <v>6645868</v>
      </c>
      <c r="AO52" s="54">
        <v>4093362</v>
      </c>
      <c r="AP52" s="135">
        <f>SUM(AJ52:AO52)</f>
        <v>17948984</v>
      </c>
      <c r="AQ52" s="57">
        <v>30375751</v>
      </c>
      <c r="AR52" s="51">
        <f>SUM(AI52,AP52:AQ52)</f>
        <v>397334375</v>
      </c>
      <c r="AS52" s="52">
        <v>17897602</v>
      </c>
      <c r="AT52" s="52">
        <v>1989996</v>
      </c>
      <c r="AU52" s="51">
        <f t="shared" si="0"/>
        <v>19887598</v>
      </c>
      <c r="AV52" s="51">
        <f>SUM(AR52,AU52)</f>
        <v>417221973</v>
      </c>
      <c r="AX52" s="52">
        <v>0</v>
      </c>
      <c r="AY52" s="167">
        <f t="shared" si="1"/>
        <v>417221973</v>
      </c>
      <c r="AZ52" s="1"/>
      <c r="BA52" s="1"/>
      <c r="BB52" s="1"/>
      <c r="BC52" s="1"/>
      <c r="BD52" s="1"/>
      <c r="BE52" s="1"/>
    </row>
    <row r="53" spans="1:57" ht="22.5" customHeight="1" x14ac:dyDescent="0.25">
      <c r="A53" s="96" t="s">
        <v>119</v>
      </c>
      <c r="B53" s="60">
        <f>B55-B54</f>
        <v>2042468632</v>
      </c>
      <c r="C53" s="60">
        <f t="shared" ref="C53:AR53" si="3">C55-C54</f>
        <v>279286704</v>
      </c>
      <c r="D53" s="60">
        <f t="shared" si="3"/>
        <v>422149275</v>
      </c>
      <c r="E53" s="60">
        <f t="shared" si="3"/>
        <v>113700200</v>
      </c>
      <c r="F53" s="60">
        <f t="shared" si="3"/>
        <v>34797984</v>
      </c>
      <c r="G53" s="60">
        <f t="shared" si="3"/>
        <v>30986081</v>
      </c>
      <c r="H53" s="60">
        <f t="shared" si="3"/>
        <v>9253884</v>
      </c>
      <c r="I53" s="60">
        <f t="shared" si="3"/>
        <v>14430654</v>
      </c>
      <c r="J53" s="60">
        <f t="shared" si="3"/>
        <v>112566982</v>
      </c>
      <c r="K53" s="60">
        <f t="shared" si="3"/>
        <v>2133663903</v>
      </c>
      <c r="L53" s="60">
        <f t="shared" si="3"/>
        <v>1216852500</v>
      </c>
      <c r="M53" s="60">
        <f t="shared" si="3"/>
        <v>1240751142</v>
      </c>
      <c r="N53" s="61">
        <f t="shared" si="3"/>
        <v>144514778</v>
      </c>
      <c r="O53" s="62">
        <f t="shared" si="3"/>
        <v>576416346</v>
      </c>
      <c r="P53" s="63">
        <f t="shared" si="3"/>
        <v>72629214</v>
      </c>
      <c r="Q53" s="60">
        <f t="shared" si="3"/>
        <v>540782310</v>
      </c>
      <c r="R53" s="60">
        <f t="shared" si="3"/>
        <v>116522870</v>
      </c>
      <c r="S53" s="61">
        <f t="shared" si="3"/>
        <v>386717123</v>
      </c>
      <c r="T53" s="63">
        <f t="shared" si="3"/>
        <v>92228271</v>
      </c>
      <c r="U53" s="60">
        <f t="shared" si="3"/>
        <v>948871296</v>
      </c>
      <c r="V53" s="60">
        <f t="shared" si="3"/>
        <v>1602243815</v>
      </c>
      <c r="W53" s="60">
        <f t="shared" si="3"/>
        <v>1762660220</v>
      </c>
      <c r="X53" s="60">
        <f t="shared" si="3"/>
        <v>1878990614</v>
      </c>
      <c r="Y53" s="60">
        <f t="shared" si="3"/>
        <v>1766361584</v>
      </c>
      <c r="Z53" s="60">
        <f t="shared" si="3"/>
        <v>49888988</v>
      </c>
      <c r="AA53" s="60">
        <f t="shared" si="3"/>
        <v>279782424</v>
      </c>
      <c r="AB53" s="61">
        <f t="shared" si="3"/>
        <v>88742453</v>
      </c>
      <c r="AC53" s="62">
        <f t="shared" si="3"/>
        <v>25369623</v>
      </c>
      <c r="AD53" s="63">
        <f t="shared" si="3"/>
        <v>32840296</v>
      </c>
      <c r="AE53" s="60">
        <f t="shared" si="3"/>
        <v>218383111</v>
      </c>
      <c r="AF53" s="60">
        <f t="shared" si="3"/>
        <v>289366462</v>
      </c>
      <c r="AG53" s="60">
        <f t="shared" si="3"/>
        <v>1418400</v>
      </c>
      <c r="AH53" s="50">
        <f t="shared" si="3"/>
        <v>637199893</v>
      </c>
      <c r="AI53" s="50">
        <f t="shared" si="3"/>
        <v>19162838032</v>
      </c>
      <c r="AJ53" s="50">
        <f t="shared" si="3"/>
        <v>88981078</v>
      </c>
      <c r="AK53" s="50">
        <f t="shared" si="3"/>
        <v>184942677</v>
      </c>
      <c r="AL53" s="50">
        <f t="shared" si="3"/>
        <v>207624554</v>
      </c>
      <c r="AM53" s="50">
        <f t="shared" ref="AM53:AO53" si="4">AM55-AM54</f>
        <v>47636867</v>
      </c>
      <c r="AN53" s="50">
        <f t="shared" si="4"/>
        <v>372701919</v>
      </c>
      <c r="AO53" s="50">
        <f t="shared" si="4"/>
        <v>271437754</v>
      </c>
      <c r="AP53" s="63">
        <f t="shared" si="3"/>
        <v>1173324849</v>
      </c>
      <c r="AQ53" s="60">
        <f t="shared" si="3"/>
        <v>2896602725</v>
      </c>
      <c r="AR53" s="60">
        <f t="shared" si="3"/>
        <v>23232765606</v>
      </c>
      <c r="AS53" s="60">
        <f t="shared" ref="AS53:AV53" si="5">AS55-AS54</f>
        <v>1005922544</v>
      </c>
      <c r="AT53" s="60">
        <f t="shared" si="5"/>
        <v>324271249</v>
      </c>
      <c r="AU53" s="60">
        <f t="shared" si="5"/>
        <v>1330193793</v>
      </c>
      <c r="AV53" s="60">
        <f t="shared" si="5"/>
        <v>24562959399</v>
      </c>
      <c r="AX53" s="60">
        <f t="shared" ref="AX53:AY53" si="6">AX55-AX54</f>
        <v>0</v>
      </c>
      <c r="AY53" s="66">
        <f t="shared" si="6"/>
        <v>24562959399</v>
      </c>
      <c r="AZ53" s="1"/>
      <c r="BA53" s="1"/>
      <c r="BB53" s="1"/>
      <c r="BC53" s="1"/>
      <c r="BD53" s="1"/>
      <c r="BE53" s="1"/>
    </row>
    <row r="54" spans="1:57" ht="22.5" customHeight="1" x14ac:dyDescent="0.25">
      <c r="A54" s="97" t="s">
        <v>120</v>
      </c>
      <c r="B54" s="65">
        <f>B18</f>
        <v>396691856</v>
      </c>
      <c r="C54" s="65">
        <f t="shared" ref="C54:AR54" si="7">C18</f>
        <v>7772976</v>
      </c>
      <c r="D54" s="65">
        <f t="shared" si="7"/>
        <v>12039570</v>
      </c>
      <c r="E54" s="65">
        <f t="shared" si="7"/>
        <v>520800</v>
      </c>
      <c r="F54" s="65">
        <f t="shared" si="7"/>
        <v>1067744</v>
      </c>
      <c r="G54" s="65">
        <f t="shared" si="7"/>
        <v>1754873</v>
      </c>
      <c r="H54" s="65">
        <f t="shared" si="7"/>
        <v>103324</v>
      </c>
      <c r="I54" s="65">
        <f t="shared" si="7"/>
        <v>129653</v>
      </c>
      <c r="J54" s="65">
        <f t="shared" si="7"/>
        <v>6363929</v>
      </c>
      <c r="K54" s="65">
        <f t="shared" si="7"/>
        <v>254022291</v>
      </c>
      <c r="L54" s="65">
        <f t="shared" si="7"/>
        <v>122419500</v>
      </c>
      <c r="M54" s="65">
        <f t="shared" si="7"/>
        <v>87840855</v>
      </c>
      <c r="N54" s="66">
        <f t="shared" si="7"/>
        <v>10100683</v>
      </c>
      <c r="O54" s="67">
        <f t="shared" si="7"/>
        <v>49990633</v>
      </c>
      <c r="P54" s="68">
        <f t="shared" si="7"/>
        <v>7297836</v>
      </c>
      <c r="Q54" s="65">
        <f t="shared" si="7"/>
        <v>62329632</v>
      </c>
      <c r="R54" s="65">
        <f t="shared" si="7"/>
        <v>11887240</v>
      </c>
      <c r="S54" s="66">
        <f t="shared" si="7"/>
        <v>99332479</v>
      </c>
      <c r="T54" s="68">
        <f t="shared" si="7"/>
        <v>16653940</v>
      </c>
      <c r="U54" s="65">
        <f t="shared" si="7"/>
        <v>83626018</v>
      </c>
      <c r="V54" s="65">
        <f t="shared" si="7"/>
        <v>170014380</v>
      </c>
      <c r="W54" s="65">
        <f t="shared" si="7"/>
        <v>199832665</v>
      </c>
      <c r="X54" s="65">
        <f t="shared" si="7"/>
        <v>182141698</v>
      </c>
      <c r="Y54" s="65">
        <f t="shared" si="7"/>
        <v>166837528</v>
      </c>
      <c r="Z54" s="65">
        <f t="shared" si="7"/>
        <v>5126787</v>
      </c>
      <c r="AA54" s="65">
        <f t="shared" si="7"/>
        <v>4257387</v>
      </c>
      <c r="AB54" s="66">
        <f t="shared" si="7"/>
        <v>831836</v>
      </c>
      <c r="AC54" s="67">
        <f t="shared" si="7"/>
        <v>233501</v>
      </c>
      <c r="AD54" s="68">
        <f t="shared" si="7"/>
        <v>364509</v>
      </c>
      <c r="AE54" s="65">
        <f t="shared" si="7"/>
        <v>15443613</v>
      </c>
      <c r="AF54" s="65">
        <f t="shared" si="7"/>
        <v>38329209</v>
      </c>
      <c r="AG54" s="65">
        <f t="shared" si="7"/>
        <v>273600</v>
      </c>
      <c r="AH54" s="57">
        <f t="shared" si="7"/>
        <v>115601215</v>
      </c>
      <c r="AI54" s="57">
        <f t="shared" si="7"/>
        <v>2131233760</v>
      </c>
      <c r="AJ54" s="57">
        <f t="shared" si="7"/>
        <v>5833114</v>
      </c>
      <c r="AK54" s="57">
        <f t="shared" si="7"/>
        <v>14894423</v>
      </c>
      <c r="AL54" s="57">
        <f t="shared" si="7"/>
        <v>3500297</v>
      </c>
      <c r="AM54" s="57">
        <f t="shared" ref="AM54:AO54" si="8">AM18</f>
        <v>2350626</v>
      </c>
      <c r="AN54" s="57">
        <f t="shared" si="8"/>
        <v>27300316</v>
      </c>
      <c r="AO54" s="57">
        <f t="shared" si="8"/>
        <v>18641262</v>
      </c>
      <c r="AP54" s="68">
        <f>AP18</f>
        <v>72520038</v>
      </c>
      <c r="AQ54" s="65">
        <f t="shared" si="7"/>
        <v>66616915</v>
      </c>
      <c r="AR54" s="65">
        <f t="shared" si="7"/>
        <v>2270370713</v>
      </c>
      <c r="AS54" s="65">
        <f t="shared" ref="AS54:AV54" si="9">AS18</f>
        <v>59648924</v>
      </c>
      <c r="AT54" s="65">
        <f t="shared" si="9"/>
        <v>1779690</v>
      </c>
      <c r="AU54" s="65">
        <f t="shared" si="9"/>
        <v>61428614</v>
      </c>
      <c r="AV54" s="65">
        <f t="shared" si="9"/>
        <v>2331799327</v>
      </c>
      <c r="AX54" s="65">
        <f t="shared" ref="AX54:AY54" si="10">AX18</f>
        <v>0</v>
      </c>
      <c r="AY54" s="66">
        <f t="shared" si="10"/>
        <v>2331799327</v>
      </c>
      <c r="AZ54" s="1"/>
      <c r="BA54" s="1"/>
      <c r="BB54" s="1"/>
      <c r="BC54" s="1"/>
      <c r="BD54" s="1"/>
      <c r="BE54" s="1"/>
    </row>
    <row r="55" spans="1:57" ht="22.5" customHeight="1" x14ac:dyDescent="0.25">
      <c r="A55" s="98" t="s">
        <v>121</v>
      </c>
      <c r="B55" s="70">
        <f>SUM(B6:B52)</f>
        <v>2439160488</v>
      </c>
      <c r="C55" s="71">
        <f t="shared" ref="C55:AR55" si="11">SUM(C6:C52)</f>
        <v>287059680</v>
      </c>
      <c r="D55" s="71">
        <f t="shared" si="11"/>
        <v>434188845</v>
      </c>
      <c r="E55" s="71">
        <f t="shared" si="11"/>
        <v>114221000</v>
      </c>
      <c r="F55" s="71">
        <f t="shared" si="11"/>
        <v>35865728</v>
      </c>
      <c r="G55" s="71">
        <f t="shared" si="11"/>
        <v>32740954</v>
      </c>
      <c r="H55" s="71">
        <f t="shared" si="11"/>
        <v>9357208</v>
      </c>
      <c r="I55" s="71">
        <f t="shared" si="11"/>
        <v>14560307</v>
      </c>
      <c r="J55" s="71">
        <f t="shared" si="11"/>
        <v>118930911</v>
      </c>
      <c r="K55" s="71">
        <f t="shared" si="11"/>
        <v>2387686194</v>
      </c>
      <c r="L55" s="71">
        <f t="shared" si="11"/>
        <v>1339272000</v>
      </c>
      <c r="M55" s="71">
        <f t="shared" si="11"/>
        <v>1328591997</v>
      </c>
      <c r="N55" s="72">
        <f t="shared" si="11"/>
        <v>154615461</v>
      </c>
      <c r="O55" s="73">
        <f t="shared" si="11"/>
        <v>626406979</v>
      </c>
      <c r="P55" s="74">
        <f t="shared" si="11"/>
        <v>79927050</v>
      </c>
      <c r="Q55" s="71">
        <f t="shared" si="11"/>
        <v>603111942</v>
      </c>
      <c r="R55" s="71">
        <f t="shared" si="11"/>
        <v>128410110</v>
      </c>
      <c r="S55" s="72">
        <f t="shared" si="11"/>
        <v>486049602</v>
      </c>
      <c r="T55" s="74">
        <f t="shared" si="11"/>
        <v>108882211</v>
      </c>
      <c r="U55" s="71">
        <f t="shared" si="11"/>
        <v>1032497314</v>
      </c>
      <c r="V55" s="71">
        <f t="shared" si="11"/>
        <v>1772258195</v>
      </c>
      <c r="W55" s="71">
        <f t="shared" si="11"/>
        <v>1962492885</v>
      </c>
      <c r="X55" s="71">
        <f t="shared" si="11"/>
        <v>2061132312</v>
      </c>
      <c r="Y55" s="71">
        <f t="shared" si="11"/>
        <v>1933199112</v>
      </c>
      <c r="Z55" s="71">
        <f t="shared" si="11"/>
        <v>55015775</v>
      </c>
      <c r="AA55" s="71">
        <f t="shared" si="11"/>
        <v>284039811</v>
      </c>
      <c r="AB55" s="72">
        <f t="shared" si="11"/>
        <v>89574289</v>
      </c>
      <c r="AC55" s="73">
        <f t="shared" si="11"/>
        <v>25603124</v>
      </c>
      <c r="AD55" s="73">
        <f t="shared" si="11"/>
        <v>33204805</v>
      </c>
      <c r="AE55" s="73">
        <f t="shared" si="11"/>
        <v>233826724</v>
      </c>
      <c r="AF55" s="71">
        <f t="shared" si="11"/>
        <v>327695671</v>
      </c>
      <c r="AG55" s="71">
        <f t="shared" si="11"/>
        <v>1692000</v>
      </c>
      <c r="AH55" s="71">
        <f t="shared" si="11"/>
        <v>752801108</v>
      </c>
      <c r="AI55" s="71">
        <f t="shared" si="11"/>
        <v>21294071792</v>
      </c>
      <c r="AJ55" s="71">
        <f t="shared" si="11"/>
        <v>94814192</v>
      </c>
      <c r="AK55" s="71">
        <f t="shared" si="11"/>
        <v>199837100</v>
      </c>
      <c r="AL55" s="71">
        <f t="shared" si="11"/>
        <v>211124851</v>
      </c>
      <c r="AM55" s="71">
        <f t="shared" ref="AM55:AO55" si="12">SUM(AM6:AM52)</f>
        <v>49987493</v>
      </c>
      <c r="AN55" s="71">
        <f t="shared" si="12"/>
        <v>400002235</v>
      </c>
      <c r="AO55" s="71">
        <f t="shared" si="12"/>
        <v>290079016</v>
      </c>
      <c r="AP55" s="74">
        <f>SUM(AP6:AP52)</f>
        <v>1245844887</v>
      </c>
      <c r="AQ55" s="70">
        <f t="shared" si="11"/>
        <v>2963219640</v>
      </c>
      <c r="AR55" s="70">
        <f t="shared" si="11"/>
        <v>25503136319</v>
      </c>
      <c r="AS55" s="71">
        <f t="shared" ref="AS55:AV55" si="13">SUM(AS6:AS52)</f>
        <v>1065571468</v>
      </c>
      <c r="AT55" s="71">
        <f t="shared" si="13"/>
        <v>326050939</v>
      </c>
      <c r="AU55" s="70">
        <f t="shared" si="13"/>
        <v>1391622407</v>
      </c>
      <c r="AV55" s="70">
        <f t="shared" si="13"/>
        <v>26894758726</v>
      </c>
      <c r="AX55" s="71">
        <f t="shared" ref="AX55:AY55" si="14">SUM(AX6:AX52)</f>
        <v>0</v>
      </c>
      <c r="AY55" s="72">
        <f t="shared" si="14"/>
        <v>26894758726</v>
      </c>
      <c r="AZ55" s="1"/>
      <c r="BA55" s="1"/>
      <c r="BB55" s="1"/>
      <c r="BC55" s="1"/>
      <c r="BD55" s="1"/>
      <c r="BE55" s="1"/>
    </row>
    <row r="56" spans="1:57" ht="22.5" customHeight="1" x14ac:dyDescent="0.25">
      <c r="A56" s="75"/>
      <c r="B56" s="76" t="s">
        <v>122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7"/>
      <c r="AK56" s="77"/>
      <c r="AL56" s="77"/>
      <c r="AM56" s="77"/>
      <c r="AN56" s="77"/>
      <c r="AO56" s="77"/>
      <c r="AP56" s="76"/>
      <c r="AQ56" s="76"/>
      <c r="AR56" s="78"/>
      <c r="AS56" s="76"/>
      <c r="AT56" s="76"/>
      <c r="AU56" s="78"/>
      <c r="AV56" s="78"/>
      <c r="AX56" s="76"/>
      <c r="AY56" s="76"/>
      <c r="AZ56" s="90"/>
      <c r="BA56" s="1"/>
      <c r="BB56" s="1"/>
    </row>
    <row r="57" spans="1:57" ht="22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90"/>
      <c r="BA57" s="1"/>
      <c r="BB57" s="1"/>
    </row>
    <row r="58" spans="1:57" x14ac:dyDescent="0.2">
      <c r="A58" s="1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1"/>
      <c r="BA58" s="1"/>
      <c r="BB58" s="1"/>
    </row>
    <row r="59" spans="1:57" x14ac:dyDescent="0.2">
      <c r="A59" s="1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</row>
    <row r="60" spans="1:57" x14ac:dyDescent="0.2">
      <c r="A60" s="1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X60" s="79"/>
      <c r="AY60" s="79"/>
    </row>
    <row r="61" spans="1:57" x14ac:dyDescent="0.2">
      <c r="A61" s="1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X61" s="79"/>
      <c r="AY61" s="79"/>
    </row>
    <row r="62" spans="1:57" x14ac:dyDescent="0.2">
      <c r="A62" s="1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X62" s="79"/>
      <c r="AY62" s="79"/>
    </row>
    <row r="63" spans="1:57" x14ac:dyDescent="0.2">
      <c r="A63" s="1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X63" s="79"/>
      <c r="AY63" s="79"/>
    </row>
    <row r="64" spans="1:57" x14ac:dyDescent="0.2">
      <c r="A64" s="1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X64" s="79"/>
      <c r="AY64" s="79"/>
    </row>
    <row r="65" spans="1:51" x14ac:dyDescent="0.2">
      <c r="A65" s="1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X65" s="79"/>
      <c r="AY65" s="79"/>
    </row>
    <row r="66" spans="1:51" x14ac:dyDescent="0.2">
      <c r="A66" s="1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X66" s="79"/>
      <c r="AY66" s="79"/>
    </row>
    <row r="67" spans="1:51" x14ac:dyDescent="0.2">
      <c r="A67" s="1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X67" s="79"/>
      <c r="AY67" s="79"/>
    </row>
    <row r="68" spans="1:51" x14ac:dyDescent="0.2">
      <c r="A68" s="1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X68" s="79"/>
      <c r="AY68" s="79"/>
    </row>
    <row r="69" spans="1:51" x14ac:dyDescent="0.2">
      <c r="A69" s="1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X69" s="79"/>
      <c r="AY69" s="79"/>
    </row>
    <row r="70" spans="1:51" x14ac:dyDescent="0.2">
      <c r="A70" s="1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X70" s="79"/>
      <c r="AY70" s="79"/>
    </row>
    <row r="71" spans="1:51" x14ac:dyDescent="0.2">
      <c r="A71" s="1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X71" s="79"/>
      <c r="AY71" s="79"/>
    </row>
    <row r="72" spans="1:51" x14ac:dyDescent="0.2">
      <c r="A72" s="1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X72" s="79"/>
      <c r="AY72" s="79"/>
    </row>
    <row r="73" spans="1:51" x14ac:dyDescent="0.2">
      <c r="A73" s="1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X73" s="79"/>
      <c r="AY73" s="79"/>
    </row>
    <row r="74" spans="1:51" x14ac:dyDescent="0.2">
      <c r="A74" s="1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X74" s="79"/>
      <c r="AY74" s="79"/>
    </row>
    <row r="75" spans="1:51" x14ac:dyDescent="0.2">
      <c r="A75" s="1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X75" s="79"/>
      <c r="AY75" s="79"/>
    </row>
    <row r="76" spans="1:51" x14ac:dyDescent="0.2">
      <c r="A76" s="1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X76" s="79"/>
      <c r="AY76" s="79"/>
    </row>
    <row r="77" spans="1:51" x14ac:dyDescent="0.2">
      <c r="A77" s="1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X77" s="79"/>
      <c r="AY77" s="79"/>
    </row>
    <row r="78" spans="1:51" x14ac:dyDescent="0.2">
      <c r="A78" s="1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X78" s="79"/>
      <c r="AY78" s="79"/>
    </row>
    <row r="79" spans="1:51" x14ac:dyDescent="0.2">
      <c r="A79" s="1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X79" s="79"/>
      <c r="AY79" s="79"/>
    </row>
    <row r="80" spans="1:51" x14ac:dyDescent="0.2">
      <c r="A80" s="1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X80" s="79"/>
      <c r="AY80" s="79"/>
    </row>
    <row r="81" spans="1:51" x14ac:dyDescent="0.2">
      <c r="A81" s="1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X81" s="79"/>
      <c r="AY81" s="79"/>
    </row>
    <row r="82" spans="1:51" x14ac:dyDescent="0.2">
      <c r="A82" s="1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X82" s="79"/>
      <c r="AY82" s="79"/>
    </row>
    <row r="83" spans="1:51" x14ac:dyDescent="0.2">
      <c r="A83" s="1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X83" s="79"/>
      <c r="AY83" s="79"/>
    </row>
    <row r="84" spans="1:51" x14ac:dyDescent="0.2">
      <c r="A84" s="1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X84" s="79"/>
      <c r="AY84" s="79"/>
    </row>
    <row r="85" spans="1:51" x14ac:dyDescent="0.2">
      <c r="A85" s="1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X85" s="79"/>
      <c r="AY85" s="79"/>
    </row>
    <row r="86" spans="1:51" x14ac:dyDescent="0.2">
      <c r="A86" s="1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X86" s="79"/>
      <c r="AY86" s="79"/>
    </row>
    <row r="87" spans="1:51" x14ac:dyDescent="0.2">
      <c r="A87" s="1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X87" s="79"/>
      <c r="AY87" s="79"/>
    </row>
    <row r="88" spans="1:51" x14ac:dyDescent="0.2">
      <c r="A88" s="1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X88" s="79"/>
      <c r="AY88" s="79"/>
    </row>
    <row r="89" spans="1:51" x14ac:dyDescent="0.2">
      <c r="A89" s="1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X89" s="79"/>
      <c r="AY89" s="79"/>
    </row>
    <row r="90" spans="1:51" x14ac:dyDescent="0.2">
      <c r="A90" s="1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X90" s="79"/>
      <c r="AY90" s="79"/>
    </row>
    <row r="91" spans="1:51" x14ac:dyDescent="0.2">
      <c r="A91" s="1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X91" s="79"/>
      <c r="AY91" s="79"/>
    </row>
    <row r="92" spans="1:51" x14ac:dyDescent="0.2">
      <c r="A92" s="1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X92" s="79"/>
      <c r="AY92" s="79"/>
    </row>
    <row r="93" spans="1:51" x14ac:dyDescent="0.2">
      <c r="A93" s="1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X93" s="79"/>
      <c r="AY93" s="79"/>
    </row>
    <row r="94" spans="1:51" x14ac:dyDescent="0.2">
      <c r="A94" s="1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X94" s="79"/>
      <c r="AY94" s="79"/>
    </row>
    <row r="95" spans="1:51" x14ac:dyDescent="0.2">
      <c r="A95" s="1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X95" s="79"/>
      <c r="AY95" s="79"/>
    </row>
    <row r="96" spans="1:51" x14ac:dyDescent="0.2">
      <c r="A96" s="1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X96" s="79"/>
      <c r="AY96" s="79"/>
    </row>
    <row r="97" spans="1:51" x14ac:dyDescent="0.2">
      <c r="A97" s="1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X97" s="79"/>
      <c r="AY97" s="79"/>
    </row>
    <row r="98" spans="1:51" x14ac:dyDescent="0.2">
      <c r="A98" s="1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X98" s="79"/>
      <c r="AY98" s="79"/>
    </row>
    <row r="99" spans="1:51" x14ac:dyDescent="0.2">
      <c r="A99" s="1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X99" s="79"/>
      <c r="AY99" s="79"/>
    </row>
    <row r="100" spans="1:51" x14ac:dyDescent="0.2">
      <c r="A100" s="1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X100" s="79"/>
      <c r="AY100" s="79"/>
    </row>
    <row r="101" spans="1:51" x14ac:dyDescent="0.2">
      <c r="A101" s="1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X101" s="79"/>
      <c r="AY101" s="79"/>
    </row>
    <row r="102" spans="1:51" x14ac:dyDescent="0.2">
      <c r="A102" s="1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X102" s="79"/>
      <c r="AY102" s="79"/>
    </row>
    <row r="103" spans="1:51" x14ac:dyDescent="0.2">
      <c r="A103" s="1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X103" s="79"/>
      <c r="AY103" s="79"/>
    </row>
    <row r="104" spans="1:51" x14ac:dyDescent="0.2">
      <c r="A104" s="1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X104" s="79"/>
      <c r="AY104" s="79"/>
    </row>
    <row r="105" spans="1:51" x14ac:dyDescent="0.2">
      <c r="A105" s="1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X105" s="79"/>
      <c r="AY105" s="79"/>
    </row>
    <row r="106" spans="1:51" x14ac:dyDescent="0.2">
      <c r="A106" s="1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X106" s="79"/>
      <c r="AY106" s="79"/>
    </row>
    <row r="107" spans="1:51" x14ac:dyDescent="0.2">
      <c r="A107" s="1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X107" s="79"/>
      <c r="AY107" s="79"/>
    </row>
    <row r="108" spans="1:5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X108" s="1"/>
      <c r="AY108" s="1"/>
    </row>
    <row r="109" spans="1:5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X109" s="1"/>
      <c r="AY109" s="1"/>
    </row>
  </sheetData>
  <mergeCells count="26">
    <mergeCell ref="AX3:AX5"/>
    <mergeCell ref="AY3:AY5"/>
    <mergeCell ref="C4:D4"/>
    <mergeCell ref="F4:I4"/>
    <mergeCell ref="M4:N4"/>
    <mergeCell ref="O4:P4"/>
    <mergeCell ref="AB4:AC4"/>
    <mergeCell ref="AS4:AT4"/>
    <mergeCell ref="AK3:AK4"/>
    <mergeCell ref="AL3:AL4"/>
    <mergeCell ref="AO3:AO4"/>
    <mergeCell ref="AR3:AR5"/>
    <mergeCell ref="AU3:AU5"/>
    <mergeCell ref="AV3:AV5"/>
    <mergeCell ref="J1:L1"/>
    <mergeCell ref="Q1:S1"/>
    <mergeCell ref="Z1:AB1"/>
    <mergeCell ref="AG1:AR1"/>
    <mergeCell ref="A3:A5"/>
    <mergeCell ref="K3:P3"/>
    <mergeCell ref="Q3:S3"/>
    <mergeCell ref="AA3:AE3"/>
    <mergeCell ref="AF3:AH3"/>
    <mergeCell ref="AJ3:AJ4"/>
    <mergeCell ref="AM3:AM4"/>
    <mergeCell ref="AN3:AN4"/>
  </mergeCells>
  <phoneticPr fontId="1"/>
  <printOptions verticalCentered="1"/>
  <pageMargins left="0.39370078740157483" right="3.937007874015748E-2" top="0.27559055118110237" bottom="0.27559055118110237" header="0" footer="0"/>
  <pageSetup paperSize="9" scale="46" fitToWidth="3" orientation="landscape" r:id="rId1"/>
  <headerFooter alignWithMargins="0"/>
  <colBreaks count="2" manualBreakCount="2">
    <brk id="16" max="55" man="1"/>
    <brk id="31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CD1F-6BC2-4BBE-A150-8DEE7BC46F19}">
  <sheetPr transitionEntry="1"/>
  <dimension ref="A1:GG106"/>
  <sheetViews>
    <sheetView showGridLines="0" showZeros="0" showOutlineSymbols="0" view="pageBreakPreview" zoomScale="70" zoomScaleNormal="70" zoomScaleSheetLayoutView="70" workbookViewId="0">
      <pane xSplit="1" ySplit="6" topLeftCell="B7" activePane="bottomRight" state="frozen"/>
      <selection pane="topRight" activeCell="AW16" sqref="AW16"/>
      <selection pane="bottomLeft" activeCell="AW16" sqref="AW16"/>
      <selection pane="bottomRight" sqref="A1:XFD1048576"/>
    </sheetView>
  </sheetViews>
  <sheetFormatPr defaultColWidth="9.5703125" defaultRowHeight="14" x14ac:dyDescent="0.2"/>
  <cols>
    <col min="1" max="1" width="11.5703125" style="141" customWidth="1"/>
    <col min="2" max="2" width="12.28515625" style="141" customWidth="1"/>
    <col min="3" max="3" width="11.28515625" style="141" bestFit="1" customWidth="1"/>
    <col min="4" max="4" width="13.0703125" style="141" bestFit="1" customWidth="1"/>
    <col min="5" max="5" width="12.0703125" style="141" bestFit="1" customWidth="1"/>
    <col min="6" max="8" width="11.28515625" style="141" bestFit="1" customWidth="1"/>
    <col min="9" max="10" width="13.0703125" style="141" customWidth="1"/>
    <col min="11" max="12" width="11.5" style="141" customWidth="1"/>
    <col min="13" max="14" width="13.0703125" style="141" customWidth="1"/>
    <col min="15" max="15" width="0.7109375" style="141" customWidth="1"/>
    <col min="16" max="16384" width="9.5703125" style="141"/>
  </cols>
  <sheetData>
    <row r="1" spans="1:189" ht="18.75" customHeight="1" x14ac:dyDescent="0.3">
      <c r="A1" s="136"/>
      <c r="B1" s="137" t="s">
        <v>123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8"/>
      <c r="N1" s="139" t="s">
        <v>124</v>
      </c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</row>
    <row r="2" spans="1:189" ht="12.75" customHeight="1" x14ac:dyDescent="0.25">
      <c r="A2" s="142" t="s">
        <v>125</v>
      </c>
      <c r="B2" s="143" t="s">
        <v>126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</row>
    <row r="3" spans="1:189" ht="9.75" customHeight="1" x14ac:dyDescent="0.25">
      <c r="A3" s="146"/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</row>
    <row r="4" spans="1:189" ht="21" customHeight="1" x14ac:dyDescent="0.25">
      <c r="A4" s="146"/>
      <c r="B4" s="150"/>
      <c r="C4" s="151" t="s">
        <v>127</v>
      </c>
      <c r="D4" s="151" t="s">
        <v>127</v>
      </c>
      <c r="E4" s="151" t="s">
        <v>128</v>
      </c>
      <c r="F4" s="151" t="s">
        <v>129</v>
      </c>
      <c r="G4" s="151" t="s">
        <v>130</v>
      </c>
      <c r="H4" s="151" t="s">
        <v>131</v>
      </c>
      <c r="I4" s="152" t="s">
        <v>132</v>
      </c>
      <c r="J4" s="152" t="s">
        <v>133</v>
      </c>
      <c r="K4" s="151" t="s">
        <v>134</v>
      </c>
      <c r="L4" s="151" t="s">
        <v>135</v>
      </c>
      <c r="M4" s="151" t="s">
        <v>136</v>
      </c>
      <c r="N4" s="153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</row>
    <row r="5" spans="1:189" ht="21" customHeight="1" x14ac:dyDescent="0.25">
      <c r="A5" s="146"/>
      <c r="B5" s="154" t="s">
        <v>137</v>
      </c>
      <c r="C5" s="151" t="s">
        <v>138</v>
      </c>
      <c r="D5" s="151" t="s">
        <v>138</v>
      </c>
      <c r="E5" s="151" t="s">
        <v>139</v>
      </c>
      <c r="F5" s="151"/>
      <c r="G5" s="151" t="s">
        <v>140</v>
      </c>
      <c r="H5" s="151" t="s">
        <v>141</v>
      </c>
      <c r="I5" s="151" t="s">
        <v>142</v>
      </c>
      <c r="J5" s="151" t="s">
        <v>143</v>
      </c>
      <c r="K5" s="151" t="s">
        <v>144</v>
      </c>
      <c r="L5" s="151" t="s">
        <v>145</v>
      </c>
      <c r="M5" s="151" t="s">
        <v>146</v>
      </c>
      <c r="N5" s="153" t="s">
        <v>147</v>
      </c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</row>
    <row r="6" spans="1:189" ht="21" customHeight="1" x14ac:dyDescent="0.25">
      <c r="A6" s="155"/>
      <c r="B6" s="156"/>
      <c r="C6" s="151" t="s">
        <v>148</v>
      </c>
      <c r="D6" s="151" t="s">
        <v>149</v>
      </c>
      <c r="E6" s="151" t="s">
        <v>138</v>
      </c>
      <c r="F6" s="151" t="s">
        <v>138</v>
      </c>
      <c r="G6" s="151" t="s">
        <v>138</v>
      </c>
      <c r="H6" s="151" t="s">
        <v>138</v>
      </c>
      <c r="I6" s="151" t="s">
        <v>150</v>
      </c>
      <c r="J6" s="151" t="s">
        <v>151</v>
      </c>
      <c r="K6" s="151" t="s">
        <v>138</v>
      </c>
      <c r="L6" s="151" t="s">
        <v>138</v>
      </c>
      <c r="M6" s="151" t="s">
        <v>152</v>
      </c>
      <c r="N6" s="157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</row>
    <row r="7" spans="1:189" ht="20.25" customHeight="1" x14ac:dyDescent="0.25">
      <c r="A7" s="43" t="s">
        <v>72</v>
      </c>
      <c r="B7" s="80">
        <v>5963879</v>
      </c>
      <c r="C7" s="80">
        <v>7226</v>
      </c>
      <c r="D7" s="80">
        <v>18173932</v>
      </c>
      <c r="E7" s="80">
        <v>4107156</v>
      </c>
      <c r="F7" s="80">
        <v>28124452</v>
      </c>
      <c r="G7" s="80">
        <v>379228</v>
      </c>
      <c r="H7" s="80">
        <v>99779120</v>
      </c>
      <c r="I7" s="80">
        <v>843821</v>
      </c>
      <c r="J7" s="80">
        <v>1403305</v>
      </c>
      <c r="K7" s="80">
        <v>0</v>
      </c>
      <c r="L7" s="80">
        <v>83405</v>
      </c>
      <c r="M7" s="80">
        <v>37533</v>
      </c>
      <c r="N7" s="81">
        <f t="shared" ref="N7:N53" si="0">SUM(B7:M7)</f>
        <v>158903057</v>
      </c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</row>
    <row r="8" spans="1:189" ht="20.25" customHeight="1" x14ac:dyDescent="0.25">
      <c r="A8" s="43" t="s">
        <v>73</v>
      </c>
      <c r="B8" s="82">
        <v>1246364</v>
      </c>
      <c r="C8" s="82">
        <v>11314</v>
      </c>
      <c r="D8" s="82">
        <v>2930098</v>
      </c>
      <c r="E8" s="82">
        <v>110505</v>
      </c>
      <c r="F8" s="82">
        <v>4712803</v>
      </c>
      <c r="G8" s="82">
        <v>75237</v>
      </c>
      <c r="H8" s="82">
        <v>27037468</v>
      </c>
      <c r="I8" s="82">
        <v>362765</v>
      </c>
      <c r="J8" s="82">
        <v>771156</v>
      </c>
      <c r="K8" s="82">
        <v>0</v>
      </c>
      <c r="L8" s="82">
        <v>31383</v>
      </c>
      <c r="M8" s="82">
        <v>2372969</v>
      </c>
      <c r="N8" s="81">
        <f t="shared" si="0"/>
        <v>39662062</v>
      </c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</row>
    <row r="9" spans="1:189" ht="20.25" customHeight="1" x14ac:dyDescent="0.25">
      <c r="A9" s="43" t="s">
        <v>74</v>
      </c>
      <c r="B9" s="82">
        <v>2341801</v>
      </c>
      <c r="C9" s="82">
        <v>7616</v>
      </c>
      <c r="D9" s="82">
        <v>3047992</v>
      </c>
      <c r="E9" s="82">
        <v>1339807</v>
      </c>
      <c r="F9" s="82">
        <v>4581391</v>
      </c>
      <c r="G9" s="82">
        <v>86394</v>
      </c>
      <c r="H9" s="82">
        <v>28384301</v>
      </c>
      <c r="I9" s="82">
        <v>526007</v>
      </c>
      <c r="J9" s="82">
        <v>706255</v>
      </c>
      <c r="K9" s="82">
        <v>0</v>
      </c>
      <c r="L9" s="82">
        <v>18782</v>
      </c>
      <c r="M9" s="82">
        <v>0</v>
      </c>
      <c r="N9" s="81">
        <f t="shared" si="0"/>
        <v>41040346</v>
      </c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  <c r="GA9" s="140"/>
      <c r="GB9" s="140"/>
      <c r="GC9" s="140"/>
      <c r="GD9" s="140"/>
      <c r="GE9" s="140"/>
      <c r="GF9" s="140"/>
      <c r="GG9" s="140"/>
    </row>
    <row r="10" spans="1:189" ht="20.25" customHeight="1" x14ac:dyDescent="0.25">
      <c r="A10" s="43" t="s">
        <v>75</v>
      </c>
      <c r="B10" s="82">
        <v>4576621</v>
      </c>
      <c r="C10" s="82">
        <v>449329</v>
      </c>
      <c r="D10" s="82">
        <v>2680244</v>
      </c>
      <c r="E10" s="82">
        <v>1559103</v>
      </c>
      <c r="F10" s="82">
        <v>4652685</v>
      </c>
      <c r="G10" s="82">
        <v>221023</v>
      </c>
      <c r="H10" s="82">
        <v>38777246</v>
      </c>
      <c r="I10" s="82">
        <v>365186</v>
      </c>
      <c r="J10" s="82">
        <v>1046123</v>
      </c>
      <c r="K10" s="82">
        <v>143301</v>
      </c>
      <c r="L10" s="82">
        <v>32493</v>
      </c>
      <c r="M10" s="82">
        <v>43682</v>
      </c>
      <c r="N10" s="81">
        <f t="shared" si="0"/>
        <v>54547036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</row>
    <row r="11" spans="1:189" ht="20.25" customHeight="1" x14ac:dyDescent="0.25">
      <c r="A11" s="43" t="s">
        <v>76</v>
      </c>
      <c r="B11" s="82">
        <v>2469105</v>
      </c>
      <c r="C11" s="82">
        <v>53304</v>
      </c>
      <c r="D11" s="82">
        <v>3687489</v>
      </c>
      <c r="E11" s="82">
        <v>356826</v>
      </c>
      <c r="F11" s="82">
        <v>4817908</v>
      </c>
      <c r="G11" s="82">
        <v>74432</v>
      </c>
      <c r="H11" s="82">
        <v>24432033</v>
      </c>
      <c r="I11" s="82">
        <v>474029</v>
      </c>
      <c r="J11" s="82">
        <v>1010301</v>
      </c>
      <c r="K11" s="82">
        <v>51284</v>
      </c>
      <c r="L11" s="82">
        <v>18669</v>
      </c>
      <c r="M11" s="82">
        <v>0</v>
      </c>
      <c r="N11" s="81">
        <f t="shared" si="0"/>
        <v>37445380</v>
      </c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</row>
    <row r="12" spans="1:189" ht="20.25" customHeight="1" x14ac:dyDescent="0.25">
      <c r="A12" s="43" t="s">
        <v>77</v>
      </c>
      <c r="B12" s="82">
        <v>2517982</v>
      </c>
      <c r="C12" s="82">
        <v>33352</v>
      </c>
      <c r="D12" s="82">
        <v>4106069</v>
      </c>
      <c r="E12" s="82">
        <v>758797</v>
      </c>
      <c r="F12" s="82">
        <v>4450911</v>
      </c>
      <c r="G12" s="82">
        <v>83554</v>
      </c>
      <c r="H12" s="82">
        <v>24340279</v>
      </c>
      <c r="I12" s="82">
        <v>548899</v>
      </c>
      <c r="J12" s="82">
        <v>1138237</v>
      </c>
      <c r="K12" s="82">
        <v>0</v>
      </c>
      <c r="L12" s="82">
        <v>13614</v>
      </c>
      <c r="M12" s="82">
        <v>0</v>
      </c>
      <c r="N12" s="81">
        <f t="shared" si="0"/>
        <v>37991694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</row>
    <row r="13" spans="1:189" ht="20.25" customHeight="1" x14ac:dyDescent="0.25">
      <c r="A13" s="43" t="s">
        <v>78</v>
      </c>
      <c r="B13" s="82">
        <v>5377316</v>
      </c>
      <c r="C13" s="82">
        <v>10501</v>
      </c>
      <c r="D13" s="82">
        <v>3949470</v>
      </c>
      <c r="E13" s="82">
        <v>1231999</v>
      </c>
      <c r="F13" s="82">
        <v>5457461</v>
      </c>
      <c r="G13" s="82">
        <v>187064</v>
      </c>
      <c r="H13" s="82">
        <v>36112156</v>
      </c>
      <c r="I13" s="82">
        <v>1197547</v>
      </c>
      <c r="J13" s="82">
        <v>3869043</v>
      </c>
      <c r="K13" s="82">
        <v>0</v>
      </c>
      <c r="L13" s="82">
        <v>0</v>
      </c>
      <c r="M13" s="82">
        <v>223347</v>
      </c>
      <c r="N13" s="81">
        <f t="shared" si="0"/>
        <v>57615904</v>
      </c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</row>
    <row r="14" spans="1:189" ht="20.25" customHeight="1" x14ac:dyDescent="0.25">
      <c r="A14" s="58" t="s">
        <v>79</v>
      </c>
      <c r="B14" s="80">
        <v>2027671</v>
      </c>
      <c r="C14" s="80">
        <v>207983</v>
      </c>
      <c r="D14" s="80">
        <v>4226015</v>
      </c>
      <c r="E14" s="80">
        <v>3010601</v>
      </c>
      <c r="F14" s="80">
        <v>7290232</v>
      </c>
      <c r="G14" s="80">
        <v>317799</v>
      </c>
      <c r="H14" s="80">
        <v>54368382</v>
      </c>
      <c r="I14" s="80">
        <v>909583</v>
      </c>
      <c r="J14" s="80">
        <v>1246631</v>
      </c>
      <c r="K14" s="80">
        <v>0</v>
      </c>
      <c r="L14" s="80">
        <v>43182</v>
      </c>
      <c r="M14" s="80">
        <v>645975</v>
      </c>
      <c r="N14" s="83">
        <f t="shared" si="0"/>
        <v>74294054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</row>
    <row r="15" spans="1:189" ht="20.25" customHeight="1" x14ac:dyDescent="0.25">
      <c r="A15" s="43" t="s">
        <v>80</v>
      </c>
      <c r="B15" s="82">
        <v>2341306</v>
      </c>
      <c r="C15" s="82">
        <v>10029</v>
      </c>
      <c r="D15" s="82">
        <v>2096934</v>
      </c>
      <c r="E15" s="82">
        <v>1564405</v>
      </c>
      <c r="F15" s="82">
        <v>4755962</v>
      </c>
      <c r="G15" s="82">
        <v>228183</v>
      </c>
      <c r="H15" s="82">
        <v>37405079</v>
      </c>
      <c r="I15" s="82">
        <v>560086</v>
      </c>
      <c r="J15" s="82">
        <v>1381160</v>
      </c>
      <c r="K15" s="82">
        <v>0</v>
      </c>
      <c r="L15" s="82">
        <v>30799</v>
      </c>
      <c r="M15" s="82">
        <v>0</v>
      </c>
      <c r="N15" s="81">
        <f t="shared" si="0"/>
        <v>50373943</v>
      </c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</row>
    <row r="16" spans="1:189" ht="20.25" customHeight="1" x14ac:dyDescent="0.25">
      <c r="A16" s="43" t="s">
        <v>81</v>
      </c>
      <c r="B16" s="82">
        <v>1671573</v>
      </c>
      <c r="C16" s="82">
        <v>13857</v>
      </c>
      <c r="D16" s="82">
        <v>3521327</v>
      </c>
      <c r="E16" s="82">
        <v>3683150</v>
      </c>
      <c r="F16" s="82">
        <v>5602764</v>
      </c>
      <c r="G16" s="82">
        <v>188802</v>
      </c>
      <c r="H16" s="82">
        <v>36557947</v>
      </c>
      <c r="I16" s="82">
        <v>296140</v>
      </c>
      <c r="J16" s="82">
        <v>731864</v>
      </c>
      <c r="K16" s="82">
        <v>0</v>
      </c>
      <c r="L16" s="82">
        <v>0</v>
      </c>
      <c r="M16" s="82">
        <v>0</v>
      </c>
      <c r="N16" s="81">
        <f t="shared" si="0"/>
        <v>52267424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</row>
    <row r="17" spans="1:189" ht="20.25" customHeight="1" x14ac:dyDescent="0.25">
      <c r="A17" s="43" t="s">
        <v>82</v>
      </c>
      <c r="B17" s="82">
        <v>745667</v>
      </c>
      <c r="C17" s="82">
        <v>476890</v>
      </c>
      <c r="D17" s="82">
        <v>3842947</v>
      </c>
      <c r="E17" s="82">
        <v>8871930</v>
      </c>
      <c r="F17" s="82">
        <v>7099321</v>
      </c>
      <c r="G17" s="82">
        <v>572648</v>
      </c>
      <c r="H17" s="82">
        <v>109427494</v>
      </c>
      <c r="I17" s="82">
        <v>2095451</v>
      </c>
      <c r="J17" s="82">
        <v>1258069</v>
      </c>
      <c r="K17" s="82">
        <v>1600477</v>
      </c>
      <c r="L17" s="82">
        <v>93016</v>
      </c>
      <c r="M17" s="82">
        <v>0</v>
      </c>
      <c r="N17" s="81">
        <f t="shared" si="0"/>
        <v>136083910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</row>
    <row r="18" spans="1:189" ht="20.25" customHeight="1" x14ac:dyDescent="0.25">
      <c r="A18" s="43" t="s">
        <v>83</v>
      </c>
      <c r="B18" s="82">
        <v>554376</v>
      </c>
      <c r="C18" s="82">
        <v>539294</v>
      </c>
      <c r="D18" s="82">
        <v>2746834</v>
      </c>
      <c r="E18" s="82">
        <v>5307276</v>
      </c>
      <c r="F18" s="82">
        <v>7733166</v>
      </c>
      <c r="G18" s="82">
        <v>533618</v>
      </c>
      <c r="H18" s="82">
        <v>98249567</v>
      </c>
      <c r="I18" s="82">
        <v>990682</v>
      </c>
      <c r="J18" s="82">
        <v>513280</v>
      </c>
      <c r="K18" s="82">
        <v>755081</v>
      </c>
      <c r="L18" s="82">
        <v>111113</v>
      </c>
      <c r="M18" s="82">
        <v>0</v>
      </c>
      <c r="N18" s="81">
        <f t="shared" si="0"/>
        <v>118034287</v>
      </c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</row>
    <row r="19" spans="1:189" ht="20.25" customHeight="1" x14ac:dyDescent="0.25">
      <c r="A19" s="43" t="s">
        <v>84</v>
      </c>
      <c r="B19" s="82">
        <v>45134</v>
      </c>
      <c r="C19" s="82">
        <v>1248522</v>
      </c>
      <c r="D19" s="82">
        <v>2203404</v>
      </c>
      <c r="E19" s="82">
        <v>12897526</v>
      </c>
      <c r="F19" s="82">
        <v>5044889</v>
      </c>
      <c r="G19" s="82">
        <v>6636087</v>
      </c>
      <c r="H19" s="82">
        <v>37717854</v>
      </c>
      <c r="I19" s="82">
        <v>0</v>
      </c>
      <c r="J19" s="82">
        <v>0</v>
      </c>
      <c r="K19" s="82">
        <v>823499</v>
      </c>
      <c r="L19" s="82">
        <v>0</v>
      </c>
      <c r="M19" s="82">
        <v>0</v>
      </c>
      <c r="N19" s="81">
        <f t="shared" si="0"/>
        <v>66616915</v>
      </c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</row>
    <row r="20" spans="1:189" ht="20.25" customHeight="1" x14ac:dyDescent="0.25">
      <c r="A20" s="43" t="s">
        <v>85</v>
      </c>
      <c r="B20" s="82">
        <v>736183</v>
      </c>
      <c r="C20" s="82">
        <v>284786</v>
      </c>
      <c r="D20" s="82">
        <v>1773554</v>
      </c>
      <c r="E20" s="82">
        <v>11004460</v>
      </c>
      <c r="F20" s="82">
        <v>5820696</v>
      </c>
      <c r="G20" s="82">
        <v>946040</v>
      </c>
      <c r="H20" s="82">
        <v>126479447</v>
      </c>
      <c r="I20" s="82">
        <v>2264536</v>
      </c>
      <c r="J20" s="82">
        <v>447794</v>
      </c>
      <c r="K20" s="82">
        <v>407764</v>
      </c>
      <c r="L20" s="82">
        <v>214327</v>
      </c>
      <c r="M20" s="82">
        <v>0</v>
      </c>
      <c r="N20" s="81">
        <f t="shared" si="0"/>
        <v>150379587</v>
      </c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</row>
    <row r="21" spans="1:189" ht="20.25" customHeight="1" x14ac:dyDescent="0.25">
      <c r="A21" s="58" t="s">
        <v>86</v>
      </c>
      <c r="B21" s="80">
        <v>4549579</v>
      </c>
      <c r="C21" s="80">
        <v>441233</v>
      </c>
      <c r="D21" s="80">
        <v>7214353</v>
      </c>
      <c r="E21" s="80">
        <v>3210013</v>
      </c>
      <c r="F21" s="80">
        <v>10733482</v>
      </c>
      <c r="G21" s="80">
        <v>212700</v>
      </c>
      <c r="H21" s="80">
        <v>40569057</v>
      </c>
      <c r="I21" s="80">
        <v>860001</v>
      </c>
      <c r="J21" s="80">
        <v>2401472</v>
      </c>
      <c r="K21" s="80">
        <v>131346</v>
      </c>
      <c r="L21" s="80">
        <v>28066</v>
      </c>
      <c r="M21" s="80">
        <v>198452</v>
      </c>
      <c r="N21" s="83">
        <f t="shared" si="0"/>
        <v>70549754</v>
      </c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</row>
    <row r="22" spans="1:189" ht="20.25" customHeight="1" x14ac:dyDescent="0.25">
      <c r="A22" s="43" t="s">
        <v>87</v>
      </c>
      <c r="B22" s="82">
        <v>1612695</v>
      </c>
      <c r="C22" s="82">
        <v>417207</v>
      </c>
      <c r="D22" s="82">
        <v>3419393</v>
      </c>
      <c r="E22" s="82">
        <v>1634874</v>
      </c>
      <c r="F22" s="82">
        <v>5441960</v>
      </c>
      <c r="G22" s="82">
        <v>103857</v>
      </c>
      <c r="H22" s="82">
        <v>23891646</v>
      </c>
      <c r="I22" s="82">
        <v>648757</v>
      </c>
      <c r="J22" s="82">
        <v>639611</v>
      </c>
      <c r="K22" s="82">
        <v>176582</v>
      </c>
      <c r="L22" s="82">
        <v>33262</v>
      </c>
      <c r="M22" s="82">
        <v>0</v>
      </c>
      <c r="N22" s="81">
        <f t="shared" si="0"/>
        <v>38019844</v>
      </c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</row>
    <row r="23" spans="1:189" ht="20.25" customHeight="1" x14ac:dyDescent="0.25">
      <c r="A23" s="43" t="s">
        <v>88</v>
      </c>
      <c r="B23" s="82">
        <v>2205963</v>
      </c>
      <c r="C23" s="82">
        <v>346712</v>
      </c>
      <c r="D23" s="82">
        <v>3736256</v>
      </c>
      <c r="E23" s="82">
        <v>1458788</v>
      </c>
      <c r="F23" s="82">
        <v>4562829</v>
      </c>
      <c r="G23" s="82">
        <v>110317</v>
      </c>
      <c r="H23" s="82">
        <v>24681648</v>
      </c>
      <c r="I23" s="82">
        <v>566288</v>
      </c>
      <c r="J23" s="82">
        <v>734802</v>
      </c>
      <c r="K23" s="82">
        <v>0</v>
      </c>
      <c r="L23" s="82">
        <v>19280</v>
      </c>
      <c r="M23" s="82">
        <v>605252</v>
      </c>
      <c r="N23" s="81">
        <f t="shared" si="0"/>
        <v>39028135</v>
      </c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  <c r="GA23" s="140"/>
      <c r="GB23" s="140"/>
      <c r="GC23" s="140"/>
      <c r="GD23" s="140"/>
      <c r="GE23" s="140"/>
      <c r="GF23" s="140"/>
      <c r="GG23" s="140"/>
    </row>
    <row r="24" spans="1:189" ht="20.25" customHeight="1" x14ac:dyDescent="0.25">
      <c r="A24" s="43" t="s">
        <v>89</v>
      </c>
      <c r="B24" s="82">
        <v>1401678</v>
      </c>
      <c r="C24" s="82">
        <v>1262</v>
      </c>
      <c r="D24" s="82">
        <v>2768475</v>
      </c>
      <c r="E24" s="82">
        <v>865448</v>
      </c>
      <c r="F24" s="82">
        <v>4892584</v>
      </c>
      <c r="G24" s="82">
        <v>94582</v>
      </c>
      <c r="H24" s="82">
        <v>20646044</v>
      </c>
      <c r="I24" s="82">
        <v>473881</v>
      </c>
      <c r="J24" s="82">
        <v>551099</v>
      </c>
      <c r="K24" s="82">
        <v>0</v>
      </c>
      <c r="L24" s="82">
        <v>614</v>
      </c>
      <c r="M24" s="82">
        <v>1158329</v>
      </c>
      <c r="N24" s="81">
        <f t="shared" si="0"/>
        <v>32853996</v>
      </c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0"/>
      <c r="FZ24" s="140"/>
      <c r="GA24" s="140"/>
      <c r="GB24" s="140"/>
      <c r="GC24" s="140"/>
      <c r="GD24" s="140"/>
      <c r="GE24" s="140"/>
      <c r="GF24" s="140"/>
      <c r="GG24" s="140"/>
    </row>
    <row r="25" spans="1:189" ht="20.25" customHeight="1" x14ac:dyDescent="0.25">
      <c r="A25" s="58" t="s">
        <v>90</v>
      </c>
      <c r="B25" s="80">
        <v>823740</v>
      </c>
      <c r="C25" s="80">
        <v>18710</v>
      </c>
      <c r="D25" s="80">
        <v>3296801</v>
      </c>
      <c r="E25" s="80">
        <v>1292221</v>
      </c>
      <c r="F25" s="80">
        <v>4957458</v>
      </c>
      <c r="G25" s="80">
        <v>101981</v>
      </c>
      <c r="H25" s="80">
        <v>20932833</v>
      </c>
      <c r="I25" s="80">
        <v>328308</v>
      </c>
      <c r="J25" s="80">
        <v>1168403</v>
      </c>
      <c r="K25" s="80">
        <v>0</v>
      </c>
      <c r="L25" s="80">
        <v>18218</v>
      </c>
      <c r="M25" s="80">
        <v>0</v>
      </c>
      <c r="N25" s="83">
        <f t="shared" si="0"/>
        <v>32938673</v>
      </c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</row>
    <row r="26" spans="1:189" ht="20.25" customHeight="1" x14ac:dyDescent="0.25">
      <c r="A26" s="43" t="s">
        <v>91</v>
      </c>
      <c r="B26" s="82">
        <v>6144217</v>
      </c>
      <c r="C26" s="82">
        <v>325973</v>
      </c>
      <c r="D26" s="82">
        <v>6218649</v>
      </c>
      <c r="E26" s="82">
        <v>2625404</v>
      </c>
      <c r="F26" s="82">
        <v>8183526</v>
      </c>
      <c r="G26" s="82">
        <v>188482</v>
      </c>
      <c r="H26" s="82">
        <v>38041444</v>
      </c>
      <c r="I26" s="82">
        <v>1245868</v>
      </c>
      <c r="J26" s="82">
        <v>1389899</v>
      </c>
      <c r="K26" s="82">
        <v>70778</v>
      </c>
      <c r="L26" s="82">
        <v>46377</v>
      </c>
      <c r="M26" s="82">
        <v>0</v>
      </c>
      <c r="N26" s="81">
        <f t="shared" si="0"/>
        <v>64480617</v>
      </c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  <c r="GA26" s="140"/>
      <c r="GB26" s="140"/>
      <c r="GC26" s="140"/>
      <c r="GD26" s="140"/>
      <c r="GE26" s="140"/>
      <c r="GF26" s="140"/>
      <c r="GG26" s="140"/>
    </row>
    <row r="27" spans="1:189" ht="20.25" customHeight="1" x14ac:dyDescent="0.25">
      <c r="A27" s="43" t="s">
        <v>92</v>
      </c>
      <c r="B27" s="82">
        <v>3447121</v>
      </c>
      <c r="C27" s="82">
        <v>366305</v>
      </c>
      <c r="D27" s="82">
        <v>4081091</v>
      </c>
      <c r="E27" s="82">
        <v>1826235</v>
      </c>
      <c r="F27" s="82">
        <v>7498371</v>
      </c>
      <c r="G27" s="82">
        <v>181089</v>
      </c>
      <c r="H27" s="82">
        <v>36971806</v>
      </c>
      <c r="I27" s="82">
        <v>417462</v>
      </c>
      <c r="J27" s="82">
        <v>888634</v>
      </c>
      <c r="K27" s="82">
        <v>90476</v>
      </c>
      <c r="L27" s="82">
        <v>31705</v>
      </c>
      <c r="M27" s="82">
        <v>0</v>
      </c>
      <c r="N27" s="81">
        <f t="shared" si="0"/>
        <v>55800295</v>
      </c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</row>
    <row r="28" spans="1:189" ht="20.25" customHeight="1" x14ac:dyDescent="0.25">
      <c r="A28" s="43" t="s">
        <v>93</v>
      </c>
      <c r="B28" s="82">
        <v>2345807</v>
      </c>
      <c r="C28" s="82">
        <v>516319</v>
      </c>
      <c r="D28" s="82">
        <v>4034809</v>
      </c>
      <c r="E28" s="82">
        <v>7687359</v>
      </c>
      <c r="F28" s="82">
        <v>8311605</v>
      </c>
      <c r="G28" s="82">
        <v>478286</v>
      </c>
      <c r="H28" s="82">
        <v>66476991</v>
      </c>
      <c r="I28" s="82">
        <v>933530</v>
      </c>
      <c r="J28" s="82">
        <v>1562334</v>
      </c>
      <c r="K28" s="82">
        <v>0</v>
      </c>
      <c r="L28" s="82">
        <v>47075</v>
      </c>
      <c r="M28" s="82">
        <v>0</v>
      </c>
      <c r="N28" s="81">
        <f t="shared" si="0"/>
        <v>92394115</v>
      </c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  <c r="GA28" s="140"/>
      <c r="GB28" s="140"/>
      <c r="GC28" s="140"/>
      <c r="GD28" s="140"/>
      <c r="GE28" s="140"/>
      <c r="GF28" s="140"/>
      <c r="GG28" s="140"/>
    </row>
    <row r="29" spans="1:189" ht="20.25" customHeight="1" x14ac:dyDescent="0.25">
      <c r="A29" s="43" t="s">
        <v>94</v>
      </c>
      <c r="B29" s="82">
        <v>1040871</v>
      </c>
      <c r="C29" s="82">
        <v>707509</v>
      </c>
      <c r="D29" s="82">
        <v>5367629</v>
      </c>
      <c r="E29" s="82">
        <v>32228482</v>
      </c>
      <c r="F29" s="82">
        <v>12673380</v>
      </c>
      <c r="G29" s="82">
        <v>2035523</v>
      </c>
      <c r="H29" s="82">
        <v>129070416</v>
      </c>
      <c r="I29" s="82">
        <v>2247267</v>
      </c>
      <c r="J29" s="82">
        <v>994854</v>
      </c>
      <c r="K29" s="82">
        <v>1185683</v>
      </c>
      <c r="L29" s="82">
        <v>159488</v>
      </c>
      <c r="M29" s="82">
        <v>0</v>
      </c>
      <c r="N29" s="81">
        <f t="shared" si="0"/>
        <v>187711102</v>
      </c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</row>
    <row r="30" spans="1:189" ht="20.25" customHeight="1" x14ac:dyDescent="0.25">
      <c r="A30" s="43" t="s">
        <v>95</v>
      </c>
      <c r="B30" s="82">
        <v>3030291</v>
      </c>
      <c r="C30" s="82">
        <v>40645</v>
      </c>
      <c r="D30" s="82">
        <v>4101617</v>
      </c>
      <c r="E30" s="82">
        <v>4321029</v>
      </c>
      <c r="F30" s="82">
        <v>6166073</v>
      </c>
      <c r="G30" s="82">
        <v>214052</v>
      </c>
      <c r="H30" s="82">
        <v>35630863</v>
      </c>
      <c r="I30" s="82">
        <v>1324529</v>
      </c>
      <c r="J30" s="82">
        <v>993526</v>
      </c>
      <c r="K30" s="82">
        <v>112146</v>
      </c>
      <c r="L30" s="82">
        <v>0</v>
      </c>
      <c r="M30" s="82">
        <v>0</v>
      </c>
      <c r="N30" s="81">
        <f t="shared" si="0"/>
        <v>55934771</v>
      </c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0"/>
      <c r="FL30" s="140"/>
      <c r="FM30" s="140"/>
      <c r="FN30" s="140"/>
      <c r="FO30" s="140"/>
      <c r="FP30" s="140"/>
      <c r="FQ30" s="140"/>
      <c r="FR30" s="140"/>
      <c r="FS30" s="140"/>
      <c r="FT30" s="140"/>
      <c r="FU30" s="140"/>
      <c r="FV30" s="140"/>
      <c r="FW30" s="140"/>
      <c r="FX30" s="140"/>
      <c r="FY30" s="140"/>
      <c r="FZ30" s="140"/>
      <c r="GA30" s="140"/>
      <c r="GB30" s="140"/>
      <c r="GC30" s="140"/>
      <c r="GD30" s="140"/>
      <c r="GE30" s="140"/>
      <c r="GF30" s="140"/>
      <c r="GG30" s="140"/>
    </row>
    <row r="31" spans="1:189" ht="20.25" customHeight="1" x14ac:dyDescent="0.25">
      <c r="A31" s="58" t="s">
        <v>96</v>
      </c>
      <c r="B31" s="80">
        <v>412459</v>
      </c>
      <c r="C31" s="80">
        <v>379507</v>
      </c>
      <c r="D31" s="80">
        <v>2485208</v>
      </c>
      <c r="E31" s="80">
        <v>1444400</v>
      </c>
      <c r="F31" s="80">
        <v>3717051</v>
      </c>
      <c r="G31" s="80">
        <v>142371</v>
      </c>
      <c r="H31" s="80">
        <v>28167013</v>
      </c>
      <c r="I31" s="80">
        <v>679804</v>
      </c>
      <c r="J31" s="80">
        <v>748540</v>
      </c>
      <c r="K31" s="80">
        <v>16295</v>
      </c>
      <c r="L31" s="80">
        <v>31045</v>
      </c>
      <c r="M31" s="80">
        <v>0</v>
      </c>
      <c r="N31" s="83">
        <f t="shared" si="0"/>
        <v>38223693</v>
      </c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  <c r="FL31" s="140"/>
      <c r="FM31" s="140"/>
      <c r="FN31" s="140"/>
      <c r="FO31" s="140"/>
      <c r="FP31" s="140"/>
      <c r="FQ31" s="140"/>
      <c r="FR31" s="140"/>
      <c r="FS31" s="140"/>
      <c r="FT31" s="140"/>
      <c r="FU31" s="140"/>
      <c r="FV31" s="140"/>
      <c r="FW31" s="140"/>
      <c r="FX31" s="140"/>
      <c r="FY31" s="140"/>
      <c r="FZ31" s="140"/>
      <c r="GA31" s="140"/>
      <c r="GB31" s="140"/>
      <c r="GC31" s="140"/>
      <c r="GD31" s="140"/>
      <c r="GE31" s="140"/>
      <c r="GF31" s="140"/>
      <c r="GG31" s="140"/>
    </row>
    <row r="32" spans="1:189" ht="20.25" customHeight="1" x14ac:dyDescent="0.25">
      <c r="A32" s="43" t="s">
        <v>97</v>
      </c>
      <c r="B32" s="82">
        <v>1866513</v>
      </c>
      <c r="C32" s="82">
        <v>2877424</v>
      </c>
      <c r="D32" s="82">
        <v>3188471</v>
      </c>
      <c r="E32" s="82">
        <v>3363976</v>
      </c>
      <c r="F32" s="82">
        <v>4730320</v>
      </c>
      <c r="G32" s="82">
        <v>261744</v>
      </c>
      <c r="H32" s="82">
        <v>44218732</v>
      </c>
      <c r="I32" s="82">
        <v>1309736</v>
      </c>
      <c r="J32" s="82">
        <v>486823</v>
      </c>
      <c r="K32" s="82">
        <v>320527</v>
      </c>
      <c r="L32" s="82">
        <v>76878</v>
      </c>
      <c r="M32" s="82">
        <v>0</v>
      </c>
      <c r="N32" s="81">
        <f t="shared" si="0"/>
        <v>62701144</v>
      </c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0"/>
      <c r="FL32" s="140"/>
      <c r="FM32" s="140"/>
      <c r="FN32" s="140"/>
      <c r="FO32" s="140"/>
      <c r="FP32" s="140"/>
      <c r="FQ32" s="140"/>
      <c r="FR32" s="140"/>
      <c r="FS32" s="140"/>
      <c r="FT32" s="140"/>
      <c r="FU32" s="140"/>
      <c r="FV32" s="140"/>
      <c r="FW32" s="140"/>
      <c r="FX32" s="140"/>
      <c r="FY32" s="140"/>
      <c r="FZ32" s="140"/>
      <c r="GA32" s="140"/>
      <c r="GB32" s="140"/>
      <c r="GC32" s="140"/>
      <c r="GD32" s="140"/>
      <c r="GE32" s="140"/>
      <c r="GF32" s="140"/>
      <c r="GG32" s="140"/>
    </row>
    <row r="33" spans="1:189" ht="20.25" customHeight="1" x14ac:dyDescent="0.25">
      <c r="A33" s="43" t="s">
        <v>98</v>
      </c>
      <c r="B33" s="82">
        <v>373347</v>
      </c>
      <c r="C33" s="82">
        <v>997360</v>
      </c>
      <c r="D33" s="82">
        <v>2975068</v>
      </c>
      <c r="E33" s="82">
        <v>15611554</v>
      </c>
      <c r="F33" s="82">
        <v>8534325</v>
      </c>
      <c r="G33" s="82">
        <v>1156703</v>
      </c>
      <c r="H33" s="82">
        <v>146927782</v>
      </c>
      <c r="I33" s="82">
        <v>3087770</v>
      </c>
      <c r="J33" s="82">
        <v>433855</v>
      </c>
      <c r="K33" s="82">
        <v>2050588</v>
      </c>
      <c r="L33" s="82">
        <v>157817</v>
      </c>
      <c r="M33" s="82">
        <v>14946</v>
      </c>
      <c r="N33" s="81">
        <f t="shared" si="0"/>
        <v>182321115</v>
      </c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0"/>
      <c r="FR33" s="140"/>
      <c r="FS33" s="140"/>
      <c r="FT33" s="140"/>
      <c r="FU33" s="140"/>
      <c r="FV33" s="140"/>
      <c r="FW33" s="140"/>
      <c r="FX33" s="140"/>
      <c r="FY33" s="140"/>
      <c r="FZ33" s="140"/>
      <c r="GA33" s="140"/>
      <c r="GB33" s="140"/>
      <c r="GC33" s="140"/>
      <c r="GD33" s="140"/>
      <c r="GE33" s="140"/>
      <c r="GF33" s="140"/>
      <c r="GG33" s="140"/>
    </row>
    <row r="34" spans="1:189" ht="20.25" customHeight="1" x14ac:dyDescent="0.25">
      <c r="A34" s="43" t="s">
        <v>99</v>
      </c>
      <c r="B34" s="82">
        <v>2249800</v>
      </c>
      <c r="C34" s="82">
        <v>982046</v>
      </c>
      <c r="D34" s="82">
        <v>6715565</v>
      </c>
      <c r="E34" s="82">
        <v>7604706</v>
      </c>
      <c r="F34" s="82">
        <v>10500743</v>
      </c>
      <c r="G34" s="82">
        <v>476794</v>
      </c>
      <c r="H34" s="82">
        <v>90110375</v>
      </c>
      <c r="I34" s="82">
        <v>5216093</v>
      </c>
      <c r="J34" s="82">
        <v>2208745</v>
      </c>
      <c r="K34" s="82">
        <v>1423858</v>
      </c>
      <c r="L34" s="82">
        <v>112664</v>
      </c>
      <c r="M34" s="82">
        <v>0</v>
      </c>
      <c r="N34" s="81">
        <f t="shared" si="0"/>
        <v>127601389</v>
      </c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0"/>
      <c r="FR34" s="140"/>
      <c r="FS34" s="140"/>
      <c r="FT34" s="140"/>
      <c r="FU34" s="140"/>
      <c r="FV34" s="140"/>
      <c r="FW34" s="140"/>
      <c r="FX34" s="140"/>
      <c r="FY34" s="140"/>
      <c r="FZ34" s="140"/>
      <c r="GA34" s="140"/>
      <c r="GB34" s="140"/>
      <c r="GC34" s="140"/>
      <c r="GD34" s="140"/>
      <c r="GE34" s="140"/>
      <c r="GF34" s="140"/>
      <c r="GG34" s="140"/>
    </row>
    <row r="35" spans="1:189" ht="20.25" customHeight="1" x14ac:dyDescent="0.25">
      <c r="A35" s="43" t="s">
        <v>100</v>
      </c>
      <c r="B35" s="82">
        <v>1289293</v>
      </c>
      <c r="C35" s="82">
        <v>321495</v>
      </c>
      <c r="D35" s="82">
        <v>2206161</v>
      </c>
      <c r="E35" s="82">
        <v>134888</v>
      </c>
      <c r="F35" s="82">
        <v>4430870</v>
      </c>
      <c r="G35" s="82">
        <v>89486</v>
      </c>
      <c r="H35" s="82">
        <v>24570422</v>
      </c>
      <c r="I35" s="82">
        <v>604658</v>
      </c>
      <c r="J35" s="82">
        <v>669664</v>
      </c>
      <c r="K35" s="82">
        <v>344155</v>
      </c>
      <c r="L35" s="82">
        <v>38217</v>
      </c>
      <c r="M35" s="82">
        <v>0</v>
      </c>
      <c r="N35" s="81">
        <f t="shared" si="0"/>
        <v>34699309</v>
      </c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0"/>
      <c r="FZ35" s="140"/>
      <c r="GA35" s="140"/>
      <c r="GB35" s="140"/>
      <c r="GC35" s="140"/>
      <c r="GD35" s="140"/>
      <c r="GE35" s="140"/>
      <c r="GF35" s="140"/>
      <c r="GG35" s="140"/>
    </row>
    <row r="36" spans="1:189" ht="20.25" customHeight="1" x14ac:dyDescent="0.25">
      <c r="A36" s="43" t="s">
        <v>101</v>
      </c>
      <c r="B36" s="82">
        <v>2156250</v>
      </c>
      <c r="C36" s="82">
        <v>72890</v>
      </c>
      <c r="D36" s="82">
        <v>4088587</v>
      </c>
      <c r="E36" s="82">
        <v>90961</v>
      </c>
      <c r="F36" s="82">
        <v>5889006</v>
      </c>
      <c r="G36" s="82">
        <v>70903</v>
      </c>
      <c r="H36" s="82">
        <v>21691627</v>
      </c>
      <c r="I36" s="82">
        <v>305058</v>
      </c>
      <c r="J36" s="82">
        <v>1079241</v>
      </c>
      <c r="K36" s="82">
        <v>23384</v>
      </c>
      <c r="L36" s="82">
        <v>37865</v>
      </c>
      <c r="M36" s="82">
        <v>0</v>
      </c>
      <c r="N36" s="81">
        <f t="shared" si="0"/>
        <v>35505772</v>
      </c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0"/>
      <c r="FL36" s="140"/>
      <c r="FM36" s="140"/>
      <c r="FN36" s="140"/>
      <c r="FO36" s="140"/>
      <c r="FP36" s="140"/>
      <c r="FQ36" s="140"/>
      <c r="FR36" s="140"/>
      <c r="FS36" s="140"/>
      <c r="FT36" s="140"/>
      <c r="FU36" s="140"/>
      <c r="FV36" s="140"/>
      <c r="FW36" s="140"/>
      <c r="FX36" s="140"/>
      <c r="FY36" s="140"/>
      <c r="FZ36" s="140"/>
      <c r="GA36" s="140"/>
      <c r="GB36" s="140"/>
      <c r="GC36" s="140"/>
      <c r="GD36" s="140"/>
      <c r="GE36" s="140"/>
      <c r="GF36" s="140"/>
      <c r="GG36" s="140"/>
    </row>
    <row r="37" spans="1:189" ht="20.25" customHeight="1" x14ac:dyDescent="0.25">
      <c r="A37" s="58" t="s">
        <v>102</v>
      </c>
      <c r="B37" s="80">
        <v>1593906</v>
      </c>
      <c r="C37" s="80">
        <v>1317</v>
      </c>
      <c r="D37" s="80">
        <v>2061992</v>
      </c>
      <c r="E37" s="80">
        <v>382105</v>
      </c>
      <c r="F37" s="80">
        <v>3327207</v>
      </c>
      <c r="G37" s="80">
        <v>43575</v>
      </c>
      <c r="H37" s="80">
        <v>17557552</v>
      </c>
      <c r="I37" s="80">
        <v>331697</v>
      </c>
      <c r="J37" s="80">
        <v>622273</v>
      </c>
      <c r="K37" s="80">
        <v>0</v>
      </c>
      <c r="L37" s="80">
        <v>14662</v>
      </c>
      <c r="M37" s="80">
        <v>0</v>
      </c>
      <c r="N37" s="83">
        <f t="shared" si="0"/>
        <v>25936286</v>
      </c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0"/>
      <c r="FZ37" s="140"/>
      <c r="GA37" s="140"/>
      <c r="GB37" s="140"/>
      <c r="GC37" s="140"/>
      <c r="GD37" s="140"/>
      <c r="GE37" s="140"/>
      <c r="GF37" s="140"/>
      <c r="GG37" s="140"/>
    </row>
    <row r="38" spans="1:189" ht="20.25" customHeight="1" x14ac:dyDescent="0.25">
      <c r="A38" s="43" t="s">
        <v>103</v>
      </c>
      <c r="B38" s="82">
        <v>1648611</v>
      </c>
      <c r="C38" s="82">
        <v>14764</v>
      </c>
      <c r="D38" s="82">
        <v>2581142</v>
      </c>
      <c r="E38" s="82">
        <v>110647</v>
      </c>
      <c r="F38" s="82">
        <v>4993352</v>
      </c>
      <c r="G38" s="82">
        <v>55923</v>
      </c>
      <c r="H38" s="82">
        <v>21384033</v>
      </c>
      <c r="I38" s="82">
        <v>886243</v>
      </c>
      <c r="J38" s="82">
        <v>1197932</v>
      </c>
      <c r="K38" s="82">
        <v>0</v>
      </c>
      <c r="L38" s="82">
        <v>9596</v>
      </c>
      <c r="M38" s="82">
        <v>1170345</v>
      </c>
      <c r="N38" s="81">
        <f t="shared" si="0"/>
        <v>34052588</v>
      </c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/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140"/>
      <c r="EL38" s="140"/>
      <c r="EM38" s="140"/>
      <c r="EN38" s="140"/>
      <c r="EO38" s="140"/>
      <c r="EP38" s="140"/>
      <c r="EQ38" s="140"/>
      <c r="ER38" s="140"/>
      <c r="ES38" s="140"/>
      <c r="ET38" s="140"/>
      <c r="EU38" s="140"/>
      <c r="EV38" s="140"/>
      <c r="EW38" s="140"/>
      <c r="EX38" s="140"/>
      <c r="EY38" s="140"/>
      <c r="EZ38" s="140"/>
      <c r="FA38" s="140"/>
      <c r="FB38" s="140"/>
      <c r="FC38" s="140"/>
      <c r="FD38" s="140"/>
      <c r="FE38" s="140"/>
      <c r="FF38" s="140"/>
      <c r="FG38" s="140"/>
      <c r="FH38" s="140"/>
      <c r="FI38" s="140"/>
      <c r="FJ38" s="140"/>
      <c r="FK38" s="140"/>
      <c r="FL38" s="140"/>
      <c r="FM38" s="140"/>
      <c r="FN38" s="140"/>
      <c r="FO38" s="140"/>
      <c r="FP38" s="140"/>
      <c r="FQ38" s="140"/>
      <c r="FR38" s="140"/>
      <c r="FS38" s="140"/>
      <c r="FT38" s="140"/>
      <c r="FU38" s="140"/>
      <c r="FV38" s="140"/>
      <c r="FW38" s="140"/>
      <c r="FX38" s="140"/>
      <c r="FY38" s="140"/>
      <c r="FZ38" s="140"/>
      <c r="GA38" s="140"/>
      <c r="GB38" s="140"/>
      <c r="GC38" s="140"/>
      <c r="GD38" s="140"/>
      <c r="GE38" s="140"/>
      <c r="GF38" s="140"/>
      <c r="GG38" s="140"/>
    </row>
    <row r="39" spans="1:189" ht="20.25" customHeight="1" x14ac:dyDescent="0.25">
      <c r="A39" s="43" t="s">
        <v>104</v>
      </c>
      <c r="B39" s="82">
        <v>1573399</v>
      </c>
      <c r="C39" s="82">
        <v>62384</v>
      </c>
      <c r="D39" s="82">
        <v>2132252</v>
      </c>
      <c r="E39" s="82">
        <v>1931451</v>
      </c>
      <c r="F39" s="82">
        <v>4301754</v>
      </c>
      <c r="G39" s="82">
        <v>198924</v>
      </c>
      <c r="H39" s="82">
        <v>33641938</v>
      </c>
      <c r="I39" s="82">
        <v>706653</v>
      </c>
      <c r="J39" s="82">
        <v>996454</v>
      </c>
      <c r="K39" s="82">
        <v>176922</v>
      </c>
      <c r="L39" s="82">
        <v>26346</v>
      </c>
      <c r="M39" s="82">
        <v>0</v>
      </c>
      <c r="N39" s="81">
        <f t="shared" si="0"/>
        <v>45748477</v>
      </c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  <c r="FL39" s="140"/>
      <c r="FM39" s="140"/>
      <c r="FN39" s="140"/>
      <c r="FO39" s="140"/>
      <c r="FP39" s="140"/>
      <c r="FQ39" s="140"/>
      <c r="FR39" s="140"/>
      <c r="FS39" s="140"/>
      <c r="FT39" s="140"/>
      <c r="FU39" s="140"/>
      <c r="FV39" s="140"/>
      <c r="FW39" s="140"/>
      <c r="FX39" s="140"/>
      <c r="FY39" s="140"/>
      <c r="FZ39" s="140"/>
      <c r="GA39" s="140"/>
      <c r="GB39" s="140"/>
      <c r="GC39" s="140"/>
      <c r="GD39" s="140"/>
      <c r="GE39" s="140"/>
      <c r="GF39" s="140"/>
      <c r="GG39" s="140"/>
    </row>
    <row r="40" spans="1:189" ht="20.25" customHeight="1" x14ac:dyDescent="0.25">
      <c r="A40" s="43" t="s">
        <v>105</v>
      </c>
      <c r="B40" s="82">
        <v>4614244</v>
      </c>
      <c r="C40" s="82">
        <v>106489</v>
      </c>
      <c r="D40" s="82">
        <v>3466681</v>
      </c>
      <c r="E40" s="82">
        <v>2746707</v>
      </c>
      <c r="F40" s="82">
        <v>6596938</v>
      </c>
      <c r="G40" s="82">
        <v>291129</v>
      </c>
      <c r="H40" s="82">
        <v>48687558</v>
      </c>
      <c r="I40" s="82">
        <v>898001</v>
      </c>
      <c r="J40" s="82">
        <v>1990276</v>
      </c>
      <c r="K40" s="82">
        <v>475978</v>
      </c>
      <c r="L40" s="82">
        <v>0</v>
      </c>
      <c r="M40" s="82">
        <v>0</v>
      </c>
      <c r="N40" s="81">
        <f t="shared" si="0"/>
        <v>69874001</v>
      </c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0"/>
      <c r="FL40" s="140"/>
      <c r="FM40" s="140"/>
      <c r="FN40" s="140"/>
      <c r="FO40" s="140"/>
      <c r="FP40" s="140"/>
      <c r="FQ40" s="140"/>
      <c r="FR40" s="140"/>
      <c r="FS40" s="140"/>
      <c r="FT40" s="140"/>
      <c r="FU40" s="140"/>
      <c r="FV40" s="140"/>
      <c r="FW40" s="140"/>
      <c r="FX40" s="140"/>
      <c r="FY40" s="140"/>
      <c r="FZ40" s="140"/>
      <c r="GA40" s="140"/>
      <c r="GB40" s="140"/>
      <c r="GC40" s="140"/>
      <c r="GD40" s="140"/>
      <c r="GE40" s="140"/>
      <c r="GF40" s="140"/>
      <c r="GG40" s="140"/>
    </row>
    <row r="41" spans="1:189" ht="20.25" customHeight="1" x14ac:dyDescent="0.25">
      <c r="A41" s="43" t="s">
        <v>106</v>
      </c>
      <c r="B41" s="82">
        <v>1793243</v>
      </c>
      <c r="C41" s="82">
        <v>165</v>
      </c>
      <c r="D41" s="82">
        <v>2505036</v>
      </c>
      <c r="E41" s="82">
        <v>1824813</v>
      </c>
      <c r="F41" s="82">
        <v>6116906</v>
      </c>
      <c r="G41" s="82">
        <v>150645</v>
      </c>
      <c r="H41" s="82">
        <v>27948973</v>
      </c>
      <c r="I41" s="82">
        <v>273537</v>
      </c>
      <c r="J41" s="82">
        <v>295442</v>
      </c>
      <c r="K41" s="82">
        <v>4267</v>
      </c>
      <c r="L41" s="82">
        <v>0</v>
      </c>
      <c r="M41" s="82">
        <v>0</v>
      </c>
      <c r="N41" s="81">
        <f t="shared" si="0"/>
        <v>40913027</v>
      </c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0"/>
      <c r="FL41" s="140"/>
      <c r="FM41" s="140"/>
      <c r="FN41" s="140"/>
      <c r="FO41" s="140"/>
      <c r="FP41" s="140"/>
      <c r="FQ41" s="140"/>
      <c r="FR41" s="140"/>
      <c r="FS41" s="140"/>
      <c r="FT41" s="140"/>
      <c r="FU41" s="140"/>
      <c r="FV41" s="140"/>
      <c r="FW41" s="140"/>
      <c r="FX41" s="140"/>
      <c r="FY41" s="140"/>
      <c r="FZ41" s="140"/>
      <c r="GA41" s="140"/>
      <c r="GB41" s="140"/>
      <c r="GC41" s="140"/>
      <c r="GD41" s="140"/>
      <c r="GE41" s="140"/>
      <c r="GF41" s="140"/>
      <c r="GG41" s="140"/>
    </row>
    <row r="42" spans="1:189" ht="20.25" customHeight="1" x14ac:dyDescent="0.25">
      <c r="A42" s="58" t="s">
        <v>107</v>
      </c>
      <c r="B42" s="80">
        <v>1358473</v>
      </c>
      <c r="C42" s="80">
        <v>507990</v>
      </c>
      <c r="D42" s="80">
        <v>3155956</v>
      </c>
      <c r="E42" s="80">
        <v>300249</v>
      </c>
      <c r="F42" s="80">
        <v>3539180</v>
      </c>
      <c r="G42" s="80">
        <v>81825</v>
      </c>
      <c r="H42" s="80">
        <v>19633361</v>
      </c>
      <c r="I42" s="80">
        <v>1075772</v>
      </c>
      <c r="J42" s="80">
        <v>879334</v>
      </c>
      <c r="K42" s="80">
        <v>0</v>
      </c>
      <c r="L42" s="80">
        <v>13210</v>
      </c>
      <c r="M42" s="80">
        <v>0</v>
      </c>
      <c r="N42" s="83">
        <f t="shared" si="0"/>
        <v>30545350</v>
      </c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0"/>
      <c r="FL42" s="140"/>
      <c r="FM42" s="140"/>
      <c r="FN42" s="140"/>
      <c r="FO42" s="140"/>
      <c r="FP42" s="140"/>
      <c r="FQ42" s="140"/>
      <c r="FR42" s="140"/>
      <c r="FS42" s="140"/>
      <c r="FT42" s="140"/>
      <c r="FU42" s="140"/>
      <c r="FV42" s="140"/>
      <c r="FW42" s="140"/>
      <c r="FX42" s="140"/>
      <c r="FY42" s="140"/>
      <c r="FZ42" s="140"/>
      <c r="GA42" s="140"/>
      <c r="GB42" s="140"/>
      <c r="GC42" s="140"/>
      <c r="GD42" s="140"/>
      <c r="GE42" s="140"/>
      <c r="GF42" s="140"/>
      <c r="GG42" s="140"/>
    </row>
    <row r="43" spans="1:189" ht="20.25" customHeight="1" x14ac:dyDescent="0.25">
      <c r="A43" s="43" t="s">
        <v>108</v>
      </c>
      <c r="B43" s="82">
        <v>324344</v>
      </c>
      <c r="C43" s="82">
        <v>165262</v>
      </c>
      <c r="D43" s="82">
        <v>1151019</v>
      </c>
      <c r="E43" s="82">
        <v>460101</v>
      </c>
      <c r="F43" s="82">
        <v>2406845</v>
      </c>
      <c r="G43" s="82">
        <v>94812</v>
      </c>
      <c r="H43" s="82">
        <v>21646708</v>
      </c>
      <c r="I43" s="82">
        <v>436429</v>
      </c>
      <c r="J43" s="82">
        <v>553534</v>
      </c>
      <c r="K43" s="82">
        <v>40329</v>
      </c>
      <c r="L43" s="82">
        <v>23240</v>
      </c>
      <c r="M43" s="82">
        <v>0</v>
      </c>
      <c r="N43" s="81">
        <f t="shared" si="0"/>
        <v>27302623</v>
      </c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0"/>
      <c r="FL43" s="140"/>
      <c r="FM43" s="140"/>
      <c r="FN43" s="140"/>
      <c r="FO43" s="140"/>
      <c r="FP43" s="140"/>
      <c r="FQ43" s="140"/>
      <c r="FR43" s="140"/>
      <c r="FS43" s="140"/>
      <c r="FT43" s="140"/>
      <c r="FU43" s="140"/>
      <c r="FV43" s="140"/>
      <c r="FW43" s="140"/>
      <c r="FX43" s="140"/>
      <c r="FY43" s="140"/>
      <c r="FZ43" s="140"/>
      <c r="GA43" s="140"/>
      <c r="GB43" s="140"/>
      <c r="GC43" s="140"/>
      <c r="GD43" s="140"/>
      <c r="GE43" s="140"/>
      <c r="GF43" s="140"/>
      <c r="GG43" s="140"/>
    </row>
    <row r="44" spans="1:189" ht="20.25" customHeight="1" x14ac:dyDescent="0.25">
      <c r="A44" s="43" t="s">
        <v>109</v>
      </c>
      <c r="B44" s="82">
        <v>2443109</v>
      </c>
      <c r="C44" s="82">
        <v>0</v>
      </c>
      <c r="D44" s="82">
        <v>3091482</v>
      </c>
      <c r="E44" s="82">
        <v>1527226</v>
      </c>
      <c r="F44" s="82">
        <v>4641983</v>
      </c>
      <c r="G44" s="82">
        <v>116021</v>
      </c>
      <c r="H44" s="82">
        <v>26056810</v>
      </c>
      <c r="I44" s="82">
        <v>1086859</v>
      </c>
      <c r="J44" s="82">
        <v>692159</v>
      </c>
      <c r="K44" s="82">
        <v>0</v>
      </c>
      <c r="L44" s="82">
        <v>16149</v>
      </c>
      <c r="M44" s="82">
        <v>0</v>
      </c>
      <c r="N44" s="81">
        <f t="shared" si="0"/>
        <v>39671798</v>
      </c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0"/>
      <c r="FZ44" s="140"/>
      <c r="GA44" s="140"/>
      <c r="GB44" s="140"/>
      <c r="GC44" s="140"/>
      <c r="GD44" s="140"/>
      <c r="GE44" s="140"/>
      <c r="GF44" s="140"/>
      <c r="GG44" s="140"/>
    </row>
    <row r="45" spans="1:189" ht="20.25" customHeight="1" x14ac:dyDescent="0.25">
      <c r="A45" s="43" t="s">
        <v>110</v>
      </c>
      <c r="B45" s="82">
        <v>2822220</v>
      </c>
      <c r="C45" s="82">
        <v>0</v>
      </c>
      <c r="D45" s="82">
        <v>2817753</v>
      </c>
      <c r="E45" s="82">
        <v>180745</v>
      </c>
      <c r="F45" s="82">
        <v>4448882</v>
      </c>
      <c r="G45" s="82">
        <v>44068</v>
      </c>
      <c r="H45" s="82">
        <v>20765409</v>
      </c>
      <c r="I45" s="82">
        <v>1338471</v>
      </c>
      <c r="J45" s="82">
        <v>998884</v>
      </c>
      <c r="K45" s="82">
        <v>0</v>
      </c>
      <c r="L45" s="82">
        <v>0</v>
      </c>
      <c r="M45" s="82">
        <v>0</v>
      </c>
      <c r="N45" s="81">
        <f t="shared" si="0"/>
        <v>33416432</v>
      </c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  <c r="FL45" s="140"/>
      <c r="FM45" s="140"/>
      <c r="FN45" s="140"/>
      <c r="FO45" s="140"/>
      <c r="FP45" s="140"/>
      <c r="FQ45" s="140"/>
      <c r="FR45" s="140"/>
      <c r="FS45" s="140"/>
      <c r="FT45" s="140"/>
      <c r="FU45" s="140"/>
      <c r="FV45" s="140"/>
      <c r="FW45" s="140"/>
      <c r="FX45" s="140"/>
      <c r="FY45" s="140"/>
      <c r="FZ45" s="140"/>
      <c r="GA45" s="140"/>
      <c r="GB45" s="140"/>
      <c r="GC45" s="140"/>
      <c r="GD45" s="140"/>
      <c r="GE45" s="140"/>
      <c r="GF45" s="140"/>
      <c r="GG45" s="140"/>
    </row>
    <row r="46" spans="1:189" ht="20.25" customHeight="1" x14ac:dyDescent="0.25">
      <c r="A46" s="58" t="s">
        <v>111</v>
      </c>
      <c r="B46" s="80">
        <v>7631855</v>
      </c>
      <c r="C46" s="80">
        <v>180582</v>
      </c>
      <c r="D46" s="80">
        <v>5874275</v>
      </c>
      <c r="E46" s="80">
        <v>5762619</v>
      </c>
      <c r="F46" s="80">
        <v>11917499</v>
      </c>
      <c r="G46" s="80">
        <v>464012</v>
      </c>
      <c r="H46" s="80">
        <v>78724055</v>
      </c>
      <c r="I46" s="80">
        <v>2987594</v>
      </c>
      <c r="J46" s="80">
        <v>1067056</v>
      </c>
      <c r="K46" s="80">
        <v>209287</v>
      </c>
      <c r="L46" s="80">
        <v>70650</v>
      </c>
      <c r="M46" s="80">
        <v>0</v>
      </c>
      <c r="N46" s="83">
        <f t="shared" si="0"/>
        <v>114889484</v>
      </c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  <c r="FL46" s="140"/>
      <c r="FM46" s="140"/>
      <c r="FN46" s="140"/>
      <c r="FO46" s="140"/>
      <c r="FP46" s="140"/>
      <c r="FQ46" s="140"/>
      <c r="FR46" s="140"/>
      <c r="FS46" s="140"/>
      <c r="FT46" s="140"/>
      <c r="FU46" s="140"/>
      <c r="FV46" s="140"/>
      <c r="FW46" s="140"/>
      <c r="FX46" s="140"/>
      <c r="FY46" s="140"/>
      <c r="FZ46" s="140"/>
      <c r="GA46" s="140"/>
      <c r="GB46" s="140"/>
      <c r="GC46" s="140"/>
      <c r="GD46" s="140"/>
      <c r="GE46" s="140"/>
      <c r="GF46" s="140"/>
      <c r="GG46" s="140"/>
    </row>
    <row r="47" spans="1:189" ht="20.25" customHeight="1" x14ac:dyDescent="0.25">
      <c r="A47" s="43" t="s">
        <v>112</v>
      </c>
      <c r="B47" s="82">
        <v>1155319</v>
      </c>
      <c r="C47" s="82">
        <v>0</v>
      </c>
      <c r="D47" s="82">
        <v>1959722</v>
      </c>
      <c r="E47" s="82">
        <v>242253</v>
      </c>
      <c r="F47" s="82">
        <v>3255929</v>
      </c>
      <c r="G47" s="82">
        <v>66857</v>
      </c>
      <c r="H47" s="82">
        <v>19757962</v>
      </c>
      <c r="I47" s="82">
        <v>494338</v>
      </c>
      <c r="J47" s="82">
        <v>350145</v>
      </c>
      <c r="K47" s="82">
        <v>413</v>
      </c>
      <c r="L47" s="82">
        <v>20232</v>
      </c>
      <c r="M47" s="82">
        <v>301732</v>
      </c>
      <c r="N47" s="81">
        <f t="shared" si="0"/>
        <v>27604902</v>
      </c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  <c r="FK47" s="140"/>
      <c r="FL47" s="140"/>
      <c r="FM47" s="140"/>
      <c r="FN47" s="140"/>
      <c r="FO47" s="140"/>
      <c r="FP47" s="140"/>
      <c r="FQ47" s="140"/>
      <c r="FR47" s="140"/>
      <c r="FS47" s="140"/>
      <c r="FT47" s="140"/>
      <c r="FU47" s="140"/>
      <c r="FV47" s="140"/>
      <c r="FW47" s="140"/>
      <c r="FX47" s="140"/>
      <c r="FY47" s="140"/>
      <c r="FZ47" s="140"/>
      <c r="GA47" s="140"/>
      <c r="GB47" s="140"/>
      <c r="GC47" s="140"/>
      <c r="GD47" s="140"/>
      <c r="GE47" s="140"/>
      <c r="GF47" s="140"/>
      <c r="GG47" s="140"/>
    </row>
    <row r="48" spans="1:189" ht="20.25" customHeight="1" x14ac:dyDescent="0.25">
      <c r="A48" s="43" t="s">
        <v>113</v>
      </c>
      <c r="B48" s="82">
        <v>832506</v>
      </c>
      <c r="C48" s="82">
        <v>2168</v>
      </c>
      <c r="D48" s="82">
        <v>3598463</v>
      </c>
      <c r="E48" s="82">
        <v>1101231</v>
      </c>
      <c r="F48" s="82">
        <v>5622551</v>
      </c>
      <c r="G48" s="82">
        <v>81604</v>
      </c>
      <c r="H48" s="82">
        <v>26012788</v>
      </c>
      <c r="I48" s="82">
        <v>1269066</v>
      </c>
      <c r="J48" s="82">
        <v>1758165</v>
      </c>
      <c r="K48" s="82">
        <v>6039</v>
      </c>
      <c r="L48" s="82">
        <v>54424</v>
      </c>
      <c r="M48" s="82">
        <v>0</v>
      </c>
      <c r="N48" s="81">
        <f t="shared" si="0"/>
        <v>40339005</v>
      </c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E48" s="140"/>
      <c r="DF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0"/>
      <c r="EN48" s="140"/>
      <c r="EO48" s="140"/>
      <c r="EP48" s="140"/>
      <c r="EQ48" s="140"/>
      <c r="ER48" s="140"/>
      <c r="ES48" s="140"/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0"/>
      <c r="FF48" s="140"/>
      <c r="FG48" s="140"/>
      <c r="FH48" s="140"/>
      <c r="FI48" s="140"/>
      <c r="FJ48" s="140"/>
      <c r="FK48" s="140"/>
      <c r="FL48" s="140"/>
      <c r="FM48" s="140"/>
      <c r="FN48" s="140"/>
      <c r="FO48" s="140"/>
      <c r="FP48" s="140"/>
      <c r="FQ48" s="140"/>
      <c r="FR48" s="140"/>
      <c r="FS48" s="140"/>
      <c r="FT48" s="140"/>
      <c r="FU48" s="140"/>
      <c r="FV48" s="140"/>
      <c r="FW48" s="140"/>
      <c r="FX48" s="140"/>
      <c r="FY48" s="140"/>
      <c r="FZ48" s="140"/>
      <c r="GA48" s="140"/>
      <c r="GB48" s="140"/>
      <c r="GC48" s="140"/>
      <c r="GD48" s="140"/>
      <c r="GE48" s="140"/>
      <c r="GF48" s="140"/>
      <c r="GG48" s="140"/>
    </row>
    <row r="49" spans="1:189" ht="20.25" customHeight="1" x14ac:dyDescent="0.25">
      <c r="A49" s="43" t="s">
        <v>114</v>
      </c>
      <c r="B49" s="82">
        <v>6829063</v>
      </c>
      <c r="C49" s="82">
        <v>6746</v>
      </c>
      <c r="D49" s="82">
        <v>3984083</v>
      </c>
      <c r="E49" s="82">
        <v>1052077</v>
      </c>
      <c r="F49" s="82">
        <v>6999510</v>
      </c>
      <c r="G49" s="82">
        <v>126630</v>
      </c>
      <c r="H49" s="82">
        <v>29884019</v>
      </c>
      <c r="I49" s="82">
        <v>435186</v>
      </c>
      <c r="J49" s="82">
        <v>2670055</v>
      </c>
      <c r="K49" s="82">
        <v>17066</v>
      </c>
      <c r="L49" s="82">
        <v>17986</v>
      </c>
      <c r="M49" s="82">
        <v>0</v>
      </c>
      <c r="N49" s="81">
        <f t="shared" si="0"/>
        <v>52022421</v>
      </c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0"/>
      <c r="FL49" s="140"/>
      <c r="FM49" s="140"/>
      <c r="FN49" s="140"/>
      <c r="FO49" s="140"/>
      <c r="FP49" s="140"/>
      <c r="FQ49" s="140"/>
      <c r="FR49" s="140"/>
      <c r="FS49" s="140"/>
      <c r="FT49" s="140"/>
      <c r="FU49" s="140"/>
      <c r="FV49" s="140"/>
      <c r="FW49" s="140"/>
      <c r="FX49" s="140"/>
      <c r="FY49" s="140"/>
      <c r="FZ49" s="140"/>
      <c r="GA49" s="140"/>
      <c r="GB49" s="140"/>
      <c r="GC49" s="140"/>
      <c r="GD49" s="140"/>
      <c r="GE49" s="140"/>
      <c r="GF49" s="140"/>
      <c r="GG49" s="140"/>
    </row>
    <row r="50" spans="1:189" ht="20.25" customHeight="1" x14ac:dyDescent="0.25">
      <c r="A50" s="43" t="s">
        <v>115</v>
      </c>
      <c r="B50" s="82">
        <v>3304858</v>
      </c>
      <c r="C50" s="82">
        <v>11958</v>
      </c>
      <c r="D50" s="82">
        <v>3223432</v>
      </c>
      <c r="E50" s="82">
        <v>822796</v>
      </c>
      <c r="F50" s="82">
        <v>5745316</v>
      </c>
      <c r="G50" s="82">
        <v>95358</v>
      </c>
      <c r="H50" s="82">
        <v>23650271</v>
      </c>
      <c r="I50" s="82">
        <v>732603</v>
      </c>
      <c r="J50" s="82">
        <v>1369952</v>
      </c>
      <c r="K50" s="82">
        <v>0</v>
      </c>
      <c r="L50" s="82">
        <v>38961</v>
      </c>
      <c r="M50" s="82">
        <v>0</v>
      </c>
      <c r="N50" s="81">
        <f t="shared" si="0"/>
        <v>38995505</v>
      </c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0"/>
      <c r="FZ50" s="140"/>
      <c r="GA50" s="140"/>
      <c r="GB50" s="140"/>
      <c r="GC50" s="140"/>
      <c r="GD50" s="140"/>
      <c r="GE50" s="140"/>
      <c r="GF50" s="140"/>
      <c r="GG50" s="140"/>
    </row>
    <row r="51" spans="1:189" ht="20.25" customHeight="1" x14ac:dyDescent="0.25">
      <c r="A51" s="43" t="s">
        <v>116</v>
      </c>
      <c r="B51" s="82">
        <v>2609573</v>
      </c>
      <c r="C51" s="82">
        <v>0</v>
      </c>
      <c r="D51" s="82">
        <v>3279185</v>
      </c>
      <c r="E51" s="82">
        <v>349070</v>
      </c>
      <c r="F51" s="82">
        <v>4887284</v>
      </c>
      <c r="G51" s="82">
        <v>67689</v>
      </c>
      <c r="H51" s="82">
        <v>23455921</v>
      </c>
      <c r="I51" s="82">
        <v>638118</v>
      </c>
      <c r="J51" s="82">
        <v>562696</v>
      </c>
      <c r="K51" s="82">
        <v>0</v>
      </c>
      <c r="L51" s="82">
        <v>12360</v>
      </c>
      <c r="M51" s="82">
        <v>0</v>
      </c>
      <c r="N51" s="81">
        <f t="shared" si="0"/>
        <v>35861896</v>
      </c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</row>
    <row r="52" spans="1:189" ht="20.25" customHeight="1" x14ac:dyDescent="0.25">
      <c r="A52" s="43" t="s">
        <v>117</v>
      </c>
      <c r="B52" s="82">
        <v>2957226</v>
      </c>
      <c r="C52" s="82">
        <v>170920</v>
      </c>
      <c r="D52" s="82">
        <v>3780383</v>
      </c>
      <c r="E52" s="82">
        <v>1437889</v>
      </c>
      <c r="F52" s="82">
        <v>8089370</v>
      </c>
      <c r="G52" s="82">
        <v>106728</v>
      </c>
      <c r="H52" s="82">
        <v>30622601</v>
      </c>
      <c r="I52" s="82">
        <v>1507153</v>
      </c>
      <c r="J52" s="82">
        <v>668419</v>
      </c>
      <c r="K52" s="82">
        <v>0</v>
      </c>
      <c r="L52" s="82">
        <v>31341</v>
      </c>
      <c r="M52" s="82">
        <v>278741</v>
      </c>
      <c r="N52" s="81">
        <f t="shared" si="0"/>
        <v>49650771</v>
      </c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</row>
    <row r="53" spans="1:189" ht="20.25" customHeight="1" x14ac:dyDescent="0.25">
      <c r="A53" s="43" t="s">
        <v>118</v>
      </c>
      <c r="B53" s="82">
        <v>330274</v>
      </c>
      <c r="C53" s="82">
        <v>10611</v>
      </c>
      <c r="D53" s="82">
        <v>413799</v>
      </c>
      <c r="E53" s="82">
        <v>474894</v>
      </c>
      <c r="F53" s="82">
        <v>3459507</v>
      </c>
      <c r="G53" s="82">
        <v>72162</v>
      </c>
      <c r="H53" s="82">
        <v>25003638</v>
      </c>
      <c r="I53" s="82">
        <v>367462</v>
      </c>
      <c r="J53" s="82">
        <v>243404</v>
      </c>
      <c r="K53" s="82">
        <v>0</v>
      </c>
      <c r="L53" s="82">
        <v>0</v>
      </c>
      <c r="M53" s="82">
        <v>0</v>
      </c>
      <c r="N53" s="81">
        <f t="shared" si="0"/>
        <v>30375751</v>
      </c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</row>
    <row r="54" spans="1:189" ht="20.25" customHeight="1" x14ac:dyDescent="0.25">
      <c r="A54" s="59" t="s">
        <v>119</v>
      </c>
      <c r="B54" s="84">
        <f>B56-B55</f>
        <v>111341691</v>
      </c>
      <c r="C54" s="84">
        <f t="shared" ref="C54:N54" si="1">C56-C55</f>
        <v>12159434</v>
      </c>
      <c r="D54" s="84">
        <f t="shared" si="1"/>
        <v>171757693</v>
      </c>
      <c r="E54" s="84">
        <f t="shared" si="1"/>
        <v>149013226</v>
      </c>
      <c r="F54" s="84">
        <f t="shared" si="1"/>
        <v>296673348</v>
      </c>
      <c r="G54" s="84">
        <f t="shared" si="1"/>
        <v>11970854</v>
      </c>
      <c r="H54" s="84">
        <f t="shared" si="1"/>
        <v>2028382815</v>
      </c>
      <c r="I54" s="84">
        <f t="shared" si="1"/>
        <v>47148924</v>
      </c>
      <c r="J54" s="84">
        <f t="shared" si="1"/>
        <v>49390900</v>
      </c>
      <c r="K54" s="84">
        <f t="shared" si="1"/>
        <v>9834026</v>
      </c>
      <c r="L54" s="84">
        <f t="shared" si="1"/>
        <v>1878511</v>
      </c>
      <c r="M54" s="84">
        <f t="shared" si="1"/>
        <v>7051303</v>
      </c>
      <c r="N54" s="85">
        <f t="shared" si="1"/>
        <v>2896602725</v>
      </c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</row>
    <row r="55" spans="1:189" ht="20.25" customHeight="1" x14ac:dyDescent="0.25">
      <c r="A55" s="64" t="s">
        <v>120</v>
      </c>
      <c r="B55" s="86">
        <f>B19</f>
        <v>45134</v>
      </c>
      <c r="C55" s="86">
        <f t="shared" ref="C55:N55" si="2">C19</f>
        <v>1248522</v>
      </c>
      <c r="D55" s="86">
        <f t="shared" si="2"/>
        <v>2203404</v>
      </c>
      <c r="E55" s="86">
        <f t="shared" si="2"/>
        <v>12897526</v>
      </c>
      <c r="F55" s="86">
        <f t="shared" si="2"/>
        <v>5044889</v>
      </c>
      <c r="G55" s="86">
        <f t="shared" si="2"/>
        <v>6636087</v>
      </c>
      <c r="H55" s="86">
        <f t="shared" si="2"/>
        <v>37717854</v>
      </c>
      <c r="I55" s="86">
        <f t="shared" si="2"/>
        <v>0</v>
      </c>
      <c r="J55" s="86">
        <f t="shared" si="2"/>
        <v>0</v>
      </c>
      <c r="K55" s="86">
        <f t="shared" si="2"/>
        <v>823499</v>
      </c>
      <c r="L55" s="86">
        <f t="shared" si="2"/>
        <v>0</v>
      </c>
      <c r="M55" s="86">
        <f t="shared" si="2"/>
        <v>0</v>
      </c>
      <c r="N55" s="87">
        <f t="shared" si="2"/>
        <v>66616915</v>
      </c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</row>
    <row r="56" spans="1:189" ht="20.25" customHeight="1" x14ac:dyDescent="0.25">
      <c r="A56" s="69" t="s">
        <v>121</v>
      </c>
      <c r="B56" s="88">
        <f>SUM(B7:B53)</f>
        <v>111386825</v>
      </c>
      <c r="C56" s="88">
        <f t="shared" ref="C56:N56" si="3">SUM(C7:C53)</f>
        <v>13407956</v>
      </c>
      <c r="D56" s="88">
        <f t="shared" si="3"/>
        <v>173961097</v>
      </c>
      <c r="E56" s="88">
        <f t="shared" si="3"/>
        <v>161910752</v>
      </c>
      <c r="F56" s="88">
        <f t="shared" si="3"/>
        <v>301718237</v>
      </c>
      <c r="G56" s="88">
        <f t="shared" si="3"/>
        <v>18606941</v>
      </c>
      <c r="H56" s="88">
        <f t="shared" si="3"/>
        <v>2066100669</v>
      </c>
      <c r="I56" s="88">
        <f t="shared" si="3"/>
        <v>47148924</v>
      </c>
      <c r="J56" s="88">
        <f t="shared" si="3"/>
        <v>49390900</v>
      </c>
      <c r="K56" s="88">
        <f t="shared" si="3"/>
        <v>10657525</v>
      </c>
      <c r="L56" s="88">
        <f t="shared" si="3"/>
        <v>1878511</v>
      </c>
      <c r="M56" s="88">
        <f t="shared" si="3"/>
        <v>7051303</v>
      </c>
      <c r="N56" s="89">
        <f t="shared" si="3"/>
        <v>2963219640</v>
      </c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</row>
    <row r="57" spans="1:189" ht="16.5" x14ac:dyDescent="0.25">
      <c r="A57" s="158"/>
      <c r="B57" s="158" t="s">
        <v>153</v>
      </c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</row>
    <row r="58" spans="1:189" ht="16.5" x14ac:dyDescent="0.25">
      <c r="A58" s="1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</row>
    <row r="59" spans="1:189" ht="16.5" x14ac:dyDescent="0.25">
      <c r="A59" s="1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</row>
    <row r="60" spans="1:189" ht="16.5" x14ac:dyDescent="0.25">
      <c r="A60" s="1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0"/>
      <c r="FL60" s="140"/>
      <c r="FM60" s="140"/>
      <c r="FN60" s="140"/>
      <c r="FO60" s="140"/>
      <c r="FP60" s="140"/>
      <c r="FQ60" s="140"/>
      <c r="FR60" s="140"/>
      <c r="FS60" s="140"/>
      <c r="FT60" s="140"/>
      <c r="FU60" s="140"/>
      <c r="FV60" s="140"/>
      <c r="FW60" s="140"/>
      <c r="FX60" s="140"/>
      <c r="FY60" s="140"/>
      <c r="FZ60" s="140"/>
      <c r="GA60" s="140"/>
      <c r="GB60" s="140"/>
      <c r="GC60" s="140"/>
      <c r="GD60" s="140"/>
      <c r="GE60" s="140"/>
      <c r="GF60" s="140"/>
      <c r="GG60" s="140"/>
    </row>
    <row r="61" spans="1:189" ht="16.5" x14ac:dyDescent="0.25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40"/>
      <c r="FK61" s="140"/>
      <c r="FL61" s="140"/>
      <c r="FM61" s="140"/>
      <c r="FN61" s="140"/>
      <c r="FO61" s="140"/>
      <c r="FP61" s="140"/>
      <c r="FQ61" s="140"/>
      <c r="FR61" s="140"/>
      <c r="FS61" s="140"/>
      <c r="FT61" s="140"/>
      <c r="FU61" s="140"/>
      <c r="FV61" s="140"/>
      <c r="FW61" s="140"/>
      <c r="FX61" s="140"/>
      <c r="FY61" s="140"/>
      <c r="FZ61" s="140"/>
      <c r="GA61" s="140"/>
      <c r="GB61" s="140"/>
      <c r="GC61" s="140"/>
      <c r="GD61" s="140"/>
      <c r="GE61" s="140"/>
      <c r="GF61" s="140"/>
      <c r="GG61" s="140"/>
    </row>
    <row r="62" spans="1:189" ht="16.5" x14ac:dyDescent="0.25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40"/>
      <c r="FK62" s="140"/>
      <c r="FL62" s="140"/>
      <c r="FM62" s="140"/>
      <c r="FN62" s="140"/>
      <c r="FO62" s="140"/>
      <c r="FP62" s="140"/>
      <c r="FQ62" s="140"/>
      <c r="FR62" s="140"/>
      <c r="FS62" s="140"/>
      <c r="FT62" s="140"/>
      <c r="FU62" s="140"/>
      <c r="FV62" s="140"/>
      <c r="FW62" s="140"/>
      <c r="FX62" s="140"/>
      <c r="FY62" s="140"/>
      <c r="FZ62" s="140"/>
      <c r="GA62" s="140"/>
      <c r="GB62" s="140"/>
      <c r="GC62" s="140"/>
      <c r="GD62" s="140"/>
      <c r="GE62" s="140"/>
      <c r="GF62" s="140"/>
      <c r="GG62" s="140"/>
    </row>
    <row r="63" spans="1:189" ht="16.5" x14ac:dyDescent="0.25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0"/>
      <c r="FZ63" s="140"/>
      <c r="GA63" s="140"/>
      <c r="GB63" s="140"/>
      <c r="GC63" s="140"/>
      <c r="GD63" s="140"/>
      <c r="GE63" s="140"/>
      <c r="GF63" s="140"/>
      <c r="GG63" s="140"/>
    </row>
    <row r="64" spans="1:189" ht="16.5" x14ac:dyDescent="0.25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</row>
    <row r="65" spans="1:189" ht="16.5" x14ac:dyDescent="0.25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0"/>
      <c r="EZ65" s="140"/>
      <c r="FA65" s="140"/>
      <c r="FB65" s="140"/>
      <c r="FC65" s="140"/>
      <c r="FD65" s="140"/>
      <c r="FE65" s="140"/>
      <c r="FF65" s="140"/>
      <c r="FG65" s="140"/>
      <c r="FH65" s="140"/>
      <c r="FI65" s="140"/>
      <c r="FJ65" s="140"/>
      <c r="FK65" s="140"/>
      <c r="FL65" s="140"/>
      <c r="FM65" s="140"/>
      <c r="FN65" s="140"/>
      <c r="FO65" s="140"/>
      <c r="FP65" s="140"/>
      <c r="FQ65" s="140"/>
      <c r="FR65" s="140"/>
      <c r="FS65" s="140"/>
      <c r="FT65" s="140"/>
      <c r="FU65" s="140"/>
      <c r="FV65" s="140"/>
      <c r="FW65" s="140"/>
      <c r="FX65" s="140"/>
      <c r="FY65" s="140"/>
      <c r="FZ65" s="140"/>
      <c r="GA65" s="140"/>
      <c r="GB65" s="140"/>
      <c r="GC65" s="140"/>
      <c r="GD65" s="140"/>
      <c r="GE65" s="140"/>
      <c r="GF65" s="140"/>
      <c r="GG65" s="140"/>
    </row>
    <row r="66" spans="1:189" ht="16.5" x14ac:dyDescent="0.25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40"/>
      <c r="FK66" s="140"/>
      <c r="FL66" s="140"/>
      <c r="FM66" s="140"/>
      <c r="FN66" s="140"/>
      <c r="FO66" s="140"/>
      <c r="FP66" s="140"/>
      <c r="FQ66" s="140"/>
      <c r="FR66" s="140"/>
      <c r="FS66" s="140"/>
      <c r="FT66" s="140"/>
      <c r="FU66" s="140"/>
      <c r="FV66" s="140"/>
      <c r="FW66" s="140"/>
      <c r="FX66" s="140"/>
      <c r="FY66" s="140"/>
      <c r="FZ66" s="140"/>
      <c r="GA66" s="140"/>
      <c r="GB66" s="140"/>
      <c r="GC66" s="140"/>
      <c r="GD66" s="140"/>
      <c r="GE66" s="140"/>
      <c r="GF66" s="140"/>
      <c r="GG66" s="140"/>
    </row>
    <row r="67" spans="1:189" ht="16.5" x14ac:dyDescent="0.25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40"/>
      <c r="FK67" s="140"/>
      <c r="FL67" s="140"/>
      <c r="FM67" s="140"/>
      <c r="FN67" s="140"/>
      <c r="FO67" s="140"/>
      <c r="FP67" s="140"/>
      <c r="FQ67" s="140"/>
      <c r="FR67" s="140"/>
      <c r="FS67" s="140"/>
      <c r="FT67" s="140"/>
      <c r="FU67" s="140"/>
      <c r="FV67" s="140"/>
      <c r="FW67" s="140"/>
      <c r="FX67" s="140"/>
      <c r="FY67" s="140"/>
      <c r="FZ67" s="140"/>
      <c r="GA67" s="140"/>
      <c r="GB67" s="140"/>
      <c r="GC67" s="140"/>
      <c r="GD67" s="140"/>
      <c r="GE67" s="140"/>
      <c r="GF67" s="140"/>
      <c r="GG67" s="140"/>
    </row>
    <row r="68" spans="1:189" ht="16.5" x14ac:dyDescent="0.25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</row>
    <row r="69" spans="1:189" ht="16.5" x14ac:dyDescent="0.25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0"/>
      <c r="FX69" s="140"/>
      <c r="FY69" s="140"/>
      <c r="FZ69" s="140"/>
      <c r="GA69" s="140"/>
      <c r="GB69" s="140"/>
      <c r="GC69" s="140"/>
      <c r="GD69" s="140"/>
      <c r="GE69" s="140"/>
      <c r="GF69" s="140"/>
      <c r="GG69" s="140"/>
    </row>
    <row r="70" spans="1:189" ht="16.5" x14ac:dyDescent="0.25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0"/>
      <c r="FX70" s="140"/>
      <c r="FY70" s="140"/>
      <c r="FZ70" s="140"/>
      <c r="GA70" s="140"/>
      <c r="GB70" s="140"/>
      <c r="GC70" s="140"/>
      <c r="GD70" s="140"/>
      <c r="GE70" s="140"/>
      <c r="GF70" s="140"/>
      <c r="GG70" s="140"/>
    </row>
    <row r="71" spans="1:189" ht="16.5" x14ac:dyDescent="0.25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  <c r="FL71" s="140"/>
      <c r="FM71" s="140"/>
      <c r="FN71" s="140"/>
      <c r="FO71" s="140"/>
      <c r="FP71" s="140"/>
      <c r="FQ71" s="140"/>
      <c r="FR71" s="140"/>
      <c r="FS71" s="140"/>
      <c r="FT71" s="140"/>
      <c r="FU71" s="140"/>
      <c r="FV71" s="140"/>
      <c r="FW71" s="140"/>
      <c r="FX71" s="140"/>
      <c r="FY71" s="140"/>
      <c r="FZ71" s="140"/>
      <c r="GA71" s="140"/>
      <c r="GB71" s="140"/>
      <c r="GC71" s="140"/>
      <c r="GD71" s="140"/>
      <c r="GE71" s="140"/>
      <c r="GF71" s="140"/>
      <c r="GG71" s="140"/>
    </row>
    <row r="72" spans="1:189" ht="16.5" x14ac:dyDescent="0.25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0"/>
      <c r="FL72" s="140"/>
      <c r="FM72" s="140"/>
      <c r="FN72" s="140"/>
      <c r="FO72" s="140"/>
      <c r="FP72" s="140"/>
      <c r="FQ72" s="140"/>
      <c r="FR72" s="140"/>
      <c r="FS72" s="140"/>
      <c r="FT72" s="140"/>
      <c r="FU72" s="140"/>
      <c r="FV72" s="140"/>
      <c r="FW72" s="140"/>
      <c r="FX72" s="140"/>
      <c r="FY72" s="140"/>
      <c r="FZ72" s="140"/>
      <c r="GA72" s="140"/>
      <c r="GB72" s="140"/>
      <c r="GC72" s="140"/>
      <c r="GD72" s="140"/>
      <c r="GE72" s="140"/>
      <c r="GF72" s="140"/>
      <c r="GG72" s="140"/>
    </row>
    <row r="73" spans="1:189" ht="16.5" x14ac:dyDescent="0.25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40"/>
      <c r="FK73" s="140"/>
      <c r="FL73" s="140"/>
      <c r="FM73" s="140"/>
      <c r="FN73" s="140"/>
      <c r="FO73" s="140"/>
      <c r="FP73" s="140"/>
      <c r="FQ73" s="140"/>
      <c r="FR73" s="140"/>
      <c r="FS73" s="140"/>
      <c r="FT73" s="140"/>
      <c r="FU73" s="140"/>
      <c r="FV73" s="140"/>
      <c r="FW73" s="140"/>
      <c r="FX73" s="140"/>
      <c r="FY73" s="140"/>
      <c r="FZ73" s="140"/>
      <c r="GA73" s="140"/>
      <c r="GB73" s="140"/>
      <c r="GC73" s="140"/>
      <c r="GD73" s="140"/>
      <c r="GE73" s="140"/>
      <c r="GF73" s="140"/>
      <c r="GG73" s="140"/>
    </row>
    <row r="74" spans="1:189" ht="16.5" x14ac:dyDescent="0.25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</row>
    <row r="75" spans="1:189" ht="16.5" x14ac:dyDescent="0.25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</row>
    <row r="76" spans="1:189" ht="16.5" x14ac:dyDescent="0.25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</row>
    <row r="77" spans="1:189" ht="16.5" x14ac:dyDescent="0.25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</row>
    <row r="78" spans="1:189" ht="16.5" x14ac:dyDescent="0.25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</row>
    <row r="79" spans="1:189" ht="16.5" x14ac:dyDescent="0.25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</row>
    <row r="80" spans="1:189" ht="16.5" x14ac:dyDescent="0.25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</row>
    <row r="81" spans="1:189" ht="16.5" x14ac:dyDescent="0.25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</row>
    <row r="82" spans="1:189" ht="16.5" x14ac:dyDescent="0.25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</row>
    <row r="83" spans="1:189" ht="16.5" x14ac:dyDescent="0.25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/>
      <c r="CR83" s="140"/>
      <c r="CS83" s="140"/>
      <c r="CT83" s="140"/>
      <c r="CU83" s="140"/>
      <c r="CV83" s="140"/>
      <c r="CW83" s="140"/>
      <c r="CX83" s="140"/>
      <c r="CY83" s="140"/>
      <c r="CZ83" s="140"/>
      <c r="DA83" s="140"/>
      <c r="DB83" s="140"/>
      <c r="DC83" s="140"/>
      <c r="DD83" s="140"/>
      <c r="DE83" s="140"/>
      <c r="DF83" s="140"/>
      <c r="DG83" s="140"/>
      <c r="DH83" s="140"/>
      <c r="DI83" s="140"/>
      <c r="DJ83" s="140"/>
      <c r="DK83" s="140"/>
      <c r="DL83" s="140"/>
      <c r="DM83" s="140"/>
      <c r="DN83" s="140"/>
      <c r="DO83" s="140"/>
      <c r="DP83" s="140"/>
      <c r="DQ83" s="140"/>
      <c r="DR83" s="140"/>
      <c r="DS83" s="140"/>
      <c r="DT83" s="140"/>
      <c r="DU83" s="140"/>
      <c r="DV83" s="140"/>
      <c r="DW83" s="140"/>
      <c r="DX83" s="140"/>
      <c r="DY83" s="140"/>
      <c r="DZ83" s="140"/>
      <c r="EA83" s="140"/>
      <c r="EB83" s="140"/>
      <c r="EC83" s="140"/>
      <c r="ED83" s="140"/>
      <c r="EE83" s="140"/>
      <c r="EF83" s="140"/>
      <c r="EG83" s="140"/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/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40"/>
      <c r="FK83" s="140"/>
      <c r="FL83" s="140"/>
      <c r="FM83" s="140"/>
      <c r="FN83" s="140"/>
      <c r="FO83" s="140"/>
      <c r="FP83" s="140"/>
      <c r="FQ83" s="140"/>
      <c r="FR83" s="140"/>
      <c r="FS83" s="140"/>
      <c r="FT83" s="140"/>
      <c r="FU83" s="140"/>
      <c r="FV83" s="140"/>
      <c r="FW83" s="140"/>
      <c r="FX83" s="140"/>
      <c r="FY83" s="140"/>
      <c r="FZ83" s="140"/>
      <c r="GA83" s="140"/>
      <c r="GB83" s="140"/>
      <c r="GC83" s="140"/>
      <c r="GD83" s="140"/>
      <c r="GE83" s="140"/>
      <c r="GF83" s="140"/>
      <c r="GG83" s="140"/>
    </row>
    <row r="84" spans="1:189" ht="16.5" x14ac:dyDescent="0.25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40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  <c r="DM84" s="140"/>
      <c r="DN84" s="140"/>
      <c r="DO84" s="140"/>
      <c r="DP84" s="140"/>
      <c r="DQ84" s="140"/>
      <c r="DR84" s="140"/>
      <c r="DS84" s="140"/>
      <c r="DT84" s="140"/>
      <c r="DU84" s="140"/>
      <c r="DV84" s="140"/>
      <c r="DW84" s="140"/>
      <c r="DX84" s="140"/>
      <c r="DY84" s="140"/>
      <c r="DZ84" s="140"/>
      <c r="EA84" s="140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/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40"/>
      <c r="FK84" s="140"/>
      <c r="FL84" s="140"/>
      <c r="FM84" s="140"/>
      <c r="FN84" s="140"/>
      <c r="FO84" s="140"/>
      <c r="FP84" s="140"/>
      <c r="FQ84" s="140"/>
      <c r="FR84" s="140"/>
      <c r="FS84" s="140"/>
      <c r="FT84" s="140"/>
      <c r="FU84" s="140"/>
      <c r="FV84" s="140"/>
      <c r="FW84" s="140"/>
      <c r="FX84" s="140"/>
      <c r="FY84" s="140"/>
      <c r="FZ84" s="140"/>
      <c r="GA84" s="140"/>
      <c r="GB84" s="140"/>
      <c r="GC84" s="140"/>
      <c r="GD84" s="140"/>
      <c r="GE84" s="140"/>
      <c r="GF84" s="140"/>
      <c r="GG84" s="140"/>
    </row>
    <row r="85" spans="1:189" ht="16.5" x14ac:dyDescent="0.25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</row>
    <row r="86" spans="1:189" ht="16.5" x14ac:dyDescent="0.25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40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</row>
    <row r="87" spans="1:189" ht="16.5" x14ac:dyDescent="0.25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40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</row>
    <row r="88" spans="1:189" ht="16.5" x14ac:dyDescent="0.25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</row>
    <row r="89" spans="1:189" ht="16.5" x14ac:dyDescent="0.25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</row>
    <row r="90" spans="1:189" ht="16.5" x14ac:dyDescent="0.25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</row>
    <row r="91" spans="1:189" ht="16.5" x14ac:dyDescent="0.25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40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0"/>
      <c r="FL91" s="140"/>
      <c r="FM91" s="140"/>
      <c r="FN91" s="140"/>
      <c r="FO91" s="140"/>
      <c r="FP91" s="140"/>
      <c r="FQ91" s="140"/>
      <c r="FR91" s="140"/>
      <c r="FS91" s="140"/>
      <c r="FT91" s="140"/>
      <c r="FU91" s="140"/>
      <c r="FV91" s="140"/>
      <c r="FW91" s="140"/>
      <c r="FX91" s="140"/>
      <c r="FY91" s="140"/>
      <c r="FZ91" s="140"/>
      <c r="GA91" s="140"/>
      <c r="GB91" s="140"/>
      <c r="GC91" s="140"/>
      <c r="GD91" s="140"/>
      <c r="GE91" s="140"/>
      <c r="GF91" s="140"/>
      <c r="GG91" s="140"/>
    </row>
    <row r="92" spans="1:189" ht="16.5" x14ac:dyDescent="0.25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0"/>
      <c r="FL92" s="140"/>
      <c r="FM92" s="140"/>
      <c r="FN92" s="140"/>
      <c r="FO92" s="140"/>
      <c r="FP92" s="140"/>
      <c r="FQ92" s="140"/>
      <c r="FR92" s="140"/>
      <c r="FS92" s="140"/>
      <c r="FT92" s="140"/>
      <c r="FU92" s="140"/>
      <c r="FV92" s="140"/>
      <c r="FW92" s="140"/>
      <c r="FX92" s="140"/>
      <c r="FY92" s="140"/>
      <c r="FZ92" s="140"/>
      <c r="GA92" s="140"/>
      <c r="GB92" s="140"/>
      <c r="GC92" s="140"/>
      <c r="GD92" s="140"/>
      <c r="GE92" s="140"/>
      <c r="GF92" s="140"/>
      <c r="GG92" s="140"/>
    </row>
    <row r="93" spans="1:189" ht="16.5" x14ac:dyDescent="0.25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0"/>
      <c r="FL93" s="140"/>
      <c r="FM93" s="140"/>
      <c r="FN93" s="140"/>
      <c r="FO93" s="140"/>
      <c r="FP93" s="140"/>
      <c r="FQ93" s="140"/>
      <c r="FR93" s="140"/>
      <c r="FS93" s="140"/>
      <c r="FT93" s="140"/>
      <c r="FU93" s="140"/>
      <c r="FV93" s="140"/>
      <c r="FW93" s="140"/>
      <c r="FX93" s="140"/>
      <c r="FY93" s="140"/>
      <c r="FZ93" s="140"/>
      <c r="GA93" s="140"/>
      <c r="GB93" s="140"/>
      <c r="GC93" s="140"/>
      <c r="GD93" s="140"/>
      <c r="GE93" s="140"/>
      <c r="GF93" s="140"/>
      <c r="GG93" s="140"/>
    </row>
    <row r="94" spans="1:189" ht="16.5" x14ac:dyDescent="0.25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0"/>
      <c r="FL94" s="140"/>
      <c r="FM94" s="140"/>
      <c r="FN94" s="140"/>
      <c r="FO94" s="140"/>
      <c r="FP94" s="140"/>
      <c r="FQ94" s="140"/>
      <c r="FR94" s="140"/>
      <c r="FS94" s="140"/>
      <c r="FT94" s="140"/>
      <c r="FU94" s="140"/>
      <c r="FV94" s="140"/>
      <c r="FW94" s="140"/>
      <c r="FX94" s="140"/>
      <c r="FY94" s="140"/>
      <c r="FZ94" s="140"/>
      <c r="GA94" s="140"/>
      <c r="GB94" s="140"/>
      <c r="GC94" s="140"/>
      <c r="GD94" s="140"/>
      <c r="GE94" s="140"/>
      <c r="GF94" s="140"/>
      <c r="GG94" s="140"/>
    </row>
    <row r="95" spans="1:189" ht="16.5" x14ac:dyDescent="0.25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0"/>
      <c r="FL95" s="140"/>
      <c r="FM95" s="140"/>
      <c r="FN95" s="140"/>
      <c r="FO95" s="140"/>
      <c r="FP95" s="140"/>
      <c r="FQ95" s="140"/>
      <c r="FR95" s="140"/>
      <c r="FS95" s="140"/>
      <c r="FT95" s="140"/>
      <c r="FU95" s="140"/>
      <c r="FV95" s="140"/>
      <c r="FW95" s="140"/>
      <c r="FX95" s="140"/>
      <c r="FY95" s="140"/>
      <c r="FZ95" s="140"/>
      <c r="GA95" s="140"/>
      <c r="GB95" s="140"/>
      <c r="GC95" s="140"/>
      <c r="GD95" s="140"/>
      <c r="GE95" s="140"/>
      <c r="GF95" s="140"/>
      <c r="GG95" s="140"/>
    </row>
    <row r="96" spans="1:189" ht="16.5" x14ac:dyDescent="0.25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0"/>
      <c r="FL96" s="140"/>
      <c r="FM96" s="140"/>
      <c r="FN96" s="140"/>
      <c r="FO96" s="140"/>
      <c r="FP96" s="140"/>
      <c r="FQ96" s="140"/>
      <c r="FR96" s="140"/>
      <c r="FS96" s="140"/>
      <c r="FT96" s="140"/>
      <c r="FU96" s="140"/>
      <c r="FV96" s="140"/>
      <c r="FW96" s="140"/>
      <c r="FX96" s="140"/>
      <c r="FY96" s="140"/>
      <c r="FZ96" s="140"/>
      <c r="GA96" s="140"/>
      <c r="GB96" s="140"/>
      <c r="GC96" s="140"/>
      <c r="GD96" s="140"/>
      <c r="GE96" s="140"/>
      <c r="GF96" s="140"/>
      <c r="GG96" s="140"/>
    </row>
    <row r="97" spans="1:189" ht="16.5" x14ac:dyDescent="0.25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/>
      <c r="CR97" s="140"/>
      <c r="CS97" s="140"/>
      <c r="CT97" s="140"/>
      <c r="CU97" s="140"/>
      <c r="CV97" s="140"/>
      <c r="CW97" s="140"/>
      <c r="CX97" s="140"/>
      <c r="CY97" s="140"/>
      <c r="CZ97" s="140"/>
      <c r="DA97" s="140"/>
      <c r="DB97" s="140"/>
      <c r="DC97" s="140"/>
      <c r="DD97" s="140"/>
      <c r="DE97" s="140"/>
      <c r="DF97" s="140"/>
      <c r="DG97" s="140"/>
      <c r="DH97" s="140"/>
      <c r="DI97" s="140"/>
      <c r="DJ97" s="140"/>
      <c r="DK97" s="140"/>
      <c r="DL97" s="140"/>
      <c r="DM97" s="140"/>
      <c r="DN97" s="140"/>
      <c r="DO97" s="140"/>
      <c r="DP97" s="140"/>
      <c r="DQ97" s="140"/>
      <c r="DR97" s="140"/>
      <c r="DS97" s="140"/>
      <c r="DT97" s="140"/>
      <c r="DU97" s="140"/>
      <c r="DV97" s="140"/>
      <c r="DW97" s="140"/>
      <c r="DX97" s="140"/>
      <c r="DY97" s="140"/>
      <c r="DZ97" s="140"/>
      <c r="EA97" s="140"/>
      <c r="EB97" s="140"/>
      <c r="EC97" s="140"/>
      <c r="ED97" s="140"/>
      <c r="EE97" s="140"/>
      <c r="EF97" s="140"/>
      <c r="EG97" s="140"/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/>
      <c r="EX97" s="140"/>
      <c r="EY97" s="140"/>
      <c r="EZ97" s="140"/>
      <c r="FA97" s="140"/>
      <c r="FB97" s="140"/>
      <c r="FC97" s="140"/>
      <c r="FD97" s="140"/>
      <c r="FE97" s="140"/>
      <c r="FF97" s="140"/>
      <c r="FG97" s="140"/>
      <c r="FH97" s="140"/>
      <c r="FI97" s="140"/>
      <c r="FJ97" s="140"/>
      <c r="FK97" s="140"/>
      <c r="FL97" s="140"/>
      <c r="FM97" s="140"/>
      <c r="FN97" s="140"/>
      <c r="FO97" s="140"/>
      <c r="FP97" s="140"/>
      <c r="FQ97" s="140"/>
      <c r="FR97" s="140"/>
      <c r="FS97" s="140"/>
      <c r="FT97" s="140"/>
      <c r="FU97" s="140"/>
      <c r="FV97" s="140"/>
      <c r="FW97" s="140"/>
      <c r="FX97" s="140"/>
      <c r="FY97" s="140"/>
      <c r="FZ97" s="140"/>
      <c r="GA97" s="140"/>
      <c r="GB97" s="140"/>
      <c r="GC97" s="140"/>
      <c r="GD97" s="140"/>
      <c r="GE97" s="140"/>
      <c r="GF97" s="140"/>
      <c r="GG97" s="140"/>
    </row>
    <row r="98" spans="1:189" ht="16.5" x14ac:dyDescent="0.25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  <c r="DM98" s="140"/>
      <c r="DN98" s="140"/>
      <c r="DO98" s="140"/>
      <c r="DP98" s="140"/>
      <c r="DQ98" s="140"/>
      <c r="DR98" s="140"/>
      <c r="DS98" s="140"/>
      <c r="DT98" s="140"/>
      <c r="DU98" s="140"/>
      <c r="DV98" s="140"/>
      <c r="DW98" s="140"/>
      <c r="DX98" s="140"/>
      <c r="DY98" s="140"/>
      <c r="DZ98" s="140"/>
      <c r="EA98" s="140"/>
      <c r="EB98" s="140"/>
      <c r="EC98" s="140"/>
      <c r="ED98" s="140"/>
      <c r="EE98" s="140"/>
      <c r="EF98" s="140"/>
      <c r="EG98" s="140"/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/>
      <c r="EX98" s="140"/>
      <c r="EY98" s="140"/>
      <c r="EZ98" s="140"/>
      <c r="FA98" s="140"/>
      <c r="FB98" s="140"/>
      <c r="FC98" s="140"/>
      <c r="FD98" s="140"/>
      <c r="FE98" s="140"/>
      <c r="FF98" s="140"/>
      <c r="FG98" s="140"/>
      <c r="FH98" s="140"/>
      <c r="FI98" s="140"/>
      <c r="FJ98" s="140"/>
      <c r="FK98" s="140"/>
      <c r="FL98" s="140"/>
      <c r="FM98" s="140"/>
      <c r="FN98" s="140"/>
      <c r="FO98" s="140"/>
      <c r="FP98" s="140"/>
      <c r="FQ98" s="140"/>
      <c r="FR98" s="140"/>
      <c r="FS98" s="140"/>
      <c r="FT98" s="140"/>
      <c r="FU98" s="140"/>
      <c r="FV98" s="140"/>
      <c r="FW98" s="140"/>
      <c r="FX98" s="140"/>
      <c r="FY98" s="140"/>
      <c r="FZ98" s="140"/>
      <c r="GA98" s="140"/>
      <c r="GB98" s="140"/>
      <c r="GC98" s="140"/>
      <c r="GD98" s="140"/>
      <c r="GE98" s="140"/>
      <c r="GF98" s="140"/>
      <c r="GG98" s="140"/>
    </row>
    <row r="99" spans="1:189" ht="16.5" x14ac:dyDescent="0.25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/>
      <c r="CR99" s="140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  <c r="DM99" s="140"/>
      <c r="DN99" s="140"/>
      <c r="DO99" s="140"/>
      <c r="DP99" s="140"/>
      <c r="DQ99" s="140"/>
      <c r="DR99" s="140"/>
      <c r="DS99" s="140"/>
      <c r="DT99" s="140"/>
      <c r="DU99" s="140"/>
      <c r="DV99" s="140"/>
      <c r="DW99" s="140"/>
      <c r="DX99" s="140"/>
      <c r="DY99" s="140"/>
      <c r="DZ99" s="140"/>
      <c r="EA99" s="140"/>
      <c r="EB99" s="140"/>
      <c r="EC99" s="140"/>
      <c r="ED99" s="140"/>
      <c r="EE99" s="140"/>
      <c r="EF99" s="140"/>
      <c r="EG99" s="140"/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/>
      <c r="EX99" s="140"/>
      <c r="EY99" s="140"/>
      <c r="EZ99" s="140"/>
      <c r="FA99" s="140"/>
      <c r="FB99" s="140"/>
      <c r="FC99" s="140"/>
      <c r="FD99" s="140"/>
      <c r="FE99" s="140"/>
      <c r="FF99" s="140"/>
      <c r="FG99" s="140"/>
      <c r="FH99" s="140"/>
      <c r="FI99" s="140"/>
      <c r="FJ99" s="140"/>
      <c r="FK99" s="140"/>
      <c r="FL99" s="140"/>
      <c r="FM99" s="140"/>
      <c r="FN99" s="140"/>
      <c r="FO99" s="140"/>
      <c r="FP99" s="140"/>
      <c r="FQ99" s="140"/>
      <c r="FR99" s="140"/>
      <c r="FS99" s="140"/>
      <c r="FT99" s="140"/>
      <c r="FU99" s="140"/>
      <c r="FV99" s="140"/>
      <c r="FW99" s="140"/>
      <c r="FX99" s="140"/>
      <c r="FY99" s="140"/>
      <c r="FZ99" s="140"/>
      <c r="GA99" s="140"/>
      <c r="GB99" s="140"/>
      <c r="GC99" s="140"/>
      <c r="GD99" s="140"/>
      <c r="GE99" s="140"/>
      <c r="GF99" s="140"/>
      <c r="GG99" s="140"/>
    </row>
    <row r="100" spans="1:189" ht="16.5" x14ac:dyDescent="0.25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  <c r="DM100" s="140"/>
      <c r="DN100" s="140"/>
      <c r="DO100" s="140"/>
      <c r="DP100" s="140"/>
      <c r="DQ100" s="140"/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40"/>
      <c r="EB100" s="140"/>
      <c r="EC100" s="140"/>
      <c r="ED100" s="140"/>
      <c r="EE100" s="140"/>
      <c r="EF100" s="140"/>
      <c r="EG100" s="140"/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/>
      <c r="EX100" s="140"/>
      <c r="EY100" s="140"/>
      <c r="EZ100" s="140"/>
      <c r="FA100" s="140"/>
      <c r="FB100" s="140"/>
      <c r="FC100" s="140"/>
      <c r="FD100" s="140"/>
      <c r="FE100" s="140"/>
      <c r="FF100" s="140"/>
      <c r="FG100" s="140"/>
      <c r="FH100" s="140"/>
      <c r="FI100" s="140"/>
      <c r="FJ100" s="140"/>
      <c r="FK100" s="140"/>
      <c r="FL100" s="140"/>
      <c r="FM100" s="140"/>
      <c r="FN100" s="140"/>
      <c r="FO100" s="140"/>
      <c r="FP100" s="140"/>
      <c r="FQ100" s="140"/>
      <c r="FR100" s="140"/>
      <c r="FS100" s="140"/>
      <c r="FT100" s="140"/>
      <c r="FU100" s="140"/>
      <c r="FV100" s="140"/>
      <c r="FW100" s="140"/>
      <c r="FX100" s="140"/>
      <c r="FY100" s="140"/>
      <c r="FZ100" s="140"/>
      <c r="GA100" s="140"/>
      <c r="GB100" s="140"/>
      <c r="GC100" s="140"/>
      <c r="GD100" s="140"/>
      <c r="GE100" s="140"/>
      <c r="GF100" s="140"/>
      <c r="GG100" s="140"/>
    </row>
    <row r="101" spans="1:189" ht="16.5" x14ac:dyDescent="0.25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/>
      <c r="CR101" s="140"/>
      <c r="CS101" s="140"/>
      <c r="CT101" s="140"/>
      <c r="CU101" s="140"/>
      <c r="CV101" s="140"/>
      <c r="CW101" s="140"/>
      <c r="CX101" s="140"/>
      <c r="CY101" s="140"/>
      <c r="CZ101" s="140"/>
      <c r="DA101" s="140"/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  <c r="DM101" s="140"/>
      <c r="DN101" s="140"/>
      <c r="DO101" s="140"/>
      <c r="DP101" s="140"/>
      <c r="DQ101" s="140"/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40"/>
      <c r="EB101" s="140"/>
      <c r="EC101" s="140"/>
      <c r="ED101" s="140"/>
      <c r="EE101" s="140"/>
      <c r="EF101" s="140"/>
      <c r="EG101" s="140"/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/>
      <c r="EX101" s="140"/>
      <c r="EY101" s="140"/>
      <c r="EZ101" s="140"/>
      <c r="FA101" s="140"/>
      <c r="FB101" s="140"/>
      <c r="FC101" s="140"/>
      <c r="FD101" s="140"/>
      <c r="FE101" s="140"/>
      <c r="FF101" s="140"/>
      <c r="FG101" s="140"/>
      <c r="FH101" s="140"/>
      <c r="FI101" s="140"/>
      <c r="FJ101" s="140"/>
      <c r="FK101" s="140"/>
      <c r="FL101" s="140"/>
      <c r="FM101" s="140"/>
      <c r="FN101" s="140"/>
      <c r="FO101" s="140"/>
      <c r="FP101" s="140"/>
      <c r="FQ101" s="140"/>
      <c r="FR101" s="140"/>
      <c r="FS101" s="140"/>
      <c r="FT101" s="140"/>
      <c r="FU101" s="140"/>
      <c r="FV101" s="140"/>
      <c r="FW101" s="140"/>
      <c r="FX101" s="140"/>
      <c r="FY101" s="140"/>
      <c r="FZ101" s="140"/>
      <c r="GA101" s="140"/>
      <c r="GB101" s="140"/>
      <c r="GC101" s="140"/>
      <c r="GD101" s="140"/>
      <c r="GE101" s="140"/>
      <c r="GF101" s="140"/>
      <c r="GG101" s="140"/>
    </row>
    <row r="102" spans="1:189" ht="16.5" x14ac:dyDescent="0.25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/>
      <c r="CR102" s="140"/>
      <c r="CS102" s="140"/>
      <c r="CT102" s="140"/>
      <c r="CU102" s="140"/>
      <c r="CV102" s="140"/>
      <c r="CW102" s="140"/>
      <c r="CX102" s="140"/>
      <c r="CY102" s="140"/>
      <c r="CZ102" s="140"/>
      <c r="DA102" s="140"/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  <c r="DM102" s="140"/>
      <c r="DN102" s="140"/>
      <c r="DO102" s="140"/>
      <c r="DP102" s="140"/>
      <c r="DQ102" s="140"/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40"/>
      <c r="EB102" s="140"/>
      <c r="EC102" s="140"/>
      <c r="ED102" s="140"/>
      <c r="EE102" s="140"/>
      <c r="EF102" s="140"/>
      <c r="EG102" s="140"/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/>
      <c r="EX102" s="140"/>
      <c r="EY102" s="140"/>
      <c r="EZ102" s="140"/>
      <c r="FA102" s="140"/>
      <c r="FB102" s="140"/>
      <c r="FC102" s="140"/>
      <c r="FD102" s="140"/>
      <c r="FE102" s="140"/>
      <c r="FF102" s="140"/>
      <c r="FG102" s="140"/>
      <c r="FH102" s="140"/>
      <c r="FI102" s="140"/>
      <c r="FJ102" s="140"/>
      <c r="FK102" s="140"/>
      <c r="FL102" s="140"/>
      <c r="FM102" s="140"/>
      <c r="FN102" s="140"/>
      <c r="FO102" s="140"/>
      <c r="FP102" s="140"/>
      <c r="FQ102" s="140"/>
      <c r="FR102" s="140"/>
      <c r="FS102" s="140"/>
      <c r="FT102" s="140"/>
      <c r="FU102" s="140"/>
      <c r="FV102" s="140"/>
      <c r="FW102" s="140"/>
      <c r="FX102" s="140"/>
      <c r="FY102" s="140"/>
      <c r="FZ102" s="140"/>
      <c r="GA102" s="140"/>
      <c r="GB102" s="140"/>
      <c r="GC102" s="140"/>
      <c r="GD102" s="140"/>
      <c r="GE102" s="140"/>
      <c r="GF102" s="140"/>
      <c r="GG102" s="140"/>
    </row>
    <row r="103" spans="1:189" ht="16.5" x14ac:dyDescent="0.25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/>
      <c r="CR103" s="140"/>
      <c r="CS103" s="140"/>
      <c r="CT103" s="140"/>
      <c r="CU103" s="140"/>
      <c r="CV103" s="140"/>
      <c r="CW103" s="140"/>
      <c r="CX103" s="140"/>
      <c r="CY103" s="140"/>
      <c r="CZ103" s="140"/>
      <c r="DA103" s="140"/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  <c r="DM103" s="140"/>
      <c r="DN103" s="140"/>
      <c r="DO103" s="140"/>
      <c r="DP103" s="140"/>
      <c r="DQ103" s="140"/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40"/>
      <c r="EB103" s="140"/>
      <c r="EC103" s="140"/>
      <c r="ED103" s="140"/>
      <c r="EE103" s="140"/>
      <c r="EF103" s="140"/>
      <c r="EG103" s="140"/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/>
      <c r="EX103" s="140"/>
      <c r="EY103" s="140"/>
      <c r="EZ103" s="140"/>
      <c r="FA103" s="140"/>
      <c r="FB103" s="140"/>
      <c r="FC103" s="140"/>
      <c r="FD103" s="140"/>
      <c r="FE103" s="140"/>
      <c r="FF103" s="140"/>
      <c r="FG103" s="140"/>
      <c r="FH103" s="140"/>
      <c r="FI103" s="140"/>
      <c r="FJ103" s="140"/>
      <c r="FK103" s="140"/>
      <c r="FL103" s="140"/>
      <c r="FM103" s="140"/>
      <c r="FN103" s="140"/>
      <c r="FO103" s="140"/>
      <c r="FP103" s="140"/>
      <c r="FQ103" s="140"/>
      <c r="FR103" s="140"/>
      <c r="FS103" s="140"/>
      <c r="FT103" s="140"/>
      <c r="FU103" s="140"/>
      <c r="FV103" s="140"/>
      <c r="FW103" s="140"/>
      <c r="FX103" s="140"/>
      <c r="FY103" s="140"/>
      <c r="FZ103" s="140"/>
      <c r="GA103" s="140"/>
      <c r="GB103" s="140"/>
      <c r="GC103" s="140"/>
      <c r="GD103" s="140"/>
      <c r="GE103" s="140"/>
      <c r="GF103" s="140"/>
      <c r="GG103" s="140"/>
    </row>
    <row r="104" spans="1:189" ht="16.5" x14ac:dyDescent="0.25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40"/>
      <c r="CS104" s="140"/>
      <c r="CT104" s="140"/>
      <c r="CU104" s="140"/>
      <c r="CV104" s="140"/>
      <c r="CW104" s="140"/>
      <c r="CX104" s="140"/>
      <c r="CY104" s="140"/>
      <c r="CZ104" s="140"/>
      <c r="DA104" s="140"/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  <c r="DM104" s="140"/>
      <c r="DN104" s="140"/>
      <c r="DO104" s="140"/>
      <c r="DP104" s="140"/>
      <c r="DQ104" s="140"/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40"/>
      <c r="EB104" s="140"/>
      <c r="EC104" s="140"/>
      <c r="ED104" s="140"/>
      <c r="EE104" s="140"/>
      <c r="EF104" s="140"/>
      <c r="EG104" s="140"/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/>
      <c r="EX104" s="140"/>
      <c r="EY104" s="140"/>
      <c r="EZ104" s="140"/>
      <c r="FA104" s="140"/>
      <c r="FB104" s="140"/>
      <c r="FC104" s="140"/>
      <c r="FD104" s="140"/>
      <c r="FE104" s="140"/>
      <c r="FF104" s="140"/>
      <c r="FG104" s="140"/>
      <c r="FH104" s="140"/>
      <c r="FI104" s="140"/>
      <c r="FJ104" s="140"/>
      <c r="FK104" s="140"/>
      <c r="FL104" s="140"/>
      <c r="FM104" s="140"/>
      <c r="FN104" s="140"/>
      <c r="FO104" s="140"/>
      <c r="FP104" s="140"/>
      <c r="FQ104" s="140"/>
      <c r="FR104" s="140"/>
      <c r="FS104" s="140"/>
      <c r="FT104" s="140"/>
      <c r="FU104" s="140"/>
      <c r="FV104" s="140"/>
      <c r="FW104" s="140"/>
      <c r="FX104" s="140"/>
      <c r="FY104" s="140"/>
      <c r="FZ104" s="140"/>
      <c r="GA104" s="140"/>
      <c r="GB104" s="140"/>
      <c r="GC104" s="140"/>
      <c r="GD104" s="140"/>
      <c r="GE104" s="140"/>
      <c r="GF104" s="140"/>
      <c r="GG104" s="140"/>
    </row>
    <row r="105" spans="1:189" ht="16.5" x14ac:dyDescent="0.25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40"/>
      <c r="CS105" s="140"/>
      <c r="CT105" s="140"/>
      <c r="CU105" s="140"/>
      <c r="CV105" s="140"/>
      <c r="CW105" s="140"/>
      <c r="CX105" s="140"/>
      <c r="CY105" s="140"/>
      <c r="CZ105" s="140"/>
      <c r="DA105" s="140"/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  <c r="DM105" s="140"/>
      <c r="DN105" s="140"/>
      <c r="DO105" s="140"/>
      <c r="DP105" s="140"/>
      <c r="DQ105" s="140"/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40"/>
      <c r="EB105" s="140"/>
      <c r="EC105" s="140"/>
      <c r="ED105" s="140"/>
      <c r="EE105" s="140"/>
      <c r="EF105" s="140"/>
      <c r="EG105" s="140"/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/>
      <c r="EX105" s="140"/>
      <c r="EY105" s="140"/>
      <c r="EZ105" s="140"/>
      <c r="FA105" s="140"/>
      <c r="FB105" s="140"/>
      <c r="FC105" s="140"/>
      <c r="FD105" s="140"/>
      <c r="FE105" s="140"/>
      <c r="FF105" s="140"/>
      <c r="FG105" s="140"/>
      <c r="FH105" s="140"/>
      <c r="FI105" s="140"/>
      <c r="FJ105" s="140"/>
      <c r="FK105" s="140"/>
      <c r="FL105" s="140"/>
      <c r="FM105" s="140"/>
      <c r="FN105" s="140"/>
      <c r="FO105" s="140"/>
      <c r="FP105" s="140"/>
      <c r="FQ105" s="140"/>
      <c r="FR105" s="140"/>
      <c r="FS105" s="140"/>
      <c r="FT105" s="140"/>
      <c r="FU105" s="140"/>
      <c r="FV105" s="140"/>
      <c r="FW105" s="140"/>
      <c r="FX105" s="140"/>
      <c r="FY105" s="140"/>
      <c r="FZ105" s="140"/>
      <c r="GA105" s="140"/>
      <c r="GB105" s="140"/>
      <c r="GC105" s="140"/>
      <c r="GD105" s="140"/>
      <c r="GE105" s="140"/>
      <c r="GF105" s="140"/>
      <c r="GG105" s="140"/>
    </row>
    <row r="106" spans="1:189" ht="16.5" x14ac:dyDescent="0.25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40"/>
      <c r="CS106" s="140"/>
      <c r="CT106" s="140"/>
      <c r="CU106" s="140"/>
      <c r="CV106" s="140"/>
      <c r="CW106" s="140"/>
      <c r="CX106" s="140"/>
      <c r="CY106" s="140"/>
      <c r="CZ106" s="140"/>
      <c r="DA106" s="140"/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  <c r="DM106" s="140"/>
      <c r="DN106" s="140"/>
      <c r="DO106" s="140"/>
      <c r="DP106" s="140"/>
      <c r="DQ106" s="140"/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40"/>
      <c r="EB106" s="140"/>
      <c r="EC106" s="140"/>
      <c r="ED106" s="140"/>
      <c r="EE106" s="140"/>
      <c r="EF106" s="140"/>
      <c r="EG106" s="140"/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/>
      <c r="EX106" s="140"/>
      <c r="EY106" s="140"/>
      <c r="EZ106" s="140"/>
      <c r="FA106" s="140"/>
      <c r="FB106" s="140"/>
      <c r="FC106" s="140"/>
      <c r="FD106" s="140"/>
      <c r="FE106" s="140"/>
      <c r="FF106" s="140"/>
      <c r="FG106" s="140"/>
      <c r="FH106" s="140"/>
      <c r="FI106" s="140"/>
      <c r="FJ106" s="140"/>
      <c r="FK106" s="140"/>
      <c r="FL106" s="140"/>
      <c r="FM106" s="140"/>
      <c r="FN106" s="140"/>
      <c r="FO106" s="140"/>
      <c r="FP106" s="140"/>
      <c r="FQ106" s="140"/>
      <c r="FR106" s="140"/>
      <c r="FS106" s="140"/>
      <c r="FT106" s="140"/>
      <c r="FU106" s="140"/>
      <c r="FV106" s="140"/>
      <c r="FW106" s="140"/>
      <c r="FX106" s="140"/>
      <c r="FY106" s="140"/>
      <c r="FZ106" s="140"/>
      <c r="GA106" s="140"/>
      <c r="GB106" s="140"/>
      <c r="GC106" s="140"/>
      <c r="GD106" s="140"/>
      <c r="GE106" s="140"/>
      <c r="GF106" s="140"/>
      <c r="GG106" s="140"/>
    </row>
  </sheetData>
  <mergeCells count="2">
    <mergeCell ref="A2:A6"/>
    <mergeCell ref="B2:N3"/>
  </mergeCells>
  <phoneticPr fontId="1"/>
  <printOptions horizontalCentered="1"/>
  <pageMargins left="0.31496062992125984" right="0.11811023622047245" top="0.32" bottom="0.31496062992125984" header="0" footer="0"/>
  <pageSetup paperSize="9" scale="51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4C51BC74163A44B5DC74470C316D8D" ma:contentTypeVersion="17" ma:contentTypeDescription="新しいドキュメントを作成します。" ma:contentTypeScope="" ma:versionID="b88fbc775c6c78a8d82253db39157d34">
  <xsd:schema xmlns:xsd="http://www.w3.org/2001/XMLSchema" xmlns:xs="http://www.w3.org/2001/XMLSchema" xmlns:p="http://schemas.microsoft.com/office/2006/metadata/properties" xmlns:ns2="bc3358ff-2b20-47f1-9eb7-d2d1e8241c22" xmlns:ns3="fd32c9f7-8932-4d07-b49b-91c8a1e26893" targetNamespace="http://schemas.microsoft.com/office/2006/metadata/properties" ma:root="true" ma:fieldsID="d324baa8d894f961210fb8e669468137" ns2:_="" ns3:_="">
    <xsd:import namespace="bc3358ff-2b20-47f1-9eb7-d2d1e8241c22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BillingMetadata" minOccurs="0"/>
                <xsd:element ref="ns2:_Flow_SignoffStatu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58ff-2b20-47f1-9eb7-d2d1e8241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32c9f7-8932-4d07-b49b-91c8a1e26893" xsi:nil="true"/>
    <lcf76f155ced4ddcb4097134ff3c332f xmlns="bc3358ff-2b20-47f1-9eb7-d2d1e8241c22">
      <Terms xmlns="http://schemas.microsoft.com/office/infopath/2007/PartnerControls"/>
    </lcf76f155ced4ddcb4097134ff3c332f>
    <_Flow_SignoffStatus xmlns="bc3358ff-2b20-47f1-9eb7-d2d1e8241c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53CBD2-2F8C-44F3-B03D-E4C33DFE22A4}"/>
</file>

<file path=customXml/itemProps2.xml><?xml version="1.0" encoding="utf-8"?>
<ds:datastoreItem xmlns:ds="http://schemas.openxmlformats.org/officeDocument/2006/customXml" ds:itemID="{B5B0AC04-6866-4A20-948D-53E339656610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fd32c9f7-8932-4d07-b49b-91c8a1e26893"/>
    <ds:schemaRef ds:uri="da9fe7df-c546-4ff1-b3fe-276a50d1a2d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1EC09A1-EA7F-4430-8469-ABC4B3DBAA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個別包括 </vt:lpstr>
      <vt:lpstr>公債費</vt:lpstr>
      <vt:lpstr>'個別包括 '!Print_Area</vt:lpstr>
      <vt:lpstr>公債費!Print_Area</vt:lpstr>
      <vt:lpstr>'個別包括 '!Print_Titles</vt:lpstr>
      <vt:lpstr>公債費!Print_Titles</vt:lpstr>
      <vt:lpstr>'個別包括 '!振替前需要額</vt:lpstr>
      <vt:lpstr>'個別包括 '!振替前全体</vt:lpstr>
      <vt:lpstr>公債費!範囲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0x010100024C51BC74163A44B5DC74470C316D8D</vt:lpwstr>
  </property>
  <property fmtid="{D5CDD505-2E9C-101B-9397-08002B2CF9AE}" pid="3" name="MediaServiceImageTags">
    <vt:lpwstr/>
  </property>
</Properties>
</file>