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2" documentId="8_{8109480C-60FC-4353-891A-C9B5012C8CB6}" xr6:coauthVersionLast="47" xr6:coauthVersionMax="47" xr10:uidLastSave="{A1C641C0-206E-40B4-9F4F-7F32EDD613C2}"/>
  <bookViews>
    <workbookView xWindow="19090" yWindow="-110" windowWidth="38620" windowHeight="21100" xr2:uid="{31551C96-805A-45BE-B060-0736B2371006}"/>
  </bookViews>
  <sheets>
    <sheet name="県別収入額" sheetId="8" r:id="rId1"/>
  </sheets>
  <externalReferences>
    <externalReference r:id="rId2"/>
    <externalReference r:id="rId3"/>
  </externalReferences>
  <definedNames>
    <definedName name="_1_6ページ" localSheetId="0">県別収入額!$AK$1:$AS$56</definedName>
    <definedName name="_2_6ページ">#REF!</definedName>
    <definedName name="_xlnm.Print_Area" localSheetId="0">県別収入額!$A$1:$AS$57</definedName>
    <definedName name="_xlnm.Print_Area">#REF!</definedName>
    <definedName name="_xlnm.Print_Titles" localSheetId="0">県別収入額!$A:$A,県別収入額!$3:$6</definedName>
    <definedName name="算定団体過不足" localSheetId="0">[1]ﾃﾞｰﾀ!#REF!</definedName>
    <definedName name="算定団体過不足">[2]ﾃﾞｰﾀ!#REF!</definedName>
    <definedName name="全部" localSheetId="0">県別収入額!$B$1:$AS$56</definedName>
    <definedName name="全部">#REF!</definedName>
    <definedName name="二度以上関係団体過不足" localSheetId="0">[1]ﾃﾞｰﾀ!#REF!</definedName>
    <definedName name="二度以上関係団体過不足">[2]ﾃﾞｰﾀ!#REF!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47" i="8" l="1"/>
  <c r="AJ54" i="8"/>
  <c r="R49" i="8"/>
  <c r="AQ7" i="8" l="1"/>
  <c r="AJ7" i="8" l="1"/>
  <c r="AO56" i="8"/>
  <c r="AO54" i="8" s="1"/>
  <c r="AN56" i="8"/>
  <c r="AN54" i="8" s="1"/>
  <c r="AO55" i="8"/>
  <c r="AN55" i="8"/>
  <c r="AC7" i="8"/>
  <c r="M7" i="8"/>
  <c r="J7" i="8"/>
  <c r="R7" i="8"/>
  <c r="Z7" i="8" l="1"/>
  <c r="AQ53" i="8" l="1"/>
  <c r="AQ52" i="8"/>
  <c r="AQ51" i="8"/>
  <c r="AQ50" i="8"/>
  <c r="AQ49" i="8"/>
  <c r="AQ48" i="8"/>
  <c r="AQ47" i="8"/>
  <c r="AQ46" i="8"/>
  <c r="AQ45" i="8"/>
  <c r="AQ44" i="8"/>
  <c r="AQ43" i="8"/>
  <c r="AQ42" i="8"/>
  <c r="AQ41" i="8"/>
  <c r="AQ40" i="8"/>
  <c r="AQ39" i="8"/>
  <c r="AQ38" i="8"/>
  <c r="AQ37" i="8"/>
  <c r="AQ36" i="8"/>
  <c r="AQ35" i="8"/>
  <c r="AQ34" i="8"/>
  <c r="AQ33" i="8"/>
  <c r="AQ32" i="8"/>
  <c r="AQ31" i="8"/>
  <c r="AQ30" i="8"/>
  <c r="AQ29" i="8"/>
  <c r="AQ28" i="8"/>
  <c r="AQ27" i="8"/>
  <c r="AQ26" i="8"/>
  <c r="AQ25" i="8"/>
  <c r="AQ24" i="8"/>
  <c r="AQ23" i="8"/>
  <c r="AQ22" i="8"/>
  <c r="AQ21" i="8"/>
  <c r="AQ20" i="8"/>
  <c r="AQ19" i="8"/>
  <c r="AQ55" i="8" s="1"/>
  <c r="AQ18" i="8"/>
  <c r="AQ17" i="8"/>
  <c r="AQ16" i="8"/>
  <c r="AQ15" i="8"/>
  <c r="AQ14" i="8"/>
  <c r="AQ13" i="8"/>
  <c r="AQ12" i="8"/>
  <c r="AQ11" i="8"/>
  <c r="AQ10" i="8"/>
  <c r="AQ9" i="8"/>
  <c r="AQ8" i="8"/>
  <c r="AC12" i="8"/>
  <c r="AC26" i="8"/>
  <c r="H55" i="8"/>
  <c r="E55" i="8"/>
  <c r="E56" i="8"/>
  <c r="E54" i="8" s="1"/>
  <c r="AM56" i="8"/>
  <c r="AM55" i="8"/>
  <c r="AP56" i="8"/>
  <c r="AP55" i="8"/>
  <c r="AR56" i="8"/>
  <c r="AL56" i="8"/>
  <c r="AK56" i="8"/>
  <c r="AI56" i="8"/>
  <c r="AH56" i="8"/>
  <c r="AG56" i="8"/>
  <c r="AF56" i="8"/>
  <c r="AE56" i="8"/>
  <c r="AD56" i="8"/>
  <c r="AD54" i="8" s="1"/>
  <c r="AB56" i="8"/>
  <c r="AB54" i="8" s="1"/>
  <c r="AA56" i="8"/>
  <c r="AA54" i="8" s="1"/>
  <c r="Y56" i="8"/>
  <c r="X56" i="8"/>
  <c r="W56" i="8"/>
  <c r="U56" i="8"/>
  <c r="T56" i="8"/>
  <c r="S56" i="8"/>
  <c r="AR55" i="8"/>
  <c r="AL55" i="8"/>
  <c r="AK55" i="8"/>
  <c r="AI55" i="8"/>
  <c r="AH55" i="8"/>
  <c r="AG55" i="8"/>
  <c r="AF55" i="8"/>
  <c r="AE55" i="8"/>
  <c r="AD55" i="8"/>
  <c r="AB55" i="8"/>
  <c r="AA55" i="8"/>
  <c r="Y55" i="8"/>
  <c r="X55" i="8"/>
  <c r="W55" i="8"/>
  <c r="U55" i="8"/>
  <c r="T55" i="8"/>
  <c r="S55" i="8"/>
  <c r="V55" i="8"/>
  <c r="R53" i="8"/>
  <c r="R52" i="8"/>
  <c r="R51" i="8"/>
  <c r="R50" i="8"/>
  <c r="R48" i="8"/>
  <c r="R47" i="8"/>
  <c r="R46" i="8"/>
  <c r="R45" i="8"/>
  <c r="R44" i="8"/>
  <c r="R43" i="8"/>
  <c r="R42" i="8"/>
  <c r="R41" i="8"/>
  <c r="R40" i="8"/>
  <c r="R39" i="8"/>
  <c r="R38" i="8"/>
  <c r="R37" i="8"/>
  <c r="R36" i="8"/>
  <c r="R35" i="8"/>
  <c r="R34" i="8"/>
  <c r="R33" i="8"/>
  <c r="R32" i="8"/>
  <c r="R31" i="8"/>
  <c r="R30" i="8"/>
  <c r="R29" i="8"/>
  <c r="R28" i="8"/>
  <c r="R27" i="8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Q56" i="8"/>
  <c r="P56" i="8"/>
  <c r="O56" i="8"/>
  <c r="N56" i="8"/>
  <c r="L56" i="8"/>
  <c r="K56" i="8"/>
  <c r="I56" i="8"/>
  <c r="H56" i="8"/>
  <c r="H54" i="8" s="1"/>
  <c r="G56" i="8"/>
  <c r="F56" i="8"/>
  <c r="C56" i="8"/>
  <c r="R55" i="8"/>
  <c r="Q55" i="8"/>
  <c r="P55" i="8"/>
  <c r="P54" i="8" s="1"/>
  <c r="O55" i="8"/>
  <c r="O54" i="8" s="1"/>
  <c r="N55" i="8"/>
  <c r="L55" i="8"/>
  <c r="K55" i="8"/>
  <c r="I55" i="8"/>
  <c r="I54" i="8" s="1"/>
  <c r="G55" i="8"/>
  <c r="F55" i="8"/>
  <c r="C55" i="8"/>
  <c r="B55" i="8"/>
  <c r="B56" i="8"/>
  <c r="AJ53" i="8"/>
  <c r="AJ52" i="8"/>
  <c r="AJ51" i="8"/>
  <c r="AJ50" i="8"/>
  <c r="AJ49" i="8"/>
  <c r="AJ48" i="8"/>
  <c r="AJ46" i="8"/>
  <c r="AJ45" i="8"/>
  <c r="AJ44" i="8"/>
  <c r="AJ43" i="8"/>
  <c r="AJ42" i="8"/>
  <c r="AJ41" i="8"/>
  <c r="AJ40" i="8"/>
  <c r="AJ39" i="8"/>
  <c r="AJ38" i="8"/>
  <c r="AJ37" i="8"/>
  <c r="AJ36" i="8"/>
  <c r="AJ35" i="8"/>
  <c r="AJ34" i="8"/>
  <c r="AJ33" i="8"/>
  <c r="AJ32" i="8"/>
  <c r="AJ31" i="8"/>
  <c r="AJ30" i="8"/>
  <c r="AJ29" i="8"/>
  <c r="AJ28" i="8"/>
  <c r="AJ27" i="8"/>
  <c r="AJ26" i="8"/>
  <c r="AJ25" i="8"/>
  <c r="AJ24" i="8"/>
  <c r="AJ23" i="8"/>
  <c r="AJ22" i="8"/>
  <c r="AJ21" i="8"/>
  <c r="AJ20" i="8"/>
  <c r="AJ19" i="8"/>
  <c r="AJ55" i="8"/>
  <c r="AJ18" i="8"/>
  <c r="AJ17" i="8"/>
  <c r="AJ16" i="8"/>
  <c r="AJ15" i="8"/>
  <c r="AJ14" i="8"/>
  <c r="AJ13" i="8"/>
  <c r="AJ12" i="8"/>
  <c r="AJ11" i="8"/>
  <c r="AJ10" i="8"/>
  <c r="AJ9" i="8"/>
  <c r="AJ8" i="8"/>
  <c r="AC53" i="8"/>
  <c r="AC52" i="8"/>
  <c r="AC51" i="8"/>
  <c r="AC50" i="8"/>
  <c r="AC49" i="8"/>
  <c r="AC48" i="8"/>
  <c r="AC47" i="8"/>
  <c r="AC46" i="8"/>
  <c r="AC45" i="8"/>
  <c r="AC44" i="8"/>
  <c r="AC43" i="8"/>
  <c r="AC42" i="8"/>
  <c r="AC41" i="8"/>
  <c r="AC40" i="8"/>
  <c r="AC39" i="8"/>
  <c r="AC38" i="8"/>
  <c r="AC37" i="8"/>
  <c r="AC36" i="8"/>
  <c r="AC35" i="8"/>
  <c r="AC34" i="8"/>
  <c r="AC33" i="8"/>
  <c r="AC32" i="8"/>
  <c r="AC31" i="8"/>
  <c r="AC30" i="8"/>
  <c r="AC29" i="8"/>
  <c r="AC28" i="8"/>
  <c r="AC27" i="8"/>
  <c r="AC25" i="8"/>
  <c r="AC24" i="8"/>
  <c r="AC23" i="8"/>
  <c r="AC22" i="8"/>
  <c r="AC21" i="8"/>
  <c r="AC20" i="8"/>
  <c r="AC19" i="8"/>
  <c r="AC55" i="8" s="1"/>
  <c r="AC18" i="8"/>
  <c r="AC17" i="8"/>
  <c r="AC16" i="8"/>
  <c r="AC15" i="8"/>
  <c r="AC14" i="8"/>
  <c r="AC13" i="8"/>
  <c r="AC11" i="8"/>
  <c r="AC10" i="8"/>
  <c r="AC9" i="8"/>
  <c r="AC8" i="8"/>
  <c r="M8" i="8"/>
  <c r="M9" i="8"/>
  <c r="M10" i="8"/>
  <c r="M11" i="8"/>
  <c r="M12" i="8"/>
  <c r="M13" i="8"/>
  <c r="M14" i="8"/>
  <c r="M15" i="8"/>
  <c r="M16" i="8"/>
  <c r="M17" i="8"/>
  <c r="M18" i="8"/>
  <c r="M19" i="8"/>
  <c r="M55" i="8" s="1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D53" i="8"/>
  <c r="J53" i="8" s="1"/>
  <c r="D8" i="8"/>
  <c r="J8" i="8" s="1"/>
  <c r="D9" i="8"/>
  <c r="J9" i="8" s="1"/>
  <c r="D10" i="8"/>
  <c r="J10" i="8" s="1"/>
  <c r="D11" i="8"/>
  <c r="J11" i="8" s="1"/>
  <c r="D12" i="8"/>
  <c r="J12" i="8"/>
  <c r="D13" i="8"/>
  <c r="J13" i="8" s="1"/>
  <c r="D14" i="8"/>
  <c r="J14" i="8"/>
  <c r="D15" i="8"/>
  <c r="J15" i="8" s="1"/>
  <c r="D16" i="8"/>
  <c r="J16" i="8" s="1"/>
  <c r="D17" i="8"/>
  <c r="J17" i="8" s="1"/>
  <c r="D18" i="8"/>
  <c r="J18" i="8"/>
  <c r="D19" i="8"/>
  <c r="D55" i="8" s="1"/>
  <c r="D20" i="8"/>
  <c r="J20" i="8" s="1"/>
  <c r="D21" i="8"/>
  <c r="J21" i="8" s="1"/>
  <c r="D22" i="8"/>
  <c r="J22" i="8" s="1"/>
  <c r="D23" i="8"/>
  <c r="J23" i="8" s="1"/>
  <c r="D24" i="8"/>
  <c r="J24" i="8" s="1"/>
  <c r="D25" i="8"/>
  <c r="J25" i="8" s="1"/>
  <c r="D26" i="8"/>
  <c r="J26" i="8" s="1"/>
  <c r="D27" i="8"/>
  <c r="J27" i="8" s="1"/>
  <c r="D28" i="8"/>
  <c r="J28" i="8"/>
  <c r="D29" i="8"/>
  <c r="J29" i="8" s="1"/>
  <c r="D30" i="8"/>
  <c r="J30" i="8" s="1"/>
  <c r="D31" i="8"/>
  <c r="J31" i="8" s="1"/>
  <c r="D32" i="8"/>
  <c r="J32" i="8" s="1"/>
  <c r="D33" i="8"/>
  <c r="J33" i="8" s="1"/>
  <c r="D34" i="8"/>
  <c r="J34" i="8"/>
  <c r="D35" i="8"/>
  <c r="J35" i="8" s="1"/>
  <c r="D36" i="8"/>
  <c r="J36" i="8" s="1"/>
  <c r="D37" i="8"/>
  <c r="J37" i="8" s="1"/>
  <c r="D38" i="8"/>
  <c r="J38" i="8" s="1"/>
  <c r="D39" i="8"/>
  <c r="J39" i="8" s="1"/>
  <c r="D40" i="8"/>
  <c r="J40" i="8" s="1"/>
  <c r="D41" i="8"/>
  <c r="J41" i="8" s="1"/>
  <c r="D42" i="8"/>
  <c r="J42" i="8" s="1"/>
  <c r="D43" i="8"/>
  <c r="J43" i="8" s="1"/>
  <c r="D44" i="8"/>
  <c r="J44" i="8" s="1"/>
  <c r="D45" i="8"/>
  <c r="J45" i="8"/>
  <c r="D46" i="8"/>
  <c r="J46" i="8" s="1"/>
  <c r="D47" i="8"/>
  <c r="J47" i="8" s="1"/>
  <c r="D48" i="8"/>
  <c r="J48" i="8" s="1"/>
  <c r="D49" i="8"/>
  <c r="J49" i="8" s="1"/>
  <c r="D50" i="8"/>
  <c r="J50" i="8" s="1"/>
  <c r="D51" i="8"/>
  <c r="J51" i="8"/>
  <c r="D52" i="8"/>
  <c r="J52" i="8" s="1"/>
  <c r="D7" i="8"/>
  <c r="N54" i="8"/>
  <c r="AQ56" i="8" l="1"/>
  <c r="AQ54" i="8" s="1"/>
  <c r="AK54" i="8"/>
  <c r="W54" i="8"/>
  <c r="B54" i="8"/>
  <c r="AE54" i="8"/>
  <c r="AF54" i="8"/>
  <c r="C54" i="8"/>
  <c r="T54" i="8"/>
  <c r="F54" i="8"/>
  <c r="X54" i="8"/>
  <c r="AR54" i="8"/>
  <c r="Z33" i="8"/>
  <c r="AS33" i="8" s="1"/>
  <c r="Q54" i="8"/>
  <c r="Z23" i="8"/>
  <c r="AS23" i="8" s="1"/>
  <c r="Z37" i="8"/>
  <c r="AS37" i="8" s="1"/>
  <c r="Z46" i="8"/>
  <c r="AS46" i="8" s="1"/>
  <c r="Z25" i="8"/>
  <c r="AS25" i="8" s="1"/>
  <c r="Z44" i="8"/>
  <c r="AS44" i="8" s="1"/>
  <c r="Z32" i="8"/>
  <c r="AS32" i="8" s="1"/>
  <c r="Z40" i="8"/>
  <c r="AS40" i="8" s="1"/>
  <c r="Z39" i="8"/>
  <c r="AS39" i="8" s="1"/>
  <c r="Z29" i="8"/>
  <c r="AS29" i="8" s="1"/>
  <c r="Y54" i="8"/>
  <c r="Z52" i="8"/>
  <c r="AS52" i="8" s="1"/>
  <c r="K54" i="8"/>
  <c r="L54" i="8"/>
  <c r="AP54" i="8"/>
  <c r="Z9" i="8"/>
  <c r="AS9" i="8" s="1"/>
  <c r="AJ56" i="8"/>
  <c r="U54" i="8"/>
  <c r="AH54" i="8"/>
  <c r="Z45" i="8"/>
  <c r="AS45" i="8" s="1"/>
  <c r="Z21" i="8"/>
  <c r="AS21" i="8" s="1"/>
  <c r="R56" i="8"/>
  <c r="R54" i="8" s="1"/>
  <c r="Z35" i="8"/>
  <c r="AS35" i="8" s="1"/>
  <c r="Z8" i="8"/>
  <c r="AS8" i="8" s="1"/>
  <c r="M56" i="8"/>
  <c r="M54" i="8" s="1"/>
  <c r="V56" i="8"/>
  <c r="V54" i="8" s="1"/>
  <c r="S54" i="8"/>
  <c r="AI54" i="8"/>
  <c r="Z28" i="8"/>
  <c r="AS28" i="8" s="1"/>
  <c r="AM54" i="8"/>
  <c r="Z10" i="8"/>
  <c r="AS10" i="8" s="1"/>
  <c r="Z48" i="8"/>
  <c r="AS48" i="8" s="1"/>
  <c r="Z24" i="8"/>
  <c r="AS24" i="8" s="1"/>
  <c r="Z16" i="8"/>
  <c r="AS16" i="8" s="1"/>
  <c r="AC56" i="8"/>
  <c r="AC54" i="8" s="1"/>
  <c r="AG54" i="8"/>
  <c r="Z51" i="8"/>
  <c r="AS51" i="8" s="1"/>
  <c r="Z47" i="8"/>
  <c r="AS47" i="8" s="1"/>
  <c r="Z15" i="8"/>
  <c r="AS15" i="8" s="1"/>
  <c r="G54" i="8"/>
  <c r="AL54" i="8"/>
  <c r="Z12" i="8"/>
  <c r="AS12" i="8" s="1"/>
  <c r="Z43" i="8"/>
  <c r="AS43" i="8" s="1"/>
  <c r="Z36" i="8"/>
  <c r="AS36" i="8" s="1"/>
  <c r="Z20" i="8"/>
  <c r="AS20" i="8" s="1"/>
  <c r="D56" i="8"/>
  <c r="D54" i="8" s="1"/>
  <c r="Z50" i="8"/>
  <c r="AS50" i="8" s="1"/>
  <c r="Z11" i="8"/>
  <c r="AS11" i="8" s="1"/>
  <c r="Z49" i="8"/>
  <c r="AS49" i="8" s="1"/>
  <c r="Z42" i="8"/>
  <c r="AS42" i="8" s="1"/>
  <c r="Z34" i="8"/>
  <c r="AS34" i="8" s="1"/>
  <c r="Z27" i="8"/>
  <c r="AS27" i="8" s="1"/>
  <c r="Z18" i="8"/>
  <c r="AS18" i="8" s="1"/>
  <c r="Z41" i="8"/>
  <c r="AS41" i="8" s="1"/>
  <c r="Z26" i="8"/>
  <c r="AS26" i="8" s="1"/>
  <c r="Z17" i="8"/>
  <c r="AS17" i="8" s="1"/>
  <c r="Z38" i="8"/>
  <c r="AS38" i="8" s="1"/>
  <c r="Z31" i="8"/>
  <c r="AS31" i="8" s="1"/>
  <c r="Z14" i="8"/>
  <c r="AS14" i="8" s="1"/>
  <c r="Z53" i="8"/>
  <c r="AS53" i="8" s="1"/>
  <c r="Z22" i="8"/>
  <c r="AS22" i="8" s="1"/>
  <c r="Z30" i="8"/>
  <c r="AS30" i="8" s="1"/>
  <c r="Z13" i="8"/>
  <c r="AS13" i="8" s="1"/>
  <c r="AS7" i="8"/>
  <c r="J19" i="8"/>
  <c r="J55" i="8" l="1"/>
  <c r="Z19" i="8"/>
  <c r="Z56" i="8" s="1"/>
  <c r="J56" i="8"/>
  <c r="J54" i="8" s="1"/>
  <c r="AS19" i="8" l="1"/>
  <c r="AS55" i="8" s="1"/>
  <c r="Z55" i="8"/>
  <c r="Z54" i="8" s="1"/>
  <c r="AS56" i="8" l="1"/>
  <c r="AS54" i="8" s="1"/>
</calcChain>
</file>

<file path=xl/sharedStrings.xml><?xml version="1.0" encoding="utf-8"?>
<sst xmlns="http://schemas.openxmlformats.org/spreadsheetml/2006/main" count="111" uniqueCount="103">
  <si>
    <t>（単位：千円）</t>
    <rPh sb="1" eb="3">
      <t>タンイ</t>
    </rPh>
    <rPh sb="4" eb="6">
      <t>センエン</t>
    </rPh>
    <phoneticPr fontId="4"/>
  </si>
  <si>
    <t xml:space="preserve"> </t>
  </si>
  <si>
    <t>都道府県</t>
    <rPh sb="0" eb="1">
      <t>ト</t>
    </rPh>
    <rPh sb="1" eb="4">
      <t>ドウフケン</t>
    </rPh>
    <phoneticPr fontId="4"/>
  </si>
  <si>
    <t>道　　府　　県　　民　　税</t>
  </si>
  <si>
    <t>事業税</t>
    <rPh sb="0" eb="3">
      <t>ジギョウゼイ</t>
    </rPh>
    <phoneticPr fontId="4"/>
  </si>
  <si>
    <t>地 方 消 費 税</t>
  </si>
  <si>
    <t>不動産取得税</t>
    <rPh sb="0" eb="3">
      <t>フドウサン</t>
    </rPh>
    <rPh sb="3" eb="6">
      <t>シュトクゼイ</t>
    </rPh>
    <phoneticPr fontId="4"/>
  </si>
  <si>
    <t>道府県たばこ税</t>
  </si>
  <si>
    <t>ゴルフ場利用税</t>
  </si>
  <si>
    <t>鉱   区   税</t>
  </si>
  <si>
    <t>固定資産税</t>
    <rPh sb="0" eb="2">
      <t>コテイ</t>
    </rPh>
    <rPh sb="2" eb="5">
      <t>シサンゼイ</t>
    </rPh>
    <phoneticPr fontId="4"/>
  </si>
  <si>
    <t>軽 油 引 取 税</t>
  </si>
  <si>
    <t>法定普通税計</t>
    <rPh sb="0" eb="2">
      <t>ホウテイ</t>
    </rPh>
    <rPh sb="2" eb="4">
      <t>フツウ</t>
    </rPh>
    <rPh sb="4" eb="5">
      <t>ゼイ</t>
    </rPh>
    <rPh sb="5" eb="6">
      <t>ケイ</t>
    </rPh>
    <phoneticPr fontId="4"/>
  </si>
  <si>
    <t>都道府県交付金</t>
    <phoneticPr fontId="4"/>
  </si>
  <si>
    <t>市町村たばこ税
都道府県交付金</t>
    <rPh sb="0" eb="3">
      <t>シチョウソン</t>
    </rPh>
    <rPh sb="6" eb="7">
      <t>ゼイ</t>
    </rPh>
    <phoneticPr fontId="4"/>
  </si>
  <si>
    <t>目的税等計</t>
    <phoneticPr fontId="4"/>
  </si>
  <si>
    <t>特別法人事業
譲与税</t>
    <rPh sb="0" eb="2">
      <t>トクベツ</t>
    </rPh>
    <rPh sb="2" eb="4">
      <t>ホウジン</t>
    </rPh>
    <rPh sb="4" eb="6">
      <t>ジギョウ</t>
    </rPh>
    <rPh sb="7" eb="10">
      <t>ジョウヨゼイ</t>
    </rPh>
    <phoneticPr fontId="4"/>
  </si>
  <si>
    <t>地方揮発油
譲与税</t>
    <rPh sb="0" eb="2">
      <t>チホウ</t>
    </rPh>
    <rPh sb="2" eb="5">
      <t>キハツユ</t>
    </rPh>
    <phoneticPr fontId="4"/>
  </si>
  <si>
    <t>石油ガス譲与税</t>
  </si>
  <si>
    <t>自動車重量
譲与税</t>
    <rPh sb="0" eb="3">
      <t>ジドウシャ</t>
    </rPh>
    <rPh sb="3" eb="5">
      <t>ジュウリョウ</t>
    </rPh>
    <rPh sb="6" eb="8">
      <t>ジョウヨ</t>
    </rPh>
    <rPh sb="8" eb="9">
      <t>ゼイ</t>
    </rPh>
    <phoneticPr fontId="4"/>
  </si>
  <si>
    <t>航空機燃料
譲与税</t>
    <phoneticPr fontId="4"/>
  </si>
  <si>
    <t>森林環境
譲与税</t>
    <rPh sb="0" eb="2">
      <t>シンリン</t>
    </rPh>
    <rPh sb="2" eb="4">
      <t>カンキョウ</t>
    </rPh>
    <rPh sb="5" eb="7">
      <t>ジョウヨ</t>
    </rPh>
    <rPh sb="7" eb="8">
      <t>ゼイ</t>
    </rPh>
    <phoneticPr fontId="4"/>
  </si>
  <si>
    <t>譲与税計</t>
    <phoneticPr fontId="4"/>
  </si>
  <si>
    <t>交通安全対策
特別交付金</t>
    <phoneticPr fontId="4"/>
  </si>
  <si>
    <t>東日本大震災に係る特例加算額</t>
    <phoneticPr fontId="4"/>
  </si>
  <si>
    <t>地方特例交付金</t>
    <phoneticPr fontId="4"/>
  </si>
  <si>
    <t>低工法等による
控除額</t>
    <rPh sb="0" eb="4">
      <t>テイコウホウトウ</t>
    </rPh>
    <rPh sb="8" eb="11">
      <t>コウジョガク</t>
    </rPh>
    <phoneticPr fontId="4"/>
  </si>
  <si>
    <t>合計</t>
    <rPh sb="0" eb="2">
      <t>ゴウケイ</t>
    </rPh>
    <phoneticPr fontId="4"/>
  </si>
  <si>
    <t>均    　等    　割</t>
  </si>
  <si>
    <t>所得割</t>
    <rPh sb="0" eb="3">
      <t>ショトクワリ</t>
    </rPh>
    <phoneticPr fontId="4"/>
  </si>
  <si>
    <t>法人税割</t>
  </si>
  <si>
    <t>利子割</t>
    <rPh sb="0" eb="2">
      <t>リシ</t>
    </rPh>
    <rPh sb="2" eb="3">
      <t>ワ</t>
    </rPh>
    <phoneticPr fontId="4"/>
  </si>
  <si>
    <t>配 当 割</t>
  </si>
  <si>
    <t>株式等譲渡
所得割</t>
    <phoneticPr fontId="4"/>
  </si>
  <si>
    <t>計</t>
    <rPh sb="0" eb="1">
      <t>ケイ</t>
    </rPh>
    <phoneticPr fontId="4"/>
  </si>
  <si>
    <t>個人分</t>
    <rPh sb="0" eb="3">
      <t>コジンブン</t>
    </rPh>
    <phoneticPr fontId="4"/>
  </si>
  <si>
    <t>法人分</t>
    <rPh sb="0" eb="3">
      <t>ホウジンブン</t>
    </rPh>
    <phoneticPr fontId="4"/>
  </si>
  <si>
    <t>従　来　分</t>
    <rPh sb="0" eb="1">
      <t>ジュウ</t>
    </rPh>
    <rPh sb="2" eb="3">
      <t>コ</t>
    </rPh>
    <rPh sb="4" eb="5">
      <t>ブン</t>
    </rPh>
    <phoneticPr fontId="4"/>
  </si>
  <si>
    <t>引き上げ分</t>
    <rPh sb="0" eb="1">
      <t>ヒ</t>
    </rPh>
    <rPh sb="2" eb="3">
      <t>ア</t>
    </rPh>
    <rPh sb="4" eb="5">
      <t>ブン</t>
    </rPh>
    <phoneticPr fontId="4"/>
  </si>
  <si>
    <t>計</t>
  </si>
  <si>
    <t>小計</t>
    <rPh sb="0" eb="2">
      <t>ショウケイ</t>
    </rPh>
    <phoneticPr fontId="4"/>
  </si>
  <si>
    <t>個　人　分</t>
  </si>
  <si>
    <t>法　人　分</t>
  </si>
  <si>
    <t>小計</t>
    <rPh sb="0" eb="1">
      <t>ショウ</t>
    </rPh>
    <phoneticPr fontId="4"/>
  </si>
  <si>
    <t>譲  渡  割</t>
    <phoneticPr fontId="4"/>
  </si>
  <si>
    <t>貨  物  割</t>
    <phoneticPr fontId="4"/>
  </si>
  <si>
    <t xml:space="preserve"> 1  北海道</t>
  </si>
  <si>
    <t xml:space="preserve"> 2  青  森</t>
  </si>
  <si>
    <t xml:space="preserve"> 3  岩  手</t>
  </si>
  <si>
    <t xml:space="preserve"> 4　宮  城</t>
  </si>
  <si>
    <t xml:space="preserve"> 5　秋  田</t>
  </si>
  <si>
    <t xml:space="preserve"> 6　山  形</t>
  </si>
  <si>
    <t xml:space="preserve"> 7  福  島</t>
  </si>
  <si>
    <t xml:space="preserve"> 8　茨  城</t>
  </si>
  <si>
    <t xml:space="preserve"> 9　栃  木</t>
  </si>
  <si>
    <t>10　群  馬</t>
  </si>
  <si>
    <t>11　埼  玉</t>
  </si>
  <si>
    <t>12　千  葉</t>
  </si>
  <si>
    <t>13　東  京</t>
  </si>
  <si>
    <t>14　神奈川</t>
  </si>
  <si>
    <t>15　新  潟</t>
  </si>
  <si>
    <t>16　富  山</t>
  </si>
  <si>
    <t>17　石  川</t>
  </si>
  <si>
    <t>18　福  井</t>
  </si>
  <si>
    <t>19　山  梨</t>
  </si>
  <si>
    <t>20　長  野</t>
  </si>
  <si>
    <t>21　岐  阜</t>
  </si>
  <si>
    <t>22　静  岡</t>
  </si>
  <si>
    <t>23　愛  知</t>
  </si>
  <si>
    <t>24　三  重</t>
  </si>
  <si>
    <t>25　滋  賀</t>
  </si>
  <si>
    <t>26　京  都</t>
  </si>
  <si>
    <t>27　大  阪</t>
  </si>
  <si>
    <t>28　兵  庫</t>
  </si>
  <si>
    <t>29　奈  良</t>
  </si>
  <si>
    <t>30　和歌山</t>
  </si>
  <si>
    <t>31　鳥  取</t>
  </si>
  <si>
    <t>32　島  根</t>
  </si>
  <si>
    <t>33　岡  山</t>
  </si>
  <si>
    <t>34　広  島</t>
  </si>
  <si>
    <t>35　山  口</t>
  </si>
  <si>
    <t>36　徳  島</t>
  </si>
  <si>
    <t>37　香  川</t>
  </si>
  <si>
    <t>38　愛  媛</t>
  </si>
  <si>
    <t>39　高  知</t>
  </si>
  <si>
    <t>40　福  岡</t>
  </si>
  <si>
    <t>41　佐  賀</t>
  </si>
  <si>
    <t>42　長  崎</t>
  </si>
  <si>
    <t>43　熊  本</t>
  </si>
  <si>
    <t>44　大  分</t>
  </si>
  <si>
    <t>45　宮  崎</t>
  </si>
  <si>
    <t>46　鹿児島</t>
  </si>
  <si>
    <t>47  沖  縄</t>
  </si>
  <si>
    <t xml:space="preserve">  不　 足</t>
  </si>
  <si>
    <t xml:space="preserve">  超　 過</t>
  </si>
  <si>
    <t xml:space="preserve">  合   計</t>
  </si>
  <si>
    <t>※錯誤額は除く</t>
    <rPh sb="1" eb="3">
      <t>サクゴ</t>
    </rPh>
    <rPh sb="3" eb="4">
      <t>ガク</t>
    </rPh>
    <rPh sb="5" eb="6">
      <t>ノゾ</t>
    </rPh>
    <phoneticPr fontId="4"/>
  </si>
  <si>
    <t>令和８年度 都道府県別（税目別）基準財政収入額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phoneticPr fontId="4"/>
  </si>
  <si>
    <t>地方揮発油譲与税
減収補塡特例交付金</t>
    <rPh sb="0" eb="2">
      <t>チホウ</t>
    </rPh>
    <rPh sb="2" eb="5">
      <t>キハツユ</t>
    </rPh>
    <rPh sb="5" eb="7">
      <t>ジョウヨ</t>
    </rPh>
    <rPh sb="7" eb="8">
      <t>ゼイ</t>
    </rPh>
    <rPh sb="9" eb="10">
      <t>ゲン</t>
    </rPh>
    <rPh sb="10" eb="11">
      <t>シュウ</t>
    </rPh>
    <rPh sb="11" eb="12">
      <t>ホ</t>
    </rPh>
    <rPh sb="12" eb="13">
      <t>フサガル</t>
    </rPh>
    <rPh sb="13" eb="15">
      <t>トクレイ</t>
    </rPh>
    <rPh sb="15" eb="18">
      <t>コウフキン</t>
    </rPh>
    <phoneticPr fontId="4"/>
  </si>
  <si>
    <t>個人住民税
減収補塡特例交付金</t>
    <rPh sb="0" eb="2">
      <t>コジン</t>
    </rPh>
    <rPh sb="2" eb="5">
      <t>ジュウミンゼイ</t>
    </rPh>
    <rPh sb="6" eb="7">
      <t>ゲン</t>
    </rPh>
    <rPh sb="7" eb="8">
      <t>シュウ</t>
    </rPh>
    <rPh sb="8" eb="9">
      <t>ホ</t>
    </rPh>
    <rPh sb="9" eb="10">
      <t>フサガル</t>
    </rPh>
    <rPh sb="10" eb="12">
      <t>トクレイ</t>
    </rPh>
    <rPh sb="12" eb="15">
      <t>コウフキン</t>
    </rPh>
    <phoneticPr fontId="4"/>
  </si>
  <si>
    <t>軽油引取税
減収補塡特例交付金</t>
    <rPh sb="0" eb="5">
      <t>ケイユヒキトリゼイ</t>
    </rPh>
    <rPh sb="6" eb="8">
      <t>ゲンシュウ</t>
    </rPh>
    <rPh sb="8" eb="9">
      <t>ホ</t>
    </rPh>
    <rPh sb="9" eb="10">
      <t>フサガル</t>
    </rPh>
    <rPh sb="10" eb="12">
      <t>トクレイ</t>
    </rPh>
    <rPh sb="12" eb="15">
      <t>コウフキン</t>
    </rPh>
    <phoneticPr fontId="4"/>
  </si>
  <si>
    <t>自動車税
減収補塡特例交付金</t>
    <rPh sb="0" eb="3">
      <t>ジドウシャ</t>
    </rPh>
    <rPh sb="3" eb="4">
      <t>ゼイ</t>
    </rPh>
    <rPh sb="5" eb="7">
      <t>ゲンシュウ</t>
    </rPh>
    <rPh sb="7" eb="8">
      <t>ホ</t>
    </rPh>
    <rPh sb="8" eb="9">
      <t>フサガル</t>
    </rPh>
    <rPh sb="9" eb="11">
      <t>トクレイ</t>
    </rPh>
    <rPh sb="11" eb="14">
      <t>コウフキン</t>
    </rPh>
    <phoneticPr fontId="4"/>
  </si>
  <si>
    <t>自動車税</t>
    <rPh sb="0" eb="3">
      <t>ジドウシャ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</si>
</sst>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_ * #,##0.000_ ;_ * \-#,##0.000_ ;_ * &quot;-&quot;???_ ;_ @_ "/>
    <numFmt numFmtId="178" formatCode="_ * #,##0.0000_ ;_ * \-#,##0.0000_ ;_ * &quot;-&quot;????_ ;_ @_ "/>
    <numFmt numFmtId="179" formatCode="_ * #,##0.000000_ ;_ * \-#,##0.000000_ ;_ * &quot;-&quot;??????_ ;_ @_ "/>
    <numFmt numFmtId="180" formatCode="#,##0_ ;[Red]\-#,##0\ "/>
  </numFmts>
  <fonts count="15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ＭＳ ゴシック"/>
      <family val="3"/>
    </font>
    <font>
      <sz val="20"/>
      <name val="ＭＳ ゴシック"/>
      <family val="3"/>
    </font>
    <font>
      <sz val="14"/>
      <color indexed="8"/>
      <name val="ＭＳ ゴシック"/>
      <family val="3"/>
    </font>
    <font>
      <sz val="24"/>
      <name val="ＭＳ ゴシック"/>
      <family val="3"/>
    </font>
    <font>
      <sz val="18"/>
      <name val="ＭＳ ゴシック"/>
      <family val="3"/>
      <charset val="128"/>
    </font>
    <font>
      <sz val="14"/>
      <name val="HGｺﾞｼｯｸM"/>
      <family val="3"/>
      <charset val="128"/>
    </font>
    <font>
      <sz val="13"/>
      <name val="HGｺﾞｼｯｸM"/>
      <family val="3"/>
      <charset val="128"/>
    </font>
    <font>
      <sz val="22"/>
      <name val="HGｺﾞｼｯｸM"/>
      <family val="3"/>
      <charset val="128"/>
    </font>
    <font>
      <sz val="16"/>
      <name val="HGｺﾞｼｯｸM"/>
      <family val="3"/>
      <charset val="128"/>
    </font>
    <font>
      <sz val="14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41" fontId="0" fillId="0" borderId="0"/>
    <xf numFmtId="41" fontId="2" fillId="0" borderId="0"/>
    <xf numFmtId="176" fontId="2" fillId="0" borderId="0"/>
    <xf numFmtId="177" fontId="2" fillId="0" borderId="0"/>
    <xf numFmtId="178" fontId="2" fillId="0" borderId="0"/>
    <xf numFmtId="179" fontId="2" fillId="0" borderId="0"/>
    <xf numFmtId="38" fontId="1" fillId="0" borderId="0" applyFont="0" applyFill="0" applyBorder="0" applyAlignment="0" applyProtection="0"/>
    <xf numFmtId="0" fontId="3" fillId="0" borderId="0"/>
  </cellStyleXfs>
  <cellXfs count="92">
    <xf numFmtId="0" fontId="0" fillId="0" borderId="0" xfId="0" applyNumberFormat="1"/>
    <xf numFmtId="180" fontId="5" fillId="0" borderId="0" xfId="7" applyNumberFormat="1" applyFont="1"/>
    <xf numFmtId="180" fontId="6" fillId="0" borderId="0" xfId="7" applyNumberFormat="1" applyFont="1"/>
    <xf numFmtId="180" fontId="5" fillId="0" borderId="0" xfId="7" applyNumberFormat="1" applyFont="1" applyAlignment="1">
      <alignment horizontal="right"/>
    </xf>
    <xf numFmtId="180" fontId="7" fillId="0" borderId="0" xfId="7" applyNumberFormat="1" applyFont="1"/>
    <xf numFmtId="180" fontId="6" fillId="0" borderId="0" xfId="0" applyNumberFormat="1" applyFont="1"/>
    <xf numFmtId="180" fontId="5" fillId="0" borderId="0" xfId="0" applyNumberFormat="1" applyFont="1"/>
    <xf numFmtId="180" fontId="6" fillId="0" borderId="0" xfId="7" applyNumberFormat="1" applyFont="1" applyAlignment="1">
      <alignment horizontal="left"/>
    </xf>
    <xf numFmtId="38" fontId="5" fillId="0" borderId="0" xfId="6" applyFont="1" applyFill="1" applyBorder="1" applyAlignment="1"/>
    <xf numFmtId="180" fontId="9" fillId="0" borderId="0" xfId="7" applyNumberFormat="1" applyFont="1"/>
    <xf numFmtId="180" fontId="10" fillId="0" borderId="1" xfId="7" applyNumberFormat="1" applyFont="1" applyBorder="1"/>
    <xf numFmtId="180" fontId="10" fillId="0" borderId="2" xfId="7" applyNumberFormat="1" applyFont="1" applyBorder="1"/>
    <xf numFmtId="180" fontId="10" fillId="0" borderId="3" xfId="7" applyNumberFormat="1" applyFont="1" applyBorder="1"/>
    <xf numFmtId="180" fontId="10" fillId="0" borderId="4" xfId="7" applyNumberFormat="1" applyFont="1" applyBorder="1" applyAlignment="1">
      <alignment horizontal="centerContinuous"/>
    </xf>
    <xf numFmtId="180" fontId="12" fillId="0" borderId="0" xfId="7" applyNumberFormat="1" applyFont="1"/>
    <xf numFmtId="180" fontId="8" fillId="0" borderId="0" xfId="7" applyNumberFormat="1" applyFont="1"/>
    <xf numFmtId="180" fontId="5" fillId="0" borderId="5" xfId="7" applyNumberFormat="1" applyFont="1" applyBorder="1"/>
    <xf numFmtId="180" fontId="5" fillId="0" borderId="2" xfId="7" applyNumberFormat="1" applyFont="1" applyBorder="1"/>
    <xf numFmtId="180" fontId="5" fillId="0" borderId="2" xfId="7" applyNumberFormat="1" applyFont="1" applyBorder="1" applyAlignment="1">
      <alignment horizontal="right"/>
    </xf>
    <xf numFmtId="180" fontId="5" fillId="0" borderId="6" xfId="0" applyNumberFormat="1" applyFont="1" applyBorder="1"/>
    <xf numFmtId="180" fontId="5" fillId="0" borderId="0" xfId="7" applyNumberFormat="1" applyFont="1" applyAlignment="1">
      <alignment horizontal="left"/>
    </xf>
    <xf numFmtId="180" fontId="5" fillId="0" borderId="7" xfId="7" applyNumberFormat="1" applyFont="1" applyBorder="1"/>
    <xf numFmtId="180" fontId="5" fillId="0" borderId="1" xfId="7" applyNumberFormat="1" applyFont="1" applyBorder="1"/>
    <xf numFmtId="180" fontId="5" fillId="0" borderId="1" xfId="7" applyNumberFormat="1" applyFont="1" applyBorder="1" applyAlignment="1">
      <alignment horizontal="right"/>
    </xf>
    <xf numFmtId="180" fontId="5" fillId="0" borderId="8" xfId="0" applyNumberFormat="1" applyFont="1" applyBorder="1"/>
    <xf numFmtId="180" fontId="5" fillId="0" borderId="2" xfId="7" applyNumberFormat="1" applyFont="1" applyBorder="1" applyAlignment="1">
      <alignment vertical="center"/>
    </xf>
    <xf numFmtId="180" fontId="5" fillId="0" borderId="6" xfId="7" applyNumberFormat="1" applyFont="1" applyBorder="1"/>
    <xf numFmtId="180" fontId="5" fillId="0" borderId="5" xfId="7" applyNumberFormat="1" applyFont="1" applyBorder="1" applyAlignment="1">
      <alignment horizontal="right"/>
    </xf>
    <xf numFmtId="180" fontId="5" fillId="0" borderId="1" xfId="7" applyNumberFormat="1" applyFont="1" applyBorder="1" applyAlignment="1">
      <alignment vertical="center"/>
    </xf>
    <xf numFmtId="180" fontId="5" fillId="0" borderId="4" xfId="7" applyNumberFormat="1" applyFont="1" applyBorder="1"/>
    <xf numFmtId="180" fontId="5" fillId="0" borderId="7" xfId="7" applyNumberFormat="1" applyFont="1" applyBorder="1" applyAlignment="1">
      <alignment horizontal="right"/>
    </xf>
    <xf numFmtId="180" fontId="5" fillId="0" borderId="8" xfId="7" applyNumberFormat="1" applyFont="1" applyBorder="1"/>
    <xf numFmtId="180" fontId="5" fillId="0" borderId="9" xfId="7" applyNumberFormat="1" applyFont="1" applyBorder="1"/>
    <xf numFmtId="180" fontId="5" fillId="0" borderId="7" xfId="7" applyNumberFormat="1" applyFont="1" applyBorder="1" applyAlignment="1">
      <alignment shrinkToFit="1"/>
    </xf>
    <xf numFmtId="180" fontId="5" fillId="0" borderId="1" xfId="7" applyNumberFormat="1" applyFont="1" applyBorder="1" applyAlignment="1">
      <alignment shrinkToFit="1"/>
    </xf>
    <xf numFmtId="180" fontId="5" fillId="0" borderId="2" xfId="7" applyNumberFormat="1" applyFont="1" applyBorder="1" applyAlignment="1">
      <alignment shrinkToFit="1"/>
    </xf>
    <xf numFmtId="180" fontId="5" fillId="0" borderId="8" xfId="7" applyNumberFormat="1" applyFont="1" applyBorder="1" applyAlignment="1">
      <alignment shrinkToFit="1"/>
    </xf>
    <xf numFmtId="38" fontId="5" fillId="0" borderId="7" xfId="6" applyFont="1" applyFill="1" applyBorder="1" applyAlignment="1">
      <alignment horizontal="right" shrinkToFit="1"/>
    </xf>
    <xf numFmtId="180" fontId="5" fillId="0" borderId="8" xfId="0" applyNumberFormat="1" applyFont="1" applyBorder="1" applyAlignment="1">
      <alignment shrinkToFit="1"/>
    </xf>
    <xf numFmtId="180" fontId="5" fillId="0" borderId="5" xfId="7" applyNumberFormat="1" applyFont="1" applyBorder="1" applyAlignment="1">
      <alignment shrinkToFit="1"/>
    </xf>
    <xf numFmtId="180" fontId="5" fillId="0" borderId="6" xfId="7" applyNumberFormat="1" applyFont="1" applyBorder="1" applyAlignment="1">
      <alignment shrinkToFit="1"/>
    </xf>
    <xf numFmtId="38" fontId="5" fillId="0" borderId="5" xfId="6" applyFont="1" applyFill="1" applyBorder="1" applyAlignment="1">
      <alignment horizontal="right" shrinkToFit="1"/>
    </xf>
    <xf numFmtId="180" fontId="5" fillId="0" borderId="6" xfId="0" applyNumberFormat="1" applyFont="1" applyBorder="1" applyAlignment="1">
      <alignment shrinkToFit="1"/>
    </xf>
    <xf numFmtId="180" fontId="5" fillId="0" borderId="10" xfId="7" applyNumberFormat="1" applyFont="1" applyBorder="1" applyAlignment="1">
      <alignment shrinkToFit="1"/>
    </xf>
    <xf numFmtId="180" fontId="5" fillId="0" borderId="3" xfId="7" applyNumberFormat="1" applyFont="1" applyBorder="1" applyAlignment="1">
      <alignment shrinkToFit="1"/>
    </xf>
    <xf numFmtId="180" fontId="5" fillId="0" borderId="11" xfId="7" applyNumberFormat="1" applyFont="1" applyBorder="1" applyAlignment="1">
      <alignment shrinkToFit="1"/>
    </xf>
    <xf numFmtId="38" fontId="5" fillId="0" borderId="10" xfId="6" applyFont="1" applyFill="1" applyBorder="1" applyAlignment="1">
      <alignment horizontal="right" shrinkToFit="1"/>
    </xf>
    <xf numFmtId="180" fontId="5" fillId="0" borderId="11" xfId="0" applyNumberFormat="1" applyFont="1" applyBorder="1" applyAlignment="1">
      <alignment shrinkToFit="1"/>
    </xf>
    <xf numFmtId="180" fontId="5" fillId="0" borderId="12" xfId="7" applyNumberFormat="1" applyFont="1" applyBorder="1"/>
    <xf numFmtId="180" fontId="14" fillId="0" borderId="18" xfId="0" applyNumberFormat="1" applyFont="1" applyBorder="1" applyAlignment="1">
      <alignment horizontal="center" vertical="center"/>
    </xf>
    <xf numFmtId="180" fontId="14" fillId="0" borderId="22" xfId="0" applyNumberFormat="1" applyFont="1" applyBorder="1" applyAlignment="1">
      <alignment horizontal="center" vertical="center"/>
    </xf>
    <xf numFmtId="180" fontId="14" fillId="0" borderId="19" xfId="0" applyNumberFormat="1" applyFont="1" applyBorder="1" applyAlignment="1">
      <alignment horizontal="center" vertical="center"/>
    </xf>
    <xf numFmtId="180" fontId="14" fillId="0" borderId="2" xfId="0" applyNumberFormat="1" applyFont="1" applyBorder="1" applyAlignment="1">
      <alignment horizontal="center" vertical="center" wrapText="1"/>
    </xf>
    <xf numFmtId="180" fontId="14" fillId="0" borderId="2" xfId="0" applyNumberFormat="1" applyFont="1" applyBorder="1" applyAlignment="1">
      <alignment horizontal="center" vertical="center"/>
    </xf>
    <xf numFmtId="180" fontId="14" fillId="0" borderId="17" xfId="0" applyNumberFormat="1" applyFont="1" applyBorder="1" applyAlignment="1">
      <alignment horizontal="center" vertical="center"/>
    </xf>
    <xf numFmtId="180" fontId="14" fillId="0" borderId="4" xfId="0" applyNumberFormat="1" applyFont="1" applyBorder="1" applyAlignment="1">
      <alignment horizontal="center" vertical="center"/>
    </xf>
    <xf numFmtId="180" fontId="10" fillId="0" borderId="1" xfId="7" applyNumberFormat="1" applyFont="1" applyBorder="1" applyAlignment="1">
      <alignment horizontal="center" vertical="center"/>
    </xf>
    <xf numFmtId="180" fontId="10" fillId="0" borderId="2" xfId="7" applyNumberFormat="1" applyFont="1" applyBorder="1" applyAlignment="1">
      <alignment horizontal="center" vertical="center"/>
    </xf>
    <xf numFmtId="180" fontId="10" fillId="0" borderId="9" xfId="7" applyNumberFormat="1" applyFont="1" applyBorder="1" applyAlignment="1">
      <alignment horizontal="center" vertical="center"/>
    </xf>
    <xf numFmtId="180" fontId="10" fillId="0" borderId="18" xfId="7" applyNumberFormat="1" applyFont="1" applyBorder="1" applyAlignment="1">
      <alignment horizontal="center" vertical="center"/>
    </xf>
    <xf numFmtId="180" fontId="10" fillId="0" borderId="19" xfId="7" applyNumberFormat="1" applyFont="1" applyBorder="1" applyAlignment="1">
      <alignment horizontal="center" vertical="center"/>
    </xf>
    <xf numFmtId="180" fontId="10" fillId="0" borderId="4" xfId="7" applyNumberFormat="1" applyFont="1" applyBorder="1" applyAlignment="1">
      <alignment horizontal="center" vertical="center"/>
    </xf>
    <xf numFmtId="180" fontId="11" fillId="0" borderId="15" xfId="7" applyNumberFormat="1" applyFont="1" applyBorder="1" applyAlignment="1">
      <alignment horizontal="center" vertical="center" wrapText="1"/>
    </xf>
    <xf numFmtId="180" fontId="11" fillId="0" borderId="6" xfId="7" applyNumberFormat="1" applyFont="1" applyBorder="1" applyAlignment="1">
      <alignment horizontal="center" vertical="center" wrapText="1"/>
    </xf>
    <xf numFmtId="180" fontId="11" fillId="0" borderId="16" xfId="7" applyNumberFormat="1" applyFont="1" applyBorder="1" applyAlignment="1">
      <alignment horizontal="center" vertical="center" wrapText="1"/>
    </xf>
    <xf numFmtId="180" fontId="10" fillId="0" borderId="4" xfId="7" applyNumberFormat="1" applyFont="1" applyBorder="1" applyAlignment="1">
      <alignment horizontal="center" vertical="center" wrapText="1"/>
    </xf>
    <xf numFmtId="180" fontId="10" fillId="0" borderId="2" xfId="7" applyNumberFormat="1" applyFont="1" applyBorder="1" applyAlignment="1">
      <alignment horizontal="center" vertical="center" wrapText="1"/>
    </xf>
    <xf numFmtId="180" fontId="10" fillId="0" borderId="9" xfId="7" applyNumberFormat="1" applyFont="1" applyBorder="1" applyAlignment="1">
      <alignment horizontal="center" vertical="center" wrapText="1"/>
    </xf>
    <xf numFmtId="180" fontId="11" fillId="0" borderId="13" xfId="7" applyNumberFormat="1" applyFont="1" applyBorder="1" applyAlignment="1">
      <alignment horizontal="center" vertical="center" wrapText="1"/>
    </xf>
    <xf numFmtId="180" fontId="11" fillId="0" borderId="5" xfId="7" applyNumberFormat="1" applyFont="1" applyBorder="1" applyAlignment="1">
      <alignment horizontal="center" vertical="center" wrapText="1"/>
    </xf>
    <xf numFmtId="180" fontId="11" fillId="0" borderId="14" xfId="7" applyNumberFormat="1" applyFont="1" applyBorder="1" applyAlignment="1">
      <alignment horizontal="center" vertical="center" wrapText="1"/>
    </xf>
    <xf numFmtId="180" fontId="10" fillId="0" borderId="21" xfId="7" applyNumberFormat="1" applyFont="1" applyBorder="1" applyAlignment="1">
      <alignment horizontal="center"/>
    </xf>
    <xf numFmtId="180" fontId="13" fillId="0" borderId="4" xfId="7" applyNumberFormat="1" applyFont="1" applyBorder="1" applyAlignment="1">
      <alignment horizontal="center" vertical="center"/>
    </xf>
    <xf numFmtId="180" fontId="13" fillId="0" borderId="2" xfId="7" applyNumberFormat="1" applyFont="1" applyBorder="1" applyAlignment="1">
      <alignment horizontal="center" vertical="center"/>
    </xf>
    <xf numFmtId="180" fontId="13" fillId="0" borderId="17" xfId="7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180" fontId="10" fillId="0" borderId="13" xfId="7" applyNumberFormat="1" applyFont="1" applyBorder="1" applyAlignment="1">
      <alignment horizontal="center" vertical="center"/>
    </xf>
    <xf numFmtId="180" fontId="10" fillId="0" borderId="5" xfId="7" applyNumberFormat="1" applyFont="1" applyBorder="1" applyAlignment="1">
      <alignment horizontal="center" vertical="center"/>
    </xf>
    <xf numFmtId="180" fontId="10" fillId="0" borderId="14" xfId="7" applyNumberFormat="1" applyFont="1" applyBorder="1" applyAlignment="1">
      <alignment horizontal="center" vertical="center"/>
    </xf>
    <xf numFmtId="180" fontId="10" fillId="0" borderId="13" xfId="7" applyNumberFormat="1" applyFont="1" applyBorder="1" applyAlignment="1">
      <alignment horizontal="center" vertical="center" wrapText="1"/>
    </xf>
    <xf numFmtId="180" fontId="10" fillId="0" borderId="5" xfId="7" applyNumberFormat="1" applyFont="1" applyBorder="1" applyAlignment="1">
      <alignment horizontal="center" vertical="center" wrapText="1"/>
    </xf>
    <xf numFmtId="180" fontId="10" fillId="0" borderId="14" xfId="7" applyNumberFormat="1" applyFont="1" applyBorder="1" applyAlignment="1">
      <alignment horizontal="center" vertical="center" wrapText="1"/>
    </xf>
    <xf numFmtId="180" fontId="10" fillId="0" borderId="1" xfId="7" applyNumberFormat="1" applyFont="1" applyBorder="1" applyAlignment="1">
      <alignment horizontal="center" vertical="center" wrapText="1"/>
    </xf>
    <xf numFmtId="180" fontId="10" fillId="0" borderId="15" xfId="7" applyNumberFormat="1" applyFont="1" applyBorder="1" applyAlignment="1">
      <alignment horizontal="center" vertical="center" wrapText="1"/>
    </xf>
    <xf numFmtId="180" fontId="10" fillId="0" borderId="6" xfId="7" applyNumberFormat="1" applyFont="1" applyBorder="1" applyAlignment="1">
      <alignment horizontal="center" vertical="center" wrapText="1"/>
    </xf>
    <xf numFmtId="180" fontId="10" fillId="0" borderId="16" xfId="7" applyNumberFormat="1" applyFont="1" applyBorder="1" applyAlignment="1">
      <alignment horizontal="center" vertical="center" wrapText="1"/>
    </xf>
    <xf numFmtId="180" fontId="10" fillId="0" borderId="20" xfId="7" applyNumberFormat="1" applyFont="1" applyBorder="1" applyAlignment="1">
      <alignment horizontal="center"/>
    </xf>
    <xf numFmtId="180" fontId="10" fillId="0" borderId="15" xfId="7" applyNumberFormat="1" applyFont="1" applyBorder="1" applyAlignment="1">
      <alignment horizontal="center" vertical="center"/>
    </xf>
    <xf numFmtId="180" fontId="10" fillId="0" borderId="6" xfId="7" applyNumberFormat="1" applyFont="1" applyBorder="1" applyAlignment="1">
      <alignment horizontal="center" vertical="center"/>
    </xf>
    <xf numFmtId="180" fontId="10" fillId="0" borderId="16" xfId="7" applyNumberFormat="1" applyFont="1" applyBorder="1" applyAlignment="1">
      <alignment horizontal="center" vertical="center"/>
    </xf>
  </cellXfs>
  <cellStyles count="8">
    <cellStyle name="会計（小数０桁）" xfId="1" xr:uid="{1399174D-657D-4938-88D7-2ADDE600532B}"/>
    <cellStyle name="会計（小数１桁）" xfId="2" xr:uid="{2143B9D3-6021-4D91-A3E2-1CC9328C3AF3}"/>
    <cellStyle name="会計（小数３桁）" xfId="3" xr:uid="{21EC5857-7276-4482-A299-95A54A6CFD07}"/>
    <cellStyle name="会計（小数４桁）" xfId="4" xr:uid="{51770F45-05FE-4602-8463-27E28024EB51}"/>
    <cellStyle name="会計（小数６桁）" xfId="5" xr:uid="{77E3140F-200B-4D18-989D-F1B36CB6BD1C}"/>
    <cellStyle name="桁区切り" xfId="6" builtinId="6"/>
    <cellStyle name="標準" xfId="0" builtinId="0"/>
    <cellStyle name="標準_0822⑲税目別基収・県分（提出用）" xfId="7" xr:uid="{2317D147-A642-4669-9510-B4388F5BEF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11" Target="../customXml/item4.xml" Type="http://schemas.openxmlformats.org/officeDocument/2006/relationships/customXml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ﾃﾞｰﾀ"/>
      <sheetName val="本年度"/>
      <sheetName val="前年度"/>
      <sheetName val="差"/>
      <sheetName val="率"/>
      <sheetName val="Sheet1"/>
      <sheetName val="本年度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ﾃﾞｰﾀ"/>
      <sheetName val="Control"/>
      <sheetName val="本年度"/>
      <sheetName val="前年度"/>
      <sheetName val="差"/>
      <sheetName val="率"/>
      <sheetName val="Sheet1"/>
      <sheetName val="本年度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2633-545D-4CDD-99CB-DA25546971A0}">
  <dimension ref="A1:AV60"/>
  <sheetViews>
    <sheetView showZeros="0" tabSelected="1" view="pageBreakPreview" zoomScale="55" zoomScaleNormal="50" zoomScaleSheetLayoutView="55" workbookViewId="0">
      <pane xSplit="1" ySplit="6" topLeftCell="Z26" activePane="bottomRight" state="frozen"/>
      <selection pane="topRight" activeCell="B1" sqref="B1"/>
      <selection pane="bottomLeft" activeCell="A7" sqref="A7"/>
      <selection pane="bottomRight" activeCell="AM71" sqref="AM71"/>
    </sheetView>
  </sheetViews>
  <sheetFormatPr defaultColWidth="16.5" defaultRowHeight="17.25" x14ac:dyDescent="0.2"/>
  <cols>
    <col min="1" max="1" width="16.375" style="1" customWidth="1"/>
    <col min="2" max="5" width="18.25" style="1" customWidth="1"/>
    <col min="6" max="18" width="18.75" style="1" customWidth="1"/>
    <col min="19" max="29" width="23" style="1" customWidth="1"/>
    <col min="30" max="30" width="23.25" style="1" customWidth="1"/>
    <col min="31" max="44" width="22.875" style="1" customWidth="1"/>
    <col min="45" max="45" width="22.875" style="6" customWidth="1"/>
    <col min="46" max="46" width="22.875" style="1" customWidth="1"/>
    <col min="47" max="47" width="3" style="1" customWidth="1"/>
    <col min="48" max="48" width="21" style="1" customWidth="1"/>
    <col min="49" max="49" width="22.375" style="1" customWidth="1"/>
    <col min="50" max="50" width="16.5" style="1" customWidth="1"/>
    <col min="51" max="16384" width="16.5" style="1"/>
  </cols>
  <sheetData>
    <row r="1" spans="1:48" ht="32.25" customHeight="1" x14ac:dyDescent="0.25">
      <c r="B1" s="14" t="s">
        <v>97</v>
      </c>
      <c r="F1" s="2"/>
      <c r="H1" s="2"/>
      <c r="J1" s="2"/>
      <c r="N1" s="2">
        <v>0</v>
      </c>
      <c r="O1" s="2"/>
      <c r="R1" s="2"/>
      <c r="S1" s="2"/>
      <c r="T1" s="2"/>
      <c r="U1" s="2"/>
      <c r="V1" s="2"/>
      <c r="W1" s="2"/>
      <c r="AA1" s="2">
        <v>0</v>
      </c>
      <c r="AB1" s="7"/>
      <c r="AC1" s="7"/>
      <c r="AD1" s="2"/>
      <c r="AE1" s="2"/>
      <c r="AF1" s="2"/>
      <c r="AG1" s="2"/>
      <c r="AH1" s="2"/>
      <c r="AI1" s="2"/>
      <c r="AK1" s="2"/>
      <c r="AL1" s="2"/>
      <c r="AM1" s="5"/>
      <c r="AN1" s="5"/>
      <c r="AO1" s="5"/>
      <c r="AP1" s="5"/>
      <c r="AQ1" s="5"/>
      <c r="AR1" s="5"/>
      <c r="AS1" s="1"/>
    </row>
    <row r="2" spans="1:48" ht="30" customHeight="1" x14ac:dyDescent="0.2">
      <c r="B2" s="9"/>
      <c r="F2" s="3"/>
      <c r="N2" s="3"/>
      <c r="O2" s="3"/>
      <c r="R2" s="3" t="s">
        <v>0</v>
      </c>
      <c r="Y2" s="3"/>
      <c r="AC2" s="3" t="s">
        <v>0</v>
      </c>
      <c r="AK2" s="1" t="s">
        <v>1</v>
      </c>
      <c r="AL2" s="1" t="s">
        <v>1</v>
      </c>
      <c r="AM2" s="6"/>
      <c r="AN2" s="6"/>
      <c r="AO2" s="6"/>
      <c r="AP2" s="6"/>
      <c r="AQ2" s="6"/>
      <c r="AR2" s="6"/>
      <c r="AS2" s="3" t="s">
        <v>0</v>
      </c>
    </row>
    <row r="3" spans="1:48" ht="18" customHeight="1" x14ac:dyDescent="0.2">
      <c r="A3" s="72" t="s">
        <v>2</v>
      </c>
      <c r="B3" s="88" t="s">
        <v>3</v>
      </c>
      <c r="C3" s="88"/>
      <c r="D3" s="88"/>
      <c r="E3" s="88"/>
      <c r="F3" s="88"/>
      <c r="G3" s="88"/>
      <c r="H3" s="88"/>
      <c r="I3" s="88"/>
      <c r="J3" s="88"/>
      <c r="K3" s="13" t="s">
        <v>4</v>
      </c>
      <c r="L3" s="13"/>
      <c r="M3" s="13"/>
      <c r="N3" s="13" t="s">
        <v>5</v>
      </c>
      <c r="O3" s="13"/>
      <c r="P3" s="13"/>
      <c r="Q3" s="13"/>
      <c r="R3" s="13"/>
      <c r="S3" s="78" t="s">
        <v>6</v>
      </c>
      <c r="T3" s="61" t="s">
        <v>7</v>
      </c>
      <c r="U3" s="61" t="s">
        <v>8</v>
      </c>
      <c r="V3" s="61" t="s">
        <v>102</v>
      </c>
      <c r="W3" s="61" t="s">
        <v>9</v>
      </c>
      <c r="X3" s="61" t="s">
        <v>10</v>
      </c>
      <c r="Y3" s="89" t="s">
        <v>11</v>
      </c>
      <c r="Z3" s="61" t="s">
        <v>12</v>
      </c>
      <c r="AA3" s="68" t="s">
        <v>13</v>
      </c>
      <c r="AB3" s="62" t="s">
        <v>14</v>
      </c>
      <c r="AC3" s="65" t="s">
        <v>15</v>
      </c>
      <c r="AD3" s="85" t="s">
        <v>16</v>
      </c>
      <c r="AE3" s="81" t="s">
        <v>17</v>
      </c>
      <c r="AF3" s="65" t="s">
        <v>18</v>
      </c>
      <c r="AG3" s="65" t="s">
        <v>19</v>
      </c>
      <c r="AH3" s="65" t="s">
        <v>20</v>
      </c>
      <c r="AI3" s="65" t="s">
        <v>21</v>
      </c>
      <c r="AJ3" s="65" t="s">
        <v>22</v>
      </c>
      <c r="AK3" s="81" t="s">
        <v>23</v>
      </c>
      <c r="AL3" s="65" t="s">
        <v>24</v>
      </c>
      <c r="AM3" s="49" t="s">
        <v>25</v>
      </c>
      <c r="AN3" s="50"/>
      <c r="AO3" s="50"/>
      <c r="AP3" s="50"/>
      <c r="AQ3" s="51"/>
      <c r="AR3" s="65" t="s">
        <v>26</v>
      </c>
      <c r="AS3" s="75" t="s">
        <v>27</v>
      </c>
    </row>
    <row r="4" spans="1:48" ht="18" customHeight="1" x14ac:dyDescent="0.2">
      <c r="A4" s="73"/>
      <c r="B4" s="71" t="s">
        <v>28</v>
      </c>
      <c r="C4" s="71"/>
      <c r="D4" s="71"/>
      <c r="E4" s="56" t="s">
        <v>29</v>
      </c>
      <c r="F4" s="56" t="s">
        <v>30</v>
      </c>
      <c r="G4" s="56" t="s">
        <v>31</v>
      </c>
      <c r="H4" s="56" t="s">
        <v>32</v>
      </c>
      <c r="I4" s="84" t="s">
        <v>33</v>
      </c>
      <c r="J4" s="56" t="s">
        <v>34</v>
      </c>
      <c r="K4" s="56" t="s">
        <v>35</v>
      </c>
      <c r="L4" s="56" t="s">
        <v>36</v>
      </c>
      <c r="M4" s="56" t="s">
        <v>34</v>
      </c>
      <c r="N4" s="59" t="s">
        <v>37</v>
      </c>
      <c r="O4" s="60"/>
      <c r="P4" s="59" t="s">
        <v>38</v>
      </c>
      <c r="Q4" s="60"/>
      <c r="R4" s="61" t="s">
        <v>39</v>
      </c>
      <c r="S4" s="79"/>
      <c r="T4" s="57"/>
      <c r="U4" s="57"/>
      <c r="V4" s="57"/>
      <c r="W4" s="57"/>
      <c r="X4" s="57"/>
      <c r="Y4" s="90"/>
      <c r="Z4" s="57"/>
      <c r="AA4" s="69"/>
      <c r="AB4" s="63"/>
      <c r="AC4" s="66"/>
      <c r="AD4" s="86"/>
      <c r="AE4" s="82"/>
      <c r="AF4" s="66"/>
      <c r="AG4" s="66"/>
      <c r="AH4" s="66"/>
      <c r="AI4" s="66"/>
      <c r="AJ4" s="66"/>
      <c r="AK4" s="82"/>
      <c r="AL4" s="66"/>
      <c r="AM4" s="52" t="s">
        <v>99</v>
      </c>
      <c r="AN4" s="52" t="s">
        <v>100</v>
      </c>
      <c r="AO4" s="52" t="s">
        <v>101</v>
      </c>
      <c r="AP4" s="52" t="s">
        <v>98</v>
      </c>
      <c r="AQ4" s="55" t="s">
        <v>40</v>
      </c>
      <c r="AR4" s="66"/>
      <c r="AS4" s="76"/>
    </row>
    <row r="5" spans="1:48" ht="18" customHeight="1" x14ac:dyDescent="0.2">
      <c r="A5" s="73"/>
      <c r="B5" s="56" t="s">
        <v>41</v>
      </c>
      <c r="C5" s="56" t="s">
        <v>42</v>
      </c>
      <c r="D5" s="56" t="s">
        <v>43</v>
      </c>
      <c r="E5" s="57"/>
      <c r="F5" s="57"/>
      <c r="G5" s="57"/>
      <c r="H5" s="57"/>
      <c r="I5" s="66"/>
      <c r="J5" s="57"/>
      <c r="K5" s="57"/>
      <c r="L5" s="57"/>
      <c r="M5" s="57"/>
      <c r="N5" s="61" t="s">
        <v>44</v>
      </c>
      <c r="O5" s="61" t="s">
        <v>45</v>
      </c>
      <c r="P5" s="61" t="s">
        <v>44</v>
      </c>
      <c r="Q5" s="61" t="s">
        <v>45</v>
      </c>
      <c r="R5" s="57"/>
      <c r="S5" s="79"/>
      <c r="T5" s="57"/>
      <c r="U5" s="57"/>
      <c r="V5" s="57"/>
      <c r="W5" s="57"/>
      <c r="X5" s="57"/>
      <c r="Y5" s="90"/>
      <c r="Z5" s="57"/>
      <c r="AA5" s="69"/>
      <c r="AB5" s="63"/>
      <c r="AC5" s="66"/>
      <c r="AD5" s="86"/>
      <c r="AE5" s="82"/>
      <c r="AF5" s="66"/>
      <c r="AG5" s="66"/>
      <c r="AH5" s="66"/>
      <c r="AI5" s="66"/>
      <c r="AJ5" s="66"/>
      <c r="AK5" s="82"/>
      <c r="AL5" s="66"/>
      <c r="AM5" s="53"/>
      <c r="AN5" s="53"/>
      <c r="AO5" s="53"/>
      <c r="AP5" s="53"/>
      <c r="AQ5" s="53"/>
      <c r="AR5" s="66"/>
      <c r="AS5" s="76"/>
    </row>
    <row r="6" spans="1:48" ht="39.950000000000003" customHeight="1" x14ac:dyDescent="0.3">
      <c r="A6" s="74"/>
      <c r="B6" s="58"/>
      <c r="C6" s="58"/>
      <c r="D6" s="58"/>
      <c r="E6" s="58"/>
      <c r="F6" s="58"/>
      <c r="G6" s="58"/>
      <c r="H6" s="58"/>
      <c r="I6" s="67"/>
      <c r="J6" s="58"/>
      <c r="K6" s="58"/>
      <c r="L6" s="58"/>
      <c r="M6" s="58"/>
      <c r="N6" s="58"/>
      <c r="O6" s="58"/>
      <c r="P6" s="58"/>
      <c r="Q6" s="58"/>
      <c r="R6" s="58"/>
      <c r="S6" s="80"/>
      <c r="T6" s="58"/>
      <c r="U6" s="58"/>
      <c r="V6" s="58"/>
      <c r="W6" s="58"/>
      <c r="X6" s="58"/>
      <c r="Y6" s="91"/>
      <c r="Z6" s="58"/>
      <c r="AA6" s="70"/>
      <c r="AB6" s="64"/>
      <c r="AC6" s="67"/>
      <c r="AD6" s="87"/>
      <c r="AE6" s="83"/>
      <c r="AF6" s="67"/>
      <c r="AG6" s="67"/>
      <c r="AH6" s="67"/>
      <c r="AI6" s="67"/>
      <c r="AJ6" s="67"/>
      <c r="AK6" s="83"/>
      <c r="AL6" s="67"/>
      <c r="AM6" s="54"/>
      <c r="AN6" s="54"/>
      <c r="AO6" s="54"/>
      <c r="AP6" s="54"/>
      <c r="AQ6" s="54"/>
      <c r="AR6" s="67"/>
      <c r="AS6" s="77"/>
      <c r="AT6" s="15"/>
    </row>
    <row r="7" spans="1:48" ht="24.75" customHeight="1" x14ac:dyDescent="0.2">
      <c r="A7" s="10" t="s">
        <v>46</v>
      </c>
      <c r="B7" s="16">
        <v>1915050</v>
      </c>
      <c r="C7" s="17">
        <v>4042395</v>
      </c>
      <c r="D7" s="17">
        <f>B7+C7</f>
        <v>5957445</v>
      </c>
      <c r="E7" s="17">
        <v>126857665</v>
      </c>
      <c r="F7" s="17">
        <v>4184596</v>
      </c>
      <c r="G7" s="17">
        <v>1239124</v>
      </c>
      <c r="H7" s="17">
        <v>1582663</v>
      </c>
      <c r="I7" s="17">
        <v>2432895</v>
      </c>
      <c r="J7" s="17">
        <f>SUM(D7:I7)</f>
        <v>142254388</v>
      </c>
      <c r="K7" s="18">
        <v>5193599</v>
      </c>
      <c r="L7" s="18">
        <v>125757956</v>
      </c>
      <c r="M7" s="17">
        <f>K7+L7</f>
        <v>130951555</v>
      </c>
      <c r="N7" s="25">
        <v>38047371</v>
      </c>
      <c r="O7" s="25">
        <v>16846331</v>
      </c>
      <c r="P7" s="25">
        <v>60564806</v>
      </c>
      <c r="Q7" s="25">
        <v>26782733</v>
      </c>
      <c r="R7" s="17">
        <f>SUM(N7:Q7)</f>
        <v>142241241</v>
      </c>
      <c r="S7" s="27">
        <v>14250429</v>
      </c>
      <c r="T7" s="18">
        <v>5864058</v>
      </c>
      <c r="U7" s="17">
        <v>349876</v>
      </c>
      <c r="V7" s="17">
        <v>56841640</v>
      </c>
      <c r="W7" s="17">
        <v>21718</v>
      </c>
      <c r="X7" s="18">
        <v>0</v>
      </c>
      <c r="Y7" s="26">
        <v>18250483</v>
      </c>
      <c r="Z7" s="17">
        <f t="shared" ref="Z7:Z53" si="0">Y7+X7+W7+V7+U7+T7+S7+R7+M7+J7</f>
        <v>511025388</v>
      </c>
      <c r="AA7" s="16"/>
      <c r="AB7" s="26">
        <v>39277</v>
      </c>
      <c r="AC7" s="17">
        <f>AA7+AB7</f>
        <v>39277</v>
      </c>
      <c r="AD7" s="26">
        <v>97136733</v>
      </c>
      <c r="AE7" s="16">
        <v>8817638</v>
      </c>
      <c r="AF7" s="17">
        <v>353902</v>
      </c>
      <c r="AG7" s="17">
        <v>804966</v>
      </c>
      <c r="AH7" s="17">
        <v>191400</v>
      </c>
      <c r="AI7" s="26">
        <v>518464</v>
      </c>
      <c r="AJ7" s="17">
        <f>AD7+AE7+AF7+AG7+AI7+AH7</f>
        <v>107823103</v>
      </c>
      <c r="AK7" s="16">
        <v>1068670</v>
      </c>
      <c r="AL7" s="17">
        <v>17159</v>
      </c>
      <c r="AM7" s="19">
        <v>1432907</v>
      </c>
      <c r="AN7" s="19">
        <v>16978296</v>
      </c>
      <c r="AO7" s="19">
        <v>3411475</v>
      </c>
      <c r="AP7" s="19">
        <v>1463339</v>
      </c>
      <c r="AQ7" s="19">
        <f>SUM(AM7:AP7)</f>
        <v>23286017</v>
      </c>
      <c r="AR7" s="19">
        <v>371640</v>
      </c>
      <c r="AS7" s="17">
        <f>Z7+AC7+AJ7+AK7+AL7+AQ7-AR7</f>
        <v>642887974</v>
      </c>
      <c r="AV7" s="20"/>
    </row>
    <row r="8" spans="1:48" ht="24.75" customHeight="1" x14ac:dyDescent="0.2">
      <c r="A8" s="11" t="s">
        <v>47</v>
      </c>
      <c r="B8" s="16">
        <v>446030</v>
      </c>
      <c r="C8" s="17">
        <v>900968</v>
      </c>
      <c r="D8" s="17">
        <f t="shared" ref="D8:D52" si="1">B8+C8</f>
        <v>1346998</v>
      </c>
      <c r="E8" s="17">
        <v>32167520</v>
      </c>
      <c r="F8" s="17">
        <v>610012</v>
      </c>
      <c r="G8" s="17">
        <v>245636</v>
      </c>
      <c r="H8" s="17">
        <v>293842</v>
      </c>
      <c r="I8" s="17">
        <v>404837</v>
      </c>
      <c r="J8" s="17">
        <f t="shared" ref="J8:J53" si="2">SUM(D8:I8)</f>
        <v>35068845</v>
      </c>
      <c r="K8" s="18">
        <v>880371</v>
      </c>
      <c r="L8" s="18">
        <v>21483213</v>
      </c>
      <c r="M8" s="17">
        <f t="shared" ref="M8:M53" si="3">K8+L8</f>
        <v>22363584</v>
      </c>
      <c r="N8" s="25">
        <v>8897694</v>
      </c>
      <c r="O8" s="25">
        <v>3939655</v>
      </c>
      <c r="P8" s="25">
        <v>14163583</v>
      </c>
      <c r="Q8" s="25">
        <v>6263365</v>
      </c>
      <c r="R8" s="17">
        <f t="shared" ref="R8:R53" si="4">SUM(N8:Q8)</f>
        <v>33264297</v>
      </c>
      <c r="S8" s="27">
        <v>1581703</v>
      </c>
      <c r="T8" s="18">
        <v>1328916</v>
      </c>
      <c r="U8" s="17">
        <v>32816</v>
      </c>
      <c r="V8" s="17">
        <v>11397077</v>
      </c>
      <c r="W8" s="17">
        <v>1496</v>
      </c>
      <c r="X8" s="18">
        <v>291296</v>
      </c>
      <c r="Y8" s="26">
        <v>4811400</v>
      </c>
      <c r="Z8" s="17">
        <f t="shared" si="0"/>
        <v>110141430</v>
      </c>
      <c r="AA8" s="16"/>
      <c r="AB8" s="26">
        <v>276</v>
      </c>
      <c r="AC8" s="17">
        <f t="shared" ref="AC8:AC53" si="5">AA8+AB8</f>
        <v>276</v>
      </c>
      <c r="AD8" s="26">
        <v>22518564</v>
      </c>
      <c r="AE8" s="16">
        <v>1901651</v>
      </c>
      <c r="AF8" s="17">
        <v>78369</v>
      </c>
      <c r="AG8" s="17">
        <v>185006</v>
      </c>
      <c r="AH8" s="17">
        <v>63799.999999999993</v>
      </c>
      <c r="AI8" s="26">
        <v>105621</v>
      </c>
      <c r="AJ8" s="17">
        <f t="shared" ref="AJ8:AJ52" si="6">AD8+AE8+AF8+AG8+AI8+AH8</f>
        <v>24853011</v>
      </c>
      <c r="AK8" s="16">
        <v>293821</v>
      </c>
      <c r="AL8" s="17">
        <v>10716</v>
      </c>
      <c r="AM8" s="19">
        <v>473078</v>
      </c>
      <c r="AN8" s="19">
        <v>4475708</v>
      </c>
      <c r="AO8" s="19">
        <v>663284</v>
      </c>
      <c r="AP8" s="19">
        <v>315587</v>
      </c>
      <c r="AQ8" s="19">
        <f t="shared" ref="AQ8:AQ53" si="7">SUM(AM8:AP8)</f>
        <v>5927657</v>
      </c>
      <c r="AR8" s="19">
        <v>11322</v>
      </c>
      <c r="AS8" s="17">
        <f t="shared" ref="AS8:AS53" si="8">Z8+AC8+AJ8+AK8+AL8+AQ8-AR8</f>
        <v>141215589</v>
      </c>
      <c r="AV8" s="20"/>
    </row>
    <row r="9" spans="1:48" ht="24.75" customHeight="1" x14ac:dyDescent="0.2">
      <c r="A9" s="11" t="s">
        <v>48</v>
      </c>
      <c r="B9" s="16">
        <v>452229</v>
      </c>
      <c r="C9" s="17">
        <v>1122263</v>
      </c>
      <c r="D9" s="17">
        <f t="shared" si="1"/>
        <v>1574492</v>
      </c>
      <c r="E9" s="17">
        <v>32883934</v>
      </c>
      <c r="F9" s="17">
        <v>700442</v>
      </c>
      <c r="G9" s="17">
        <v>258166</v>
      </c>
      <c r="H9" s="17">
        <v>310097</v>
      </c>
      <c r="I9" s="17">
        <v>441661</v>
      </c>
      <c r="J9" s="17">
        <f t="shared" si="2"/>
        <v>36168792</v>
      </c>
      <c r="K9" s="18">
        <v>941293</v>
      </c>
      <c r="L9" s="18">
        <v>22655331</v>
      </c>
      <c r="M9" s="17">
        <f t="shared" si="3"/>
        <v>23596624</v>
      </c>
      <c r="N9" s="25">
        <v>8520989</v>
      </c>
      <c r="O9" s="25">
        <v>3772860</v>
      </c>
      <c r="P9" s="25">
        <v>13563933</v>
      </c>
      <c r="Q9" s="25">
        <v>5998189</v>
      </c>
      <c r="R9" s="17">
        <f t="shared" si="4"/>
        <v>31855971</v>
      </c>
      <c r="S9" s="27">
        <v>2588396</v>
      </c>
      <c r="T9" s="18">
        <v>1117935</v>
      </c>
      <c r="U9" s="17">
        <v>56976</v>
      </c>
      <c r="V9" s="17">
        <v>12027750</v>
      </c>
      <c r="W9" s="17">
        <v>11906</v>
      </c>
      <c r="X9" s="18">
        <v>0</v>
      </c>
      <c r="Y9" s="26">
        <v>4877730</v>
      </c>
      <c r="Z9" s="17">
        <f t="shared" si="0"/>
        <v>112302080</v>
      </c>
      <c r="AA9" s="16"/>
      <c r="AB9" s="26">
        <v>0</v>
      </c>
      <c r="AC9" s="17">
        <f t="shared" si="5"/>
        <v>0</v>
      </c>
      <c r="AD9" s="26">
        <v>22145821</v>
      </c>
      <c r="AE9" s="16">
        <v>2538490</v>
      </c>
      <c r="AF9" s="17">
        <v>90882</v>
      </c>
      <c r="AG9" s="17">
        <v>201014</v>
      </c>
      <c r="AH9" s="17">
        <v>29000</v>
      </c>
      <c r="AI9" s="26">
        <v>207992</v>
      </c>
      <c r="AJ9" s="17">
        <f t="shared" si="6"/>
        <v>25213199</v>
      </c>
      <c r="AK9" s="16">
        <v>310503</v>
      </c>
      <c r="AL9" s="17">
        <v>34277</v>
      </c>
      <c r="AM9" s="19">
        <v>483756</v>
      </c>
      <c r="AN9" s="19">
        <v>4537534</v>
      </c>
      <c r="AO9" s="19">
        <v>610490</v>
      </c>
      <c r="AP9" s="19">
        <v>421273</v>
      </c>
      <c r="AQ9" s="19">
        <f t="shared" si="7"/>
        <v>6053053</v>
      </c>
      <c r="AR9" s="19">
        <v>1089785</v>
      </c>
      <c r="AS9" s="17">
        <f t="shared" si="8"/>
        <v>142823327</v>
      </c>
      <c r="AV9" s="20"/>
    </row>
    <row r="10" spans="1:48" ht="24.75" customHeight="1" x14ac:dyDescent="0.2">
      <c r="A10" s="11" t="s">
        <v>49</v>
      </c>
      <c r="B10" s="16">
        <v>871964</v>
      </c>
      <c r="C10" s="17">
        <v>2663400</v>
      </c>
      <c r="D10" s="17">
        <f t="shared" si="1"/>
        <v>3535364</v>
      </c>
      <c r="E10" s="17">
        <v>51796544</v>
      </c>
      <c r="F10" s="17">
        <v>2174013</v>
      </c>
      <c r="G10" s="17">
        <v>576451</v>
      </c>
      <c r="H10" s="17">
        <v>1037800</v>
      </c>
      <c r="I10" s="17">
        <v>1447530</v>
      </c>
      <c r="J10" s="17">
        <f t="shared" si="2"/>
        <v>60567702</v>
      </c>
      <c r="K10" s="18">
        <v>2672409</v>
      </c>
      <c r="L10" s="18">
        <v>66365296</v>
      </c>
      <c r="M10" s="17">
        <f t="shared" si="3"/>
        <v>69037705</v>
      </c>
      <c r="N10" s="25">
        <v>16389151</v>
      </c>
      <c r="O10" s="25">
        <v>7256665</v>
      </c>
      <c r="P10" s="25">
        <v>26088680</v>
      </c>
      <c r="Q10" s="25">
        <v>11536836</v>
      </c>
      <c r="R10" s="17">
        <f t="shared" si="4"/>
        <v>61271332</v>
      </c>
      <c r="S10" s="27">
        <v>6021360</v>
      </c>
      <c r="T10" s="18">
        <v>2233431</v>
      </c>
      <c r="U10" s="17">
        <v>148043</v>
      </c>
      <c r="V10" s="17">
        <v>23341240</v>
      </c>
      <c r="W10" s="17">
        <v>1863</v>
      </c>
      <c r="X10" s="18">
        <v>1800710</v>
      </c>
      <c r="Y10" s="26">
        <v>6204561</v>
      </c>
      <c r="Z10" s="17">
        <f t="shared" si="0"/>
        <v>230627947</v>
      </c>
      <c r="AA10" s="16"/>
      <c r="AB10" s="26">
        <v>0</v>
      </c>
      <c r="AC10" s="17">
        <f t="shared" si="5"/>
        <v>0</v>
      </c>
      <c r="AD10" s="26">
        <v>43172080</v>
      </c>
      <c r="AE10" s="16">
        <v>1647725</v>
      </c>
      <c r="AF10" s="17">
        <v>62112</v>
      </c>
      <c r="AG10" s="17">
        <v>388332</v>
      </c>
      <c r="AH10" s="17">
        <v>11600</v>
      </c>
      <c r="AI10" s="26">
        <v>115115</v>
      </c>
      <c r="AJ10" s="17">
        <f t="shared" si="6"/>
        <v>45396964</v>
      </c>
      <c r="AK10" s="16">
        <v>349927</v>
      </c>
      <c r="AL10" s="17">
        <v>55095</v>
      </c>
      <c r="AM10" s="19">
        <v>843413</v>
      </c>
      <c r="AN10" s="19">
        <v>5757566</v>
      </c>
      <c r="AO10" s="19">
        <v>1115396</v>
      </c>
      <c r="AP10" s="19">
        <v>273447</v>
      </c>
      <c r="AQ10" s="19">
        <f t="shared" si="7"/>
        <v>7989822</v>
      </c>
      <c r="AR10" s="19">
        <v>49045</v>
      </c>
      <c r="AS10" s="17">
        <f t="shared" si="8"/>
        <v>284370710</v>
      </c>
      <c r="AV10" s="20"/>
    </row>
    <row r="11" spans="1:48" ht="24.75" customHeight="1" x14ac:dyDescent="0.2">
      <c r="A11" s="11" t="s">
        <v>50</v>
      </c>
      <c r="B11" s="16">
        <v>348118</v>
      </c>
      <c r="C11" s="17">
        <v>820568</v>
      </c>
      <c r="D11" s="17">
        <f t="shared" si="1"/>
        <v>1168686</v>
      </c>
      <c r="E11" s="17">
        <v>24653078</v>
      </c>
      <c r="F11" s="17">
        <v>489991</v>
      </c>
      <c r="G11" s="17">
        <v>191641</v>
      </c>
      <c r="H11" s="17">
        <v>232447</v>
      </c>
      <c r="I11" s="17">
        <v>366011</v>
      </c>
      <c r="J11" s="17">
        <f t="shared" si="2"/>
        <v>27101854</v>
      </c>
      <c r="K11" s="18">
        <v>749946</v>
      </c>
      <c r="L11" s="18">
        <v>15800058</v>
      </c>
      <c r="M11" s="17">
        <f t="shared" si="3"/>
        <v>16550004</v>
      </c>
      <c r="N11" s="25">
        <v>6699551</v>
      </c>
      <c r="O11" s="25">
        <v>2966377</v>
      </c>
      <c r="P11" s="25">
        <v>10664521</v>
      </c>
      <c r="Q11" s="25">
        <v>4716023</v>
      </c>
      <c r="R11" s="17">
        <f t="shared" si="4"/>
        <v>25046472</v>
      </c>
      <c r="S11" s="27">
        <v>1339621</v>
      </c>
      <c r="T11" s="18">
        <v>863255</v>
      </c>
      <c r="U11" s="17">
        <v>28409</v>
      </c>
      <c r="V11" s="17">
        <v>9088087</v>
      </c>
      <c r="W11" s="17">
        <v>6277</v>
      </c>
      <c r="X11" s="18">
        <v>0</v>
      </c>
      <c r="Y11" s="26">
        <v>3200479</v>
      </c>
      <c r="Z11" s="17">
        <f t="shared" si="0"/>
        <v>83224458</v>
      </c>
      <c r="AA11" s="16"/>
      <c r="AB11" s="26">
        <v>0</v>
      </c>
      <c r="AC11" s="17">
        <f t="shared" si="5"/>
        <v>0</v>
      </c>
      <c r="AD11" s="26">
        <v>17431560</v>
      </c>
      <c r="AE11" s="16">
        <v>1881230</v>
      </c>
      <c r="AF11" s="17">
        <v>81161</v>
      </c>
      <c r="AG11" s="17">
        <v>156131</v>
      </c>
      <c r="AH11" s="17">
        <v>81200</v>
      </c>
      <c r="AI11" s="26">
        <v>172018</v>
      </c>
      <c r="AJ11" s="17">
        <f t="shared" si="6"/>
        <v>19803300</v>
      </c>
      <c r="AK11" s="16">
        <v>233806</v>
      </c>
      <c r="AL11" s="17">
        <v>3079</v>
      </c>
      <c r="AM11" s="19">
        <v>350376</v>
      </c>
      <c r="AN11" s="19">
        <v>2975497</v>
      </c>
      <c r="AO11" s="19">
        <v>474375</v>
      </c>
      <c r="AP11" s="19">
        <v>312198</v>
      </c>
      <c r="AQ11" s="19">
        <f t="shared" si="7"/>
        <v>4112446</v>
      </c>
      <c r="AR11" s="19">
        <v>237551</v>
      </c>
      <c r="AS11" s="17">
        <f t="shared" si="8"/>
        <v>107139538</v>
      </c>
      <c r="AV11" s="20"/>
    </row>
    <row r="12" spans="1:48" ht="24.75" customHeight="1" x14ac:dyDescent="0.2">
      <c r="A12" s="11" t="s">
        <v>51</v>
      </c>
      <c r="B12" s="16">
        <v>406588</v>
      </c>
      <c r="C12" s="17">
        <v>815693</v>
      </c>
      <c r="D12" s="17">
        <f t="shared" si="1"/>
        <v>1222281</v>
      </c>
      <c r="E12" s="17">
        <v>29538762</v>
      </c>
      <c r="F12" s="17">
        <v>537651</v>
      </c>
      <c r="G12" s="17">
        <v>232067</v>
      </c>
      <c r="H12" s="17">
        <v>346552</v>
      </c>
      <c r="I12" s="17">
        <v>542134</v>
      </c>
      <c r="J12" s="17">
        <f t="shared" si="2"/>
        <v>32419447</v>
      </c>
      <c r="K12" s="18">
        <v>961572</v>
      </c>
      <c r="L12" s="18">
        <v>18271086</v>
      </c>
      <c r="M12" s="17">
        <f t="shared" si="3"/>
        <v>19232658</v>
      </c>
      <c r="N12" s="25">
        <v>7439204</v>
      </c>
      <c r="O12" s="25">
        <v>3293875</v>
      </c>
      <c r="P12" s="25">
        <v>11841921</v>
      </c>
      <c r="Q12" s="25">
        <v>5236688</v>
      </c>
      <c r="R12" s="17">
        <f t="shared" si="4"/>
        <v>27811688</v>
      </c>
      <c r="S12" s="27">
        <v>1618841</v>
      </c>
      <c r="T12" s="18">
        <v>875619</v>
      </c>
      <c r="U12" s="17">
        <v>24798</v>
      </c>
      <c r="V12" s="17">
        <v>10973646</v>
      </c>
      <c r="W12" s="17">
        <v>1616</v>
      </c>
      <c r="X12" s="18">
        <v>0</v>
      </c>
      <c r="Y12" s="26">
        <v>3341014</v>
      </c>
      <c r="Z12" s="17">
        <f t="shared" si="0"/>
        <v>96299327</v>
      </c>
      <c r="AA12" s="16"/>
      <c r="AB12" s="26">
        <v>0</v>
      </c>
      <c r="AC12" s="17">
        <f>AA12+AB12</f>
        <v>0</v>
      </c>
      <c r="AD12" s="26">
        <v>19540245</v>
      </c>
      <c r="AE12" s="16">
        <v>2020888</v>
      </c>
      <c r="AF12" s="17">
        <v>96947</v>
      </c>
      <c r="AG12" s="17">
        <v>193813</v>
      </c>
      <c r="AH12" s="17">
        <v>43500</v>
      </c>
      <c r="AI12" s="26">
        <v>92805</v>
      </c>
      <c r="AJ12" s="17">
        <f t="shared" si="6"/>
        <v>21988198</v>
      </c>
      <c r="AK12" s="16">
        <v>286065</v>
      </c>
      <c r="AL12" s="17">
        <v>3963</v>
      </c>
      <c r="AM12" s="19">
        <v>445219</v>
      </c>
      <c r="AN12" s="19">
        <v>3106325</v>
      </c>
      <c r="AO12" s="19">
        <v>589561</v>
      </c>
      <c r="AP12" s="19">
        <v>335375</v>
      </c>
      <c r="AQ12" s="19">
        <f t="shared" si="7"/>
        <v>4476480</v>
      </c>
      <c r="AR12" s="19">
        <v>348828</v>
      </c>
      <c r="AS12" s="17">
        <f t="shared" si="8"/>
        <v>122705205</v>
      </c>
      <c r="AV12" s="20"/>
    </row>
    <row r="13" spans="1:48" ht="24.75" customHeight="1" x14ac:dyDescent="0.2">
      <c r="A13" s="11" t="s">
        <v>52</v>
      </c>
      <c r="B13" s="16">
        <v>703826</v>
      </c>
      <c r="C13" s="17">
        <v>1598190</v>
      </c>
      <c r="D13" s="32">
        <f t="shared" si="1"/>
        <v>2302016</v>
      </c>
      <c r="E13" s="17">
        <v>55251499</v>
      </c>
      <c r="F13" s="17">
        <v>1422083</v>
      </c>
      <c r="G13" s="17">
        <v>436305</v>
      </c>
      <c r="H13" s="17">
        <v>787019</v>
      </c>
      <c r="I13" s="17">
        <v>1100493</v>
      </c>
      <c r="J13" s="32">
        <f t="shared" si="2"/>
        <v>61299415</v>
      </c>
      <c r="K13" s="18">
        <v>1633268</v>
      </c>
      <c r="L13" s="18">
        <v>48135025</v>
      </c>
      <c r="M13" s="32">
        <f t="shared" si="3"/>
        <v>49768293</v>
      </c>
      <c r="N13" s="25">
        <v>13292972</v>
      </c>
      <c r="O13" s="25">
        <v>5885763</v>
      </c>
      <c r="P13" s="25">
        <v>21160103</v>
      </c>
      <c r="Q13" s="25">
        <v>9357339</v>
      </c>
      <c r="R13" s="17">
        <f t="shared" si="4"/>
        <v>49696177</v>
      </c>
      <c r="S13" s="27">
        <v>3054972</v>
      </c>
      <c r="T13" s="18">
        <v>1891155</v>
      </c>
      <c r="U13" s="17">
        <v>118572</v>
      </c>
      <c r="V13" s="17">
        <v>21558873</v>
      </c>
      <c r="W13" s="17">
        <v>7764</v>
      </c>
      <c r="X13" s="18">
        <v>2389570</v>
      </c>
      <c r="Y13" s="26">
        <v>7734105</v>
      </c>
      <c r="Z13" s="17">
        <f t="shared" si="0"/>
        <v>197518896</v>
      </c>
      <c r="AA13" s="16"/>
      <c r="AB13" s="26">
        <v>0</v>
      </c>
      <c r="AC13" s="17">
        <f t="shared" si="5"/>
        <v>0</v>
      </c>
      <c r="AD13" s="26">
        <v>33628118</v>
      </c>
      <c r="AE13" s="16">
        <v>3021020</v>
      </c>
      <c r="AF13" s="17">
        <v>111949</v>
      </c>
      <c r="AG13" s="17">
        <v>343781</v>
      </c>
      <c r="AH13" s="17">
        <v>14500</v>
      </c>
      <c r="AI13" s="26">
        <v>163767</v>
      </c>
      <c r="AJ13" s="17">
        <f t="shared" si="6"/>
        <v>37283135</v>
      </c>
      <c r="AK13" s="16">
        <v>446806</v>
      </c>
      <c r="AL13" s="17">
        <v>503937</v>
      </c>
      <c r="AM13" s="19">
        <v>792887</v>
      </c>
      <c r="AN13" s="19">
        <v>7194373</v>
      </c>
      <c r="AO13" s="19">
        <v>960299</v>
      </c>
      <c r="AP13" s="19">
        <v>501351</v>
      </c>
      <c r="AQ13" s="19">
        <f t="shared" si="7"/>
        <v>9448910</v>
      </c>
      <c r="AR13" s="19">
        <v>27285</v>
      </c>
      <c r="AS13" s="17">
        <f t="shared" si="8"/>
        <v>245174399</v>
      </c>
      <c r="AV13" s="20"/>
    </row>
    <row r="14" spans="1:48" ht="24.75" customHeight="1" x14ac:dyDescent="0.2">
      <c r="A14" s="10" t="s">
        <v>53</v>
      </c>
      <c r="B14" s="21">
        <v>1148509</v>
      </c>
      <c r="C14" s="22">
        <v>2152785</v>
      </c>
      <c r="D14" s="17">
        <f t="shared" si="1"/>
        <v>3301294</v>
      </c>
      <c r="E14" s="22">
        <v>103690826</v>
      </c>
      <c r="F14" s="22">
        <v>3117097</v>
      </c>
      <c r="G14" s="22">
        <v>764731</v>
      </c>
      <c r="H14" s="22">
        <v>1942398</v>
      </c>
      <c r="I14" s="22">
        <v>2715823</v>
      </c>
      <c r="J14" s="17">
        <f t="shared" si="2"/>
        <v>115532169</v>
      </c>
      <c r="K14" s="23">
        <v>3150003</v>
      </c>
      <c r="L14" s="23">
        <v>87056390</v>
      </c>
      <c r="M14" s="17">
        <f t="shared" si="3"/>
        <v>90206393</v>
      </c>
      <c r="N14" s="28">
        <v>19924621</v>
      </c>
      <c r="O14" s="28">
        <v>8822075</v>
      </c>
      <c r="P14" s="28">
        <v>31716535</v>
      </c>
      <c r="Q14" s="28">
        <v>14025564</v>
      </c>
      <c r="R14" s="29">
        <f t="shared" si="4"/>
        <v>74488795</v>
      </c>
      <c r="S14" s="30">
        <v>6037101</v>
      </c>
      <c r="T14" s="23">
        <v>2886582</v>
      </c>
      <c r="U14" s="22">
        <v>593817</v>
      </c>
      <c r="V14" s="22">
        <v>38483514</v>
      </c>
      <c r="W14" s="22">
        <v>2506</v>
      </c>
      <c r="X14" s="23">
        <v>0</v>
      </c>
      <c r="Y14" s="31">
        <v>12185966</v>
      </c>
      <c r="Z14" s="22">
        <f t="shared" si="0"/>
        <v>340416843</v>
      </c>
      <c r="AA14" s="21"/>
      <c r="AB14" s="31">
        <v>54036</v>
      </c>
      <c r="AC14" s="22">
        <f t="shared" si="5"/>
        <v>54036</v>
      </c>
      <c r="AD14" s="31">
        <v>53979148</v>
      </c>
      <c r="AE14" s="21">
        <v>2678041</v>
      </c>
      <c r="AF14" s="22">
        <v>91330</v>
      </c>
      <c r="AG14" s="22">
        <v>567765</v>
      </c>
      <c r="AH14" s="22">
        <v>0</v>
      </c>
      <c r="AI14" s="31">
        <v>94624</v>
      </c>
      <c r="AJ14" s="22">
        <f t="shared" si="6"/>
        <v>57410908</v>
      </c>
      <c r="AK14" s="21">
        <v>633090</v>
      </c>
      <c r="AL14" s="22">
        <v>40778</v>
      </c>
      <c r="AM14" s="24">
        <v>1166873</v>
      </c>
      <c r="AN14" s="24">
        <v>11330219</v>
      </c>
      <c r="AO14" s="24">
        <v>1717647</v>
      </c>
      <c r="AP14" s="24">
        <v>444432</v>
      </c>
      <c r="AQ14" s="24">
        <f t="shared" si="7"/>
        <v>14659171</v>
      </c>
      <c r="AR14" s="24">
        <v>109012</v>
      </c>
      <c r="AS14" s="22">
        <f t="shared" si="8"/>
        <v>413105814</v>
      </c>
      <c r="AV14" s="20"/>
    </row>
    <row r="15" spans="1:48" ht="24.75" customHeight="1" x14ac:dyDescent="0.2">
      <c r="A15" s="11" t="s">
        <v>54</v>
      </c>
      <c r="B15" s="16">
        <v>784060</v>
      </c>
      <c r="C15" s="17">
        <v>1810433</v>
      </c>
      <c r="D15" s="17">
        <f t="shared" si="1"/>
        <v>2594493</v>
      </c>
      <c r="E15" s="17">
        <v>69986921</v>
      </c>
      <c r="F15" s="17">
        <v>2124844</v>
      </c>
      <c r="G15" s="17">
        <v>512600</v>
      </c>
      <c r="H15" s="17">
        <v>1195473</v>
      </c>
      <c r="I15" s="17">
        <v>1692530</v>
      </c>
      <c r="J15" s="17">
        <f t="shared" si="2"/>
        <v>78106861</v>
      </c>
      <c r="K15" s="18">
        <v>2024111</v>
      </c>
      <c r="L15" s="18">
        <v>52135434</v>
      </c>
      <c r="M15" s="17">
        <f t="shared" si="3"/>
        <v>54159545</v>
      </c>
      <c r="N15" s="25">
        <v>13923249</v>
      </c>
      <c r="O15" s="25">
        <v>6164832</v>
      </c>
      <c r="P15" s="25">
        <v>22163395</v>
      </c>
      <c r="Q15" s="25">
        <v>9801011</v>
      </c>
      <c r="R15" s="17">
        <f t="shared" si="4"/>
        <v>52052487</v>
      </c>
      <c r="S15" s="27">
        <v>3829300</v>
      </c>
      <c r="T15" s="18">
        <v>1856804</v>
      </c>
      <c r="U15" s="17">
        <v>490432</v>
      </c>
      <c r="V15" s="17">
        <v>25185521</v>
      </c>
      <c r="W15" s="17">
        <v>5586</v>
      </c>
      <c r="X15" s="18">
        <v>0</v>
      </c>
      <c r="Y15" s="26">
        <v>7728604</v>
      </c>
      <c r="Z15" s="17">
        <f t="shared" si="0"/>
        <v>223415140</v>
      </c>
      <c r="AA15" s="16"/>
      <c r="AB15" s="26">
        <v>0</v>
      </c>
      <c r="AC15" s="17">
        <f t="shared" si="5"/>
        <v>0</v>
      </c>
      <c r="AD15" s="26">
        <v>36187192</v>
      </c>
      <c r="AE15" s="16">
        <v>2139569</v>
      </c>
      <c r="AF15" s="17">
        <v>75559</v>
      </c>
      <c r="AG15" s="17">
        <v>404331</v>
      </c>
      <c r="AH15" s="17">
        <v>0</v>
      </c>
      <c r="AI15" s="26">
        <v>108949</v>
      </c>
      <c r="AJ15" s="17">
        <f t="shared" si="6"/>
        <v>38915600</v>
      </c>
      <c r="AK15" s="16">
        <v>442208</v>
      </c>
      <c r="AL15" s="17">
        <v>23231</v>
      </c>
      <c r="AM15" s="19">
        <v>803654</v>
      </c>
      <c r="AN15" s="19">
        <v>7189573</v>
      </c>
      <c r="AO15" s="19">
        <v>1184740</v>
      </c>
      <c r="AP15" s="19">
        <v>355071</v>
      </c>
      <c r="AQ15" s="19">
        <f t="shared" si="7"/>
        <v>9533038</v>
      </c>
      <c r="AR15" s="19">
        <v>1778</v>
      </c>
      <c r="AS15" s="17">
        <f t="shared" si="8"/>
        <v>272327439</v>
      </c>
      <c r="AV15" s="20"/>
    </row>
    <row r="16" spans="1:48" ht="24.75" customHeight="1" x14ac:dyDescent="0.2">
      <c r="A16" s="11" t="s">
        <v>55</v>
      </c>
      <c r="B16" s="16">
        <v>768333</v>
      </c>
      <c r="C16" s="17">
        <v>1670198</v>
      </c>
      <c r="D16" s="17">
        <f t="shared" si="1"/>
        <v>2438531</v>
      </c>
      <c r="E16" s="17">
        <v>65816493</v>
      </c>
      <c r="F16" s="17">
        <v>3321698</v>
      </c>
      <c r="G16" s="17">
        <v>496903</v>
      </c>
      <c r="H16" s="17">
        <v>1243889</v>
      </c>
      <c r="I16" s="17">
        <v>1679897</v>
      </c>
      <c r="J16" s="17">
        <f t="shared" si="2"/>
        <v>74997411</v>
      </c>
      <c r="K16" s="18">
        <v>2113387</v>
      </c>
      <c r="L16" s="18">
        <v>62935336</v>
      </c>
      <c r="M16" s="17">
        <f t="shared" si="3"/>
        <v>65048723</v>
      </c>
      <c r="N16" s="25">
        <v>13868636</v>
      </c>
      <c r="O16" s="25">
        <v>6140651</v>
      </c>
      <c r="P16" s="25">
        <v>22076460</v>
      </c>
      <c r="Q16" s="25">
        <v>9762567</v>
      </c>
      <c r="R16" s="17">
        <f t="shared" si="4"/>
        <v>51848314</v>
      </c>
      <c r="S16" s="27">
        <v>4542505</v>
      </c>
      <c r="T16" s="18">
        <v>1784604</v>
      </c>
      <c r="U16" s="17">
        <v>235392</v>
      </c>
      <c r="V16" s="17">
        <v>24396745</v>
      </c>
      <c r="W16" s="17">
        <v>1579</v>
      </c>
      <c r="X16" s="18">
        <v>0</v>
      </c>
      <c r="Y16" s="26">
        <v>6590666</v>
      </c>
      <c r="Z16" s="17">
        <f t="shared" si="0"/>
        <v>229445939</v>
      </c>
      <c r="AA16" s="16"/>
      <c r="AB16" s="26">
        <v>0</v>
      </c>
      <c r="AC16" s="17">
        <f t="shared" si="5"/>
        <v>0</v>
      </c>
      <c r="AD16" s="26">
        <v>36262250</v>
      </c>
      <c r="AE16" s="16">
        <v>1915910</v>
      </c>
      <c r="AF16" s="17">
        <v>65557</v>
      </c>
      <c r="AG16" s="17">
        <v>395096</v>
      </c>
      <c r="AH16" s="17">
        <v>0</v>
      </c>
      <c r="AI16" s="26">
        <v>110228</v>
      </c>
      <c r="AJ16" s="17">
        <f t="shared" si="6"/>
        <v>38749041</v>
      </c>
      <c r="AK16" s="16">
        <v>711763</v>
      </c>
      <c r="AL16" s="17">
        <v>6428</v>
      </c>
      <c r="AM16" s="19">
        <v>875003</v>
      </c>
      <c r="AN16" s="19">
        <v>6127696</v>
      </c>
      <c r="AO16" s="19">
        <v>1440593</v>
      </c>
      <c r="AP16" s="19">
        <v>317953</v>
      </c>
      <c r="AQ16" s="19">
        <f t="shared" si="7"/>
        <v>8761245</v>
      </c>
      <c r="AR16" s="19">
        <v>28252</v>
      </c>
      <c r="AS16" s="17">
        <f t="shared" si="8"/>
        <v>277646164</v>
      </c>
      <c r="AV16" s="20"/>
    </row>
    <row r="17" spans="1:48" ht="24.75" customHeight="1" x14ac:dyDescent="0.2">
      <c r="A17" s="11" t="s">
        <v>56</v>
      </c>
      <c r="B17" s="16">
        <v>3014697</v>
      </c>
      <c r="C17" s="17">
        <v>4535783</v>
      </c>
      <c r="D17" s="17">
        <f t="shared" si="1"/>
        <v>7550480</v>
      </c>
      <c r="E17" s="17">
        <v>269435356</v>
      </c>
      <c r="F17" s="17">
        <v>5990961</v>
      </c>
      <c r="G17" s="17">
        <v>2189007</v>
      </c>
      <c r="H17" s="17">
        <v>5894480</v>
      </c>
      <c r="I17" s="17">
        <v>8611367</v>
      </c>
      <c r="J17" s="17">
        <f t="shared" si="2"/>
        <v>299671651</v>
      </c>
      <c r="K17" s="18">
        <v>12819394</v>
      </c>
      <c r="L17" s="18">
        <v>151486875</v>
      </c>
      <c r="M17" s="17">
        <f t="shared" si="3"/>
        <v>164306269</v>
      </c>
      <c r="N17" s="25">
        <v>47621303</v>
      </c>
      <c r="O17" s="25">
        <v>21085405</v>
      </c>
      <c r="P17" s="25">
        <v>75804842</v>
      </c>
      <c r="Q17" s="25">
        <v>33522123</v>
      </c>
      <c r="R17" s="17">
        <f t="shared" si="4"/>
        <v>178033673</v>
      </c>
      <c r="S17" s="27">
        <v>18271755</v>
      </c>
      <c r="T17" s="18">
        <v>6287792</v>
      </c>
      <c r="U17" s="17">
        <v>477794</v>
      </c>
      <c r="V17" s="17">
        <v>62088954</v>
      </c>
      <c r="W17" s="17">
        <v>3778</v>
      </c>
      <c r="X17" s="18">
        <v>0</v>
      </c>
      <c r="Y17" s="26">
        <v>17481171</v>
      </c>
      <c r="Z17" s="17">
        <f t="shared" si="0"/>
        <v>746622837</v>
      </c>
      <c r="AA17" s="16"/>
      <c r="AB17" s="26">
        <v>0</v>
      </c>
      <c r="AC17" s="17">
        <f t="shared" si="5"/>
        <v>0</v>
      </c>
      <c r="AD17" s="26">
        <v>139948348</v>
      </c>
      <c r="AE17" s="16">
        <v>2592761</v>
      </c>
      <c r="AF17" s="17">
        <v>83867</v>
      </c>
      <c r="AG17" s="17">
        <v>972520</v>
      </c>
      <c r="AH17" s="17">
        <v>0</v>
      </c>
      <c r="AI17" s="26">
        <v>136844</v>
      </c>
      <c r="AJ17" s="17">
        <f t="shared" si="6"/>
        <v>143734340</v>
      </c>
      <c r="AK17" s="16">
        <v>1384820</v>
      </c>
      <c r="AL17" s="17">
        <v>24940</v>
      </c>
      <c r="AM17" s="19">
        <v>3051203</v>
      </c>
      <c r="AN17" s="19">
        <v>16246780</v>
      </c>
      <c r="AO17" s="19">
        <v>3649949</v>
      </c>
      <c r="AP17" s="19">
        <v>430279</v>
      </c>
      <c r="AQ17" s="19">
        <f t="shared" si="7"/>
        <v>23378211</v>
      </c>
      <c r="AR17" s="19">
        <v>0</v>
      </c>
      <c r="AS17" s="17">
        <f t="shared" si="8"/>
        <v>915145148</v>
      </c>
      <c r="AV17" s="20"/>
    </row>
    <row r="18" spans="1:48" ht="24.75" customHeight="1" x14ac:dyDescent="0.2">
      <c r="A18" s="11" t="s">
        <v>57</v>
      </c>
      <c r="B18" s="16">
        <v>2589926</v>
      </c>
      <c r="C18" s="17">
        <v>3892845</v>
      </c>
      <c r="D18" s="17">
        <f t="shared" si="1"/>
        <v>6482771</v>
      </c>
      <c r="E18" s="17">
        <v>250163506</v>
      </c>
      <c r="F18" s="17">
        <v>5640536</v>
      </c>
      <c r="G18" s="17">
        <v>1901058</v>
      </c>
      <c r="H18" s="17">
        <v>5812413</v>
      </c>
      <c r="I18" s="17">
        <v>8488931</v>
      </c>
      <c r="J18" s="17">
        <f t="shared" si="2"/>
        <v>278489215</v>
      </c>
      <c r="K18" s="18">
        <v>7857983</v>
      </c>
      <c r="L18" s="18">
        <v>145270019</v>
      </c>
      <c r="M18" s="17">
        <f t="shared" si="3"/>
        <v>153128002</v>
      </c>
      <c r="N18" s="25">
        <v>42045511</v>
      </c>
      <c r="O18" s="25">
        <v>18616597</v>
      </c>
      <c r="P18" s="25">
        <v>66929150</v>
      </c>
      <c r="Q18" s="25">
        <v>29597148</v>
      </c>
      <c r="R18" s="17">
        <f t="shared" si="4"/>
        <v>157188406</v>
      </c>
      <c r="S18" s="27">
        <v>16101609</v>
      </c>
      <c r="T18" s="18">
        <v>5561483</v>
      </c>
      <c r="U18" s="17">
        <v>960738</v>
      </c>
      <c r="V18" s="17">
        <v>57338040</v>
      </c>
      <c r="W18" s="17">
        <v>29585</v>
      </c>
      <c r="X18" s="18">
        <v>1465314</v>
      </c>
      <c r="Y18" s="26">
        <v>13148700</v>
      </c>
      <c r="Z18" s="17">
        <f t="shared" si="0"/>
        <v>683411092</v>
      </c>
      <c r="AA18" s="16"/>
      <c r="AB18" s="26">
        <v>0</v>
      </c>
      <c r="AC18" s="17">
        <f t="shared" si="5"/>
        <v>0</v>
      </c>
      <c r="AD18" s="26">
        <v>120029407</v>
      </c>
      <c r="AE18" s="16">
        <v>2487064</v>
      </c>
      <c r="AF18" s="17">
        <v>71545</v>
      </c>
      <c r="AG18" s="17">
        <v>846664</v>
      </c>
      <c r="AH18" s="17">
        <v>29000</v>
      </c>
      <c r="AI18" s="26">
        <v>116820</v>
      </c>
      <c r="AJ18" s="17">
        <f t="shared" si="6"/>
        <v>123580500</v>
      </c>
      <c r="AK18" s="16">
        <v>1157373</v>
      </c>
      <c r="AL18" s="17">
        <v>69798</v>
      </c>
      <c r="AM18" s="19">
        <v>2332296</v>
      </c>
      <c r="AN18" s="19">
        <v>12290925</v>
      </c>
      <c r="AO18" s="19">
        <v>3293862</v>
      </c>
      <c r="AP18" s="19">
        <v>412739</v>
      </c>
      <c r="AQ18" s="19">
        <f t="shared" si="7"/>
        <v>18329822</v>
      </c>
      <c r="AR18" s="19">
        <v>87357</v>
      </c>
      <c r="AS18" s="17">
        <f t="shared" si="8"/>
        <v>826461228</v>
      </c>
      <c r="AV18" s="20"/>
    </row>
    <row r="19" spans="1:48" ht="24.75" customHeight="1" x14ac:dyDescent="0.2">
      <c r="A19" s="11" t="s">
        <v>58</v>
      </c>
      <c r="B19" s="16">
        <v>6036905</v>
      </c>
      <c r="C19" s="17">
        <v>21540795</v>
      </c>
      <c r="D19" s="17">
        <f t="shared" si="1"/>
        <v>27577700</v>
      </c>
      <c r="E19" s="17">
        <v>976504547</v>
      </c>
      <c r="F19" s="17">
        <v>69766102</v>
      </c>
      <c r="G19" s="17">
        <v>7812213</v>
      </c>
      <c r="H19" s="17">
        <v>25342617</v>
      </c>
      <c r="I19" s="17">
        <v>33400215</v>
      </c>
      <c r="J19" s="17">
        <f t="shared" si="2"/>
        <v>1140403394</v>
      </c>
      <c r="K19" s="18">
        <v>50382903</v>
      </c>
      <c r="L19" s="18">
        <v>1249316581</v>
      </c>
      <c r="M19" s="17">
        <f t="shared" si="3"/>
        <v>1299699484</v>
      </c>
      <c r="N19" s="25">
        <v>105054063</v>
      </c>
      <c r="O19" s="25">
        <v>46515054</v>
      </c>
      <c r="P19" s="25">
        <v>167227820</v>
      </c>
      <c r="Q19" s="25">
        <v>73950836</v>
      </c>
      <c r="R19" s="17">
        <f t="shared" si="4"/>
        <v>392747773</v>
      </c>
      <c r="S19" s="27">
        <v>87810436</v>
      </c>
      <c r="T19" s="18">
        <v>13179301</v>
      </c>
      <c r="U19" s="17">
        <v>134927</v>
      </c>
      <c r="V19" s="17">
        <v>75505404</v>
      </c>
      <c r="W19" s="17">
        <v>1679</v>
      </c>
      <c r="X19" s="18">
        <v>316159</v>
      </c>
      <c r="Y19" s="26">
        <v>13748636</v>
      </c>
      <c r="Z19" s="17">
        <f t="shared" si="0"/>
        <v>3023547193</v>
      </c>
      <c r="AA19" s="16"/>
      <c r="AB19" s="26">
        <v>0</v>
      </c>
      <c r="AC19" s="17">
        <f t="shared" si="5"/>
        <v>0</v>
      </c>
      <c r="AD19" s="26">
        <v>61876113</v>
      </c>
      <c r="AE19" s="16">
        <v>1414647</v>
      </c>
      <c r="AF19" s="17">
        <v>97991</v>
      </c>
      <c r="AG19" s="17">
        <v>1116005</v>
      </c>
      <c r="AH19" s="17">
        <v>121800.00000000001</v>
      </c>
      <c r="AI19" s="26">
        <v>221252</v>
      </c>
      <c r="AJ19" s="17">
        <f t="shared" si="6"/>
        <v>64847808</v>
      </c>
      <c r="AK19" s="16">
        <v>2784342</v>
      </c>
      <c r="AL19" s="17">
        <v>11024</v>
      </c>
      <c r="AM19" s="19">
        <v>3839560</v>
      </c>
      <c r="AN19" s="19">
        <v>12788486</v>
      </c>
      <c r="AO19" s="19">
        <v>8304579</v>
      </c>
      <c r="AP19" s="19">
        <v>234757</v>
      </c>
      <c r="AQ19" s="19">
        <f t="shared" si="7"/>
        <v>25167382</v>
      </c>
      <c r="AR19" s="19">
        <v>0</v>
      </c>
      <c r="AS19" s="17">
        <f t="shared" si="8"/>
        <v>3116357749</v>
      </c>
      <c r="AV19" s="20"/>
    </row>
    <row r="20" spans="1:48" ht="24.75" customHeight="1" x14ac:dyDescent="0.2">
      <c r="A20" s="11" t="s">
        <v>59</v>
      </c>
      <c r="B20" s="16">
        <v>3812410</v>
      </c>
      <c r="C20" s="17">
        <v>5889458</v>
      </c>
      <c r="D20" s="32">
        <f t="shared" si="1"/>
        <v>9701868</v>
      </c>
      <c r="E20" s="17">
        <v>279463197</v>
      </c>
      <c r="F20" s="17">
        <v>10606565</v>
      </c>
      <c r="G20" s="17">
        <v>3221046</v>
      </c>
      <c r="H20" s="17">
        <v>10749794</v>
      </c>
      <c r="I20" s="17">
        <v>14949572</v>
      </c>
      <c r="J20" s="32">
        <f t="shared" si="2"/>
        <v>328692042</v>
      </c>
      <c r="K20" s="18">
        <v>16528728</v>
      </c>
      <c r="L20" s="18">
        <v>262819543</v>
      </c>
      <c r="M20" s="32">
        <f t="shared" si="3"/>
        <v>279348271</v>
      </c>
      <c r="N20" s="25">
        <v>60397762</v>
      </c>
      <c r="O20" s="25">
        <v>26742470</v>
      </c>
      <c r="P20" s="25">
        <v>96142746</v>
      </c>
      <c r="Q20" s="25">
        <v>42515871</v>
      </c>
      <c r="R20" s="32">
        <f t="shared" si="4"/>
        <v>225798849</v>
      </c>
      <c r="S20" s="27">
        <v>31179541</v>
      </c>
      <c r="T20" s="18">
        <v>7467725</v>
      </c>
      <c r="U20" s="17">
        <v>350088</v>
      </c>
      <c r="V20" s="17">
        <v>65870748</v>
      </c>
      <c r="W20" s="17">
        <v>0</v>
      </c>
      <c r="X20" s="18">
        <v>0</v>
      </c>
      <c r="Y20" s="26">
        <v>7917266</v>
      </c>
      <c r="Z20" s="17">
        <f t="shared" si="0"/>
        <v>946624530</v>
      </c>
      <c r="AA20" s="16"/>
      <c r="AB20" s="26">
        <v>0</v>
      </c>
      <c r="AC20" s="17">
        <f t="shared" si="5"/>
        <v>0</v>
      </c>
      <c r="AD20" s="26">
        <v>176359891</v>
      </c>
      <c r="AE20" s="16">
        <v>1276277</v>
      </c>
      <c r="AF20" s="17">
        <v>37841</v>
      </c>
      <c r="AG20" s="17">
        <v>1040235</v>
      </c>
      <c r="AH20" s="17">
        <v>0</v>
      </c>
      <c r="AI20" s="26">
        <v>145170</v>
      </c>
      <c r="AJ20" s="17">
        <f t="shared" si="6"/>
        <v>178859414</v>
      </c>
      <c r="AK20" s="16">
        <v>1211910</v>
      </c>
      <c r="AL20" s="17">
        <v>31355</v>
      </c>
      <c r="AM20" s="19">
        <v>2425211</v>
      </c>
      <c r="AN20" s="19">
        <v>7380308</v>
      </c>
      <c r="AO20" s="19">
        <v>3786449</v>
      </c>
      <c r="AP20" s="19">
        <v>211803</v>
      </c>
      <c r="AQ20" s="19">
        <f t="shared" si="7"/>
        <v>13803771</v>
      </c>
      <c r="AR20" s="19">
        <v>0</v>
      </c>
      <c r="AS20" s="17">
        <f t="shared" si="8"/>
        <v>1140530980</v>
      </c>
      <c r="AV20" s="20"/>
    </row>
    <row r="21" spans="1:48" ht="24.75" customHeight="1" x14ac:dyDescent="0.2">
      <c r="A21" s="10" t="s">
        <v>60</v>
      </c>
      <c r="B21" s="21">
        <v>853619</v>
      </c>
      <c r="C21" s="22">
        <v>1905278</v>
      </c>
      <c r="D21" s="17">
        <f t="shared" si="1"/>
        <v>2758897</v>
      </c>
      <c r="E21" s="22">
        <v>50003905</v>
      </c>
      <c r="F21" s="22">
        <v>1919214</v>
      </c>
      <c r="G21" s="22">
        <v>516003</v>
      </c>
      <c r="H21" s="22">
        <v>1251210</v>
      </c>
      <c r="I21" s="22">
        <v>1568143</v>
      </c>
      <c r="J21" s="17">
        <f t="shared" si="2"/>
        <v>58017372</v>
      </c>
      <c r="K21" s="23">
        <v>2235380</v>
      </c>
      <c r="L21" s="23">
        <v>57254358</v>
      </c>
      <c r="M21" s="17">
        <f t="shared" si="3"/>
        <v>59489738</v>
      </c>
      <c r="N21" s="28">
        <v>15518268</v>
      </c>
      <c r="O21" s="28">
        <v>6871063</v>
      </c>
      <c r="P21" s="28">
        <v>24702387</v>
      </c>
      <c r="Q21" s="28">
        <v>10923793</v>
      </c>
      <c r="R21" s="17">
        <f t="shared" si="4"/>
        <v>58015511</v>
      </c>
      <c r="S21" s="30">
        <v>3437816</v>
      </c>
      <c r="T21" s="23">
        <v>1857965</v>
      </c>
      <c r="U21" s="22">
        <v>98713</v>
      </c>
      <c r="V21" s="22">
        <v>21002495</v>
      </c>
      <c r="W21" s="22">
        <v>23302</v>
      </c>
      <c r="X21" s="23">
        <v>0</v>
      </c>
      <c r="Y21" s="31">
        <v>6209503</v>
      </c>
      <c r="Z21" s="22">
        <f t="shared" si="0"/>
        <v>208152415</v>
      </c>
      <c r="AA21" s="21"/>
      <c r="AB21" s="31">
        <v>0</v>
      </c>
      <c r="AC21" s="22">
        <f t="shared" si="5"/>
        <v>0</v>
      </c>
      <c r="AD21" s="31">
        <v>40536461</v>
      </c>
      <c r="AE21" s="21">
        <v>2941096</v>
      </c>
      <c r="AF21" s="22">
        <v>126997</v>
      </c>
      <c r="AG21" s="22">
        <v>357351</v>
      </c>
      <c r="AH21" s="22">
        <v>2900</v>
      </c>
      <c r="AI21" s="31">
        <v>115483</v>
      </c>
      <c r="AJ21" s="22">
        <f t="shared" si="6"/>
        <v>44080288</v>
      </c>
      <c r="AK21" s="21">
        <v>346253</v>
      </c>
      <c r="AL21" s="22">
        <v>25263</v>
      </c>
      <c r="AM21" s="24">
        <v>741276</v>
      </c>
      <c r="AN21" s="24">
        <v>5781173</v>
      </c>
      <c r="AO21" s="24">
        <v>1038618</v>
      </c>
      <c r="AP21" s="24">
        <v>488087</v>
      </c>
      <c r="AQ21" s="24">
        <f t="shared" si="7"/>
        <v>8049154</v>
      </c>
      <c r="AR21" s="24">
        <v>274567</v>
      </c>
      <c r="AS21" s="22">
        <f t="shared" si="8"/>
        <v>260378806</v>
      </c>
      <c r="AV21" s="20"/>
    </row>
    <row r="22" spans="1:48" ht="24.75" customHeight="1" x14ac:dyDescent="0.2">
      <c r="A22" s="11" t="s">
        <v>61</v>
      </c>
      <c r="B22" s="16">
        <v>431437</v>
      </c>
      <c r="C22" s="17">
        <v>1052235</v>
      </c>
      <c r="D22" s="17">
        <f t="shared" si="1"/>
        <v>1483672</v>
      </c>
      <c r="E22" s="17">
        <v>35961493</v>
      </c>
      <c r="F22" s="17">
        <v>1440336</v>
      </c>
      <c r="G22" s="17">
        <v>276225</v>
      </c>
      <c r="H22" s="17">
        <v>820011</v>
      </c>
      <c r="I22" s="17">
        <v>1046612</v>
      </c>
      <c r="J22" s="17">
        <f t="shared" si="2"/>
        <v>41028349</v>
      </c>
      <c r="K22" s="18">
        <v>1251509</v>
      </c>
      <c r="L22" s="18">
        <v>33930248</v>
      </c>
      <c r="M22" s="17">
        <f t="shared" si="3"/>
        <v>35181757</v>
      </c>
      <c r="N22" s="25">
        <v>7346939</v>
      </c>
      <c r="O22" s="25">
        <v>3253022</v>
      </c>
      <c r="P22" s="25">
        <v>11695051</v>
      </c>
      <c r="Q22" s="25">
        <v>5171739</v>
      </c>
      <c r="R22" s="17">
        <f t="shared" si="4"/>
        <v>27466751</v>
      </c>
      <c r="S22" s="27">
        <v>1963006</v>
      </c>
      <c r="T22" s="18">
        <v>867163</v>
      </c>
      <c r="U22" s="17">
        <v>58038</v>
      </c>
      <c r="V22" s="17">
        <v>11134176</v>
      </c>
      <c r="W22" s="17">
        <v>527</v>
      </c>
      <c r="X22" s="18">
        <v>0</v>
      </c>
      <c r="Y22" s="26">
        <v>4093358</v>
      </c>
      <c r="Z22" s="17">
        <f t="shared" si="0"/>
        <v>121793125</v>
      </c>
      <c r="AA22" s="16"/>
      <c r="AB22" s="26">
        <v>0</v>
      </c>
      <c r="AC22" s="17">
        <f t="shared" si="5"/>
        <v>0</v>
      </c>
      <c r="AD22" s="26">
        <v>19217935</v>
      </c>
      <c r="AE22" s="16">
        <v>1466650</v>
      </c>
      <c r="AF22" s="17">
        <v>60296</v>
      </c>
      <c r="AG22" s="17">
        <v>197278</v>
      </c>
      <c r="AH22" s="17">
        <v>20300</v>
      </c>
      <c r="AI22" s="26">
        <v>41893</v>
      </c>
      <c r="AJ22" s="17">
        <f t="shared" si="6"/>
        <v>21004352</v>
      </c>
      <c r="AK22" s="16">
        <v>229745</v>
      </c>
      <c r="AL22" s="17">
        <v>3403</v>
      </c>
      <c r="AM22" s="19">
        <v>392222</v>
      </c>
      <c r="AN22" s="19">
        <v>3807670</v>
      </c>
      <c r="AO22" s="19">
        <v>622517</v>
      </c>
      <c r="AP22" s="19">
        <v>243396</v>
      </c>
      <c r="AQ22" s="19">
        <f t="shared" si="7"/>
        <v>5065805</v>
      </c>
      <c r="AR22" s="19">
        <v>292141</v>
      </c>
      <c r="AS22" s="17">
        <f t="shared" si="8"/>
        <v>147804289</v>
      </c>
      <c r="AV22" s="20"/>
    </row>
    <row r="23" spans="1:48" ht="24.75" customHeight="1" x14ac:dyDescent="0.2">
      <c r="A23" s="11" t="s">
        <v>62</v>
      </c>
      <c r="B23" s="16">
        <v>453746</v>
      </c>
      <c r="C23" s="17">
        <v>1419593</v>
      </c>
      <c r="D23" s="17">
        <f t="shared" si="1"/>
        <v>1873339</v>
      </c>
      <c r="E23" s="17">
        <v>39647100</v>
      </c>
      <c r="F23" s="17">
        <v>1430497</v>
      </c>
      <c r="G23" s="17">
        <v>285207</v>
      </c>
      <c r="H23" s="17">
        <v>659196</v>
      </c>
      <c r="I23" s="17">
        <v>991964</v>
      </c>
      <c r="J23" s="17">
        <f t="shared" si="2"/>
        <v>44887303</v>
      </c>
      <c r="K23" s="18">
        <v>1771090</v>
      </c>
      <c r="L23" s="18">
        <v>39801796</v>
      </c>
      <c r="M23" s="17">
        <f t="shared" si="3"/>
        <v>41572886</v>
      </c>
      <c r="N23" s="25">
        <v>8147767</v>
      </c>
      <c r="O23" s="25">
        <v>3607607</v>
      </c>
      <c r="P23" s="25">
        <v>12969829</v>
      </c>
      <c r="Q23" s="25">
        <v>5735467</v>
      </c>
      <c r="R23" s="17">
        <f t="shared" si="4"/>
        <v>30460670</v>
      </c>
      <c r="S23" s="27">
        <v>2389564</v>
      </c>
      <c r="T23" s="18">
        <v>1020140</v>
      </c>
      <c r="U23" s="17">
        <v>98501</v>
      </c>
      <c r="V23" s="17">
        <v>11904579</v>
      </c>
      <c r="W23" s="17">
        <v>1787</v>
      </c>
      <c r="X23" s="18">
        <v>0</v>
      </c>
      <c r="Y23" s="26">
        <v>4645406</v>
      </c>
      <c r="Z23" s="17">
        <f t="shared" si="0"/>
        <v>136980836</v>
      </c>
      <c r="AA23" s="16"/>
      <c r="AB23" s="26">
        <v>0</v>
      </c>
      <c r="AC23" s="17">
        <f t="shared" si="5"/>
        <v>0</v>
      </c>
      <c r="AD23" s="26">
        <v>21147953</v>
      </c>
      <c r="AE23" s="16">
        <v>1454990</v>
      </c>
      <c r="AF23" s="17">
        <v>59514</v>
      </c>
      <c r="AG23" s="17">
        <v>214674</v>
      </c>
      <c r="AH23" s="17">
        <v>8700</v>
      </c>
      <c r="AI23" s="26">
        <v>71037</v>
      </c>
      <c r="AJ23" s="17">
        <f t="shared" si="6"/>
        <v>22956868</v>
      </c>
      <c r="AK23" s="16">
        <v>240364</v>
      </c>
      <c r="AL23" s="17">
        <v>3743</v>
      </c>
      <c r="AM23" s="19">
        <v>500260</v>
      </c>
      <c r="AN23" s="19">
        <v>4321985</v>
      </c>
      <c r="AO23" s="19">
        <v>756716</v>
      </c>
      <c r="AP23" s="19">
        <v>241461</v>
      </c>
      <c r="AQ23" s="19">
        <f t="shared" si="7"/>
        <v>5820422</v>
      </c>
      <c r="AR23" s="19">
        <v>264707</v>
      </c>
      <c r="AS23" s="17">
        <f t="shared" si="8"/>
        <v>165737526</v>
      </c>
      <c r="AV23" s="20"/>
    </row>
    <row r="24" spans="1:48" ht="24.75" customHeight="1" x14ac:dyDescent="0.2">
      <c r="A24" s="11" t="s">
        <v>63</v>
      </c>
      <c r="B24" s="16">
        <v>316606</v>
      </c>
      <c r="C24" s="17">
        <v>807886</v>
      </c>
      <c r="D24" s="32">
        <f t="shared" si="1"/>
        <v>1124492</v>
      </c>
      <c r="E24" s="17">
        <v>26099923</v>
      </c>
      <c r="F24" s="17">
        <v>940093</v>
      </c>
      <c r="G24" s="17">
        <v>202079</v>
      </c>
      <c r="H24" s="17">
        <v>565607</v>
      </c>
      <c r="I24" s="17">
        <v>823893</v>
      </c>
      <c r="J24" s="32">
        <f t="shared" si="2"/>
        <v>29756087</v>
      </c>
      <c r="K24" s="18">
        <v>1026762</v>
      </c>
      <c r="L24" s="18">
        <v>30524219</v>
      </c>
      <c r="M24" s="32">
        <f t="shared" si="3"/>
        <v>31550981</v>
      </c>
      <c r="N24" s="25">
        <v>5607759</v>
      </c>
      <c r="O24" s="25">
        <v>2482961</v>
      </c>
      <c r="P24" s="25">
        <v>8926578</v>
      </c>
      <c r="Q24" s="25">
        <v>3947477</v>
      </c>
      <c r="R24" s="17">
        <f t="shared" si="4"/>
        <v>20964775</v>
      </c>
      <c r="S24" s="27">
        <v>1510279</v>
      </c>
      <c r="T24" s="18">
        <v>648498</v>
      </c>
      <c r="U24" s="17">
        <v>45825</v>
      </c>
      <c r="V24" s="17">
        <v>8416851</v>
      </c>
      <c r="W24" s="17">
        <v>1169</v>
      </c>
      <c r="X24" s="18">
        <v>831048</v>
      </c>
      <c r="Y24" s="26">
        <v>2558768</v>
      </c>
      <c r="Z24" s="17">
        <f t="shared" si="0"/>
        <v>96284281</v>
      </c>
      <c r="AA24" s="16"/>
      <c r="AB24" s="26">
        <v>0</v>
      </c>
      <c r="AC24" s="17">
        <f t="shared" si="5"/>
        <v>0</v>
      </c>
      <c r="AD24" s="26">
        <v>14228782</v>
      </c>
      <c r="AE24" s="16">
        <v>1197326</v>
      </c>
      <c r="AF24" s="17">
        <v>49420</v>
      </c>
      <c r="AG24" s="17">
        <v>145928</v>
      </c>
      <c r="AH24" s="17">
        <v>0</v>
      </c>
      <c r="AI24" s="26">
        <v>77424</v>
      </c>
      <c r="AJ24" s="17">
        <f t="shared" si="6"/>
        <v>15698880</v>
      </c>
      <c r="AK24" s="16">
        <v>152123</v>
      </c>
      <c r="AL24" s="17">
        <v>2510</v>
      </c>
      <c r="AM24" s="19">
        <v>315035</v>
      </c>
      <c r="AN24" s="19">
        <v>2379429</v>
      </c>
      <c r="AO24" s="19">
        <v>563252</v>
      </c>
      <c r="AP24" s="19">
        <v>198701</v>
      </c>
      <c r="AQ24" s="19">
        <f t="shared" si="7"/>
        <v>3456417</v>
      </c>
      <c r="AR24" s="19">
        <v>142852</v>
      </c>
      <c r="AS24" s="17">
        <f t="shared" si="8"/>
        <v>115451359</v>
      </c>
      <c r="AV24" s="20"/>
    </row>
    <row r="25" spans="1:48" ht="24.75" customHeight="1" x14ac:dyDescent="0.2">
      <c r="A25" s="10" t="s">
        <v>64</v>
      </c>
      <c r="B25" s="21">
        <v>337988</v>
      </c>
      <c r="C25" s="22">
        <v>902850</v>
      </c>
      <c r="D25" s="17">
        <f t="shared" si="1"/>
        <v>1240838</v>
      </c>
      <c r="E25" s="22">
        <v>28259925</v>
      </c>
      <c r="F25" s="22">
        <v>865010</v>
      </c>
      <c r="G25" s="22">
        <v>208278</v>
      </c>
      <c r="H25" s="22">
        <v>505533</v>
      </c>
      <c r="I25" s="22">
        <v>723383</v>
      </c>
      <c r="J25" s="17">
        <f t="shared" si="2"/>
        <v>31802967</v>
      </c>
      <c r="K25" s="23">
        <v>1189817</v>
      </c>
      <c r="L25" s="23">
        <v>23004643</v>
      </c>
      <c r="M25" s="17">
        <f t="shared" si="3"/>
        <v>24194460</v>
      </c>
      <c r="N25" s="28">
        <v>5883110</v>
      </c>
      <c r="O25" s="28">
        <v>2604879</v>
      </c>
      <c r="P25" s="28">
        <v>9364888</v>
      </c>
      <c r="Q25" s="28">
        <v>4141304</v>
      </c>
      <c r="R25" s="29">
        <f t="shared" si="4"/>
        <v>21994181</v>
      </c>
      <c r="S25" s="30">
        <v>1484026</v>
      </c>
      <c r="T25" s="23">
        <v>792953</v>
      </c>
      <c r="U25" s="22">
        <v>177407</v>
      </c>
      <c r="V25" s="22">
        <v>9613729</v>
      </c>
      <c r="W25" s="22">
        <v>130</v>
      </c>
      <c r="X25" s="23">
        <v>0</v>
      </c>
      <c r="Y25" s="31">
        <v>2777760</v>
      </c>
      <c r="Z25" s="22">
        <f t="shared" si="0"/>
        <v>92837613</v>
      </c>
      <c r="AA25" s="21"/>
      <c r="AB25" s="31">
        <v>0</v>
      </c>
      <c r="AC25" s="22">
        <f t="shared" si="5"/>
        <v>0</v>
      </c>
      <c r="AD25" s="31">
        <v>15144641</v>
      </c>
      <c r="AE25" s="21">
        <v>979833</v>
      </c>
      <c r="AF25" s="22">
        <v>48958</v>
      </c>
      <c r="AG25" s="22">
        <v>149269</v>
      </c>
      <c r="AH25" s="22">
        <v>0</v>
      </c>
      <c r="AI25" s="31">
        <v>69049</v>
      </c>
      <c r="AJ25" s="22">
        <f t="shared" si="6"/>
        <v>16391750</v>
      </c>
      <c r="AK25" s="21">
        <v>192721</v>
      </c>
      <c r="AL25" s="22">
        <v>2681</v>
      </c>
      <c r="AM25" s="24">
        <v>320669</v>
      </c>
      <c r="AN25" s="24">
        <v>2583571</v>
      </c>
      <c r="AO25" s="24">
        <v>511745</v>
      </c>
      <c r="AP25" s="24">
        <v>162607</v>
      </c>
      <c r="AQ25" s="24">
        <f t="shared" si="7"/>
        <v>3578592</v>
      </c>
      <c r="AR25" s="24">
        <v>62605</v>
      </c>
      <c r="AS25" s="22">
        <f t="shared" si="8"/>
        <v>112940752</v>
      </c>
      <c r="AV25" s="20"/>
    </row>
    <row r="26" spans="1:48" ht="24.75" customHeight="1" x14ac:dyDescent="0.2">
      <c r="A26" s="11" t="s">
        <v>65</v>
      </c>
      <c r="B26" s="16">
        <v>851673</v>
      </c>
      <c r="C26" s="17">
        <v>1889475</v>
      </c>
      <c r="D26" s="17">
        <f t="shared" si="1"/>
        <v>2741148</v>
      </c>
      <c r="E26" s="17">
        <v>69283624</v>
      </c>
      <c r="F26" s="17">
        <v>1831972</v>
      </c>
      <c r="G26" s="17">
        <v>522652</v>
      </c>
      <c r="H26" s="17">
        <v>1214010</v>
      </c>
      <c r="I26" s="17">
        <v>1649442</v>
      </c>
      <c r="J26" s="17">
        <f t="shared" si="2"/>
        <v>77242848</v>
      </c>
      <c r="K26" s="18">
        <v>2263651</v>
      </c>
      <c r="L26" s="18">
        <v>55952739</v>
      </c>
      <c r="M26" s="17">
        <f t="shared" si="3"/>
        <v>58216390</v>
      </c>
      <c r="N26" s="25">
        <v>14507938</v>
      </c>
      <c r="O26" s="25">
        <v>6423716</v>
      </c>
      <c r="P26" s="25">
        <v>23094118</v>
      </c>
      <c r="Q26" s="25">
        <v>10212591</v>
      </c>
      <c r="R26" s="17">
        <f t="shared" si="4"/>
        <v>54238363</v>
      </c>
      <c r="S26" s="27">
        <v>4225665</v>
      </c>
      <c r="T26" s="18">
        <v>1701718</v>
      </c>
      <c r="U26" s="17">
        <v>178522</v>
      </c>
      <c r="V26" s="17">
        <v>22577012</v>
      </c>
      <c r="W26" s="17">
        <v>1918</v>
      </c>
      <c r="X26" s="18">
        <v>353248</v>
      </c>
      <c r="Y26" s="26">
        <v>6532313</v>
      </c>
      <c r="Z26" s="17">
        <f t="shared" si="0"/>
        <v>225267997</v>
      </c>
      <c r="AA26" s="16"/>
      <c r="AB26" s="26">
        <v>0</v>
      </c>
      <c r="AC26" s="17">
        <f>AA26+AB26</f>
        <v>0</v>
      </c>
      <c r="AD26" s="26">
        <v>38085444</v>
      </c>
      <c r="AE26" s="16">
        <v>2688719</v>
      </c>
      <c r="AF26" s="17">
        <v>100834</v>
      </c>
      <c r="AG26" s="17">
        <v>360140</v>
      </c>
      <c r="AH26" s="17">
        <v>17400</v>
      </c>
      <c r="AI26" s="26">
        <v>214371</v>
      </c>
      <c r="AJ26" s="17">
        <f t="shared" si="6"/>
        <v>41466908</v>
      </c>
      <c r="AK26" s="16">
        <v>551703</v>
      </c>
      <c r="AL26" s="17">
        <v>24342</v>
      </c>
      <c r="AM26" s="19">
        <v>841254</v>
      </c>
      <c r="AN26" s="19">
        <v>6074773</v>
      </c>
      <c r="AO26" s="19">
        <v>1300307</v>
      </c>
      <c r="AP26" s="19">
        <v>446205</v>
      </c>
      <c r="AQ26" s="19">
        <f t="shared" si="7"/>
        <v>8662539</v>
      </c>
      <c r="AR26" s="19">
        <v>557303</v>
      </c>
      <c r="AS26" s="17">
        <f t="shared" si="8"/>
        <v>275416186</v>
      </c>
      <c r="AV26" s="20"/>
    </row>
    <row r="27" spans="1:48" ht="24.75" customHeight="1" x14ac:dyDescent="0.2">
      <c r="A27" s="11" t="s">
        <v>66</v>
      </c>
      <c r="B27" s="16">
        <v>792767</v>
      </c>
      <c r="C27" s="17">
        <v>1582050</v>
      </c>
      <c r="D27" s="17">
        <f t="shared" si="1"/>
        <v>2374817</v>
      </c>
      <c r="E27" s="17">
        <v>67175845</v>
      </c>
      <c r="F27" s="17">
        <v>1797391</v>
      </c>
      <c r="G27" s="17">
        <v>522141</v>
      </c>
      <c r="H27" s="17">
        <v>1568848</v>
      </c>
      <c r="I27" s="17">
        <v>2019221</v>
      </c>
      <c r="J27" s="17">
        <f t="shared" si="2"/>
        <v>75458263</v>
      </c>
      <c r="K27" s="18">
        <v>2517791</v>
      </c>
      <c r="L27" s="18">
        <v>50111478</v>
      </c>
      <c r="M27" s="17">
        <f t="shared" si="3"/>
        <v>52629269</v>
      </c>
      <c r="N27" s="25">
        <v>13844716</v>
      </c>
      <c r="O27" s="25">
        <v>6130060</v>
      </c>
      <c r="P27" s="25">
        <v>22038383</v>
      </c>
      <c r="Q27" s="25">
        <v>9745728</v>
      </c>
      <c r="R27" s="17">
        <f t="shared" si="4"/>
        <v>51758887</v>
      </c>
      <c r="S27" s="27">
        <v>4024615</v>
      </c>
      <c r="T27" s="18">
        <v>1567705</v>
      </c>
      <c r="U27" s="17">
        <v>363204</v>
      </c>
      <c r="V27" s="17">
        <v>22146120</v>
      </c>
      <c r="W27" s="17">
        <v>10243</v>
      </c>
      <c r="X27" s="18">
        <v>0</v>
      </c>
      <c r="Y27" s="26">
        <v>6258701</v>
      </c>
      <c r="Z27" s="17">
        <f t="shared" si="0"/>
        <v>214217007</v>
      </c>
      <c r="AA27" s="16"/>
      <c r="AB27" s="26">
        <v>0</v>
      </c>
      <c r="AC27" s="17">
        <f t="shared" si="5"/>
        <v>0</v>
      </c>
      <c r="AD27" s="26">
        <v>36829693</v>
      </c>
      <c r="AE27" s="16">
        <v>2329954</v>
      </c>
      <c r="AF27" s="17">
        <v>85069</v>
      </c>
      <c r="AG27" s="17">
        <v>365959</v>
      </c>
      <c r="AH27" s="17">
        <v>0</v>
      </c>
      <c r="AI27" s="26">
        <v>233808</v>
      </c>
      <c r="AJ27" s="17">
        <f t="shared" si="6"/>
        <v>39844483</v>
      </c>
      <c r="AK27" s="16">
        <v>387074</v>
      </c>
      <c r="AL27" s="17">
        <v>6500</v>
      </c>
      <c r="AM27" s="19">
        <v>872185</v>
      </c>
      <c r="AN27" s="19">
        <v>5819760</v>
      </c>
      <c r="AO27" s="19">
        <v>1473269</v>
      </c>
      <c r="AP27" s="19">
        <v>386666</v>
      </c>
      <c r="AQ27" s="19">
        <f t="shared" si="7"/>
        <v>8551880</v>
      </c>
      <c r="AR27" s="19">
        <v>651384</v>
      </c>
      <c r="AS27" s="17">
        <f t="shared" si="8"/>
        <v>262355560</v>
      </c>
      <c r="AV27" s="20"/>
    </row>
    <row r="28" spans="1:48" ht="24.75" customHeight="1" x14ac:dyDescent="0.2">
      <c r="A28" s="11" t="s">
        <v>67</v>
      </c>
      <c r="B28" s="16">
        <v>1507817</v>
      </c>
      <c r="C28" s="17">
        <v>2753881</v>
      </c>
      <c r="D28" s="17">
        <f t="shared" si="1"/>
        <v>4261698</v>
      </c>
      <c r="E28" s="17">
        <v>101452714</v>
      </c>
      <c r="F28" s="17">
        <v>4229483</v>
      </c>
      <c r="G28" s="17">
        <v>1000927</v>
      </c>
      <c r="H28" s="17">
        <v>2866995</v>
      </c>
      <c r="I28" s="17">
        <v>3981695</v>
      </c>
      <c r="J28" s="17">
        <f t="shared" si="2"/>
        <v>117793512</v>
      </c>
      <c r="K28" s="18">
        <v>5319797</v>
      </c>
      <c r="L28" s="18">
        <v>111090872</v>
      </c>
      <c r="M28" s="17">
        <f t="shared" si="3"/>
        <v>116410669</v>
      </c>
      <c r="N28" s="25">
        <v>25948737</v>
      </c>
      <c r="O28" s="25">
        <v>11489388</v>
      </c>
      <c r="P28" s="25">
        <v>41305880</v>
      </c>
      <c r="Q28" s="25">
        <v>18266127</v>
      </c>
      <c r="R28" s="17">
        <f t="shared" si="4"/>
        <v>97010132</v>
      </c>
      <c r="S28" s="27">
        <v>8635797</v>
      </c>
      <c r="T28" s="18">
        <v>3106481</v>
      </c>
      <c r="U28" s="17">
        <v>529566</v>
      </c>
      <c r="V28" s="17">
        <v>36581228</v>
      </c>
      <c r="W28" s="17">
        <v>2839</v>
      </c>
      <c r="X28" s="18">
        <v>0</v>
      </c>
      <c r="Y28" s="26">
        <v>9416924</v>
      </c>
      <c r="Z28" s="17">
        <f t="shared" si="0"/>
        <v>389487148</v>
      </c>
      <c r="AA28" s="16"/>
      <c r="AB28" s="26">
        <v>0</v>
      </c>
      <c r="AC28" s="17">
        <f t="shared" si="5"/>
        <v>0</v>
      </c>
      <c r="AD28" s="26">
        <v>67573091</v>
      </c>
      <c r="AE28" s="16">
        <v>1709401</v>
      </c>
      <c r="AF28" s="17">
        <v>61756</v>
      </c>
      <c r="AG28" s="17">
        <v>612675</v>
      </c>
      <c r="AH28" s="17">
        <v>26099.999999999996</v>
      </c>
      <c r="AI28" s="26">
        <v>202729</v>
      </c>
      <c r="AJ28" s="17">
        <f t="shared" si="6"/>
        <v>70185752</v>
      </c>
      <c r="AK28" s="16">
        <v>933322</v>
      </c>
      <c r="AL28" s="17">
        <v>11957</v>
      </c>
      <c r="AM28" s="19">
        <v>1299568</v>
      </c>
      <c r="AN28" s="19">
        <v>8746992</v>
      </c>
      <c r="AO28" s="19">
        <v>1879947</v>
      </c>
      <c r="AP28" s="19">
        <v>283683</v>
      </c>
      <c r="AQ28" s="19">
        <f t="shared" si="7"/>
        <v>12210190</v>
      </c>
      <c r="AR28" s="19">
        <v>11000</v>
      </c>
      <c r="AS28" s="17">
        <f t="shared" si="8"/>
        <v>472817369</v>
      </c>
      <c r="AV28" s="20"/>
    </row>
    <row r="29" spans="1:48" ht="24.75" customHeight="1" x14ac:dyDescent="0.2">
      <c r="A29" s="11" t="s">
        <v>68</v>
      </c>
      <c r="B29" s="16">
        <v>3074184</v>
      </c>
      <c r="C29" s="17">
        <v>6122873</v>
      </c>
      <c r="D29" s="17">
        <f t="shared" si="1"/>
        <v>9197057</v>
      </c>
      <c r="E29" s="17">
        <v>265878841</v>
      </c>
      <c r="F29" s="17">
        <v>16497732</v>
      </c>
      <c r="G29" s="17">
        <v>2416639</v>
      </c>
      <c r="H29" s="17">
        <v>9059067</v>
      </c>
      <c r="I29" s="17">
        <v>11620223</v>
      </c>
      <c r="J29" s="17">
        <f t="shared" si="2"/>
        <v>314669559</v>
      </c>
      <c r="K29" s="18">
        <v>11531008</v>
      </c>
      <c r="L29" s="18">
        <v>327647594</v>
      </c>
      <c r="M29" s="17">
        <f t="shared" si="3"/>
        <v>339178602</v>
      </c>
      <c r="N29" s="25">
        <v>53884833</v>
      </c>
      <c r="O29" s="25">
        <v>23858724</v>
      </c>
      <c r="P29" s="25">
        <v>85775295</v>
      </c>
      <c r="Q29" s="25">
        <v>37931216</v>
      </c>
      <c r="R29" s="17">
        <f t="shared" si="4"/>
        <v>201450068</v>
      </c>
      <c r="S29" s="27">
        <v>23347006</v>
      </c>
      <c r="T29" s="18">
        <v>6378521</v>
      </c>
      <c r="U29" s="17">
        <v>298157</v>
      </c>
      <c r="V29" s="17">
        <v>81034552</v>
      </c>
      <c r="W29" s="17">
        <v>1405</v>
      </c>
      <c r="X29" s="18">
        <v>5292153</v>
      </c>
      <c r="Y29" s="26">
        <v>17439951</v>
      </c>
      <c r="Z29" s="17">
        <f t="shared" si="0"/>
        <v>989089974</v>
      </c>
      <c r="AA29" s="16"/>
      <c r="AB29" s="26">
        <v>0</v>
      </c>
      <c r="AC29" s="17">
        <f t="shared" si="5"/>
        <v>0</v>
      </c>
      <c r="AD29" s="26">
        <v>143301994</v>
      </c>
      <c r="AE29" s="16">
        <v>3199697</v>
      </c>
      <c r="AF29" s="17">
        <v>101853</v>
      </c>
      <c r="AG29" s="17">
        <v>1380757</v>
      </c>
      <c r="AH29" s="17">
        <v>75400</v>
      </c>
      <c r="AI29" s="26">
        <v>188018</v>
      </c>
      <c r="AJ29" s="17">
        <f t="shared" si="6"/>
        <v>148247719</v>
      </c>
      <c r="AK29" s="16">
        <v>1627975</v>
      </c>
      <c r="AL29" s="17">
        <v>25338</v>
      </c>
      <c r="AM29" s="19">
        <v>3044957</v>
      </c>
      <c r="AN29" s="19">
        <v>16125010</v>
      </c>
      <c r="AO29" s="19">
        <v>5668465</v>
      </c>
      <c r="AP29" s="19">
        <v>531003</v>
      </c>
      <c r="AQ29" s="19">
        <f t="shared" si="7"/>
        <v>25369435</v>
      </c>
      <c r="AR29" s="19">
        <v>0</v>
      </c>
      <c r="AS29" s="17">
        <f t="shared" si="8"/>
        <v>1164360441</v>
      </c>
      <c r="AV29" s="20"/>
    </row>
    <row r="30" spans="1:48" ht="24.75" customHeight="1" x14ac:dyDescent="0.2">
      <c r="A30" s="11" t="s">
        <v>69</v>
      </c>
      <c r="B30" s="16">
        <v>703958</v>
      </c>
      <c r="C30" s="17">
        <v>1366081</v>
      </c>
      <c r="D30" s="32">
        <f t="shared" si="1"/>
        <v>2070039</v>
      </c>
      <c r="E30" s="17">
        <v>62169961</v>
      </c>
      <c r="F30" s="17">
        <v>2337694</v>
      </c>
      <c r="G30" s="17">
        <v>466489</v>
      </c>
      <c r="H30" s="17">
        <v>1594767</v>
      </c>
      <c r="I30" s="17">
        <v>2203425</v>
      </c>
      <c r="J30" s="32">
        <f t="shared" si="2"/>
        <v>70842375</v>
      </c>
      <c r="K30" s="18">
        <v>2235451</v>
      </c>
      <c r="L30" s="18">
        <v>62054811</v>
      </c>
      <c r="M30" s="32">
        <f t="shared" si="3"/>
        <v>64290262</v>
      </c>
      <c r="N30" s="25">
        <v>12267441</v>
      </c>
      <c r="O30" s="25">
        <v>5431685</v>
      </c>
      <c r="P30" s="25">
        <v>19527636</v>
      </c>
      <c r="Q30" s="25">
        <v>8635435</v>
      </c>
      <c r="R30" s="32">
        <f t="shared" si="4"/>
        <v>45862197</v>
      </c>
      <c r="S30" s="27">
        <v>3234722</v>
      </c>
      <c r="T30" s="18">
        <v>1547538</v>
      </c>
      <c r="U30" s="17">
        <v>359115</v>
      </c>
      <c r="V30" s="17">
        <v>19180076</v>
      </c>
      <c r="W30" s="17">
        <v>2706</v>
      </c>
      <c r="X30" s="18">
        <v>0</v>
      </c>
      <c r="Y30" s="26">
        <v>7700749</v>
      </c>
      <c r="Z30" s="17">
        <f t="shared" si="0"/>
        <v>213019740</v>
      </c>
      <c r="AA30" s="16"/>
      <c r="AB30" s="26">
        <v>0</v>
      </c>
      <c r="AC30" s="17">
        <f t="shared" si="5"/>
        <v>0</v>
      </c>
      <c r="AD30" s="26">
        <v>32982074</v>
      </c>
      <c r="AE30" s="16">
        <v>1974465</v>
      </c>
      <c r="AF30" s="17">
        <v>72109</v>
      </c>
      <c r="AG30" s="17">
        <v>313492</v>
      </c>
      <c r="AH30" s="17">
        <v>0</v>
      </c>
      <c r="AI30" s="26">
        <v>165807</v>
      </c>
      <c r="AJ30" s="17">
        <f t="shared" si="6"/>
        <v>35507947</v>
      </c>
      <c r="AK30" s="16">
        <v>335872</v>
      </c>
      <c r="AL30" s="17">
        <v>5822</v>
      </c>
      <c r="AM30" s="19">
        <v>713469</v>
      </c>
      <c r="AN30" s="19">
        <v>7162063</v>
      </c>
      <c r="AO30" s="19">
        <v>1265183</v>
      </c>
      <c r="AP30" s="19">
        <v>327671</v>
      </c>
      <c r="AQ30" s="19">
        <f t="shared" si="7"/>
        <v>9468386</v>
      </c>
      <c r="AR30" s="19">
        <v>37239</v>
      </c>
      <c r="AS30" s="17">
        <f t="shared" si="8"/>
        <v>258300528</v>
      </c>
      <c r="AV30" s="20"/>
    </row>
    <row r="31" spans="1:48" ht="24.75" customHeight="1" x14ac:dyDescent="0.2">
      <c r="A31" s="10" t="s">
        <v>70</v>
      </c>
      <c r="B31" s="21">
        <v>563745</v>
      </c>
      <c r="C31" s="22">
        <v>1179121</v>
      </c>
      <c r="D31" s="17">
        <f t="shared" si="1"/>
        <v>1742866</v>
      </c>
      <c r="E31" s="22">
        <v>51784135</v>
      </c>
      <c r="F31" s="22">
        <v>1600725</v>
      </c>
      <c r="G31" s="22">
        <v>378030</v>
      </c>
      <c r="H31" s="22">
        <v>1106457</v>
      </c>
      <c r="I31" s="22">
        <v>1442424</v>
      </c>
      <c r="J31" s="17">
        <f t="shared" si="2"/>
        <v>58054637</v>
      </c>
      <c r="K31" s="23">
        <v>1617991</v>
      </c>
      <c r="L31" s="23">
        <v>43123902</v>
      </c>
      <c r="M31" s="17">
        <f t="shared" si="3"/>
        <v>44741893</v>
      </c>
      <c r="N31" s="28">
        <v>9502490</v>
      </c>
      <c r="O31" s="28">
        <v>4207441</v>
      </c>
      <c r="P31" s="28">
        <v>15126312</v>
      </c>
      <c r="Q31" s="28">
        <v>6689099</v>
      </c>
      <c r="R31" s="17">
        <f t="shared" si="4"/>
        <v>35525342</v>
      </c>
      <c r="S31" s="30">
        <v>3024695</v>
      </c>
      <c r="T31" s="23">
        <v>1139178</v>
      </c>
      <c r="U31" s="22">
        <v>229976</v>
      </c>
      <c r="V31" s="22">
        <v>12522203</v>
      </c>
      <c r="W31" s="22">
        <v>4845</v>
      </c>
      <c r="X31" s="23">
        <v>0</v>
      </c>
      <c r="Y31" s="31">
        <v>4861631</v>
      </c>
      <c r="Z31" s="22">
        <f t="shared" si="0"/>
        <v>160104400</v>
      </c>
      <c r="AA31" s="21"/>
      <c r="AB31" s="31">
        <v>0</v>
      </c>
      <c r="AC31" s="22">
        <f t="shared" si="5"/>
        <v>0</v>
      </c>
      <c r="AD31" s="31">
        <v>26812335</v>
      </c>
      <c r="AE31" s="21">
        <v>1334054</v>
      </c>
      <c r="AF31" s="22">
        <v>49721</v>
      </c>
      <c r="AG31" s="22">
        <v>215496</v>
      </c>
      <c r="AH31" s="22">
        <v>0</v>
      </c>
      <c r="AI31" s="31">
        <v>58431</v>
      </c>
      <c r="AJ31" s="22">
        <f t="shared" si="6"/>
        <v>28470037</v>
      </c>
      <c r="AK31" s="21">
        <v>275497</v>
      </c>
      <c r="AL31" s="22">
        <v>4741</v>
      </c>
      <c r="AM31" s="24">
        <v>668713</v>
      </c>
      <c r="AN31" s="24">
        <v>4522440</v>
      </c>
      <c r="AO31" s="24">
        <v>902272</v>
      </c>
      <c r="AP31" s="24">
        <v>221392</v>
      </c>
      <c r="AQ31" s="24">
        <f t="shared" si="7"/>
        <v>6314817</v>
      </c>
      <c r="AR31" s="24">
        <v>54478</v>
      </c>
      <c r="AS31" s="22">
        <f t="shared" si="8"/>
        <v>195115014</v>
      </c>
      <c r="AV31" s="20"/>
    </row>
    <row r="32" spans="1:48" ht="24.75" customHeight="1" x14ac:dyDescent="0.2">
      <c r="A32" s="11" t="s">
        <v>71</v>
      </c>
      <c r="B32" s="16">
        <v>936538</v>
      </c>
      <c r="C32" s="17">
        <v>2256233</v>
      </c>
      <c r="D32" s="17">
        <f t="shared" si="1"/>
        <v>3192771</v>
      </c>
      <c r="E32" s="17">
        <v>60569390</v>
      </c>
      <c r="F32" s="17">
        <v>2583205</v>
      </c>
      <c r="G32" s="17">
        <v>718192</v>
      </c>
      <c r="H32" s="17">
        <v>2602282</v>
      </c>
      <c r="I32" s="17">
        <v>3369850</v>
      </c>
      <c r="J32" s="17">
        <f t="shared" si="2"/>
        <v>73035690</v>
      </c>
      <c r="K32" s="18">
        <v>3690187</v>
      </c>
      <c r="L32" s="18">
        <v>70844765</v>
      </c>
      <c r="M32" s="17">
        <f t="shared" si="3"/>
        <v>74534952</v>
      </c>
      <c r="N32" s="25">
        <v>17226055</v>
      </c>
      <c r="O32" s="25">
        <v>7627224</v>
      </c>
      <c r="P32" s="25">
        <v>27420889</v>
      </c>
      <c r="Q32" s="25">
        <v>12125959</v>
      </c>
      <c r="R32" s="17">
        <f t="shared" si="4"/>
        <v>64400127</v>
      </c>
      <c r="S32" s="27">
        <v>8420368</v>
      </c>
      <c r="T32" s="18">
        <v>1991998</v>
      </c>
      <c r="U32" s="17">
        <v>163654</v>
      </c>
      <c r="V32" s="17">
        <v>17538767</v>
      </c>
      <c r="W32" s="17">
        <v>341</v>
      </c>
      <c r="X32" s="18">
        <v>0</v>
      </c>
      <c r="Y32" s="26">
        <v>4003689</v>
      </c>
      <c r="Z32" s="17">
        <f t="shared" si="0"/>
        <v>244089586</v>
      </c>
      <c r="AA32" s="16"/>
      <c r="AB32" s="26">
        <v>0</v>
      </c>
      <c r="AC32" s="17">
        <f t="shared" si="5"/>
        <v>0</v>
      </c>
      <c r="AD32" s="26">
        <v>48452017</v>
      </c>
      <c r="AE32" s="16">
        <v>1177532</v>
      </c>
      <c r="AF32" s="17">
        <v>45383</v>
      </c>
      <c r="AG32" s="17">
        <v>285758</v>
      </c>
      <c r="AH32" s="17">
        <v>0</v>
      </c>
      <c r="AI32" s="26">
        <v>122995</v>
      </c>
      <c r="AJ32" s="17">
        <f t="shared" si="6"/>
        <v>50083685</v>
      </c>
      <c r="AK32" s="16">
        <v>310795</v>
      </c>
      <c r="AL32" s="17">
        <v>8564</v>
      </c>
      <c r="AM32" s="19">
        <v>648677</v>
      </c>
      <c r="AN32" s="19">
        <v>3703010</v>
      </c>
      <c r="AO32" s="19">
        <v>1199338</v>
      </c>
      <c r="AP32" s="19">
        <v>195416</v>
      </c>
      <c r="AQ32" s="19">
        <f t="shared" si="7"/>
        <v>5746441</v>
      </c>
      <c r="AR32" s="19">
        <v>11007</v>
      </c>
      <c r="AS32" s="17">
        <f t="shared" si="8"/>
        <v>300228064</v>
      </c>
      <c r="AV32" s="20"/>
    </row>
    <row r="33" spans="1:48" ht="24.75" customHeight="1" x14ac:dyDescent="0.2">
      <c r="A33" s="11" t="s">
        <v>72</v>
      </c>
      <c r="B33" s="16">
        <v>3315951</v>
      </c>
      <c r="C33" s="17">
        <v>8778098</v>
      </c>
      <c r="D33" s="17">
        <f t="shared" si="1"/>
        <v>12094049</v>
      </c>
      <c r="E33" s="17">
        <v>257386110</v>
      </c>
      <c r="F33" s="17">
        <v>16938798</v>
      </c>
      <c r="G33" s="17">
        <v>2655160</v>
      </c>
      <c r="H33" s="17">
        <v>9283235</v>
      </c>
      <c r="I33" s="17">
        <v>12404938</v>
      </c>
      <c r="J33" s="17">
        <f t="shared" si="2"/>
        <v>310762290</v>
      </c>
      <c r="K33" s="18">
        <v>13534431</v>
      </c>
      <c r="L33" s="18">
        <v>376600530</v>
      </c>
      <c r="M33" s="17">
        <f t="shared" si="3"/>
        <v>390134961</v>
      </c>
      <c r="N33" s="25">
        <v>60821594</v>
      </c>
      <c r="O33" s="25">
        <v>26930131</v>
      </c>
      <c r="P33" s="25">
        <v>96817413</v>
      </c>
      <c r="Q33" s="25">
        <v>42814219</v>
      </c>
      <c r="R33" s="17">
        <f t="shared" si="4"/>
        <v>227383357</v>
      </c>
      <c r="S33" s="27">
        <v>32724069</v>
      </c>
      <c r="T33" s="18">
        <v>9652342</v>
      </c>
      <c r="U33" s="17">
        <v>302989</v>
      </c>
      <c r="V33" s="17">
        <v>55266170</v>
      </c>
      <c r="W33" s="17">
        <v>12</v>
      </c>
      <c r="X33" s="18">
        <v>0</v>
      </c>
      <c r="Y33" s="26">
        <v>11807476</v>
      </c>
      <c r="Z33" s="17">
        <f t="shared" si="0"/>
        <v>1038033666</v>
      </c>
      <c r="AA33" s="16"/>
      <c r="AB33" s="26">
        <v>0</v>
      </c>
      <c r="AC33" s="17">
        <f t="shared" si="5"/>
        <v>0</v>
      </c>
      <c r="AD33" s="26">
        <v>168348366</v>
      </c>
      <c r="AE33" s="16">
        <v>2002806</v>
      </c>
      <c r="AF33" s="17">
        <v>50920</v>
      </c>
      <c r="AG33" s="17">
        <v>886225</v>
      </c>
      <c r="AH33" s="17">
        <v>382800</v>
      </c>
      <c r="AI33" s="26">
        <v>139167</v>
      </c>
      <c r="AJ33" s="17">
        <f t="shared" si="6"/>
        <v>171810284</v>
      </c>
      <c r="AK33" s="16">
        <v>1565760</v>
      </c>
      <c r="AL33" s="17">
        <v>29788</v>
      </c>
      <c r="AM33" s="19">
        <v>2623292</v>
      </c>
      <c r="AN33" s="19">
        <v>10871564</v>
      </c>
      <c r="AO33" s="19">
        <v>3966620</v>
      </c>
      <c r="AP33" s="19">
        <v>332374</v>
      </c>
      <c r="AQ33" s="19">
        <f t="shared" si="7"/>
        <v>17793850</v>
      </c>
      <c r="AR33" s="19">
        <v>0</v>
      </c>
      <c r="AS33" s="17">
        <f t="shared" si="8"/>
        <v>1229233348</v>
      </c>
      <c r="AV33" s="20"/>
    </row>
    <row r="34" spans="1:48" ht="24.75" customHeight="1" x14ac:dyDescent="0.2">
      <c r="A34" s="11" t="s">
        <v>73</v>
      </c>
      <c r="B34" s="16">
        <v>2047050</v>
      </c>
      <c r="C34" s="17">
        <v>3557378</v>
      </c>
      <c r="D34" s="17">
        <f t="shared" si="1"/>
        <v>5604428</v>
      </c>
      <c r="E34" s="17">
        <v>175048618</v>
      </c>
      <c r="F34" s="17">
        <v>5389985</v>
      </c>
      <c r="G34" s="17">
        <v>1570060</v>
      </c>
      <c r="H34" s="17">
        <v>6569307</v>
      </c>
      <c r="I34" s="17">
        <v>8769707</v>
      </c>
      <c r="J34" s="17">
        <f t="shared" si="2"/>
        <v>202952105</v>
      </c>
      <c r="K34" s="18">
        <v>6688851</v>
      </c>
      <c r="L34" s="18">
        <v>138101957</v>
      </c>
      <c r="M34" s="17">
        <f t="shared" si="3"/>
        <v>144790808</v>
      </c>
      <c r="N34" s="25">
        <v>35972822</v>
      </c>
      <c r="O34" s="25">
        <v>15927778</v>
      </c>
      <c r="P34" s="25">
        <v>57262485</v>
      </c>
      <c r="Q34" s="25">
        <v>25322393</v>
      </c>
      <c r="R34" s="17">
        <f t="shared" si="4"/>
        <v>134485478</v>
      </c>
      <c r="S34" s="27">
        <v>14111576</v>
      </c>
      <c r="T34" s="18">
        <v>4246868</v>
      </c>
      <c r="U34" s="17">
        <v>776694</v>
      </c>
      <c r="V34" s="17">
        <v>43194082</v>
      </c>
      <c r="W34" s="17">
        <v>2312</v>
      </c>
      <c r="X34" s="18">
        <v>0</v>
      </c>
      <c r="Y34" s="26">
        <v>11911123</v>
      </c>
      <c r="Z34" s="17">
        <f t="shared" si="0"/>
        <v>556471046</v>
      </c>
      <c r="AA34" s="16"/>
      <c r="AB34" s="26">
        <v>0</v>
      </c>
      <c r="AC34" s="17">
        <f t="shared" si="5"/>
        <v>0</v>
      </c>
      <c r="AD34" s="26">
        <v>102933711</v>
      </c>
      <c r="AE34" s="16">
        <v>2786643</v>
      </c>
      <c r="AF34" s="17">
        <v>91974</v>
      </c>
      <c r="AG34" s="17">
        <v>711202</v>
      </c>
      <c r="AH34" s="17">
        <v>237800</v>
      </c>
      <c r="AI34" s="26">
        <v>204487</v>
      </c>
      <c r="AJ34" s="17">
        <f t="shared" si="6"/>
        <v>106965817</v>
      </c>
      <c r="AK34" s="16">
        <v>1132857</v>
      </c>
      <c r="AL34" s="17">
        <v>18182</v>
      </c>
      <c r="AM34" s="19">
        <v>1800880</v>
      </c>
      <c r="AN34" s="19">
        <v>11105874</v>
      </c>
      <c r="AO34" s="19">
        <v>3064652</v>
      </c>
      <c r="AP34" s="19">
        <v>462455</v>
      </c>
      <c r="AQ34" s="19">
        <f t="shared" si="7"/>
        <v>16433861</v>
      </c>
      <c r="AR34" s="19">
        <v>67689</v>
      </c>
      <c r="AS34" s="17">
        <f t="shared" si="8"/>
        <v>680954074</v>
      </c>
      <c r="AV34" s="20"/>
    </row>
    <row r="35" spans="1:48" ht="24.75" customHeight="1" x14ac:dyDescent="0.2">
      <c r="A35" s="11" t="s">
        <v>74</v>
      </c>
      <c r="B35" s="16">
        <v>487652</v>
      </c>
      <c r="C35" s="17">
        <v>814861</v>
      </c>
      <c r="D35" s="17">
        <f t="shared" si="1"/>
        <v>1302513</v>
      </c>
      <c r="E35" s="17">
        <v>45488619</v>
      </c>
      <c r="F35" s="17">
        <v>661375</v>
      </c>
      <c r="G35" s="17">
        <v>365163</v>
      </c>
      <c r="H35" s="17">
        <v>1790435</v>
      </c>
      <c r="I35" s="17">
        <v>2354955</v>
      </c>
      <c r="J35" s="17">
        <f t="shared" si="2"/>
        <v>51963060</v>
      </c>
      <c r="K35" s="18">
        <v>1356799</v>
      </c>
      <c r="L35" s="18">
        <v>19387803</v>
      </c>
      <c r="M35" s="17">
        <f t="shared" si="3"/>
        <v>20744602</v>
      </c>
      <c r="N35" s="25">
        <v>8019481</v>
      </c>
      <c r="O35" s="25">
        <v>3550806</v>
      </c>
      <c r="P35" s="25">
        <v>12765621</v>
      </c>
      <c r="Q35" s="25">
        <v>5645164</v>
      </c>
      <c r="R35" s="17">
        <f t="shared" si="4"/>
        <v>29981072</v>
      </c>
      <c r="S35" s="27">
        <v>2072659</v>
      </c>
      <c r="T35" s="18">
        <v>960237</v>
      </c>
      <c r="U35" s="17">
        <v>177407</v>
      </c>
      <c r="V35" s="17">
        <v>10722370</v>
      </c>
      <c r="W35" s="17">
        <v>508</v>
      </c>
      <c r="X35" s="18">
        <v>0</v>
      </c>
      <c r="Y35" s="26">
        <v>2698808</v>
      </c>
      <c r="Z35" s="17">
        <f t="shared" si="0"/>
        <v>119320723</v>
      </c>
      <c r="AA35" s="16"/>
      <c r="AB35" s="26">
        <v>0</v>
      </c>
      <c r="AC35" s="17">
        <f t="shared" si="5"/>
        <v>0</v>
      </c>
      <c r="AD35" s="26">
        <v>24689865</v>
      </c>
      <c r="AE35" s="16">
        <v>1120708</v>
      </c>
      <c r="AF35" s="17">
        <v>44259</v>
      </c>
      <c r="AG35" s="17">
        <v>175330</v>
      </c>
      <c r="AH35" s="17">
        <v>0</v>
      </c>
      <c r="AI35" s="26">
        <v>141348</v>
      </c>
      <c r="AJ35" s="17">
        <f t="shared" si="6"/>
        <v>26171510</v>
      </c>
      <c r="AK35" s="16">
        <v>260419</v>
      </c>
      <c r="AL35" s="17">
        <v>4356</v>
      </c>
      <c r="AM35" s="19">
        <v>499027</v>
      </c>
      <c r="AN35" s="19">
        <v>2504286</v>
      </c>
      <c r="AO35" s="19">
        <v>758092</v>
      </c>
      <c r="AP35" s="19">
        <v>185987</v>
      </c>
      <c r="AQ35" s="19">
        <f t="shared" si="7"/>
        <v>3947392</v>
      </c>
      <c r="AR35" s="19">
        <v>158049</v>
      </c>
      <c r="AS35" s="17">
        <f t="shared" si="8"/>
        <v>149546351</v>
      </c>
      <c r="AV35" s="20"/>
    </row>
    <row r="36" spans="1:48" ht="24.75" customHeight="1" x14ac:dyDescent="0.2">
      <c r="A36" s="11" t="s">
        <v>75</v>
      </c>
      <c r="B36" s="16">
        <v>332201</v>
      </c>
      <c r="C36" s="17">
        <v>789571</v>
      </c>
      <c r="D36" s="32">
        <f t="shared" si="1"/>
        <v>1121772</v>
      </c>
      <c r="E36" s="17">
        <v>26572058</v>
      </c>
      <c r="F36" s="17">
        <v>539231</v>
      </c>
      <c r="G36" s="17">
        <v>219090</v>
      </c>
      <c r="H36" s="17">
        <v>823147</v>
      </c>
      <c r="I36" s="17">
        <v>1109580</v>
      </c>
      <c r="J36" s="32">
        <f t="shared" si="2"/>
        <v>30384878</v>
      </c>
      <c r="K36" s="18">
        <v>1008301</v>
      </c>
      <c r="L36" s="18">
        <v>16031578</v>
      </c>
      <c r="M36" s="32">
        <f t="shared" si="3"/>
        <v>17039879</v>
      </c>
      <c r="N36" s="25">
        <v>6301001</v>
      </c>
      <c r="O36" s="25">
        <v>2789910</v>
      </c>
      <c r="P36" s="25">
        <v>10030100</v>
      </c>
      <c r="Q36" s="25">
        <v>4435472</v>
      </c>
      <c r="R36" s="17">
        <f t="shared" si="4"/>
        <v>23556483</v>
      </c>
      <c r="S36" s="27">
        <v>1353767</v>
      </c>
      <c r="T36" s="18">
        <v>840767</v>
      </c>
      <c r="U36" s="17">
        <v>69773</v>
      </c>
      <c r="V36" s="17">
        <v>7588910</v>
      </c>
      <c r="W36" s="17">
        <v>68</v>
      </c>
      <c r="X36" s="18">
        <v>0</v>
      </c>
      <c r="Y36" s="26">
        <v>2420381</v>
      </c>
      <c r="Z36" s="17">
        <f t="shared" si="0"/>
        <v>83254906</v>
      </c>
      <c r="AA36" s="16"/>
      <c r="AB36" s="26">
        <v>0</v>
      </c>
      <c r="AC36" s="17">
        <f t="shared" si="5"/>
        <v>0</v>
      </c>
      <c r="AD36" s="26">
        <v>16956943</v>
      </c>
      <c r="AE36" s="16">
        <v>1413005</v>
      </c>
      <c r="AF36" s="17">
        <v>52250</v>
      </c>
      <c r="AG36" s="17">
        <v>126505</v>
      </c>
      <c r="AH36" s="17">
        <v>11600</v>
      </c>
      <c r="AI36" s="26">
        <v>169871</v>
      </c>
      <c r="AJ36" s="17">
        <f t="shared" si="6"/>
        <v>18730174</v>
      </c>
      <c r="AK36" s="16">
        <v>163788</v>
      </c>
      <c r="AL36" s="17">
        <v>2987</v>
      </c>
      <c r="AM36" s="19">
        <v>352108</v>
      </c>
      <c r="AN36" s="19">
        <v>2250433</v>
      </c>
      <c r="AO36" s="19">
        <v>470087</v>
      </c>
      <c r="AP36" s="19">
        <v>234494</v>
      </c>
      <c r="AQ36" s="19">
        <f t="shared" si="7"/>
        <v>3307122</v>
      </c>
      <c r="AR36" s="19">
        <v>92066</v>
      </c>
      <c r="AS36" s="17">
        <f t="shared" si="8"/>
        <v>105366911</v>
      </c>
      <c r="AV36" s="20"/>
    </row>
    <row r="37" spans="1:48" ht="24.75" customHeight="1" x14ac:dyDescent="0.2">
      <c r="A37" s="10" t="s">
        <v>76</v>
      </c>
      <c r="B37" s="21">
        <v>209169</v>
      </c>
      <c r="C37" s="22">
        <v>562125</v>
      </c>
      <c r="D37" s="17">
        <f t="shared" si="1"/>
        <v>771294</v>
      </c>
      <c r="E37" s="22">
        <v>14994688</v>
      </c>
      <c r="F37" s="22">
        <v>283861</v>
      </c>
      <c r="G37" s="22">
        <v>118459</v>
      </c>
      <c r="H37" s="22">
        <v>297456</v>
      </c>
      <c r="I37" s="22">
        <v>400585</v>
      </c>
      <c r="J37" s="17">
        <f t="shared" si="2"/>
        <v>16866343</v>
      </c>
      <c r="K37" s="23">
        <v>514007</v>
      </c>
      <c r="L37" s="23">
        <v>9598644</v>
      </c>
      <c r="M37" s="17">
        <f t="shared" si="3"/>
        <v>10112651</v>
      </c>
      <c r="N37" s="28">
        <v>3823507</v>
      </c>
      <c r="O37" s="28">
        <v>1692944</v>
      </c>
      <c r="P37" s="28">
        <v>6086359</v>
      </c>
      <c r="Q37" s="28">
        <v>2691484</v>
      </c>
      <c r="R37" s="29">
        <f t="shared" si="4"/>
        <v>14294294</v>
      </c>
      <c r="S37" s="30">
        <v>669161</v>
      </c>
      <c r="T37" s="23">
        <v>462989</v>
      </c>
      <c r="U37" s="22">
        <v>21930</v>
      </c>
      <c r="V37" s="22">
        <v>5022798</v>
      </c>
      <c r="W37" s="22">
        <v>540</v>
      </c>
      <c r="X37" s="23">
        <v>0</v>
      </c>
      <c r="Y37" s="31">
        <v>1742355</v>
      </c>
      <c r="Z37" s="22">
        <f t="shared" si="0"/>
        <v>49193061</v>
      </c>
      <c r="AA37" s="21"/>
      <c r="AB37" s="31">
        <v>0</v>
      </c>
      <c r="AC37" s="22">
        <f t="shared" si="5"/>
        <v>0</v>
      </c>
      <c r="AD37" s="31">
        <v>10236183</v>
      </c>
      <c r="AE37" s="21">
        <v>1234233</v>
      </c>
      <c r="AF37" s="22">
        <v>45242</v>
      </c>
      <c r="AG37" s="22">
        <v>83129</v>
      </c>
      <c r="AH37" s="22">
        <v>17400</v>
      </c>
      <c r="AI37" s="31">
        <v>82027</v>
      </c>
      <c r="AJ37" s="22">
        <f t="shared" si="6"/>
        <v>11698214</v>
      </c>
      <c r="AK37" s="21">
        <v>112206</v>
      </c>
      <c r="AL37" s="22">
        <v>1807</v>
      </c>
      <c r="AM37" s="24">
        <v>232763</v>
      </c>
      <c r="AN37" s="24">
        <v>1620941</v>
      </c>
      <c r="AO37" s="24">
        <v>297038</v>
      </c>
      <c r="AP37" s="24">
        <v>204826</v>
      </c>
      <c r="AQ37" s="24">
        <f t="shared" si="7"/>
        <v>2355568</v>
      </c>
      <c r="AR37" s="24">
        <v>72955</v>
      </c>
      <c r="AS37" s="22">
        <f t="shared" si="8"/>
        <v>63287901</v>
      </c>
      <c r="AV37" s="20"/>
    </row>
    <row r="38" spans="1:48" ht="24.75" customHeight="1" x14ac:dyDescent="0.2">
      <c r="A38" s="11" t="s">
        <v>77</v>
      </c>
      <c r="B38" s="16">
        <v>256102</v>
      </c>
      <c r="C38" s="17">
        <v>577455</v>
      </c>
      <c r="D38" s="17">
        <f t="shared" si="1"/>
        <v>833557</v>
      </c>
      <c r="E38" s="17">
        <v>19084668</v>
      </c>
      <c r="F38" s="17">
        <v>472309</v>
      </c>
      <c r="G38" s="17">
        <v>152627</v>
      </c>
      <c r="H38" s="17">
        <v>296771</v>
      </c>
      <c r="I38" s="17">
        <v>379200</v>
      </c>
      <c r="J38" s="17">
        <f t="shared" si="2"/>
        <v>21219132</v>
      </c>
      <c r="K38" s="18">
        <v>596473</v>
      </c>
      <c r="L38" s="18">
        <v>16042816</v>
      </c>
      <c r="M38" s="17">
        <f t="shared" si="3"/>
        <v>16639289</v>
      </c>
      <c r="N38" s="25">
        <v>4451871</v>
      </c>
      <c r="O38" s="25">
        <v>1971166</v>
      </c>
      <c r="P38" s="25">
        <v>7086605</v>
      </c>
      <c r="Q38" s="25">
        <v>3133811</v>
      </c>
      <c r="R38" s="17">
        <f t="shared" si="4"/>
        <v>16643453</v>
      </c>
      <c r="S38" s="27">
        <v>826324</v>
      </c>
      <c r="T38" s="18">
        <v>502492</v>
      </c>
      <c r="U38" s="17">
        <v>19647</v>
      </c>
      <c r="V38" s="17">
        <v>5454919</v>
      </c>
      <c r="W38" s="17">
        <v>907</v>
      </c>
      <c r="X38" s="18">
        <v>0</v>
      </c>
      <c r="Y38" s="26">
        <v>1724670</v>
      </c>
      <c r="Z38" s="17">
        <f t="shared" si="0"/>
        <v>63030833</v>
      </c>
      <c r="AA38" s="16"/>
      <c r="AB38" s="26">
        <v>0</v>
      </c>
      <c r="AC38" s="17">
        <f t="shared" si="5"/>
        <v>0</v>
      </c>
      <c r="AD38" s="26">
        <v>12344439</v>
      </c>
      <c r="AE38" s="16">
        <v>1683836</v>
      </c>
      <c r="AF38" s="17">
        <v>60471</v>
      </c>
      <c r="AG38" s="17">
        <v>100424</v>
      </c>
      <c r="AH38" s="17">
        <v>104399.99999999999</v>
      </c>
      <c r="AI38" s="26">
        <v>119689</v>
      </c>
      <c r="AJ38" s="17">
        <f t="shared" si="6"/>
        <v>14413259</v>
      </c>
      <c r="AK38" s="16">
        <v>154453</v>
      </c>
      <c r="AL38" s="17">
        <v>2180</v>
      </c>
      <c r="AM38" s="19">
        <v>260201</v>
      </c>
      <c r="AN38" s="19">
        <v>1604317</v>
      </c>
      <c r="AO38" s="19">
        <v>316265</v>
      </c>
      <c r="AP38" s="19">
        <v>279439</v>
      </c>
      <c r="AQ38" s="19">
        <f t="shared" si="7"/>
        <v>2460222</v>
      </c>
      <c r="AR38" s="19">
        <v>96588</v>
      </c>
      <c r="AS38" s="17">
        <f t="shared" si="8"/>
        <v>79964359</v>
      </c>
      <c r="AV38" s="20"/>
    </row>
    <row r="39" spans="1:48" ht="24.75" customHeight="1" x14ac:dyDescent="0.2">
      <c r="A39" s="11" t="s">
        <v>78</v>
      </c>
      <c r="B39" s="16">
        <v>710344</v>
      </c>
      <c r="C39" s="17">
        <v>1671225</v>
      </c>
      <c r="D39" s="17">
        <f t="shared" si="1"/>
        <v>2381569</v>
      </c>
      <c r="E39" s="17">
        <v>44906374</v>
      </c>
      <c r="F39" s="17">
        <v>1744900</v>
      </c>
      <c r="G39" s="17">
        <v>469045</v>
      </c>
      <c r="H39" s="17">
        <v>1026345</v>
      </c>
      <c r="I39" s="17">
        <v>2229501</v>
      </c>
      <c r="J39" s="17">
        <f t="shared" si="2"/>
        <v>52757734</v>
      </c>
      <c r="K39" s="18">
        <v>1692722</v>
      </c>
      <c r="L39" s="18">
        <v>48206353</v>
      </c>
      <c r="M39" s="17">
        <f t="shared" si="3"/>
        <v>49899075</v>
      </c>
      <c r="N39" s="25">
        <v>13260685</v>
      </c>
      <c r="O39" s="25">
        <v>5871467</v>
      </c>
      <c r="P39" s="25">
        <v>21108708</v>
      </c>
      <c r="Q39" s="25">
        <v>9334611</v>
      </c>
      <c r="R39" s="17">
        <f t="shared" si="4"/>
        <v>49575471</v>
      </c>
      <c r="S39" s="27">
        <v>3311611</v>
      </c>
      <c r="T39" s="18">
        <v>1635119</v>
      </c>
      <c r="U39" s="17">
        <v>142839</v>
      </c>
      <c r="V39" s="17">
        <v>18097745</v>
      </c>
      <c r="W39" s="17">
        <v>7663</v>
      </c>
      <c r="X39" s="18">
        <v>0</v>
      </c>
      <c r="Y39" s="26">
        <v>5169176</v>
      </c>
      <c r="Z39" s="17">
        <f t="shared" si="0"/>
        <v>180596433</v>
      </c>
      <c r="AA39" s="16"/>
      <c r="AB39" s="26">
        <v>0</v>
      </c>
      <c r="AC39" s="17">
        <f t="shared" si="5"/>
        <v>0</v>
      </c>
      <c r="AD39" s="26">
        <v>35191437</v>
      </c>
      <c r="AE39" s="16">
        <v>1876923</v>
      </c>
      <c r="AF39" s="17">
        <v>61838</v>
      </c>
      <c r="AG39" s="17">
        <v>301334</v>
      </c>
      <c r="AH39" s="17">
        <v>60900.000000000007</v>
      </c>
      <c r="AI39" s="26">
        <v>128303</v>
      </c>
      <c r="AJ39" s="17">
        <f t="shared" si="6"/>
        <v>37620735</v>
      </c>
      <c r="AK39" s="16">
        <v>348976</v>
      </c>
      <c r="AL39" s="17">
        <v>6221</v>
      </c>
      <c r="AM39" s="19">
        <v>711880</v>
      </c>
      <c r="AN39" s="19">
        <v>4765307</v>
      </c>
      <c r="AO39" s="19">
        <v>887999</v>
      </c>
      <c r="AP39" s="19">
        <v>311483</v>
      </c>
      <c r="AQ39" s="19">
        <f t="shared" si="7"/>
        <v>6676669</v>
      </c>
      <c r="AR39" s="19">
        <v>111926</v>
      </c>
      <c r="AS39" s="17">
        <f t="shared" si="8"/>
        <v>225137108</v>
      </c>
      <c r="AV39" s="20"/>
    </row>
    <row r="40" spans="1:48" ht="24.75" customHeight="1" x14ac:dyDescent="0.2">
      <c r="A40" s="11" t="s">
        <v>79</v>
      </c>
      <c r="B40" s="16">
        <v>1064769</v>
      </c>
      <c r="C40" s="17">
        <v>2880226</v>
      </c>
      <c r="D40" s="17">
        <f t="shared" si="1"/>
        <v>3944995</v>
      </c>
      <c r="E40" s="17">
        <v>71376060</v>
      </c>
      <c r="F40" s="17">
        <v>3033391</v>
      </c>
      <c r="G40" s="17">
        <v>721465</v>
      </c>
      <c r="H40" s="17">
        <v>1984195</v>
      </c>
      <c r="I40" s="17">
        <v>2555831</v>
      </c>
      <c r="J40" s="17">
        <f t="shared" si="2"/>
        <v>83615937</v>
      </c>
      <c r="K40" s="18">
        <v>3376847</v>
      </c>
      <c r="L40" s="18">
        <v>83168319</v>
      </c>
      <c r="M40" s="17">
        <f t="shared" si="3"/>
        <v>86545166</v>
      </c>
      <c r="N40" s="25">
        <v>19722285</v>
      </c>
      <c r="O40" s="25">
        <v>8732486</v>
      </c>
      <c r="P40" s="25">
        <v>31394451</v>
      </c>
      <c r="Q40" s="25">
        <v>13883132</v>
      </c>
      <c r="R40" s="17">
        <f t="shared" si="4"/>
        <v>73732354</v>
      </c>
      <c r="S40" s="27">
        <v>6075124</v>
      </c>
      <c r="T40" s="18">
        <v>2352529</v>
      </c>
      <c r="U40" s="17">
        <v>149370</v>
      </c>
      <c r="V40" s="17">
        <v>23467382</v>
      </c>
      <c r="W40" s="17">
        <v>3241</v>
      </c>
      <c r="X40" s="18">
        <v>0</v>
      </c>
      <c r="Y40" s="26">
        <v>6372922</v>
      </c>
      <c r="Z40" s="17">
        <f t="shared" si="0"/>
        <v>282314025</v>
      </c>
      <c r="AA40" s="16"/>
      <c r="AB40" s="26">
        <v>0</v>
      </c>
      <c r="AC40" s="17">
        <f t="shared" si="5"/>
        <v>0</v>
      </c>
      <c r="AD40" s="26">
        <v>52197036</v>
      </c>
      <c r="AE40" s="16">
        <v>2269344</v>
      </c>
      <c r="AF40" s="17">
        <v>80234</v>
      </c>
      <c r="AG40" s="17">
        <v>386166</v>
      </c>
      <c r="AH40" s="17">
        <v>11600</v>
      </c>
      <c r="AI40" s="26">
        <v>147548</v>
      </c>
      <c r="AJ40" s="17">
        <f t="shared" si="6"/>
        <v>55091928</v>
      </c>
      <c r="AK40" s="16">
        <v>405565</v>
      </c>
      <c r="AL40" s="17">
        <v>9211</v>
      </c>
      <c r="AM40" s="19">
        <v>963344</v>
      </c>
      <c r="AN40" s="19">
        <v>5941450</v>
      </c>
      <c r="AO40" s="19">
        <v>1392656</v>
      </c>
      <c r="AP40" s="19">
        <v>376607</v>
      </c>
      <c r="AQ40" s="19">
        <f t="shared" si="7"/>
        <v>8674057</v>
      </c>
      <c r="AR40" s="19">
        <v>98379</v>
      </c>
      <c r="AS40" s="17">
        <f t="shared" si="8"/>
        <v>346396407</v>
      </c>
      <c r="AV40" s="20"/>
    </row>
    <row r="41" spans="1:48" ht="24.75" customHeight="1" x14ac:dyDescent="0.2">
      <c r="A41" s="11" t="s">
        <v>80</v>
      </c>
      <c r="B41" s="16">
        <v>499449</v>
      </c>
      <c r="C41" s="17">
        <v>1058963</v>
      </c>
      <c r="D41" s="32">
        <f t="shared" si="1"/>
        <v>1558412</v>
      </c>
      <c r="E41" s="17">
        <v>40956141</v>
      </c>
      <c r="F41" s="17">
        <v>982980</v>
      </c>
      <c r="G41" s="17">
        <v>355187</v>
      </c>
      <c r="H41" s="17">
        <v>828173</v>
      </c>
      <c r="I41" s="17">
        <v>1077486</v>
      </c>
      <c r="J41" s="32">
        <f t="shared" si="2"/>
        <v>45758379</v>
      </c>
      <c r="K41" s="18">
        <v>1501719</v>
      </c>
      <c r="L41" s="18">
        <v>31681246</v>
      </c>
      <c r="M41" s="32">
        <f t="shared" si="3"/>
        <v>33182965</v>
      </c>
      <c r="N41" s="25">
        <v>9372942</v>
      </c>
      <c r="O41" s="25">
        <v>4150082</v>
      </c>
      <c r="P41" s="25">
        <v>14920095</v>
      </c>
      <c r="Q41" s="25">
        <v>6597907</v>
      </c>
      <c r="R41" s="32">
        <f t="shared" si="4"/>
        <v>35041026</v>
      </c>
      <c r="S41" s="27">
        <v>2273548</v>
      </c>
      <c r="T41" s="18">
        <v>1123421</v>
      </c>
      <c r="U41" s="17">
        <v>105191</v>
      </c>
      <c r="V41" s="17">
        <v>12351379</v>
      </c>
      <c r="W41" s="17">
        <v>4809</v>
      </c>
      <c r="X41" s="18">
        <v>0</v>
      </c>
      <c r="Y41" s="26">
        <v>4623424</v>
      </c>
      <c r="Z41" s="17">
        <f t="shared" si="0"/>
        <v>134464142</v>
      </c>
      <c r="AA41" s="16"/>
      <c r="AB41" s="26">
        <v>0</v>
      </c>
      <c r="AC41" s="17">
        <f t="shared" si="5"/>
        <v>0</v>
      </c>
      <c r="AD41" s="26">
        <v>24749469</v>
      </c>
      <c r="AE41" s="16">
        <v>1969717</v>
      </c>
      <c r="AF41" s="17">
        <v>63622</v>
      </c>
      <c r="AG41" s="17">
        <v>209787</v>
      </c>
      <c r="AH41" s="17">
        <v>26099.999999999996</v>
      </c>
      <c r="AI41" s="26">
        <v>120336</v>
      </c>
      <c r="AJ41" s="17">
        <f t="shared" si="6"/>
        <v>27139031</v>
      </c>
      <c r="AK41" s="16">
        <v>263812</v>
      </c>
      <c r="AL41" s="17">
        <v>4362</v>
      </c>
      <c r="AM41" s="19">
        <v>555368</v>
      </c>
      <c r="AN41" s="19">
        <v>4298844</v>
      </c>
      <c r="AO41" s="19">
        <v>757844</v>
      </c>
      <c r="AP41" s="19">
        <v>326883</v>
      </c>
      <c r="AQ41" s="19">
        <f t="shared" si="7"/>
        <v>5938939</v>
      </c>
      <c r="AR41" s="19">
        <v>161172</v>
      </c>
      <c r="AS41" s="17">
        <f t="shared" si="8"/>
        <v>167649114</v>
      </c>
      <c r="AV41" s="20"/>
    </row>
    <row r="42" spans="1:48" ht="24.75" customHeight="1" x14ac:dyDescent="0.2">
      <c r="A42" s="10" t="s">
        <v>81</v>
      </c>
      <c r="B42" s="21">
        <v>263714</v>
      </c>
      <c r="C42" s="22">
        <v>674243</v>
      </c>
      <c r="D42" s="17">
        <f t="shared" si="1"/>
        <v>937957</v>
      </c>
      <c r="E42" s="22">
        <v>20968441</v>
      </c>
      <c r="F42" s="22">
        <v>614842</v>
      </c>
      <c r="G42" s="22">
        <v>171930</v>
      </c>
      <c r="H42" s="22">
        <v>787732</v>
      </c>
      <c r="I42" s="22">
        <v>961286</v>
      </c>
      <c r="J42" s="17">
        <f t="shared" si="2"/>
        <v>24442188</v>
      </c>
      <c r="K42" s="23">
        <v>514581</v>
      </c>
      <c r="L42" s="23">
        <v>18800287</v>
      </c>
      <c r="M42" s="17">
        <f t="shared" si="3"/>
        <v>19314868</v>
      </c>
      <c r="N42" s="28">
        <v>4722781</v>
      </c>
      <c r="O42" s="28">
        <v>2091118</v>
      </c>
      <c r="P42" s="28">
        <v>7517848</v>
      </c>
      <c r="Q42" s="28">
        <v>3324513</v>
      </c>
      <c r="R42" s="17">
        <f t="shared" si="4"/>
        <v>17656260</v>
      </c>
      <c r="S42" s="30">
        <v>1013479</v>
      </c>
      <c r="T42" s="23">
        <v>620518</v>
      </c>
      <c r="U42" s="22">
        <v>55171</v>
      </c>
      <c r="V42" s="22">
        <v>6947720</v>
      </c>
      <c r="W42" s="22">
        <v>850</v>
      </c>
      <c r="X42" s="23">
        <v>0</v>
      </c>
      <c r="Y42" s="31">
        <v>2120636</v>
      </c>
      <c r="Z42" s="22">
        <f t="shared" si="0"/>
        <v>72171690</v>
      </c>
      <c r="AA42" s="21"/>
      <c r="AB42" s="31">
        <v>0</v>
      </c>
      <c r="AC42" s="22">
        <f t="shared" si="5"/>
        <v>0</v>
      </c>
      <c r="AD42" s="31">
        <v>13242639</v>
      </c>
      <c r="AE42" s="21">
        <v>1207073</v>
      </c>
      <c r="AF42" s="22">
        <v>46843</v>
      </c>
      <c r="AG42" s="22">
        <v>116080</v>
      </c>
      <c r="AH42" s="22">
        <v>0</v>
      </c>
      <c r="AI42" s="31">
        <v>139222</v>
      </c>
      <c r="AJ42" s="22">
        <f t="shared" si="6"/>
        <v>14751857</v>
      </c>
      <c r="AK42" s="21">
        <v>185435</v>
      </c>
      <c r="AL42" s="22">
        <v>2333</v>
      </c>
      <c r="AM42" s="24">
        <v>222087</v>
      </c>
      <c r="AN42" s="24">
        <v>1971863</v>
      </c>
      <c r="AO42" s="24">
        <v>342395</v>
      </c>
      <c r="AP42" s="24">
        <v>200319</v>
      </c>
      <c r="AQ42" s="24">
        <f t="shared" si="7"/>
        <v>2736664</v>
      </c>
      <c r="AR42" s="24">
        <v>22354</v>
      </c>
      <c r="AS42" s="22">
        <f t="shared" si="8"/>
        <v>89825625</v>
      </c>
      <c r="AV42" s="20"/>
    </row>
    <row r="43" spans="1:48" ht="24.75" customHeight="1" x14ac:dyDescent="0.2">
      <c r="A43" s="11" t="s">
        <v>82</v>
      </c>
      <c r="B43" s="16">
        <v>375149</v>
      </c>
      <c r="C43" s="17">
        <v>1129058</v>
      </c>
      <c r="D43" s="17">
        <f t="shared" si="1"/>
        <v>1504207</v>
      </c>
      <c r="E43" s="17">
        <v>30558396</v>
      </c>
      <c r="F43" s="17">
        <v>979592</v>
      </c>
      <c r="G43" s="17">
        <v>242813</v>
      </c>
      <c r="H43" s="17">
        <v>830055</v>
      </c>
      <c r="I43" s="17">
        <v>1133332</v>
      </c>
      <c r="J43" s="17">
        <f>SUM(D43:I43)</f>
        <v>35248395</v>
      </c>
      <c r="K43" s="18">
        <v>872635</v>
      </c>
      <c r="L43" s="18">
        <v>26126499</v>
      </c>
      <c r="M43" s="17">
        <f t="shared" si="3"/>
        <v>26999134</v>
      </c>
      <c r="N43" s="25">
        <v>6748488</v>
      </c>
      <c r="O43" s="25">
        <v>2988046</v>
      </c>
      <c r="P43" s="25">
        <v>10742423</v>
      </c>
      <c r="Q43" s="25">
        <v>4750472</v>
      </c>
      <c r="R43" s="17">
        <f t="shared" si="4"/>
        <v>25229429</v>
      </c>
      <c r="S43" s="27">
        <v>1630582</v>
      </c>
      <c r="T43" s="18">
        <v>839159</v>
      </c>
      <c r="U43" s="17">
        <v>76252</v>
      </c>
      <c r="V43" s="17">
        <v>9098466</v>
      </c>
      <c r="W43" s="17">
        <v>9</v>
      </c>
      <c r="X43" s="18">
        <v>0</v>
      </c>
      <c r="Y43" s="26">
        <v>3367755</v>
      </c>
      <c r="Z43" s="17">
        <f t="shared" si="0"/>
        <v>102489181</v>
      </c>
      <c r="AA43" s="16"/>
      <c r="AB43" s="26">
        <v>0</v>
      </c>
      <c r="AC43" s="17">
        <f t="shared" si="5"/>
        <v>0</v>
      </c>
      <c r="AD43" s="26">
        <v>17679066</v>
      </c>
      <c r="AE43" s="16">
        <v>1043872</v>
      </c>
      <c r="AF43" s="17">
        <v>36915</v>
      </c>
      <c r="AG43" s="17">
        <v>148581</v>
      </c>
      <c r="AH43" s="17">
        <v>8700</v>
      </c>
      <c r="AI43" s="26">
        <v>24516</v>
      </c>
      <c r="AJ43" s="17">
        <f t="shared" si="6"/>
        <v>18941650</v>
      </c>
      <c r="AK43" s="16">
        <v>237012</v>
      </c>
      <c r="AL43" s="17">
        <v>3119</v>
      </c>
      <c r="AM43" s="19">
        <v>377282</v>
      </c>
      <c r="AN43" s="19">
        <v>3131945</v>
      </c>
      <c r="AO43" s="19">
        <v>452817</v>
      </c>
      <c r="AP43" s="19">
        <v>173235</v>
      </c>
      <c r="AQ43" s="19">
        <f t="shared" si="7"/>
        <v>4135279</v>
      </c>
      <c r="AR43" s="19">
        <v>84843</v>
      </c>
      <c r="AS43" s="17">
        <f t="shared" si="8"/>
        <v>125721398</v>
      </c>
      <c r="AV43" s="20"/>
    </row>
    <row r="44" spans="1:48" ht="24.75" customHeight="1" x14ac:dyDescent="0.2">
      <c r="A44" s="11" t="s">
        <v>83</v>
      </c>
      <c r="B44" s="16">
        <v>480878</v>
      </c>
      <c r="C44" s="17">
        <v>1101368</v>
      </c>
      <c r="D44" s="17">
        <f t="shared" si="1"/>
        <v>1582246</v>
      </c>
      <c r="E44" s="17">
        <v>37861878</v>
      </c>
      <c r="F44" s="17">
        <v>1349513</v>
      </c>
      <c r="G44" s="17">
        <v>299013</v>
      </c>
      <c r="H44" s="17">
        <v>774617</v>
      </c>
      <c r="I44" s="17">
        <v>1082502</v>
      </c>
      <c r="J44" s="17">
        <f t="shared" si="2"/>
        <v>42949769</v>
      </c>
      <c r="K44" s="18">
        <v>1180061</v>
      </c>
      <c r="L44" s="18">
        <v>39752195</v>
      </c>
      <c r="M44" s="17">
        <f t="shared" si="3"/>
        <v>40932256</v>
      </c>
      <c r="N44" s="25">
        <v>9582668</v>
      </c>
      <c r="O44" s="25">
        <v>4242942</v>
      </c>
      <c r="P44" s="25">
        <v>15253942</v>
      </c>
      <c r="Q44" s="25">
        <v>6745539</v>
      </c>
      <c r="R44" s="17">
        <f t="shared" si="4"/>
        <v>35825091</v>
      </c>
      <c r="S44" s="27">
        <v>2428777</v>
      </c>
      <c r="T44" s="18">
        <v>1123851</v>
      </c>
      <c r="U44" s="17">
        <v>78588</v>
      </c>
      <c r="V44" s="17">
        <v>11013205</v>
      </c>
      <c r="W44" s="17">
        <v>1838</v>
      </c>
      <c r="X44" s="18">
        <v>0</v>
      </c>
      <c r="Y44" s="26">
        <v>3563168</v>
      </c>
      <c r="Z44" s="17">
        <f t="shared" si="0"/>
        <v>137916543</v>
      </c>
      <c r="AA44" s="16"/>
      <c r="AB44" s="26">
        <v>0</v>
      </c>
      <c r="AC44" s="17">
        <f t="shared" si="5"/>
        <v>0</v>
      </c>
      <c r="AD44" s="26">
        <v>24651431</v>
      </c>
      <c r="AE44" s="16">
        <v>1881823</v>
      </c>
      <c r="AF44" s="17">
        <v>58773</v>
      </c>
      <c r="AG44" s="17">
        <v>175790</v>
      </c>
      <c r="AH44" s="17">
        <v>84100</v>
      </c>
      <c r="AI44" s="26">
        <v>174113</v>
      </c>
      <c r="AJ44" s="17">
        <f t="shared" si="6"/>
        <v>27026030</v>
      </c>
      <c r="AK44" s="16">
        <v>259648</v>
      </c>
      <c r="AL44" s="17">
        <v>4371</v>
      </c>
      <c r="AM44" s="19">
        <v>527433</v>
      </c>
      <c r="AN44" s="19">
        <v>3312693</v>
      </c>
      <c r="AO44" s="19">
        <v>587058</v>
      </c>
      <c r="AP44" s="19">
        <v>312296</v>
      </c>
      <c r="AQ44" s="19">
        <f t="shared" si="7"/>
        <v>4739480</v>
      </c>
      <c r="AR44" s="19">
        <v>156916</v>
      </c>
      <c r="AS44" s="17">
        <f t="shared" si="8"/>
        <v>169789156</v>
      </c>
      <c r="AV44" s="20"/>
    </row>
    <row r="45" spans="1:48" ht="24.75" customHeight="1" x14ac:dyDescent="0.2">
      <c r="A45" s="11" t="s">
        <v>84</v>
      </c>
      <c r="B45" s="16">
        <v>249146</v>
      </c>
      <c r="C45" s="17">
        <v>597690</v>
      </c>
      <c r="D45" s="32">
        <f t="shared" si="1"/>
        <v>846836</v>
      </c>
      <c r="E45" s="17">
        <v>18787897</v>
      </c>
      <c r="F45" s="17">
        <v>329889</v>
      </c>
      <c r="G45" s="17">
        <v>143142</v>
      </c>
      <c r="H45" s="18">
        <v>344498</v>
      </c>
      <c r="I45" s="17">
        <v>488589</v>
      </c>
      <c r="J45" s="32">
        <f t="shared" si="2"/>
        <v>20940851</v>
      </c>
      <c r="K45" s="18">
        <v>724149</v>
      </c>
      <c r="L45" s="18">
        <v>10178577</v>
      </c>
      <c r="M45" s="32">
        <f t="shared" si="3"/>
        <v>10902726</v>
      </c>
      <c r="N45" s="25">
        <v>4922501</v>
      </c>
      <c r="O45" s="25">
        <v>2179548</v>
      </c>
      <c r="P45" s="25">
        <v>7835767</v>
      </c>
      <c r="Q45" s="25">
        <v>3465102</v>
      </c>
      <c r="R45" s="17">
        <f t="shared" si="4"/>
        <v>18402918</v>
      </c>
      <c r="S45" s="27">
        <v>867986</v>
      </c>
      <c r="T45" s="18">
        <v>637088</v>
      </c>
      <c r="U45" s="17">
        <v>49649</v>
      </c>
      <c r="V45" s="17">
        <v>5428670</v>
      </c>
      <c r="W45" s="17">
        <v>4559</v>
      </c>
      <c r="X45" s="18">
        <v>0</v>
      </c>
      <c r="Y45" s="26">
        <v>1520573</v>
      </c>
      <c r="Z45" s="17">
        <f t="shared" si="0"/>
        <v>58755020</v>
      </c>
      <c r="AA45" s="16"/>
      <c r="AB45" s="26">
        <v>0</v>
      </c>
      <c r="AC45" s="17">
        <f t="shared" si="5"/>
        <v>0</v>
      </c>
      <c r="AD45" s="26">
        <v>12656882</v>
      </c>
      <c r="AE45" s="16">
        <v>1543746</v>
      </c>
      <c r="AF45" s="17">
        <v>52426</v>
      </c>
      <c r="AG45" s="17">
        <v>87544</v>
      </c>
      <c r="AH45" s="17">
        <v>5800</v>
      </c>
      <c r="AI45" s="26">
        <v>244544</v>
      </c>
      <c r="AJ45" s="17">
        <f t="shared" si="6"/>
        <v>14590942</v>
      </c>
      <c r="AK45" s="16">
        <v>143397</v>
      </c>
      <c r="AL45" s="17">
        <v>2228</v>
      </c>
      <c r="AM45" s="19">
        <v>225616</v>
      </c>
      <c r="AN45" s="19">
        <v>1413854</v>
      </c>
      <c r="AO45" s="19">
        <v>274159</v>
      </c>
      <c r="AP45" s="19">
        <v>256191</v>
      </c>
      <c r="AQ45" s="19">
        <f t="shared" si="7"/>
        <v>2169820</v>
      </c>
      <c r="AR45" s="19">
        <v>63017</v>
      </c>
      <c r="AS45" s="17">
        <f t="shared" si="8"/>
        <v>75598390</v>
      </c>
      <c r="AV45" s="20"/>
    </row>
    <row r="46" spans="1:48" ht="24.75" customHeight="1" x14ac:dyDescent="0.2">
      <c r="A46" s="10" t="s">
        <v>85</v>
      </c>
      <c r="B46" s="21">
        <v>1913888</v>
      </c>
      <c r="C46" s="22">
        <v>4691250</v>
      </c>
      <c r="D46" s="17">
        <f t="shared" si="1"/>
        <v>6605138</v>
      </c>
      <c r="E46" s="22">
        <v>118660617</v>
      </c>
      <c r="F46" s="22">
        <v>8036289</v>
      </c>
      <c r="G46" s="22">
        <v>1282149</v>
      </c>
      <c r="H46" s="22">
        <v>2898814</v>
      </c>
      <c r="I46" s="22">
        <v>4290778</v>
      </c>
      <c r="J46" s="17">
        <f>SUM(D46:I46)</f>
        <v>141773785</v>
      </c>
      <c r="K46" s="23">
        <v>6614262</v>
      </c>
      <c r="L46" s="23">
        <v>155508431</v>
      </c>
      <c r="M46" s="17">
        <f t="shared" si="3"/>
        <v>162122693</v>
      </c>
      <c r="N46" s="28">
        <v>35596452</v>
      </c>
      <c r="O46" s="28">
        <v>15761130</v>
      </c>
      <c r="P46" s="28">
        <v>56663368</v>
      </c>
      <c r="Q46" s="28">
        <v>25057453</v>
      </c>
      <c r="R46" s="29">
        <f t="shared" si="4"/>
        <v>133078403</v>
      </c>
      <c r="S46" s="30">
        <v>15198210</v>
      </c>
      <c r="T46" s="23">
        <v>5113412</v>
      </c>
      <c r="U46" s="22">
        <v>257694</v>
      </c>
      <c r="V46" s="22">
        <v>46444668</v>
      </c>
      <c r="W46" s="22">
        <v>4437</v>
      </c>
      <c r="X46" s="23">
        <v>0</v>
      </c>
      <c r="Y46" s="31">
        <v>10132200</v>
      </c>
      <c r="Z46" s="22">
        <f t="shared" si="0"/>
        <v>514125502</v>
      </c>
      <c r="AA46" s="21"/>
      <c r="AB46" s="31">
        <v>0</v>
      </c>
      <c r="AC46" s="22">
        <f t="shared" si="5"/>
        <v>0</v>
      </c>
      <c r="AD46" s="31">
        <v>97688092</v>
      </c>
      <c r="AE46" s="21">
        <v>2260470</v>
      </c>
      <c r="AF46" s="22">
        <v>81619</v>
      </c>
      <c r="AG46" s="22">
        <v>710032</v>
      </c>
      <c r="AH46" s="22">
        <v>751100</v>
      </c>
      <c r="AI46" s="31">
        <v>145409</v>
      </c>
      <c r="AJ46" s="22">
        <f t="shared" si="6"/>
        <v>101636722</v>
      </c>
      <c r="AK46" s="21">
        <v>1065674</v>
      </c>
      <c r="AL46" s="22">
        <v>17274</v>
      </c>
      <c r="AM46" s="24">
        <v>1695862</v>
      </c>
      <c r="AN46" s="24">
        <v>9317054</v>
      </c>
      <c r="AO46" s="24">
        <v>2607371</v>
      </c>
      <c r="AP46" s="24">
        <v>375134</v>
      </c>
      <c r="AQ46" s="24">
        <f t="shared" si="7"/>
        <v>13995421</v>
      </c>
      <c r="AR46" s="24">
        <v>14745</v>
      </c>
      <c r="AS46" s="22">
        <f t="shared" si="8"/>
        <v>630825848</v>
      </c>
      <c r="AV46" s="20"/>
    </row>
    <row r="47" spans="1:48" ht="24.75" customHeight="1" x14ac:dyDescent="0.2">
      <c r="A47" s="11" t="s">
        <v>86</v>
      </c>
      <c r="B47" s="16">
        <v>309847</v>
      </c>
      <c r="C47" s="17">
        <v>748868</v>
      </c>
      <c r="D47" s="17">
        <f t="shared" si="1"/>
        <v>1058715</v>
      </c>
      <c r="E47" s="17">
        <v>23246877</v>
      </c>
      <c r="F47" s="17">
        <v>534390</v>
      </c>
      <c r="G47" s="17">
        <v>173765</v>
      </c>
      <c r="H47" s="17">
        <v>282367</v>
      </c>
      <c r="I47" s="17">
        <v>405542</v>
      </c>
      <c r="J47" s="17">
        <f t="shared" si="2"/>
        <v>25701656</v>
      </c>
      <c r="K47" s="18">
        <v>909679</v>
      </c>
      <c r="L47" s="18">
        <v>18233015</v>
      </c>
      <c r="M47" s="17">
        <f t="shared" si="3"/>
        <v>19142694</v>
      </c>
      <c r="N47" s="25">
        <v>5730202</v>
      </c>
      <c r="O47" s="25">
        <v>2537175</v>
      </c>
      <c r="P47" s="25">
        <v>9121486</v>
      </c>
      <c r="Q47" s="25">
        <v>4033668</v>
      </c>
      <c r="R47" s="17">
        <f t="shared" si="4"/>
        <v>21422531</v>
      </c>
      <c r="S47" s="27">
        <v>1839663</v>
      </c>
      <c r="T47" s="18">
        <v>814492</v>
      </c>
      <c r="U47" s="17">
        <v>73756</v>
      </c>
      <c r="V47" s="17">
        <v>7189983</v>
      </c>
      <c r="W47" s="17">
        <v>82</v>
      </c>
      <c r="X47" s="18"/>
      <c r="Y47" s="26">
        <v>3263074</v>
      </c>
      <c r="Z47" s="17">
        <f t="shared" si="0"/>
        <v>79447931</v>
      </c>
      <c r="AA47" s="16"/>
      <c r="AB47" s="26">
        <v>0</v>
      </c>
      <c r="AC47" s="17">
        <f t="shared" si="5"/>
        <v>0</v>
      </c>
      <c r="AD47" s="26">
        <v>15170730</v>
      </c>
      <c r="AE47" s="16">
        <v>1043782</v>
      </c>
      <c r="AF47" s="17">
        <v>37457</v>
      </c>
      <c r="AG47" s="17">
        <v>120500</v>
      </c>
      <c r="AH47" s="17">
        <v>14500</v>
      </c>
      <c r="AI47" s="26">
        <v>46535</v>
      </c>
      <c r="AJ47" s="17">
        <f>AD47+AE47+AF47+AG47+AI47+AH47</f>
        <v>16433504</v>
      </c>
      <c r="AK47" s="16">
        <v>241743</v>
      </c>
      <c r="AL47" s="17">
        <v>2682</v>
      </c>
      <c r="AM47" s="19">
        <v>378691</v>
      </c>
      <c r="AN47" s="19">
        <v>3035572</v>
      </c>
      <c r="AO47" s="19">
        <v>365083</v>
      </c>
      <c r="AP47" s="19">
        <v>173220</v>
      </c>
      <c r="AQ47" s="19">
        <f t="shared" si="7"/>
        <v>3952566</v>
      </c>
      <c r="AR47" s="19">
        <v>246306</v>
      </c>
      <c r="AS47" s="17">
        <f t="shared" si="8"/>
        <v>99832120</v>
      </c>
      <c r="AV47" s="20"/>
    </row>
    <row r="48" spans="1:48" ht="24.75" customHeight="1" x14ac:dyDescent="0.2">
      <c r="A48" s="11" t="s">
        <v>87</v>
      </c>
      <c r="B48" s="16">
        <v>469570</v>
      </c>
      <c r="C48" s="17">
        <v>921811</v>
      </c>
      <c r="D48" s="17">
        <f t="shared" si="1"/>
        <v>1391381</v>
      </c>
      <c r="E48" s="17">
        <v>35500418</v>
      </c>
      <c r="F48" s="17">
        <v>878529</v>
      </c>
      <c r="G48" s="17">
        <v>281180</v>
      </c>
      <c r="H48" s="17">
        <v>446218</v>
      </c>
      <c r="I48" s="17">
        <v>723318</v>
      </c>
      <c r="J48" s="17">
        <f t="shared" si="2"/>
        <v>39221044</v>
      </c>
      <c r="K48" s="18">
        <v>1245167</v>
      </c>
      <c r="L48" s="18">
        <v>20943004</v>
      </c>
      <c r="M48" s="17">
        <f t="shared" si="3"/>
        <v>22188171</v>
      </c>
      <c r="N48" s="25">
        <v>8746815</v>
      </c>
      <c r="O48" s="25">
        <v>3872850</v>
      </c>
      <c r="P48" s="25">
        <v>13923410</v>
      </c>
      <c r="Q48" s="25">
        <v>6157156</v>
      </c>
      <c r="R48" s="17">
        <f t="shared" si="4"/>
        <v>32700231</v>
      </c>
      <c r="S48" s="27">
        <v>2444489</v>
      </c>
      <c r="T48" s="18">
        <v>1204028</v>
      </c>
      <c r="U48" s="17">
        <v>68340</v>
      </c>
      <c r="V48" s="17">
        <v>9364397</v>
      </c>
      <c r="W48" s="17">
        <v>2773</v>
      </c>
      <c r="X48" s="18">
        <v>0</v>
      </c>
      <c r="Y48" s="26">
        <v>2392076</v>
      </c>
      <c r="Z48" s="17">
        <f t="shared" si="0"/>
        <v>109585549</v>
      </c>
      <c r="AA48" s="16"/>
      <c r="AB48" s="26">
        <v>0</v>
      </c>
      <c r="AC48" s="17">
        <f t="shared" si="5"/>
        <v>0</v>
      </c>
      <c r="AD48" s="26">
        <v>24154662</v>
      </c>
      <c r="AE48" s="16">
        <v>1344904</v>
      </c>
      <c r="AF48" s="17">
        <v>46025</v>
      </c>
      <c r="AG48" s="17">
        <v>151433</v>
      </c>
      <c r="AH48" s="17">
        <v>26099.999999999996</v>
      </c>
      <c r="AI48" s="26">
        <v>68185</v>
      </c>
      <c r="AJ48" s="17">
        <f t="shared" si="6"/>
        <v>25791309</v>
      </c>
      <c r="AK48" s="16">
        <v>270666</v>
      </c>
      <c r="AL48" s="17">
        <v>4258</v>
      </c>
      <c r="AM48" s="19">
        <v>433040</v>
      </c>
      <c r="AN48" s="19">
        <v>2223746</v>
      </c>
      <c r="AO48" s="19">
        <v>476960</v>
      </c>
      <c r="AP48" s="19">
        <v>223192</v>
      </c>
      <c r="AQ48" s="19">
        <f t="shared" si="7"/>
        <v>3356938</v>
      </c>
      <c r="AR48" s="19">
        <v>484108</v>
      </c>
      <c r="AS48" s="17">
        <f t="shared" si="8"/>
        <v>138524612</v>
      </c>
      <c r="AV48" s="20"/>
    </row>
    <row r="49" spans="1:48" ht="24.75" customHeight="1" x14ac:dyDescent="0.2">
      <c r="A49" s="11" t="s">
        <v>88</v>
      </c>
      <c r="B49" s="16">
        <v>644781</v>
      </c>
      <c r="C49" s="17">
        <v>1519508</v>
      </c>
      <c r="D49" s="17">
        <f t="shared" si="1"/>
        <v>2164289</v>
      </c>
      <c r="E49" s="17">
        <v>35991977</v>
      </c>
      <c r="F49" s="17">
        <v>1276135</v>
      </c>
      <c r="G49" s="17">
        <v>384916</v>
      </c>
      <c r="H49" s="17">
        <v>335453</v>
      </c>
      <c r="I49" s="17">
        <v>789181</v>
      </c>
      <c r="J49" s="17">
        <f t="shared" si="2"/>
        <v>40941951</v>
      </c>
      <c r="K49" s="18">
        <v>1571686</v>
      </c>
      <c r="L49" s="18">
        <v>35760951</v>
      </c>
      <c r="M49" s="17">
        <f t="shared" si="3"/>
        <v>37332637</v>
      </c>
      <c r="N49" s="25">
        <v>12404380</v>
      </c>
      <c r="O49" s="25">
        <v>5492319</v>
      </c>
      <c r="P49" s="25">
        <v>19745619</v>
      </c>
      <c r="Q49" s="25">
        <v>8731831</v>
      </c>
      <c r="R49" s="17">
        <f>SUM(N49:Q49)</f>
        <v>46374149</v>
      </c>
      <c r="S49" s="27">
        <v>4591171</v>
      </c>
      <c r="T49" s="18">
        <v>1655826</v>
      </c>
      <c r="U49" s="17">
        <v>153512</v>
      </c>
      <c r="V49" s="17">
        <v>16450519</v>
      </c>
      <c r="W49" s="17">
        <v>8341</v>
      </c>
      <c r="X49" s="18">
        <v>0</v>
      </c>
      <c r="Y49" s="26">
        <v>4062827</v>
      </c>
      <c r="Z49" s="17">
        <f t="shared" si="0"/>
        <v>151570933</v>
      </c>
      <c r="AA49" s="16"/>
      <c r="AB49" s="26">
        <v>0</v>
      </c>
      <c r="AC49" s="17">
        <f t="shared" si="5"/>
        <v>0</v>
      </c>
      <c r="AD49" s="26">
        <v>32554640</v>
      </c>
      <c r="AE49" s="16">
        <v>1886714</v>
      </c>
      <c r="AF49" s="17">
        <v>60425</v>
      </c>
      <c r="AG49" s="17">
        <v>259073</v>
      </c>
      <c r="AH49" s="17">
        <v>17400</v>
      </c>
      <c r="AI49" s="26">
        <v>190723</v>
      </c>
      <c r="AJ49" s="17">
        <f t="shared" si="6"/>
        <v>34968975</v>
      </c>
      <c r="AK49" s="16">
        <v>268463</v>
      </c>
      <c r="AL49" s="17">
        <v>5747</v>
      </c>
      <c r="AM49" s="19">
        <v>655258</v>
      </c>
      <c r="AN49" s="19">
        <v>3784799</v>
      </c>
      <c r="AO49" s="19">
        <v>810782</v>
      </c>
      <c r="AP49" s="19">
        <v>313108</v>
      </c>
      <c r="AQ49" s="19">
        <f t="shared" si="7"/>
        <v>5563947</v>
      </c>
      <c r="AR49" s="19">
        <v>1624794</v>
      </c>
      <c r="AS49" s="17">
        <f t="shared" si="8"/>
        <v>190753271</v>
      </c>
      <c r="AV49" s="20"/>
    </row>
    <row r="50" spans="1:48" ht="24.75" customHeight="1" x14ac:dyDescent="0.2">
      <c r="A50" s="11" t="s">
        <v>89</v>
      </c>
      <c r="B50" s="16">
        <v>413900</v>
      </c>
      <c r="C50" s="17">
        <v>1054035</v>
      </c>
      <c r="D50" s="17">
        <f t="shared" si="1"/>
        <v>1467935</v>
      </c>
      <c r="E50" s="17">
        <v>32148661</v>
      </c>
      <c r="F50" s="17">
        <v>818550</v>
      </c>
      <c r="G50" s="17">
        <v>243898</v>
      </c>
      <c r="H50" s="17">
        <v>450007</v>
      </c>
      <c r="I50" s="17">
        <v>582541</v>
      </c>
      <c r="J50" s="17">
        <f t="shared" si="2"/>
        <v>35711592</v>
      </c>
      <c r="K50" s="18">
        <v>1004913</v>
      </c>
      <c r="L50" s="18">
        <v>24146711</v>
      </c>
      <c r="M50" s="17">
        <f t="shared" si="3"/>
        <v>25151624</v>
      </c>
      <c r="N50" s="25">
        <v>8051069</v>
      </c>
      <c r="O50" s="25">
        <v>3564792</v>
      </c>
      <c r="P50" s="25">
        <v>12815903</v>
      </c>
      <c r="Q50" s="25">
        <v>5667399</v>
      </c>
      <c r="R50" s="17">
        <f t="shared" si="4"/>
        <v>30099163</v>
      </c>
      <c r="S50" s="27">
        <v>2076503</v>
      </c>
      <c r="T50" s="18">
        <v>1062723</v>
      </c>
      <c r="U50" s="17">
        <v>80606</v>
      </c>
      <c r="V50" s="17">
        <v>10555895</v>
      </c>
      <c r="W50" s="17">
        <v>9285</v>
      </c>
      <c r="X50" s="18">
        <v>0</v>
      </c>
      <c r="Y50" s="26">
        <v>3338111</v>
      </c>
      <c r="Z50" s="17">
        <f t="shared" si="0"/>
        <v>108085502</v>
      </c>
      <c r="AA50" s="16"/>
      <c r="AB50" s="26">
        <v>0</v>
      </c>
      <c r="AC50" s="17">
        <f t="shared" si="5"/>
        <v>0</v>
      </c>
      <c r="AD50" s="26">
        <v>20949310</v>
      </c>
      <c r="AE50" s="16">
        <v>1859026</v>
      </c>
      <c r="AF50" s="17">
        <v>58832</v>
      </c>
      <c r="AG50" s="17">
        <v>166538</v>
      </c>
      <c r="AH50" s="17">
        <v>2900</v>
      </c>
      <c r="AI50" s="26">
        <v>157973</v>
      </c>
      <c r="AJ50" s="17">
        <f t="shared" si="6"/>
        <v>23194579</v>
      </c>
      <c r="AK50" s="16">
        <v>268162</v>
      </c>
      <c r="AL50" s="17">
        <v>3738</v>
      </c>
      <c r="AM50" s="19">
        <v>487404</v>
      </c>
      <c r="AN50" s="19">
        <v>3103693</v>
      </c>
      <c r="AO50" s="19">
        <v>560179</v>
      </c>
      <c r="AP50" s="19">
        <v>308514</v>
      </c>
      <c r="AQ50" s="19">
        <f t="shared" si="7"/>
        <v>4459790</v>
      </c>
      <c r="AR50" s="19">
        <v>181177</v>
      </c>
      <c r="AS50" s="17">
        <f t="shared" si="8"/>
        <v>135830594</v>
      </c>
      <c r="AV50" s="20"/>
    </row>
    <row r="51" spans="1:48" ht="24.75" customHeight="1" x14ac:dyDescent="0.2">
      <c r="A51" s="11" t="s">
        <v>90</v>
      </c>
      <c r="B51" s="16">
        <v>386340</v>
      </c>
      <c r="C51" s="17">
        <v>860453</v>
      </c>
      <c r="D51" s="17">
        <f t="shared" si="1"/>
        <v>1246793</v>
      </c>
      <c r="E51" s="17">
        <v>28261164</v>
      </c>
      <c r="F51" s="17">
        <v>505953</v>
      </c>
      <c r="G51" s="17">
        <v>217524</v>
      </c>
      <c r="H51" s="17">
        <v>351947</v>
      </c>
      <c r="I51" s="17">
        <v>383733</v>
      </c>
      <c r="J51" s="17">
        <f t="shared" si="2"/>
        <v>30967114</v>
      </c>
      <c r="K51" s="18">
        <v>977051</v>
      </c>
      <c r="L51" s="18">
        <v>19273647</v>
      </c>
      <c r="M51" s="17">
        <f t="shared" si="3"/>
        <v>20250698</v>
      </c>
      <c r="N51" s="25">
        <v>7450022</v>
      </c>
      <c r="O51" s="25">
        <v>3298665</v>
      </c>
      <c r="P51" s="25">
        <v>11859140</v>
      </c>
      <c r="Q51" s="25">
        <v>5244303</v>
      </c>
      <c r="R51" s="17">
        <f t="shared" si="4"/>
        <v>27852130</v>
      </c>
      <c r="S51" s="27">
        <v>1832311</v>
      </c>
      <c r="T51" s="18">
        <v>1045990</v>
      </c>
      <c r="U51" s="17">
        <v>99244</v>
      </c>
      <c r="V51" s="17">
        <v>10485464</v>
      </c>
      <c r="W51" s="17">
        <v>5636</v>
      </c>
      <c r="X51" s="18">
        <v>0</v>
      </c>
      <c r="Y51" s="26">
        <v>3202515</v>
      </c>
      <c r="Z51" s="17">
        <f t="shared" si="0"/>
        <v>95741102</v>
      </c>
      <c r="AA51" s="16"/>
      <c r="AB51" s="26">
        <v>0</v>
      </c>
      <c r="AC51" s="17">
        <f t="shared" si="5"/>
        <v>0</v>
      </c>
      <c r="AD51" s="26">
        <v>19864947</v>
      </c>
      <c r="AE51" s="16">
        <v>1639808</v>
      </c>
      <c r="AF51" s="17">
        <v>56345</v>
      </c>
      <c r="AG51" s="17">
        <v>156174</v>
      </c>
      <c r="AH51" s="17">
        <v>95700</v>
      </c>
      <c r="AI51" s="26">
        <v>214152</v>
      </c>
      <c r="AJ51" s="17">
        <f t="shared" si="6"/>
        <v>22027126</v>
      </c>
      <c r="AK51" s="16">
        <v>307928</v>
      </c>
      <c r="AL51" s="17">
        <v>3505</v>
      </c>
      <c r="AM51" s="19">
        <v>453987</v>
      </c>
      <c r="AN51" s="19">
        <v>2979821</v>
      </c>
      <c r="AO51" s="19">
        <v>453607</v>
      </c>
      <c r="AP51" s="19">
        <v>272133</v>
      </c>
      <c r="AQ51" s="19">
        <f t="shared" si="7"/>
        <v>4159548</v>
      </c>
      <c r="AR51" s="19">
        <v>85095</v>
      </c>
      <c r="AS51" s="17">
        <f t="shared" si="8"/>
        <v>122154114</v>
      </c>
      <c r="AV51" s="20"/>
    </row>
    <row r="52" spans="1:48" ht="24.75" customHeight="1" x14ac:dyDescent="0.2">
      <c r="A52" s="11" t="s">
        <v>91</v>
      </c>
      <c r="B52" s="16">
        <v>564526</v>
      </c>
      <c r="C52" s="17">
        <v>1184138</v>
      </c>
      <c r="D52" s="17">
        <f t="shared" si="1"/>
        <v>1748664</v>
      </c>
      <c r="E52" s="17">
        <v>41518945</v>
      </c>
      <c r="F52" s="17">
        <v>840930</v>
      </c>
      <c r="G52" s="17">
        <v>325569</v>
      </c>
      <c r="H52" s="17">
        <v>450922</v>
      </c>
      <c r="I52" s="17">
        <v>635571</v>
      </c>
      <c r="J52" s="17">
        <f>SUM(D52:I52)</f>
        <v>45520601</v>
      </c>
      <c r="K52" s="18">
        <v>1334534</v>
      </c>
      <c r="L52" s="18">
        <v>28342441</v>
      </c>
      <c r="M52" s="17">
        <f t="shared" si="3"/>
        <v>29676975</v>
      </c>
      <c r="N52" s="25">
        <v>10861959</v>
      </c>
      <c r="O52" s="25">
        <v>4809377</v>
      </c>
      <c r="P52" s="25">
        <v>17290352</v>
      </c>
      <c r="Q52" s="25">
        <v>7646073</v>
      </c>
      <c r="R52" s="17">
        <f t="shared" si="4"/>
        <v>40607761</v>
      </c>
      <c r="S52" s="27">
        <v>3064490</v>
      </c>
      <c r="T52" s="18">
        <v>1463092</v>
      </c>
      <c r="U52" s="17">
        <v>99881</v>
      </c>
      <c r="V52" s="17">
        <v>14426363</v>
      </c>
      <c r="W52" s="17">
        <v>16093</v>
      </c>
      <c r="X52" s="18">
        <v>0</v>
      </c>
      <c r="Y52" s="26">
        <v>5073345</v>
      </c>
      <c r="Z52" s="17">
        <f t="shared" si="0"/>
        <v>139948601</v>
      </c>
      <c r="AA52" s="16"/>
      <c r="AB52" s="26">
        <v>22064</v>
      </c>
      <c r="AC52" s="17">
        <f t="shared" si="5"/>
        <v>22064</v>
      </c>
      <c r="AD52" s="26">
        <v>29497739</v>
      </c>
      <c r="AE52" s="16">
        <v>2436735</v>
      </c>
      <c r="AF52" s="17">
        <v>73159</v>
      </c>
      <c r="AG52" s="17">
        <v>208958</v>
      </c>
      <c r="AH52" s="17">
        <v>69600</v>
      </c>
      <c r="AI52" s="26">
        <v>146342</v>
      </c>
      <c r="AJ52" s="17">
        <f t="shared" si="6"/>
        <v>32432533</v>
      </c>
      <c r="AK52" s="16">
        <v>387992</v>
      </c>
      <c r="AL52" s="17">
        <v>5210</v>
      </c>
      <c r="AM52" s="19">
        <v>727145</v>
      </c>
      <c r="AN52" s="19">
        <v>4718003</v>
      </c>
      <c r="AO52" s="19">
        <v>613898</v>
      </c>
      <c r="AP52" s="19">
        <v>404387</v>
      </c>
      <c r="AQ52" s="19">
        <f t="shared" si="7"/>
        <v>6463433</v>
      </c>
      <c r="AR52" s="19">
        <v>251866</v>
      </c>
      <c r="AS52" s="17">
        <f t="shared" si="8"/>
        <v>179007967</v>
      </c>
      <c r="AV52" s="20"/>
    </row>
    <row r="53" spans="1:48" ht="24.75" customHeight="1" x14ac:dyDescent="0.2">
      <c r="A53" s="11" t="s">
        <v>92</v>
      </c>
      <c r="B53" s="16">
        <v>527159</v>
      </c>
      <c r="C53" s="17">
        <v>1290316</v>
      </c>
      <c r="D53" s="32">
        <f>B53+C53</f>
        <v>1817475</v>
      </c>
      <c r="E53" s="17">
        <v>42756408</v>
      </c>
      <c r="F53" s="17">
        <v>1300245</v>
      </c>
      <c r="G53" s="17">
        <v>290221</v>
      </c>
      <c r="H53" s="17">
        <v>222852</v>
      </c>
      <c r="I53" s="17">
        <v>666773</v>
      </c>
      <c r="J53" s="32">
        <f t="shared" si="2"/>
        <v>47053974</v>
      </c>
      <c r="K53" s="18">
        <v>1799693</v>
      </c>
      <c r="L53" s="18">
        <v>34135869</v>
      </c>
      <c r="M53" s="32">
        <f t="shared" si="3"/>
        <v>35935562</v>
      </c>
      <c r="N53" s="25">
        <v>9986888</v>
      </c>
      <c r="O53" s="25">
        <v>4421920</v>
      </c>
      <c r="P53" s="25">
        <v>15897391</v>
      </c>
      <c r="Q53" s="25">
        <v>7030083</v>
      </c>
      <c r="R53" s="32">
        <f t="shared" si="4"/>
        <v>37336282</v>
      </c>
      <c r="S53" s="27">
        <v>3904160</v>
      </c>
      <c r="T53" s="18">
        <v>1645904</v>
      </c>
      <c r="U53" s="17">
        <v>193284</v>
      </c>
      <c r="V53" s="17">
        <v>12452830</v>
      </c>
      <c r="W53" s="17">
        <v>5008</v>
      </c>
      <c r="X53" s="18">
        <v>0</v>
      </c>
      <c r="Y53" s="26">
        <v>2796998</v>
      </c>
      <c r="Z53" s="17">
        <f t="shared" si="0"/>
        <v>141324002</v>
      </c>
      <c r="AA53" s="16"/>
      <c r="AB53" s="26">
        <v>1389006</v>
      </c>
      <c r="AC53" s="17">
        <f t="shared" si="5"/>
        <v>1389006</v>
      </c>
      <c r="AD53" s="26">
        <v>28110750</v>
      </c>
      <c r="AE53" s="16">
        <v>422559</v>
      </c>
      <c r="AF53" s="17">
        <v>12705</v>
      </c>
      <c r="AG53" s="17">
        <v>197420</v>
      </c>
      <c r="AH53" s="17">
        <v>226200</v>
      </c>
      <c r="AI53" s="26">
        <v>24819</v>
      </c>
      <c r="AJ53" s="32">
        <f>AD53+AE53+AF53+AG53+AI53+AH53</f>
        <v>28994453</v>
      </c>
      <c r="AK53" s="16">
        <v>284564</v>
      </c>
      <c r="AL53" s="17">
        <v>4975</v>
      </c>
      <c r="AM53" s="19">
        <v>490590</v>
      </c>
      <c r="AN53" s="19">
        <v>2601853</v>
      </c>
      <c r="AO53" s="19">
        <v>586396</v>
      </c>
      <c r="AP53" s="19">
        <v>70126</v>
      </c>
      <c r="AQ53" s="19">
        <f t="shared" si="7"/>
        <v>3748965</v>
      </c>
      <c r="AR53" s="19">
        <v>665517</v>
      </c>
      <c r="AS53" s="17">
        <f t="shared" si="8"/>
        <v>175080448</v>
      </c>
      <c r="AV53" s="20"/>
    </row>
    <row r="54" spans="1:48" ht="24.75" customHeight="1" x14ac:dyDescent="0.2">
      <c r="A54" s="10" t="s">
        <v>93</v>
      </c>
      <c r="B54" s="33">
        <f>B56-B55</f>
        <v>43607403</v>
      </c>
      <c r="C54" s="34">
        <f t="shared" ref="C54:R54" si="9">C56-C55</f>
        <v>91615175</v>
      </c>
      <c r="D54" s="17">
        <f t="shared" si="9"/>
        <v>135222578</v>
      </c>
      <c r="E54" s="34">
        <f>E56-E55</f>
        <v>3412067172</v>
      </c>
      <c r="F54" s="34">
        <f t="shared" si="9"/>
        <v>125905528</v>
      </c>
      <c r="G54" s="34">
        <f t="shared" si="9"/>
        <v>30459973</v>
      </c>
      <c r="H54" s="34">
        <f t="shared" si="9"/>
        <v>86317396</v>
      </c>
      <c r="I54" s="34">
        <f t="shared" si="9"/>
        <v>119738885</v>
      </c>
      <c r="J54" s="17">
        <f>J56-J55</f>
        <v>3909711532</v>
      </c>
      <c r="K54" s="34">
        <f t="shared" si="9"/>
        <v>143195059</v>
      </c>
      <c r="L54" s="34">
        <f t="shared" si="9"/>
        <v>3155533860</v>
      </c>
      <c r="M54" s="17">
        <f t="shared" si="9"/>
        <v>3298728919</v>
      </c>
      <c r="N54" s="34">
        <f t="shared" si="9"/>
        <v>773304480</v>
      </c>
      <c r="O54" s="34">
        <f t="shared" si="9"/>
        <v>342397978</v>
      </c>
      <c r="P54" s="34">
        <f t="shared" si="9"/>
        <v>1230966407</v>
      </c>
      <c r="Q54" s="34">
        <f t="shared" si="9"/>
        <v>544353177</v>
      </c>
      <c r="R54" s="35">
        <f t="shared" si="9"/>
        <v>2891022042</v>
      </c>
      <c r="S54" s="33">
        <f t="shared" ref="S54:AR54" si="10">S56-S55</f>
        <v>280424352</v>
      </c>
      <c r="T54" s="34">
        <f t="shared" si="10"/>
        <v>101642064</v>
      </c>
      <c r="U54" s="34">
        <f t="shared" si="10"/>
        <v>9520246</v>
      </c>
      <c r="V54" s="34">
        <f t="shared" si="10"/>
        <v>1033267558</v>
      </c>
      <c r="W54" s="34">
        <f t="shared" si="10"/>
        <v>225857</v>
      </c>
      <c r="X54" s="34">
        <f t="shared" si="10"/>
        <v>12423339</v>
      </c>
      <c r="Y54" s="36">
        <f t="shared" si="10"/>
        <v>283274511</v>
      </c>
      <c r="Z54" s="34">
        <f t="shared" si="10"/>
        <v>11820240420</v>
      </c>
      <c r="AA54" s="37">
        <f t="shared" si="10"/>
        <v>0</v>
      </c>
      <c r="AB54" s="36">
        <f t="shared" si="10"/>
        <v>1504659</v>
      </c>
      <c r="AC54" s="34">
        <f t="shared" si="10"/>
        <v>1504659</v>
      </c>
      <c r="AD54" s="36">
        <f t="shared" si="10"/>
        <v>2106520114</v>
      </c>
      <c r="AE54" s="33">
        <f t="shared" si="10"/>
        <v>92299708</v>
      </c>
      <c r="AF54" s="34">
        <f t="shared" si="10"/>
        <v>3335265</v>
      </c>
      <c r="AG54" s="34">
        <f t="shared" si="10"/>
        <v>16576656</v>
      </c>
      <c r="AH54" s="34">
        <f t="shared" si="10"/>
        <v>2769500</v>
      </c>
      <c r="AI54" s="36">
        <f t="shared" si="10"/>
        <v>6478771</v>
      </c>
      <c r="AJ54" s="17">
        <f>AJ56-AJ55</f>
        <v>2227980014</v>
      </c>
      <c r="AK54" s="33">
        <f t="shared" si="10"/>
        <v>22442726</v>
      </c>
      <c r="AL54" s="34">
        <f t="shared" si="10"/>
        <v>1088154</v>
      </c>
      <c r="AM54" s="38">
        <f t="shared" si="10"/>
        <v>40507419</v>
      </c>
      <c r="AN54" s="38">
        <f t="shared" ref="AN54:AO54" si="11">AN56-AN55</f>
        <v>263176588</v>
      </c>
      <c r="AO54" s="38">
        <f t="shared" si="11"/>
        <v>60121707</v>
      </c>
      <c r="AP54" s="38">
        <f t="shared" si="10"/>
        <v>15317538</v>
      </c>
      <c r="AQ54" s="38">
        <f>AQ56-AQ55</f>
        <v>379123252</v>
      </c>
      <c r="AR54" s="38">
        <f t="shared" si="10"/>
        <v>9460700</v>
      </c>
      <c r="AS54" s="34">
        <f>AS56-AS55</f>
        <v>14442918525</v>
      </c>
      <c r="AV54" s="20"/>
    </row>
    <row r="55" spans="1:48" ht="24.75" customHeight="1" x14ac:dyDescent="0.2">
      <c r="A55" s="11" t="s">
        <v>94</v>
      </c>
      <c r="B55" s="39">
        <f>B19</f>
        <v>6036905</v>
      </c>
      <c r="C55" s="35">
        <f t="shared" ref="C55:R55" si="12">C19</f>
        <v>21540795</v>
      </c>
      <c r="D55" s="32">
        <f t="shared" si="12"/>
        <v>27577700</v>
      </c>
      <c r="E55" s="35">
        <f>E19</f>
        <v>976504547</v>
      </c>
      <c r="F55" s="35">
        <f t="shared" si="12"/>
        <v>69766102</v>
      </c>
      <c r="G55" s="35">
        <f t="shared" si="12"/>
        <v>7812213</v>
      </c>
      <c r="H55" s="35">
        <f>H19</f>
        <v>25342617</v>
      </c>
      <c r="I55" s="35">
        <f t="shared" si="12"/>
        <v>33400215</v>
      </c>
      <c r="J55" s="32">
        <f>J19</f>
        <v>1140403394</v>
      </c>
      <c r="K55" s="35">
        <f t="shared" si="12"/>
        <v>50382903</v>
      </c>
      <c r="L55" s="35">
        <f t="shared" si="12"/>
        <v>1249316581</v>
      </c>
      <c r="M55" s="32">
        <f t="shared" si="12"/>
        <v>1299699484</v>
      </c>
      <c r="N55" s="35">
        <f t="shared" si="12"/>
        <v>105054063</v>
      </c>
      <c r="O55" s="35">
        <f t="shared" si="12"/>
        <v>46515054</v>
      </c>
      <c r="P55" s="35">
        <f t="shared" si="12"/>
        <v>167227820</v>
      </c>
      <c r="Q55" s="35">
        <f t="shared" si="12"/>
        <v>73950836</v>
      </c>
      <c r="R55" s="35">
        <f t="shared" si="12"/>
        <v>392747773</v>
      </c>
      <c r="S55" s="39">
        <f t="shared" ref="S55:AR55" si="13">S19</f>
        <v>87810436</v>
      </c>
      <c r="T55" s="35">
        <f t="shared" si="13"/>
        <v>13179301</v>
      </c>
      <c r="U55" s="35">
        <f t="shared" si="13"/>
        <v>134927</v>
      </c>
      <c r="V55" s="35">
        <f t="shared" si="13"/>
        <v>75505404</v>
      </c>
      <c r="W55" s="35">
        <f t="shared" si="13"/>
        <v>1679</v>
      </c>
      <c r="X55" s="35">
        <f t="shared" si="13"/>
        <v>316159</v>
      </c>
      <c r="Y55" s="40">
        <f t="shared" si="13"/>
        <v>13748636</v>
      </c>
      <c r="Z55" s="35">
        <f t="shared" si="13"/>
        <v>3023547193</v>
      </c>
      <c r="AA55" s="41">
        <f t="shared" si="13"/>
        <v>0</v>
      </c>
      <c r="AB55" s="40">
        <f t="shared" si="13"/>
        <v>0</v>
      </c>
      <c r="AC55" s="35">
        <f t="shared" si="13"/>
        <v>0</v>
      </c>
      <c r="AD55" s="40">
        <f t="shared" si="13"/>
        <v>61876113</v>
      </c>
      <c r="AE55" s="39">
        <f t="shared" si="13"/>
        <v>1414647</v>
      </c>
      <c r="AF55" s="35">
        <f t="shared" si="13"/>
        <v>97991</v>
      </c>
      <c r="AG55" s="35">
        <f t="shared" si="13"/>
        <v>1116005</v>
      </c>
      <c r="AH55" s="35">
        <f t="shared" si="13"/>
        <v>121800.00000000001</v>
      </c>
      <c r="AI55" s="40">
        <f t="shared" si="13"/>
        <v>221252</v>
      </c>
      <c r="AJ55" s="32">
        <f t="shared" si="13"/>
        <v>64847808</v>
      </c>
      <c r="AK55" s="39">
        <f t="shared" si="13"/>
        <v>2784342</v>
      </c>
      <c r="AL55" s="35">
        <f t="shared" si="13"/>
        <v>11024</v>
      </c>
      <c r="AM55" s="42">
        <f>AM19</f>
        <v>3839560</v>
      </c>
      <c r="AN55" s="42">
        <f t="shared" ref="AN55:AO55" si="14">AN19</f>
        <v>12788486</v>
      </c>
      <c r="AO55" s="42">
        <f t="shared" si="14"/>
        <v>8304579</v>
      </c>
      <c r="AP55" s="42">
        <f>AP19</f>
        <v>234757</v>
      </c>
      <c r="AQ55" s="42">
        <f>AQ19</f>
        <v>25167382</v>
      </c>
      <c r="AR55" s="42">
        <f t="shared" si="13"/>
        <v>0</v>
      </c>
      <c r="AS55" s="35">
        <f>AS19</f>
        <v>3116357749</v>
      </c>
      <c r="AV55" s="20"/>
    </row>
    <row r="56" spans="1:48" ht="24.75" customHeight="1" x14ac:dyDescent="0.2">
      <c r="A56" s="12" t="s">
        <v>95</v>
      </c>
      <c r="B56" s="43">
        <f>SUM(B7:B53)</f>
        <v>49644308</v>
      </c>
      <c r="C56" s="44">
        <f t="shared" ref="C56:R56" si="15">SUM(C7:C53)</f>
        <v>113155970</v>
      </c>
      <c r="D56" s="48">
        <f t="shared" si="15"/>
        <v>162800278</v>
      </c>
      <c r="E56" s="44">
        <f>SUM(E7:E53)</f>
        <v>4388571719</v>
      </c>
      <c r="F56" s="44">
        <f t="shared" si="15"/>
        <v>195671630</v>
      </c>
      <c r="G56" s="44">
        <f t="shared" si="15"/>
        <v>38272186</v>
      </c>
      <c r="H56" s="44">
        <f t="shared" si="15"/>
        <v>111660013</v>
      </c>
      <c r="I56" s="44">
        <f t="shared" si="15"/>
        <v>153139100</v>
      </c>
      <c r="J56" s="32">
        <f>SUM(J7:J53)</f>
        <v>5050114926</v>
      </c>
      <c r="K56" s="44">
        <f t="shared" si="15"/>
        <v>193577962</v>
      </c>
      <c r="L56" s="44">
        <f t="shared" si="15"/>
        <v>4404850441</v>
      </c>
      <c r="M56" s="48">
        <f t="shared" si="15"/>
        <v>4598428403</v>
      </c>
      <c r="N56" s="44">
        <f t="shared" si="15"/>
        <v>878358543</v>
      </c>
      <c r="O56" s="44">
        <f t="shared" si="15"/>
        <v>388913032</v>
      </c>
      <c r="P56" s="44">
        <f t="shared" si="15"/>
        <v>1398194227</v>
      </c>
      <c r="Q56" s="44">
        <f t="shared" si="15"/>
        <v>618304013</v>
      </c>
      <c r="R56" s="44">
        <f t="shared" si="15"/>
        <v>3283769815</v>
      </c>
      <c r="S56" s="43">
        <f t="shared" ref="S56:AR56" si="16">SUM(S7:S53)</f>
        <v>368234788</v>
      </c>
      <c r="T56" s="44">
        <f t="shared" si="16"/>
        <v>114821365</v>
      </c>
      <c r="U56" s="44">
        <f t="shared" si="16"/>
        <v>9655173</v>
      </c>
      <c r="V56" s="44">
        <f t="shared" si="16"/>
        <v>1108772962</v>
      </c>
      <c r="W56" s="44">
        <f t="shared" si="16"/>
        <v>227536</v>
      </c>
      <c r="X56" s="44">
        <f t="shared" si="16"/>
        <v>12739498</v>
      </c>
      <c r="Y56" s="45">
        <f t="shared" si="16"/>
        <v>297023147</v>
      </c>
      <c r="Z56" s="44">
        <f t="shared" si="16"/>
        <v>14843787613</v>
      </c>
      <c r="AA56" s="46">
        <f t="shared" si="16"/>
        <v>0</v>
      </c>
      <c r="AB56" s="45">
        <f t="shared" si="16"/>
        <v>1504659</v>
      </c>
      <c r="AC56" s="44">
        <f t="shared" si="16"/>
        <v>1504659</v>
      </c>
      <c r="AD56" s="45">
        <f t="shared" si="16"/>
        <v>2168396227</v>
      </c>
      <c r="AE56" s="43">
        <f t="shared" si="16"/>
        <v>93714355</v>
      </c>
      <c r="AF56" s="44">
        <f t="shared" si="16"/>
        <v>3433256</v>
      </c>
      <c r="AG56" s="44">
        <f t="shared" si="16"/>
        <v>17692661</v>
      </c>
      <c r="AH56" s="44">
        <f t="shared" si="16"/>
        <v>2891300</v>
      </c>
      <c r="AI56" s="45">
        <f t="shared" si="16"/>
        <v>6700023</v>
      </c>
      <c r="AJ56" s="48">
        <f t="shared" si="16"/>
        <v>2292827822</v>
      </c>
      <c r="AK56" s="43">
        <f t="shared" si="16"/>
        <v>25227068</v>
      </c>
      <c r="AL56" s="44">
        <f t="shared" si="16"/>
        <v>1099178</v>
      </c>
      <c r="AM56" s="47">
        <f>SUM(AM7:AM53)</f>
        <v>44346979</v>
      </c>
      <c r="AN56" s="47">
        <f t="shared" ref="AN56:AO56" si="17">SUM(AN7:AN53)</f>
        <v>275965074</v>
      </c>
      <c r="AO56" s="47">
        <f t="shared" si="17"/>
        <v>68426286</v>
      </c>
      <c r="AP56" s="47">
        <f>SUM(AP7:AP53)</f>
        <v>15552295</v>
      </c>
      <c r="AQ56" s="47">
        <f>SUM(AQ7:AQ53)</f>
        <v>404290634</v>
      </c>
      <c r="AR56" s="47">
        <f t="shared" si="16"/>
        <v>9460700</v>
      </c>
      <c r="AS56" s="44">
        <f>SUM(AS7:AS53)</f>
        <v>17559276274</v>
      </c>
      <c r="AV56" s="20"/>
    </row>
    <row r="57" spans="1:48" ht="23.1" customHeight="1" x14ac:dyDescent="0.2">
      <c r="B57" s="6" t="s">
        <v>96</v>
      </c>
      <c r="D57" s="4"/>
      <c r="S57" s="6" t="s">
        <v>96</v>
      </c>
      <c r="U57" s="4"/>
      <c r="AA57" s="8"/>
      <c r="AD57" s="6" t="s">
        <v>96</v>
      </c>
      <c r="AE57" s="6"/>
      <c r="AM57" s="6"/>
      <c r="AN57" s="6"/>
      <c r="AO57" s="6"/>
      <c r="AP57" s="6"/>
      <c r="AQ57" s="6"/>
      <c r="AR57" s="6"/>
      <c r="AS57" s="1"/>
    </row>
    <row r="58" spans="1:48" x14ac:dyDescent="0.2">
      <c r="AM58" s="6"/>
      <c r="AN58" s="6"/>
      <c r="AO58" s="6"/>
      <c r="AP58" s="6"/>
      <c r="AQ58" s="6"/>
      <c r="AR58" s="6"/>
      <c r="AS58" s="3"/>
    </row>
    <row r="59" spans="1:48" x14ac:dyDescent="0.2">
      <c r="AM59" s="6"/>
      <c r="AN59" s="6"/>
      <c r="AO59" s="6"/>
      <c r="AP59" s="6"/>
      <c r="AQ59" s="6"/>
      <c r="AR59" s="6"/>
      <c r="AS59" s="3"/>
    </row>
    <row r="60" spans="1:48" x14ac:dyDescent="0.2">
      <c r="AM60" s="6"/>
      <c r="AN60" s="6"/>
      <c r="AO60" s="6"/>
      <c r="AP60" s="6"/>
      <c r="AQ60" s="6"/>
      <c r="AR60" s="6"/>
      <c r="AS60" s="3"/>
    </row>
  </sheetData>
  <mergeCells count="50">
    <mergeCell ref="AF3:AF6"/>
    <mergeCell ref="F4:F6"/>
    <mergeCell ref="H4:H6"/>
    <mergeCell ref="J4:J6"/>
    <mergeCell ref="U3:U6"/>
    <mergeCell ref="X3:X6"/>
    <mergeCell ref="B3:J3"/>
    <mergeCell ref="N5:N6"/>
    <mergeCell ref="Q5:Q6"/>
    <mergeCell ref="Y3:Y6"/>
    <mergeCell ref="D5:D6"/>
    <mergeCell ref="AS3:AS6"/>
    <mergeCell ref="AL3:AL6"/>
    <mergeCell ref="AR3:AR6"/>
    <mergeCell ref="G4:G6"/>
    <mergeCell ref="M4:M6"/>
    <mergeCell ref="S3:S6"/>
    <mergeCell ref="R4:R6"/>
    <mergeCell ref="AE3:AE6"/>
    <mergeCell ref="I4:I6"/>
    <mergeCell ref="AC3:AC6"/>
    <mergeCell ref="AK3:AK6"/>
    <mergeCell ref="N4:O4"/>
    <mergeCell ref="T3:T6"/>
    <mergeCell ref="AH3:AH6"/>
    <mergeCell ref="AD3:AD6"/>
    <mergeCell ref="AN4:AN6"/>
    <mergeCell ref="B4:D4"/>
    <mergeCell ref="B5:B6"/>
    <mergeCell ref="C5:C6"/>
    <mergeCell ref="W3:W6"/>
    <mergeCell ref="A3:A6"/>
    <mergeCell ref="V3:V6"/>
    <mergeCell ref="E4:E6"/>
    <mergeCell ref="AM3:AQ3"/>
    <mergeCell ref="AM4:AM6"/>
    <mergeCell ref="AP4:AP6"/>
    <mergeCell ref="AQ4:AQ6"/>
    <mergeCell ref="K4:K6"/>
    <mergeCell ref="L4:L6"/>
    <mergeCell ref="P4:Q4"/>
    <mergeCell ref="Z3:Z6"/>
    <mergeCell ref="P5:P6"/>
    <mergeCell ref="AB3:AB6"/>
    <mergeCell ref="AG3:AG6"/>
    <mergeCell ref="AA3:AA6"/>
    <mergeCell ref="AJ3:AJ6"/>
    <mergeCell ref="O5:O6"/>
    <mergeCell ref="AO4:AO6"/>
    <mergeCell ref="AI3:AI6"/>
  </mergeCells>
  <phoneticPr fontId="4"/>
  <printOptions verticalCentered="1"/>
  <pageMargins left="0.39370078740157483" right="0.39370078740157483" top="0.19685039370078741" bottom="0.19685039370078741" header="0" footer="0"/>
  <pageSetup paperSize="9" scale="34" orientation="landscape" blackAndWhite="1" r:id="rId1"/>
  <headerFooter alignWithMargins="0"/>
  <colBreaks count="3" manualBreakCount="3">
    <brk id="18" max="56" man="1"/>
    <brk id="29" max="56" man="1"/>
    <brk id="10010" min="4" max="22562" man="1"/>
  </col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4C51BC74163A44B5DC74470C316D8D" ma:contentTypeVersion="17" ma:contentTypeDescription="新しいドキュメントを作成します。" ma:contentTypeScope="" ma:versionID="b88fbc775c6c78a8d82253db39157d34">
  <xsd:schema xmlns:xsd="http://www.w3.org/2001/XMLSchema" xmlns:xs="http://www.w3.org/2001/XMLSchema" xmlns:p="http://schemas.microsoft.com/office/2006/metadata/properties" xmlns:ns2="bc3358ff-2b20-47f1-9eb7-d2d1e8241c22" xmlns:ns3="fd32c9f7-8932-4d07-b49b-91c8a1e26893" targetNamespace="http://schemas.microsoft.com/office/2006/metadata/properties" ma:root="true" ma:fieldsID="d324baa8d894f961210fb8e669468137" ns2:_="" ns3:_="">
    <xsd:import namespace="bc3358ff-2b20-47f1-9eb7-d2d1e8241c22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BillingMetadata" minOccurs="0"/>
                <xsd:element ref="ns2:_Flow_SignoffStatu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58ff-2b20-47f1-9eb7-d2d1e8241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3358ff-2b20-47f1-9eb7-d2d1e8241c22">
      <Terms xmlns="http://schemas.microsoft.com/office/infopath/2007/PartnerControls"/>
    </lcf76f155ced4ddcb4097134ff3c332f>
    <TaxCatchAll xmlns="fd32c9f7-8932-4d07-b49b-91c8a1e26893" xsi:nil="true"/>
    <_Flow_SignoffStatus xmlns="bc3358ff-2b20-47f1-9eb7-d2d1e8241c22" xsi:nil="true"/>
  </documentManagement>
</p:properties>
</file>

<file path=customXml/itemProps1.xml><?xml version="1.0" encoding="utf-8"?>
<ds:datastoreItem xmlns:ds="http://schemas.openxmlformats.org/officeDocument/2006/customXml" ds:itemID="{4D6DBE71-72CF-4D3D-A992-03D048FFC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358ff-2b20-47f1-9eb7-d2d1e8241c22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AA7FED-9F58-4CB8-AF77-5B23477191D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B7C3125-1475-448C-A5EC-108D5B0CC1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8DF1215-F7CB-4FF5-8FAB-087C33C489E6}">
  <ds:schemaRefs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c3358ff-2b20-47f1-9eb7-d2d1e8241c22"/>
    <ds:schemaRef ds:uri="http://schemas.microsoft.com/office/2006/documentManagement/types"/>
    <ds:schemaRef ds:uri="fd32c9f7-8932-4d07-b49b-91c8a1e2689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県別収入額</vt:lpstr>
      <vt:lpstr>県別収入額!_1_6ページ</vt:lpstr>
      <vt:lpstr>県別収入額!Print_Area</vt:lpstr>
      <vt:lpstr>県別収入額!Print_Titles</vt:lpstr>
      <vt:lpstr>県別収入額!全部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MIC5\017710</vt:lpwstr>
  </property>
  <property fmtid="{D5CDD505-2E9C-101B-9397-08002B2CF9AE}" pid="3" name="display_urn:schemas-microsoft-com:office:office#Author">
    <vt:lpwstr>MIC5\017710</vt:lpwstr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ContentTypeId">
    <vt:lpwstr>0x010100024C51BC74163A44B5DC74470C316D8D</vt:lpwstr>
  </property>
  <property fmtid="{D5CDD505-2E9C-101B-9397-08002B2CF9AE}" pid="7" name="MediaServiceImageTags">
    <vt:lpwstr/>
  </property>
</Properties>
</file>