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9" documentId="8_{694B6D4A-A9A7-4700-829D-75D681927B45}" xr6:coauthVersionLast="47" xr6:coauthVersionMax="47" xr10:uidLastSave="{4191850C-11E9-4F5B-9BAE-475E92BAA710}"/>
  <bookViews>
    <workbookView xWindow="-120" yWindow="-120" windowWidth="19440" windowHeight="11520" xr2:uid="{D6AE9C2A-31F7-465C-B465-80FD58034937}"/>
  </bookViews>
  <sheets>
    <sheet name="1-2-2" sheetId="1" r:id="rId1"/>
  </sheets>
  <definedNames>
    <definedName name="_xlnm.Print_Area" localSheetId="0">'1-2-2'!$A$1:$T$20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T10" i="1"/>
  <c r="L10" i="1"/>
  <c r="M10" i="1"/>
  <c r="O12" i="1"/>
  <c r="I5" i="1"/>
  <c r="J5" i="1"/>
  <c r="K5" i="1"/>
  <c r="L5" i="1"/>
  <c r="M5" i="1"/>
  <c r="N5" i="1"/>
  <c r="S5" i="1"/>
  <c r="T5" i="1"/>
  <c r="T18" i="1"/>
  <c r="T16" i="1"/>
  <c r="T14" i="1"/>
  <c r="T12" i="1"/>
  <c r="T9" i="1"/>
  <c r="T8" i="1"/>
  <c r="T7" i="1"/>
  <c r="T6" i="1"/>
  <c r="N18" i="1"/>
  <c r="N16" i="1"/>
  <c r="N14" i="1"/>
  <c r="N12" i="1"/>
  <c r="N10" i="1"/>
  <c r="N9" i="1"/>
  <c r="N8" i="1"/>
  <c r="N7" i="1"/>
  <c r="N6" i="1"/>
  <c r="I8" i="1"/>
  <c r="I9" i="1"/>
  <c r="I10" i="1"/>
  <c r="I14" i="1"/>
  <c r="I6" i="1"/>
  <c r="Q5" i="1"/>
  <c r="R5" i="1"/>
  <c r="M18" i="1"/>
  <c r="L18" i="1"/>
  <c r="M16" i="1"/>
  <c r="L16" i="1"/>
  <c r="M14" i="1"/>
  <c r="L14" i="1"/>
  <c r="M12" i="1"/>
  <c r="L12" i="1"/>
  <c r="M9" i="1"/>
  <c r="L9" i="1"/>
  <c r="M8" i="1"/>
  <c r="L8" i="1"/>
  <c r="M7" i="1"/>
  <c r="L7" i="1"/>
  <c r="M6" i="1"/>
  <c r="L6" i="1"/>
  <c r="R18" i="1"/>
  <c r="R16" i="1"/>
  <c r="R14" i="1"/>
  <c r="R12" i="1"/>
  <c r="R10" i="1"/>
  <c r="R9" i="1"/>
  <c r="R8" i="1"/>
  <c r="R7" i="1"/>
  <c r="R6" i="1"/>
  <c r="O5" i="1"/>
  <c r="S18" i="1"/>
  <c r="Q18" i="1"/>
  <c r="S16" i="1"/>
  <c r="Q16" i="1"/>
  <c r="S14" i="1"/>
  <c r="Q14" i="1"/>
  <c r="S12" i="1"/>
  <c r="Q12" i="1"/>
  <c r="S10" i="1"/>
  <c r="Q10" i="1"/>
  <c r="S9" i="1"/>
  <c r="Q9" i="1"/>
  <c r="S8" i="1"/>
  <c r="Q8" i="1"/>
  <c r="S7" i="1"/>
  <c r="Q7" i="1"/>
  <c r="S6" i="1"/>
  <c r="Q6" i="1"/>
  <c r="K18" i="1"/>
  <c r="K16" i="1"/>
  <c r="K14" i="1"/>
  <c r="K12" i="1"/>
  <c r="K10" i="1"/>
  <c r="K9" i="1"/>
  <c r="K8" i="1"/>
  <c r="K7" i="1"/>
  <c r="K6" i="1"/>
  <c r="P5" i="1"/>
  <c r="I16" i="1"/>
  <c r="J10" i="1"/>
  <c r="O9" i="1"/>
  <c r="P8" i="1"/>
  <c r="J6" i="1"/>
  <c r="J16" i="1"/>
  <c r="O14" i="1"/>
  <c r="O10" i="1"/>
  <c r="O8" i="1"/>
  <c r="O7" i="1"/>
  <c r="O6" i="1"/>
  <c r="P18" i="1"/>
  <c r="J7" i="1"/>
  <c r="J14" i="1"/>
  <c r="O16" i="1"/>
  <c r="O18" i="1"/>
  <c r="I18" i="1"/>
  <c r="P16" i="1"/>
  <c r="P14" i="1"/>
  <c r="P12" i="1"/>
  <c r="J18" i="1"/>
  <c r="P7" i="1"/>
  <c r="P9" i="1"/>
  <c r="P6" i="1"/>
  <c r="P10" i="1"/>
  <c r="J9" i="1"/>
  <c r="J8" i="1"/>
  <c r="I12" i="1" l="1"/>
  <c r="J12" i="1"/>
</calcChain>
</file>

<file path=xl/sharedStrings.xml><?xml version="1.0" encoding="utf-8"?>
<sst xmlns="http://schemas.openxmlformats.org/spreadsheetml/2006/main" count="36" uniqueCount="30">
  <si>
    <t>項　　　　目</t>
  </si>
  <si>
    <t>雇用者報酬</t>
  </si>
  <si>
    <t>営業余剰・混合所得</t>
  </si>
  <si>
    <t>固定資本減耗</t>
  </si>
  <si>
    <t>生産・輸入品に課される税</t>
  </si>
  <si>
    <t>（控除）補助金</t>
  </si>
  <si>
    <t>統計上の不突合</t>
  </si>
  <si>
    <t>第１部　１－２　国と地方の財政規模</t>
  </si>
  <si>
    <t>（単位　億円・％）</t>
  </si>
  <si>
    <t>（参考）海外からの所得</t>
  </si>
  <si>
    <t>　　国民総所得</t>
  </si>
  <si>
    <t>　（控除）海外に対する所得</t>
    <phoneticPr fontId="1"/>
  </si>
  <si>
    <t>国内総生産（支出側）</t>
    <rPh sb="6" eb="8">
      <t>シシュツ</t>
    </rPh>
    <rPh sb="8" eb="9">
      <t>ガワ</t>
    </rPh>
    <phoneticPr fontId="1"/>
  </si>
  <si>
    <t>　１－２－２表　国内総生産</t>
    <phoneticPr fontId="1"/>
  </si>
  <si>
    <t>令和元年度</t>
    <rPh sb="0" eb="2">
      <t>レイワ</t>
    </rPh>
    <rPh sb="2" eb="5">
      <t>ガンネンド</t>
    </rPh>
    <phoneticPr fontId="1"/>
  </si>
  <si>
    <t>元</t>
    <rPh sb="0" eb="1">
      <t>ガン</t>
    </rPh>
    <phoneticPr fontId="1"/>
  </si>
  <si>
    <t>令和２年度</t>
    <rPh sb="0" eb="2">
      <t>レイワ</t>
    </rPh>
    <rPh sb="3" eb="5">
      <t>ネンド</t>
    </rPh>
    <phoneticPr fontId="1"/>
  </si>
  <si>
    <t>（注）この表は，「国民経済計算年報（内閣府経済社会総合研究所国民経済計算部編）」による。</t>
    <phoneticPr fontId="1"/>
  </si>
  <si>
    <t>令和３年度</t>
    <rPh sb="0" eb="2">
      <t>レイワ</t>
    </rPh>
    <rPh sb="3" eb="5">
      <t>ネンド</t>
    </rPh>
    <phoneticPr fontId="1"/>
  </si>
  <si>
    <t>対　前　年　度　増　減　率</t>
  </si>
  <si>
    <t>令和４年度</t>
    <rPh sb="0" eb="2">
      <t>レイワ</t>
    </rPh>
    <rPh sb="3" eb="5">
      <t>ネンド</t>
    </rPh>
    <phoneticPr fontId="1"/>
  </si>
  <si>
    <t>構　成　比</t>
    <phoneticPr fontId="1"/>
  </si>
  <si>
    <t>令和５年度</t>
    <rPh sb="0" eb="2">
      <t>レイワ</t>
    </rPh>
    <rPh sb="3" eb="5">
      <t>ネンド</t>
    </rPh>
    <phoneticPr fontId="1"/>
  </si>
  <si>
    <t>２</t>
  </si>
  <si>
    <t>３</t>
  </si>
  <si>
    <t>４</t>
  </si>
  <si>
    <t>５</t>
    <phoneticPr fontId="1"/>
  </si>
  <si>
    <t>令和６年度</t>
    <rPh sb="0" eb="2">
      <t>レイワ</t>
    </rPh>
    <rPh sb="3" eb="5">
      <t>ネンド</t>
    </rPh>
    <phoneticPr fontId="1"/>
  </si>
  <si>
    <t>６</t>
    <phoneticPr fontId="1"/>
  </si>
  <si>
    <t>平成30年度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</si>
</sst>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0.0;&quot;△ &quot;0.0"/>
    <numFmt numFmtId="179" formatCode="#,##0.0;&quot;△ &quot;#,##0.0"/>
    <numFmt numFmtId="180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0" xfId="0" applyNumberFormat="1" applyFont="1"/>
    <xf numFmtId="49" fontId="2" fillId="0" borderId="0" xfId="0" quotePrefix="1" applyNumberFormat="1" applyFont="1" applyAlignment="1">
      <alignment horizontal="left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/>
    <xf numFmtId="180" fontId="2" fillId="0" borderId="0" xfId="0" applyNumberFormat="1" applyFont="1" applyAlignment="1">
      <alignment horizontal="right"/>
    </xf>
    <xf numFmtId="180" fontId="2" fillId="0" borderId="5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180" fontId="2" fillId="0" borderId="7" xfId="0" applyNumberFormat="1" applyFont="1" applyBorder="1" applyAlignment="1">
      <alignment horizontal="right"/>
    </xf>
    <xf numFmtId="178" fontId="2" fillId="0" borderId="0" xfId="0" applyNumberFormat="1" applyFont="1" applyAlignment="1">
      <alignment horizontal="right" shrinkToFit="1"/>
    </xf>
    <xf numFmtId="49" fontId="2" fillId="0" borderId="1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left"/>
    </xf>
    <xf numFmtId="0" fontId="2" fillId="0" borderId="8" xfId="0" applyFont="1" applyBorder="1" applyAlignment="1">
      <alignment horizontal="left"/>
    </xf>
    <xf numFmtId="49" fontId="2" fillId="0" borderId="8" xfId="0" applyNumberFormat="1" applyFont="1" applyBorder="1" applyAlignment="1">
      <alignment horizontal="left" shrinkToFit="1"/>
    </xf>
    <xf numFmtId="49" fontId="2" fillId="0" borderId="2" xfId="0" applyNumberFormat="1" applyFont="1" applyBorder="1" applyAlignment="1">
      <alignment horizontal="left"/>
    </xf>
    <xf numFmtId="179" fontId="2" fillId="0" borderId="0" xfId="0" applyNumberFormat="1" applyFont="1" applyAlignment="1">
      <alignment horizontal="right" shrinkToFit="1"/>
    </xf>
    <xf numFmtId="179" fontId="2" fillId="0" borderId="7" xfId="0" applyNumberFormat="1" applyFont="1" applyBorder="1" applyAlignment="1">
      <alignment horizontal="right" shrinkToFit="1"/>
    </xf>
    <xf numFmtId="178" fontId="2" fillId="0" borderId="5" xfId="0" applyNumberFormat="1" applyFont="1" applyBorder="1" applyAlignment="1">
      <alignment horizontal="right" shrinkToFit="1"/>
    </xf>
    <xf numFmtId="179" fontId="2" fillId="0" borderId="5" xfId="0" applyNumberFormat="1" applyFont="1" applyBorder="1" applyAlignment="1">
      <alignment horizontal="right" shrinkToFit="1"/>
    </xf>
    <xf numFmtId="179" fontId="2" fillId="0" borderId="9" xfId="0" applyNumberFormat="1" applyFont="1" applyBorder="1" applyAlignment="1">
      <alignment horizontal="right" shrinkToFit="1"/>
    </xf>
    <xf numFmtId="179" fontId="2" fillId="0" borderId="10" xfId="0" applyNumberFormat="1" applyFont="1" applyBorder="1" applyAlignment="1">
      <alignment horizontal="right" shrinkToFit="1"/>
    </xf>
    <xf numFmtId="179" fontId="2" fillId="0" borderId="11" xfId="0" applyNumberFormat="1" applyFont="1" applyBorder="1" applyAlignment="1">
      <alignment horizontal="right" shrinkToFit="1"/>
    </xf>
    <xf numFmtId="49" fontId="2" fillId="0" borderId="7" xfId="0" applyNumberFormat="1" applyFont="1" applyBorder="1" applyAlignment="1">
      <alignment horizontal="left"/>
    </xf>
    <xf numFmtId="177" fontId="2" fillId="0" borderId="7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2" fillId="0" borderId="7" xfId="0" applyFont="1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19C0A-2409-4B8C-BAA3-220C3A837C31}">
  <dimension ref="A1:T21"/>
  <sheetViews>
    <sheetView tabSelected="1" zoomScaleNormal="100" zoomScaleSheetLayoutView="100" workbookViewId="0"/>
  </sheetViews>
  <sheetFormatPr defaultColWidth="9" defaultRowHeight="11.25" x14ac:dyDescent="0.15"/>
  <cols>
    <col min="1" max="1" width="22.625" style="1" customWidth="1"/>
    <col min="2" max="2" width="10.125" style="1" hidden="1" customWidth="1"/>
    <col min="3" max="8" width="10.125" style="1" bestFit="1" customWidth="1"/>
    <col min="9" max="14" width="7.875" style="1" customWidth="1"/>
    <col min="15" max="20" width="7.125" style="1" customWidth="1"/>
    <col min="21" max="16384" width="9" style="1"/>
  </cols>
  <sheetData>
    <row r="1" spans="1:20" x14ac:dyDescent="0.15">
      <c r="A1" s="6" t="s">
        <v>7</v>
      </c>
    </row>
    <row r="2" spans="1:20" x14ac:dyDescent="0.15">
      <c r="A2" s="7" t="s">
        <v>13</v>
      </c>
      <c r="Q2" s="8"/>
      <c r="R2" s="8"/>
      <c r="S2" s="8"/>
      <c r="T2" s="8" t="s">
        <v>8</v>
      </c>
    </row>
    <row r="3" spans="1:20" ht="13.35" customHeight="1" x14ac:dyDescent="0.15">
      <c r="A3" s="2" t="s">
        <v>0</v>
      </c>
      <c r="B3" s="5" t="s">
        <v>29</v>
      </c>
      <c r="C3" s="2" t="s">
        <v>14</v>
      </c>
      <c r="D3" s="2" t="s">
        <v>16</v>
      </c>
      <c r="E3" s="2" t="s">
        <v>18</v>
      </c>
      <c r="F3" s="2" t="s">
        <v>20</v>
      </c>
      <c r="G3" s="2" t="s">
        <v>22</v>
      </c>
      <c r="H3" s="2" t="s">
        <v>27</v>
      </c>
      <c r="I3" s="31" t="s">
        <v>19</v>
      </c>
      <c r="J3" s="32"/>
      <c r="K3" s="32"/>
      <c r="L3" s="32"/>
      <c r="M3" s="32"/>
      <c r="N3" s="33"/>
      <c r="O3" s="31" t="s">
        <v>21</v>
      </c>
      <c r="P3" s="32"/>
      <c r="Q3" s="32"/>
      <c r="R3" s="32"/>
      <c r="S3" s="32"/>
      <c r="T3" s="33"/>
    </row>
    <row r="4" spans="1:20" x14ac:dyDescent="0.15">
      <c r="A4" s="3"/>
      <c r="B4" s="12"/>
      <c r="C4" s="3"/>
      <c r="D4" s="3"/>
      <c r="E4" s="3"/>
      <c r="F4" s="3"/>
      <c r="G4" s="3"/>
      <c r="H4" s="3"/>
      <c r="I4" s="4" t="s">
        <v>15</v>
      </c>
      <c r="J4" s="4" t="s">
        <v>23</v>
      </c>
      <c r="K4" s="4" t="s">
        <v>24</v>
      </c>
      <c r="L4" s="4" t="s">
        <v>25</v>
      </c>
      <c r="M4" s="4" t="s">
        <v>26</v>
      </c>
      <c r="N4" s="4" t="s">
        <v>28</v>
      </c>
      <c r="O4" s="4" t="s">
        <v>15</v>
      </c>
      <c r="P4" s="4" t="s">
        <v>23</v>
      </c>
      <c r="Q4" s="4" t="s">
        <v>24</v>
      </c>
      <c r="R4" s="4" t="s">
        <v>25</v>
      </c>
      <c r="S4" s="4" t="s">
        <v>26</v>
      </c>
      <c r="T4" s="4" t="s">
        <v>28</v>
      </c>
    </row>
    <row r="5" spans="1:20" x14ac:dyDescent="0.15">
      <c r="A5" s="15" t="s">
        <v>1</v>
      </c>
      <c r="B5" s="10">
        <v>2806421</v>
      </c>
      <c r="C5" s="10">
        <v>2859486</v>
      </c>
      <c r="D5" s="13">
        <v>2813617</v>
      </c>
      <c r="E5" s="13">
        <v>2888230</v>
      </c>
      <c r="F5" s="13">
        <v>2963624</v>
      </c>
      <c r="G5" s="13">
        <v>3015852</v>
      </c>
      <c r="H5" s="13">
        <v>3140659</v>
      </c>
      <c r="I5" s="14">
        <f t="shared" ref="I5:N5" si="0">(C5-B5)/B5*100</f>
        <v>1.8908424644769977</v>
      </c>
      <c r="J5" s="14">
        <f t="shared" si="0"/>
        <v>-1.6040994780180773</v>
      </c>
      <c r="K5" s="14">
        <f t="shared" si="0"/>
        <v>2.6518534683292008</v>
      </c>
      <c r="L5" s="14">
        <f t="shared" si="0"/>
        <v>2.6103876768816887</v>
      </c>
      <c r="M5" s="14">
        <f t="shared" si="0"/>
        <v>1.7623018304616238</v>
      </c>
      <c r="N5" s="14">
        <f t="shared" si="0"/>
        <v>4.1383662062992483</v>
      </c>
      <c r="O5" s="21">
        <f t="shared" ref="O5:T5" si="1">C5/C$18*100</f>
        <v>48.260609580305321</v>
      </c>
      <c r="P5" s="21">
        <f t="shared" si="1"/>
        <v>49.006362637228655</v>
      </c>
      <c r="Q5" s="21">
        <f t="shared" si="1"/>
        <v>47.696388442275449</v>
      </c>
      <c r="R5" s="21">
        <f t="shared" si="1"/>
        <v>47.307466189786069</v>
      </c>
      <c r="S5" s="21">
        <f t="shared" si="1"/>
        <v>45.991189266081236</v>
      </c>
      <c r="T5" s="24">
        <f t="shared" si="1"/>
        <v>46.04115244677169</v>
      </c>
    </row>
    <row r="6" spans="1:20" x14ac:dyDescent="0.15">
      <c r="A6" s="16" t="s">
        <v>2</v>
      </c>
      <c r="B6" s="10">
        <v>1062577</v>
      </c>
      <c r="C6" s="10">
        <v>950043</v>
      </c>
      <c r="D6" s="10">
        <v>779107</v>
      </c>
      <c r="E6" s="10">
        <v>852517</v>
      </c>
      <c r="F6" s="10">
        <v>879748</v>
      </c>
      <c r="G6" s="10">
        <v>1034223</v>
      </c>
      <c r="H6" s="10">
        <v>982263</v>
      </c>
      <c r="I6" s="14">
        <f t="shared" ref="I6:K10" si="2">(C6-B6)/B6*100</f>
        <v>-10.590667782193666</v>
      </c>
      <c r="J6" s="14">
        <f t="shared" si="2"/>
        <v>-17.99244876284547</v>
      </c>
      <c r="K6" s="14">
        <f t="shared" si="2"/>
        <v>9.4223258166079891</v>
      </c>
      <c r="L6" s="14">
        <f t="shared" ref="L6:L18" si="3">(F6-E6)/E6*100</f>
        <v>3.1941885029858641</v>
      </c>
      <c r="M6" s="14">
        <f t="shared" ref="M6:N18" si="4">(G6-F6)/F6*100</f>
        <v>17.559005533402747</v>
      </c>
      <c r="N6" s="14">
        <f t="shared" si="4"/>
        <v>-5.0240615418531593</v>
      </c>
      <c r="O6" s="20">
        <f t="shared" ref="O6:Q10" si="5">C6/C$18*100</f>
        <v>16.034229336147128</v>
      </c>
      <c r="P6" s="20">
        <f t="shared" si="5"/>
        <v>13.570148380253356</v>
      </c>
      <c r="Q6" s="20">
        <f t="shared" si="5"/>
        <v>14.078512440367749</v>
      </c>
      <c r="R6" s="20">
        <f t="shared" ref="R6:T10" si="6">F6/F$18*100</f>
        <v>14.043160929163726</v>
      </c>
      <c r="S6" s="20">
        <f t="shared" si="6"/>
        <v>15.771710858601262</v>
      </c>
      <c r="T6" s="25">
        <f t="shared" si="6"/>
        <v>14.399691442408519</v>
      </c>
    </row>
    <row r="7" spans="1:20" x14ac:dyDescent="0.15">
      <c r="A7" s="16" t="s">
        <v>3</v>
      </c>
      <c r="B7" s="10">
        <v>1431971</v>
      </c>
      <c r="C7" s="10">
        <v>1459580</v>
      </c>
      <c r="D7" s="10">
        <v>1474183</v>
      </c>
      <c r="E7" s="10">
        <v>1534667</v>
      </c>
      <c r="F7" s="10">
        <v>1612871</v>
      </c>
      <c r="G7" s="10">
        <v>1678733</v>
      </c>
      <c r="H7" s="10">
        <v>1746742</v>
      </c>
      <c r="I7" s="14">
        <f>(C7-B7)/B7*100</f>
        <v>1.9280418388361216</v>
      </c>
      <c r="J7" s="14">
        <f t="shared" si="2"/>
        <v>1.0004932925910193</v>
      </c>
      <c r="K7" s="14">
        <f t="shared" si="2"/>
        <v>4.1028827492923199</v>
      </c>
      <c r="L7" s="14">
        <f t="shared" si="3"/>
        <v>5.0958286064664193</v>
      </c>
      <c r="M7" s="14">
        <f t="shared" si="4"/>
        <v>4.0835255888412654</v>
      </c>
      <c r="N7" s="14">
        <f t="shared" si="4"/>
        <v>4.051210049483748</v>
      </c>
      <c r="O7" s="20">
        <f t="shared" si="5"/>
        <v>24.63387494508525</v>
      </c>
      <c r="P7" s="20">
        <f t="shared" si="5"/>
        <v>25.676681187111701</v>
      </c>
      <c r="Q7" s="20">
        <f t="shared" si="5"/>
        <v>25.34357490973418</v>
      </c>
      <c r="R7" s="20">
        <f t="shared" si="6"/>
        <v>25.74578971589731</v>
      </c>
      <c r="S7" s="20">
        <f t="shared" si="6"/>
        <v>25.60037002154494</v>
      </c>
      <c r="T7" s="25">
        <f t="shared" si="6"/>
        <v>25.60673244283409</v>
      </c>
    </row>
    <row r="8" spans="1:20" x14ac:dyDescent="0.15">
      <c r="A8" s="16" t="s">
        <v>4</v>
      </c>
      <c r="B8" s="10">
        <v>459393</v>
      </c>
      <c r="C8" s="10">
        <v>464678</v>
      </c>
      <c r="D8" s="10">
        <v>489470</v>
      </c>
      <c r="E8" s="10">
        <v>509881</v>
      </c>
      <c r="F8" s="10">
        <v>532418</v>
      </c>
      <c r="G8" s="10">
        <v>532464</v>
      </c>
      <c r="H8" s="10">
        <v>560819</v>
      </c>
      <c r="I8" s="14">
        <f t="shared" si="2"/>
        <v>1.1504311123591346</v>
      </c>
      <c r="J8" s="14">
        <f t="shared" si="2"/>
        <v>5.3353074602197657</v>
      </c>
      <c r="K8" s="14">
        <f t="shared" si="2"/>
        <v>4.1700206345639161</v>
      </c>
      <c r="L8" s="14">
        <f t="shared" si="3"/>
        <v>4.4200509530655196</v>
      </c>
      <c r="M8" s="14">
        <f t="shared" si="4"/>
        <v>8.6398281049851807E-3</v>
      </c>
      <c r="N8" s="14">
        <f t="shared" si="4"/>
        <v>5.3252426455121853</v>
      </c>
      <c r="O8" s="20">
        <f t="shared" si="5"/>
        <v>7.8425435685144524</v>
      </c>
      <c r="P8" s="20">
        <f t="shared" si="5"/>
        <v>8.5253765242548329</v>
      </c>
      <c r="Q8" s="20">
        <f t="shared" si="5"/>
        <v>8.420202766170231</v>
      </c>
      <c r="R8" s="20">
        <f t="shared" si="6"/>
        <v>8.4988333654449821</v>
      </c>
      <c r="S8" s="20">
        <f t="shared" si="6"/>
        <v>8.119978235462046</v>
      </c>
      <c r="T8" s="25">
        <f t="shared" si="6"/>
        <v>8.2214443128165318</v>
      </c>
    </row>
    <row r="9" spans="1:20" x14ac:dyDescent="0.15">
      <c r="A9" s="16" t="s">
        <v>5</v>
      </c>
      <c r="B9" s="10">
        <v>30231</v>
      </c>
      <c r="C9" s="10">
        <v>30624</v>
      </c>
      <c r="D9" s="10">
        <v>32910</v>
      </c>
      <c r="E9" s="10">
        <v>35719</v>
      </c>
      <c r="F9" s="10">
        <v>72384</v>
      </c>
      <c r="G9" s="10">
        <v>80772</v>
      </c>
      <c r="H9" s="10">
        <v>70667</v>
      </c>
      <c r="I9" s="14">
        <f t="shared" si="2"/>
        <v>1.2999900764116306</v>
      </c>
      <c r="J9" s="14">
        <f t="shared" si="2"/>
        <v>7.4647335423197489</v>
      </c>
      <c r="K9" s="14">
        <f t="shared" si="2"/>
        <v>8.5353995745973865</v>
      </c>
      <c r="L9" s="14">
        <f t="shared" si="3"/>
        <v>102.64845040454659</v>
      </c>
      <c r="M9" s="14">
        <f t="shared" si="4"/>
        <v>11.588196286472147</v>
      </c>
      <c r="N9" s="14">
        <f t="shared" si="4"/>
        <v>-12.510523448719853</v>
      </c>
      <c r="O9" s="20">
        <f t="shared" si="5"/>
        <v>0.51685264686984655</v>
      </c>
      <c r="P9" s="20">
        <f t="shared" si="5"/>
        <v>0.57321213029036833</v>
      </c>
      <c r="Q9" s="20">
        <f t="shared" si="5"/>
        <v>0.58986552274910131</v>
      </c>
      <c r="R9" s="20">
        <f t="shared" si="6"/>
        <v>1.1554446963182492</v>
      </c>
      <c r="S9" s="20">
        <f t="shared" si="6"/>
        <v>1.2317581696316378</v>
      </c>
      <c r="T9" s="25">
        <f t="shared" si="6"/>
        <v>1.0359577782739275</v>
      </c>
    </row>
    <row r="10" spans="1:20" x14ac:dyDescent="0.15">
      <c r="A10" s="16" t="s">
        <v>6</v>
      </c>
      <c r="B10" s="10">
        <v>-30688</v>
      </c>
      <c r="C10" s="10">
        <v>3026</v>
      </c>
      <c r="D10" s="10">
        <v>19955</v>
      </c>
      <c r="E10" s="10">
        <v>15963</v>
      </c>
      <c r="F10" s="10">
        <v>238</v>
      </c>
      <c r="G10" s="10">
        <v>13404</v>
      </c>
      <c r="H10" s="10">
        <v>64332</v>
      </c>
      <c r="I10" s="14">
        <f t="shared" si="2"/>
        <v>-109.86053180396247</v>
      </c>
      <c r="J10" s="14">
        <f t="shared" si="2"/>
        <v>559.45142101784541</v>
      </c>
      <c r="K10" s="14">
        <f t="shared" si="2"/>
        <v>-20.005011275369579</v>
      </c>
      <c r="L10" s="14">
        <f>(F10-E10)/E10*100</f>
        <v>-98.50905218317358</v>
      </c>
      <c r="M10" s="14">
        <f>(G10-F10)/F10*100</f>
        <v>5531.9327731092435</v>
      </c>
      <c r="N10" s="14">
        <f t="shared" si="4"/>
        <v>379.94628469113695</v>
      </c>
      <c r="O10" s="20">
        <f t="shared" si="5"/>
        <v>5.1070928338171236E-2</v>
      </c>
      <c r="P10" s="20">
        <f t="shared" si="5"/>
        <v>0.34756754967925552</v>
      </c>
      <c r="Q10" s="20">
        <f t="shared" si="5"/>
        <v>0.2636138564809738</v>
      </c>
      <c r="R10" s="20">
        <f t="shared" si="6"/>
        <v>3.799124636988054E-3</v>
      </c>
      <c r="S10" s="20">
        <f t="shared" si="6"/>
        <v>0.20440853892119137</v>
      </c>
      <c r="T10" s="25">
        <f>H10/H$18*100</f>
        <v>0.94308851078888745</v>
      </c>
    </row>
    <row r="11" spans="1:20" x14ac:dyDescent="0.15">
      <c r="A11" s="17"/>
      <c r="B11" s="10"/>
      <c r="C11" s="10"/>
      <c r="D11" s="10"/>
      <c r="E11" s="10"/>
      <c r="F11" s="10"/>
      <c r="G11" s="10"/>
      <c r="H11" s="10"/>
      <c r="I11" s="14"/>
      <c r="J11" s="14"/>
      <c r="K11" s="14"/>
      <c r="L11" s="14"/>
      <c r="M11" s="14"/>
      <c r="N11" s="14"/>
      <c r="O11" s="20"/>
      <c r="P11" s="20"/>
      <c r="Q11" s="20"/>
      <c r="R11" s="20"/>
      <c r="S11" s="20"/>
      <c r="T11" s="25"/>
    </row>
    <row r="12" spans="1:20" x14ac:dyDescent="0.15">
      <c r="A12" s="16" t="s">
        <v>12</v>
      </c>
      <c r="B12" s="10">
        <v>5699444</v>
      </c>
      <c r="C12" s="10">
        <v>5706189</v>
      </c>
      <c r="D12" s="10">
        <v>5543423</v>
      </c>
      <c r="E12" s="10">
        <v>5765540</v>
      </c>
      <c r="F12" s="10">
        <v>5916513</v>
      </c>
      <c r="G12" s="10">
        <v>6193904</v>
      </c>
      <c r="H12" s="10">
        <v>6424147</v>
      </c>
      <c r="I12" s="14">
        <f>(C12-B12)/B12*100</f>
        <v>0.1183448771494202</v>
      </c>
      <c r="J12" s="14">
        <f>(D12-C12)/C12*100</f>
        <v>-2.8524467030447114</v>
      </c>
      <c r="K12" s="14">
        <f>(E12-D12)/D12*100</f>
        <v>4.0068564134470703</v>
      </c>
      <c r="L12" s="14">
        <f t="shared" si="3"/>
        <v>2.6185405009764913</v>
      </c>
      <c r="M12" s="14">
        <f t="shared" si="4"/>
        <v>4.6884203584104354</v>
      </c>
      <c r="N12" s="14">
        <f t="shared" si="4"/>
        <v>3.7172516719665012</v>
      </c>
      <c r="O12" s="20">
        <f t="shared" ref="O12:T12" si="7">C12/C$18*100</f>
        <v>96.305475711520486</v>
      </c>
      <c r="P12" s="20">
        <f t="shared" si="7"/>
        <v>96.552941565804446</v>
      </c>
      <c r="Q12" s="20">
        <f t="shared" si="7"/>
        <v>95.212443406334273</v>
      </c>
      <c r="R12" s="20">
        <f t="shared" si="7"/>
        <v>94.443572703193709</v>
      </c>
      <c r="S12" s="20">
        <f t="shared" si="7"/>
        <v>94.455898750979046</v>
      </c>
      <c r="T12" s="25">
        <f t="shared" si="7"/>
        <v>94.17613671763506</v>
      </c>
    </row>
    <row r="13" spans="1:20" x14ac:dyDescent="0.15">
      <c r="A13" s="17"/>
      <c r="B13" s="10"/>
      <c r="C13" s="10"/>
      <c r="D13" s="10"/>
      <c r="E13" s="10"/>
      <c r="F13" s="10"/>
      <c r="G13" s="10"/>
      <c r="H13" s="10"/>
      <c r="I13" s="14"/>
      <c r="J13" s="14"/>
      <c r="K13" s="14"/>
      <c r="L13" s="14"/>
      <c r="M13" s="14"/>
      <c r="N13" s="14"/>
      <c r="O13" s="20"/>
      <c r="P13" s="20"/>
      <c r="Q13" s="20"/>
      <c r="R13" s="20"/>
      <c r="S13" s="20"/>
      <c r="T13" s="25"/>
    </row>
    <row r="14" spans="1:20" x14ac:dyDescent="0.15">
      <c r="A14" s="16" t="s">
        <v>9</v>
      </c>
      <c r="B14" s="10">
        <v>338691</v>
      </c>
      <c r="C14" s="10">
        <v>343652</v>
      </c>
      <c r="D14" s="10">
        <v>302533</v>
      </c>
      <c r="E14" s="10">
        <v>413482</v>
      </c>
      <c r="F14" s="10">
        <v>514149</v>
      </c>
      <c r="G14" s="10">
        <v>592426</v>
      </c>
      <c r="H14" s="10">
        <v>657635</v>
      </c>
      <c r="I14" s="14">
        <f>(C14-B14)/B14*100</f>
        <v>1.4647569613600597</v>
      </c>
      <c r="J14" s="14">
        <f>(D14-C14)/C14*100</f>
        <v>-11.965302107946412</v>
      </c>
      <c r="K14" s="14">
        <f>(E14-D14)/D14*100</f>
        <v>36.673354642303487</v>
      </c>
      <c r="L14" s="14">
        <f t="shared" si="3"/>
        <v>24.346162589907177</v>
      </c>
      <c r="M14" s="14">
        <f t="shared" si="4"/>
        <v>15.224574977292574</v>
      </c>
      <c r="N14" s="14">
        <f t="shared" si="4"/>
        <v>11.007113124677174</v>
      </c>
      <c r="O14" s="20">
        <f t="shared" ref="O14:T14" si="8">C14/C$18*100</f>
        <v>5.7999427181986851</v>
      </c>
      <c r="P14" s="20">
        <f t="shared" si="8"/>
        <v>5.2693888001560616</v>
      </c>
      <c r="Q14" s="20">
        <f t="shared" si="8"/>
        <v>6.8282643992649259</v>
      </c>
      <c r="R14" s="20">
        <f t="shared" si="8"/>
        <v>8.2072106427847515</v>
      </c>
      <c r="S14" s="20">
        <f t="shared" si="8"/>
        <v>9.0343877259717793</v>
      </c>
      <c r="T14" s="25">
        <f t="shared" si="8"/>
        <v>9.6407388670125282</v>
      </c>
    </row>
    <row r="15" spans="1:20" x14ac:dyDescent="0.15">
      <c r="A15" s="17"/>
      <c r="B15" s="10"/>
      <c r="C15" s="10"/>
      <c r="D15" s="10"/>
      <c r="E15" s="10"/>
      <c r="F15" s="10"/>
      <c r="G15" s="10"/>
      <c r="H15" s="10"/>
      <c r="I15" s="14"/>
      <c r="J15" s="14"/>
      <c r="K15" s="14"/>
      <c r="L15" s="14"/>
      <c r="M15" s="14"/>
      <c r="N15" s="14"/>
      <c r="O15" s="20"/>
      <c r="P15" s="20"/>
      <c r="Q15" s="20"/>
      <c r="R15" s="20"/>
      <c r="S15" s="20"/>
      <c r="T15" s="25"/>
    </row>
    <row r="16" spans="1:20" x14ac:dyDescent="0.15">
      <c r="A16" s="18" t="s">
        <v>11</v>
      </c>
      <c r="B16" s="10">
        <v>121530</v>
      </c>
      <c r="C16" s="10">
        <v>124748</v>
      </c>
      <c r="D16" s="10">
        <v>104626</v>
      </c>
      <c r="E16" s="10">
        <v>123573</v>
      </c>
      <c r="F16" s="10">
        <v>166061</v>
      </c>
      <c r="G16" s="10">
        <v>228874</v>
      </c>
      <c r="H16" s="10">
        <v>260364</v>
      </c>
      <c r="I16" s="14">
        <f>(C16-B16)/B16*100</f>
        <v>2.6479058668641491</v>
      </c>
      <c r="J16" s="14">
        <f>(D16-C16)/C16*100</f>
        <v>-16.130118318530158</v>
      </c>
      <c r="K16" s="14">
        <f>(E16-D16)/D16*100</f>
        <v>18.109265383365511</v>
      </c>
      <c r="L16" s="14">
        <f t="shared" si="3"/>
        <v>34.382915361769967</v>
      </c>
      <c r="M16" s="14">
        <f t="shared" si="4"/>
        <v>37.82525698387942</v>
      </c>
      <c r="N16" s="14">
        <f t="shared" si="4"/>
        <v>13.758661971215602</v>
      </c>
      <c r="O16" s="20">
        <f t="shared" ref="O16:T16" si="9">C16/C$18*100</f>
        <v>2.1054184297191623</v>
      </c>
      <c r="P16" s="20">
        <f t="shared" si="9"/>
        <v>1.8223303659605006</v>
      </c>
      <c r="Q16" s="20">
        <f t="shared" si="9"/>
        <v>2.0406912915444075</v>
      </c>
      <c r="R16" s="20">
        <f t="shared" si="9"/>
        <v>2.6507833459784589</v>
      </c>
      <c r="S16" s="20">
        <f t="shared" si="9"/>
        <v>3.4902864769508177</v>
      </c>
      <c r="T16" s="25">
        <f t="shared" si="9"/>
        <v>3.8168609249368566</v>
      </c>
    </row>
    <row r="17" spans="1:20" x14ac:dyDescent="0.15">
      <c r="A17" s="17"/>
      <c r="B17" s="10"/>
      <c r="C17" s="10"/>
      <c r="D17" s="10"/>
      <c r="E17" s="10"/>
      <c r="F17" s="10"/>
      <c r="G17" s="10"/>
      <c r="H17" s="10"/>
      <c r="I17" s="14"/>
      <c r="J17" s="14"/>
      <c r="K17" s="14"/>
      <c r="L17" s="14"/>
      <c r="M17" s="14"/>
      <c r="N17" s="14"/>
      <c r="O17" s="20"/>
      <c r="P17" s="20"/>
      <c r="Q17" s="20"/>
      <c r="R17" s="20"/>
      <c r="S17" s="20"/>
      <c r="T17" s="25"/>
    </row>
    <row r="18" spans="1:20" x14ac:dyDescent="0.15">
      <c r="A18" s="19" t="s">
        <v>10</v>
      </c>
      <c r="B18" s="11">
        <v>5916606</v>
      </c>
      <c r="C18" s="11">
        <v>5925093</v>
      </c>
      <c r="D18" s="11">
        <v>5741330</v>
      </c>
      <c r="E18" s="11">
        <v>6055448</v>
      </c>
      <c r="F18" s="11">
        <v>6264601</v>
      </c>
      <c r="G18" s="11">
        <v>6557456</v>
      </c>
      <c r="H18" s="11">
        <v>6821417</v>
      </c>
      <c r="I18" s="22">
        <f>(C18-B18)/B18*100</f>
        <v>0.14344372432438462</v>
      </c>
      <c r="J18" s="22">
        <f>(D18-C18)/C18*100</f>
        <v>-3.1014365512912625</v>
      </c>
      <c r="K18" s="22">
        <f>(E18-D18)/D18*100</f>
        <v>5.471171313963838</v>
      </c>
      <c r="L18" s="22">
        <f t="shared" si="3"/>
        <v>3.4539640997660292</v>
      </c>
      <c r="M18" s="22">
        <f t="shared" si="4"/>
        <v>4.674759014979565</v>
      </c>
      <c r="N18" s="22">
        <f t="shared" si="4"/>
        <v>4.0253567847043117</v>
      </c>
      <c r="O18" s="23">
        <f t="shared" ref="O18:T18" si="10">C18/C$18*100</f>
        <v>100</v>
      </c>
      <c r="P18" s="23">
        <f t="shared" si="10"/>
        <v>100</v>
      </c>
      <c r="Q18" s="23">
        <f t="shared" si="10"/>
        <v>100</v>
      </c>
      <c r="R18" s="23">
        <f t="shared" si="10"/>
        <v>100</v>
      </c>
      <c r="S18" s="23">
        <f t="shared" si="10"/>
        <v>100</v>
      </c>
      <c r="T18" s="26">
        <f t="shared" si="10"/>
        <v>100</v>
      </c>
    </row>
    <row r="19" spans="1:20" x14ac:dyDescent="0.15">
      <c r="A19" s="27" t="s">
        <v>17</v>
      </c>
      <c r="B19" s="28"/>
      <c r="C19" s="28"/>
      <c r="D19" s="28"/>
      <c r="E19" s="28"/>
      <c r="F19" s="28"/>
      <c r="G19" s="28"/>
      <c r="H19" s="28"/>
      <c r="I19" s="29"/>
      <c r="J19" s="29"/>
      <c r="K19" s="29"/>
      <c r="L19" s="29"/>
      <c r="M19" s="29"/>
      <c r="N19" s="29"/>
      <c r="O19" s="29"/>
      <c r="P19" s="30"/>
      <c r="Q19" s="30"/>
      <c r="R19" s="30"/>
      <c r="S19" s="30"/>
      <c r="T19" s="30"/>
    </row>
    <row r="21" spans="1:20" x14ac:dyDescent="0.15">
      <c r="C21" s="9"/>
    </row>
  </sheetData>
  <mergeCells count="2">
    <mergeCell ref="I3:N3"/>
    <mergeCell ref="O3:T3"/>
  </mergeCells>
  <phoneticPr fontId="1"/>
  <pageMargins left="0.78740157480314965" right="0.78740157480314965" top="3.1496062992125986" bottom="0.98425196850393704" header="0.51200000000000001" footer="0.51200000000000001"/>
  <pageSetup paperSize="12" scale="94" fitToWidth="2" fitToHeight="2" orientation="landscape" horizontalDpi="1200" verticalDpi="120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B26CCA-9177-48BB-995A-9E1A5CC997CD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F5C09BCD-071C-41C7-BFCF-C27D373619D1}">
  <ds:schemaRefs>
    <ds:schemaRef ds:uri="http://purl.org/dc/terms/"/>
    <ds:schemaRef ds:uri="http://schemas.microsoft.com/office/infopath/2007/PartnerControls"/>
    <ds:schemaRef ds:uri="http://purl.org/dc/elements/1.1/"/>
    <ds:schemaRef ds:uri="fd32c9f7-8932-4d07-b49b-91c8a1e26893"/>
    <ds:schemaRef ds:uri="http://schemas.microsoft.com/office/2006/metadata/properties"/>
    <ds:schemaRef ds:uri="http://schemas.microsoft.com/office/2006/documentManagement/types"/>
    <ds:schemaRef ds:uri="a4e28f63-7028-4a93-8047-9653a98e0e88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BF27961-24E1-4949-9CA2-CF519A7C49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6A83D64-6744-4A14-82FC-E807F2842D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1-2-2</vt:lpstr>
      <vt:lpstr>'1-2-2'!Print_Area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2025-05-28T05:28:00Z</dcterms:created>
  <dcterms:modified xsi:type="dcterms:W3CDTF">2026-06-22T01:02:52Z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