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73" documentId="8_{2B405541-06FA-4102-8A8A-DBEC98F02DE9}" xr6:coauthVersionLast="47" xr6:coauthVersionMax="47" xr10:uidLastSave="{5EF328F7-D40A-498C-85A8-0E7B3896ED6B}"/>
  <bookViews>
    <workbookView xWindow="-28920" yWindow="1335" windowWidth="29040" windowHeight="15720" xr2:uid="{22EFB818-46A8-42DF-8803-464E3757D8E8}"/>
  </bookViews>
  <sheets>
    <sheet name="1-2-3" sheetId="2" r:id="rId1"/>
  </sheets>
  <definedNames>
    <definedName name="_xlnm.Print_Area" localSheetId="0">'1-2-3'!$A$1:$T$47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0" i="2" l="1"/>
  <c r="Q40" i="2"/>
  <c r="R40" i="2"/>
  <c r="S40" i="2"/>
  <c r="T40" i="2"/>
  <c r="P41" i="2"/>
  <c r="Q41" i="2"/>
  <c r="R41" i="2"/>
  <c r="S41" i="2"/>
  <c r="T41" i="2"/>
  <c r="P42" i="2"/>
  <c r="Q42" i="2"/>
  <c r="R42" i="2"/>
  <c r="S42" i="2"/>
  <c r="T42" i="2"/>
  <c r="O41" i="2"/>
  <c r="O42" i="2"/>
  <c r="O40" i="2"/>
  <c r="O35" i="2"/>
  <c r="T31" i="2"/>
  <c r="S31" i="2"/>
  <c r="R31" i="2"/>
  <c r="Q31" i="2"/>
  <c r="P31" i="2"/>
  <c r="O31" i="2"/>
  <c r="T30" i="2"/>
  <c r="S30" i="2"/>
  <c r="R30" i="2"/>
  <c r="Q30" i="2"/>
  <c r="P30" i="2"/>
  <c r="O30" i="2"/>
  <c r="T29" i="2"/>
  <c r="S29" i="2"/>
  <c r="R29" i="2"/>
  <c r="Q29" i="2"/>
  <c r="P29" i="2"/>
  <c r="O29" i="2"/>
  <c r="T27" i="2"/>
  <c r="S27" i="2"/>
  <c r="R27" i="2"/>
  <c r="Q27" i="2"/>
  <c r="P27" i="2"/>
  <c r="O27" i="2"/>
  <c r="T26" i="2"/>
  <c r="S26" i="2"/>
  <c r="R26" i="2"/>
  <c r="Q26" i="2"/>
  <c r="P26" i="2"/>
  <c r="O26" i="2"/>
  <c r="T25" i="2"/>
  <c r="S25" i="2"/>
  <c r="R25" i="2"/>
  <c r="Q25" i="2"/>
  <c r="P25" i="2"/>
  <c r="O25" i="2"/>
  <c r="T23" i="2"/>
  <c r="S23" i="2"/>
  <c r="R23" i="2"/>
  <c r="Q23" i="2"/>
  <c r="P23" i="2"/>
  <c r="O23" i="2"/>
  <c r="T22" i="2"/>
  <c r="S22" i="2"/>
  <c r="R22" i="2"/>
  <c r="Q22" i="2"/>
  <c r="P22" i="2"/>
  <c r="O22" i="2"/>
  <c r="T21" i="2"/>
  <c r="S21" i="2"/>
  <c r="R21" i="2"/>
  <c r="Q21" i="2"/>
  <c r="P21" i="2"/>
  <c r="O21" i="2"/>
  <c r="T20" i="2"/>
  <c r="S20" i="2"/>
  <c r="R20" i="2"/>
  <c r="Q20" i="2"/>
  <c r="P20" i="2"/>
  <c r="O20" i="2"/>
  <c r="T18" i="2"/>
  <c r="S18" i="2"/>
  <c r="R18" i="2"/>
  <c r="Q18" i="2"/>
  <c r="P18" i="2"/>
  <c r="O18" i="2"/>
  <c r="T17" i="2"/>
  <c r="S17" i="2"/>
  <c r="R17" i="2"/>
  <c r="Q17" i="2"/>
  <c r="P17" i="2"/>
  <c r="O17" i="2"/>
  <c r="T16" i="2"/>
  <c r="S16" i="2"/>
  <c r="R16" i="2"/>
  <c r="Q16" i="2"/>
  <c r="P16" i="2"/>
  <c r="O16" i="2"/>
  <c r="T14" i="2"/>
  <c r="S14" i="2"/>
  <c r="R14" i="2"/>
  <c r="Q14" i="2"/>
  <c r="P14" i="2"/>
  <c r="O14" i="2"/>
  <c r="T13" i="2"/>
  <c r="S13" i="2"/>
  <c r="R13" i="2"/>
  <c r="Q13" i="2"/>
  <c r="P13" i="2"/>
  <c r="O13" i="2"/>
  <c r="T12" i="2"/>
  <c r="S12" i="2"/>
  <c r="R12" i="2"/>
  <c r="Q12" i="2"/>
  <c r="P12" i="2"/>
  <c r="O12" i="2"/>
  <c r="T10" i="2"/>
  <c r="S10" i="2"/>
  <c r="R10" i="2"/>
  <c r="Q10" i="2"/>
  <c r="P10" i="2"/>
  <c r="O10" i="2"/>
  <c r="T9" i="2"/>
  <c r="S9" i="2"/>
  <c r="R9" i="2"/>
  <c r="Q9" i="2"/>
  <c r="P9" i="2"/>
  <c r="O9" i="2"/>
  <c r="T8" i="2"/>
  <c r="S8" i="2"/>
  <c r="R8" i="2"/>
  <c r="Q8" i="2"/>
  <c r="P8" i="2"/>
  <c r="O8" i="2"/>
  <c r="T7" i="2"/>
  <c r="S7" i="2"/>
  <c r="R7" i="2"/>
  <c r="Q7" i="2"/>
  <c r="P7" i="2"/>
  <c r="O7" i="2"/>
  <c r="T6" i="2"/>
  <c r="S6" i="2"/>
  <c r="R6" i="2"/>
  <c r="Q6" i="2"/>
  <c r="P6" i="2"/>
  <c r="O6" i="2"/>
  <c r="O33" i="2"/>
  <c r="T5" i="2"/>
  <c r="S5" i="2"/>
  <c r="R5" i="2"/>
  <c r="Q5" i="2"/>
  <c r="P5" i="2"/>
  <c r="O5" i="2"/>
  <c r="M7" i="2"/>
  <c r="L7" i="2"/>
  <c r="K7" i="2"/>
  <c r="J7" i="2"/>
  <c r="I6" i="2"/>
  <c r="I9" i="2"/>
  <c r="Q38" i="2"/>
  <c r="N13" i="2"/>
  <c r="M13" i="2"/>
  <c r="I5" i="2"/>
  <c r="N5" i="2"/>
  <c r="T38" i="2"/>
  <c r="T37" i="2"/>
  <c r="T36" i="2"/>
  <c r="T35" i="2"/>
  <c r="T33" i="2"/>
  <c r="N42" i="2"/>
  <c r="N41" i="2"/>
  <c r="N40" i="2"/>
  <c r="N38" i="2"/>
  <c r="N37" i="2"/>
  <c r="N36" i="2"/>
  <c r="N33" i="2"/>
  <c r="N31" i="2"/>
  <c r="N30" i="2"/>
  <c r="N23" i="2"/>
  <c r="N22" i="2"/>
  <c r="N21" i="2"/>
  <c r="N20" i="2"/>
  <c r="N18" i="2"/>
  <c r="N17" i="2"/>
  <c r="N16" i="2"/>
  <c r="N14" i="2"/>
  <c r="N12" i="2"/>
  <c r="N10" i="2"/>
  <c r="N9" i="2"/>
  <c r="N8" i="2"/>
  <c r="N7" i="2"/>
  <c r="N6" i="2"/>
  <c r="M5" i="2"/>
  <c r="M42" i="2"/>
  <c r="L42" i="2"/>
  <c r="K42" i="2"/>
  <c r="J42" i="2"/>
  <c r="I42" i="2"/>
  <c r="M41" i="2"/>
  <c r="L41" i="2"/>
  <c r="K41" i="2"/>
  <c r="J41" i="2"/>
  <c r="I41" i="2"/>
  <c r="M40" i="2"/>
  <c r="L40" i="2"/>
  <c r="K40" i="2"/>
  <c r="J40" i="2"/>
  <c r="I40" i="2"/>
  <c r="S38" i="2"/>
  <c r="R38" i="2"/>
  <c r="P38" i="2"/>
  <c r="O38" i="2"/>
  <c r="M38" i="2"/>
  <c r="L38" i="2"/>
  <c r="K38" i="2"/>
  <c r="J38" i="2"/>
  <c r="I38" i="2"/>
  <c r="S37" i="2"/>
  <c r="R37" i="2"/>
  <c r="Q37" i="2"/>
  <c r="P37" i="2"/>
  <c r="O37" i="2"/>
  <c r="M37" i="2"/>
  <c r="L37" i="2"/>
  <c r="K37" i="2"/>
  <c r="J37" i="2"/>
  <c r="I37" i="2"/>
  <c r="S36" i="2"/>
  <c r="R36" i="2"/>
  <c r="Q36" i="2"/>
  <c r="P36" i="2"/>
  <c r="O36" i="2"/>
  <c r="M36" i="2"/>
  <c r="L36" i="2"/>
  <c r="K36" i="2"/>
  <c r="J36" i="2"/>
  <c r="I36" i="2"/>
  <c r="S35" i="2"/>
  <c r="R35" i="2"/>
  <c r="Q35" i="2"/>
  <c r="P35" i="2"/>
  <c r="S33" i="2"/>
  <c r="R33" i="2"/>
  <c r="Q33" i="2"/>
  <c r="P33" i="2"/>
  <c r="M33" i="2"/>
  <c r="L33" i="2"/>
  <c r="K33" i="2"/>
  <c r="J33" i="2"/>
  <c r="I33" i="2"/>
  <c r="M31" i="2"/>
  <c r="L31" i="2"/>
  <c r="K31" i="2"/>
  <c r="J31" i="2"/>
  <c r="I31" i="2"/>
  <c r="M30" i="2"/>
  <c r="L30" i="2"/>
  <c r="K30" i="2"/>
  <c r="J30" i="2"/>
  <c r="I30" i="2"/>
  <c r="M23" i="2"/>
  <c r="L23" i="2"/>
  <c r="K23" i="2"/>
  <c r="J23" i="2"/>
  <c r="I23" i="2"/>
  <c r="M22" i="2"/>
  <c r="L22" i="2"/>
  <c r="K22" i="2"/>
  <c r="J22" i="2"/>
  <c r="I22" i="2"/>
  <c r="M21" i="2"/>
  <c r="L21" i="2"/>
  <c r="K21" i="2"/>
  <c r="J21" i="2"/>
  <c r="I21" i="2"/>
  <c r="M20" i="2"/>
  <c r="L20" i="2"/>
  <c r="K20" i="2"/>
  <c r="J20" i="2"/>
  <c r="I20" i="2"/>
  <c r="M18" i="2"/>
  <c r="L18" i="2"/>
  <c r="K18" i="2"/>
  <c r="J18" i="2"/>
  <c r="I18" i="2"/>
  <c r="M17" i="2"/>
  <c r="L17" i="2"/>
  <c r="K17" i="2"/>
  <c r="J17" i="2"/>
  <c r="I17" i="2"/>
  <c r="M16" i="2"/>
  <c r="L16" i="2"/>
  <c r="K16" i="2"/>
  <c r="J16" i="2"/>
  <c r="I16" i="2"/>
  <c r="M14" i="2"/>
  <c r="L14" i="2"/>
  <c r="K14" i="2"/>
  <c r="J14" i="2"/>
  <c r="I14" i="2"/>
  <c r="L13" i="2"/>
  <c r="K13" i="2"/>
  <c r="J13" i="2"/>
  <c r="I13" i="2"/>
  <c r="M12" i="2"/>
  <c r="L12" i="2"/>
  <c r="K12" i="2"/>
  <c r="J12" i="2"/>
  <c r="I12" i="2"/>
  <c r="M10" i="2"/>
  <c r="L10" i="2"/>
  <c r="K10" i="2"/>
  <c r="J10" i="2"/>
  <c r="I10" i="2"/>
  <c r="M9" i="2"/>
  <c r="L9" i="2"/>
  <c r="K9" i="2"/>
  <c r="J9" i="2"/>
  <c r="M8" i="2"/>
  <c r="L8" i="2"/>
  <c r="K8" i="2"/>
  <c r="J8" i="2"/>
  <c r="I8" i="2"/>
  <c r="I7" i="2"/>
  <c r="M6" i="2"/>
  <c r="L6" i="2"/>
  <c r="K6" i="2"/>
  <c r="J6" i="2"/>
  <c r="L5" i="2"/>
  <c r="K5" i="2"/>
  <c r="J5" i="2"/>
</calcChain>
</file>

<file path=xl/sharedStrings.xml><?xml version="1.0" encoding="utf-8"?>
<sst xmlns="http://schemas.openxmlformats.org/spreadsheetml/2006/main" count="90" uniqueCount="53">
  <si>
    <t>項　　目</t>
  </si>
  <si>
    <t>１．民間最終消費支出</t>
  </si>
  <si>
    <t>２．政府最終消費支出</t>
  </si>
  <si>
    <t>３．総資本形成</t>
  </si>
  <si>
    <t>４．財貨・サービスの純輸出</t>
  </si>
  <si>
    <t>５．国内総生産（支出側）（１＋２＋３＋４）</t>
  </si>
  <si>
    <t>第１部　１－２　国と地方の財政規模</t>
    <phoneticPr fontId="1"/>
  </si>
  <si>
    <t>（単位　億円・％）</t>
    <phoneticPr fontId="1"/>
  </si>
  <si>
    <t>　　ａ　国内家計最終消費支出</t>
    <phoneticPr fontId="1"/>
  </si>
  <si>
    <t>　　ｂ　居住者家計の海外での直接購入</t>
    <phoneticPr fontId="1"/>
  </si>
  <si>
    <t>　　ｃ　(控除)非居住者家計の国内での直接購入</t>
    <phoneticPr fontId="1"/>
  </si>
  <si>
    <t>　　ａ　民　　間</t>
    <phoneticPr fontId="1"/>
  </si>
  <si>
    <t>　　　(a)　住　　宅</t>
    <phoneticPr fontId="1"/>
  </si>
  <si>
    <t>　　　(b)　企業設備</t>
    <phoneticPr fontId="1"/>
  </si>
  <si>
    <t>　　　(c)　一般政府</t>
    <phoneticPr fontId="1"/>
  </si>
  <si>
    <t>　　ａ　民間企業</t>
    <phoneticPr fontId="1"/>
  </si>
  <si>
    <t>　　ｂ　公的</t>
    <phoneticPr fontId="1"/>
  </si>
  <si>
    <t>　　ｂ　公　　的</t>
    <phoneticPr fontId="1"/>
  </si>
  <si>
    <t>(参考)　国内需要</t>
    <phoneticPr fontId="1"/>
  </si>
  <si>
    <t>　　　　民間需要</t>
    <phoneticPr fontId="1"/>
  </si>
  <si>
    <t>　　　　公的需要</t>
    <phoneticPr fontId="1"/>
  </si>
  <si>
    <t>　　　　国民総所得</t>
    <phoneticPr fontId="1"/>
  </si>
  <si>
    <t>(参考)　海外からの所得の純受取</t>
    <phoneticPr fontId="1"/>
  </si>
  <si>
    <t>　　　　　海外からの所得</t>
    <phoneticPr fontId="1"/>
  </si>
  <si>
    <t>　　　　　(控除)海外に対する所得</t>
    <phoneticPr fontId="1"/>
  </si>
  <si>
    <t>　(1)　家計最終消費支出</t>
    <phoneticPr fontId="1"/>
  </si>
  <si>
    <t>　(2)　対家計民間非営利団体最終消費支出</t>
    <phoneticPr fontId="1"/>
  </si>
  <si>
    <t>　(1)　総固定資本形成</t>
    <phoneticPr fontId="1"/>
  </si>
  <si>
    <t>　(2)　(控除)財貨・サービスの輸入</t>
    <phoneticPr fontId="1"/>
  </si>
  <si>
    <t>　(1)　財貨・サービスの輸出</t>
    <phoneticPr fontId="1"/>
  </si>
  <si>
    <t>　１－２－３表　国内総生産（支出側、名目）</t>
    <rPh sb="11" eb="13">
      <t>セイサン</t>
    </rPh>
    <rPh sb="14" eb="16">
      <t>シシュツ</t>
    </rPh>
    <rPh sb="16" eb="17">
      <t>ガワ</t>
    </rPh>
    <rPh sb="18" eb="20">
      <t>メイモク</t>
    </rPh>
    <phoneticPr fontId="1"/>
  </si>
  <si>
    <t>-</t>
  </si>
  <si>
    <t>　(2)　在庫変動</t>
    <phoneticPr fontId="1"/>
  </si>
  <si>
    <t>（注）１．民間需要＝民間最終消費支出＋民間住宅＋民間企業設備＋民間在庫変動</t>
  </si>
  <si>
    <t>　　　　　公的需要＝政府最終消費支出＋公的固定資本形成＋公的在庫変動</t>
  </si>
  <si>
    <t>　　　２．国内需要＝民間需要＋公的需要</t>
  </si>
  <si>
    <t>　　　３．国民総所得＝国内総生産＋海外からの所得の純受取</t>
    <rPh sb="14" eb="16">
      <t>セイサン</t>
    </rPh>
    <phoneticPr fontId="1"/>
  </si>
  <si>
    <t>令和元年度</t>
    <rPh sb="0" eb="2">
      <t>レイワ</t>
    </rPh>
    <rPh sb="2" eb="3">
      <t>ガン</t>
    </rPh>
    <phoneticPr fontId="1"/>
  </si>
  <si>
    <t>令和２年度</t>
    <rPh sb="0" eb="2">
      <t>レイワ</t>
    </rPh>
    <phoneticPr fontId="1"/>
  </si>
  <si>
    <t>令和３年度</t>
    <rPh sb="0" eb="2">
      <t>レイワ</t>
    </rPh>
    <phoneticPr fontId="1"/>
  </si>
  <si>
    <t>対　前　年　度　増　減　率</t>
  </si>
  <si>
    <t>構　　　成　　　比</t>
  </si>
  <si>
    <t>　　　４. この表は、「国民経済計算年報（内閣府経済社会総合研究所国民経済計算部編）」による。</t>
    <phoneticPr fontId="1"/>
  </si>
  <si>
    <t>元</t>
    <rPh sb="0" eb="1">
      <t>ガン</t>
    </rPh>
    <phoneticPr fontId="1"/>
  </si>
  <si>
    <t>２</t>
  </si>
  <si>
    <t>３</t>
  </si>
  <si>
    <t>令和４年度</t>
    <rPh sb="0" eb="2">
      <t>レイワ</t>
    </rPh>
    <phoneticPr fontId="1"/>
  </si>
  <si>
    <t>４</t>
    <phoneticPr fontId="1"/>
  </si>
  <si>
    <t>令和５年度</t>
    <rPh sb="0" eb="2">
      <t>レイワ</t>
    </rPh>
    <phoneticPr fontId="1"/>
  </si>
  <si>
    <t>５</t>
  </si>
  <si>
    <t>令和６年度</t>
    <rPh sb="0" eb="2">
      <t>レイワ</t>
    </rPh>
    <phoneticPr fontId="1"/>
  </si>
  <si>
    <t>６</t>
    <phoneticPr fontId="1"/>
  </si>
  <si>
    <t>平成30年度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</si>
</sst>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;&quot;△ &quot;#,##0.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0" fontId="2" fillId="0" borderId="0" xfId="0" applyFont="1"/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/>
    <xf numFmtId="49" fontId="2" fillId="0" borderId="3" xfId="0" applyNumberFormat="1" applyFont="1" applyBorder="1"/>
    <xf numFmtId="0" fontId="2" fillId="0" borderId="3" xfId="0" applyFont="1" applyBorder="1"/>
    <xf numFmtId="49" fontId="2" fillId="0" borderId="0" xfId="0" quotePrefix="1" applyNumberFormat="1" applyFont="1" applyAlignment="1">
      <alignment horizontal="left"/>
    </xf>
    <xf numFmtId="49" fontId="2" fillId="0" borderId="0" xfId="0" applyNumberFormat="1" applyFont="1" applyAlignment="1">
      <alignment horizontal="right"/>
    </xf>
    <xf numFmtId="49" fontId="2" fillId="0" borderId="3" xfId="0" applyNumberFormat="1" applyFont="1" applyBorder="1" applyAlignment="1">
      <alignment horizontal="left"/>
    </xf>
    <xf numFmtId="49" fontId="2" fillId="0" borderId="4" xfId="0" applyNumberFormat="1" applyFont="1" applyBorder="1" applyAlignment="1">
      <alignment horizontal="left"/>
    </xf>
    <xf numFmtId="176" fontId="2" fillId="2" borderId="5" xfId="0" applyNumberFormat="1" applyFont="1" applyFill="1" applyBorder="1" applyAlignment="1">
      <alignment horizontal="right"/>
    </xf>
    <xf numFmtId="177" fontId="2" fillId="2" borderId="5" xfId="0" applyNumberFormat="1" applyFont="1" applyFill="1" applyBorder="1" applyAlignment="1">
      <alignment horizontal="right"/>
    </xf>
    <xf numFmtId="177" fontId="2" fillId="2" borderId="6" xfId="0" applyNumberFormat="1" applyFont="1" applyFill="1" applyBorder="1" applyAlignment="1">
      <alignment horizontal="right"/>
    </xf>
    <xf numFmtId="177" fontId="2" fillId="2" borderId="0" xfId="0" applyNumberFormat="1" applyFont="1" applyFill="1" applyAlignment="1">
      <alignment horizontal="right"/>
    </xf>
    <xf numFmtId="177" fontId="2" fillId="2" borderId="7" xfId="0" applyNumberFormat="1" applyFont="1" applyFill="1" applyBorder="1" applyAlignment="1">
      <alignment horizontal="right"/>
    </xf>
    <xf numFmtId="176" fontId="2" fillId="2" borderId="8" xfId="0" applyNumberFormat="1" applyFont="1" applyFill="1" applyBorder="1" applyAlignment="1">
      <alignment horizontal="right"/>
    </xf>
    <xf numFmtId="177" fontId="2" fillId="2" borderId="8" xfId="0" applyNumberFormat="1" applyFont="1" applyFill="1" applyBorder="1" applyAlignment="1">
      <alignment horizontal="right"/>
    </xf>
    <xf numFmtId="176" fontId="2" fillId="0" borderId="0" xfId="0" applyNumberFormat="1" applyFont="1"/>
    <xf numFmtId="176" fontId="2" fillId="2" borderId="0" xfId="0" applyNumberFormat="1" applyFont="1" applyFill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8" xfId="0" applyNumberFormat="1" applyFont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right"/>
    </xf>
    <xf numFmtId="177" fontId="2" fillId="0" borderId="7" xfId="0" applyNumberFormat="1" applyFont="1" applyFill="1" applyBorder="1" applyAlignment="1">
      <alignment horizontal="right"/>
    </xf>
    <xf numFmtId="177" fontId="2" fillId="0" borderId="8" xfId="0" applyNumberFormat="1" applyFont="1" applyFill="1" applyBorder="1" applyAlignment="1">
      <alignment horizontal="right"/>
    </xf>
    <xf numFmtId="177" fontId="2" fillId="0" borderId="9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A3C87-8DFF-4315-9036-C9B7B6246155}">
  <sheetPr>
    <pageSetUpPr fitToPage="1"/>
  </sheetPr>
  <dimension ref="A1:T47"/>
  <sheetViews>
    <sheetView showGridLines="0" tabSelected="1" zoomScaleNormal="100" zoomScaleSheetLayoutView="100" workbookViewId="0"/>
  </sheetViews>
  <sheetFormatPr defaultColWidth="9" defaultRowHeight="11.25" x14ac:dyDescent="0.15"/>
  <cols>
    <col min="1" max="1" width="39.5" style="2" customWidth="1"/>
    <col min="2" max="2" width="10.5" style="2" hidden="1" customWidth="1"/>
    <col min="3" max="8" width="10.5" style="2" customWidth="1"/>
    <col min="9" max="20" width="7.625" style="2" customWidth="1"/>
    <col min="21" max="16384" width="9" style="2"/>
  </cols>
  <sheetData>
    <row r="1" spans="1:20" x14ac:dyDescent="0.15">
      <c r="A1" s="1" t="s">
        <v>6</v>
      </c>
    </row>
    <row r="2" spans="1:20" x14ac:dyDescent="0.15">
      <c r="A2" s="7" t="s">
        <v>30</v>
      </c>
      <c r="O2" s="8"/>
      <c r="R2" s="8"/>
      <c r="S2" s="8"/>
      <c r="T2" s="8" t="s">
        <v>7</v>
      </c>
    </row>
    <row r="3" spans="1:20" ht="13.5" x14ac:dyDescent="0.15">
      <c r="A3" s="26" t="s">
        <v>0</v>
      </c>
      <c r="B3" s="26" t="s">
        <v>52</v>
      </c>
      <c r="C3" s="26" t="s">
        <v>37</v>
      </c>
      <c r="D3" s="26" t="s">
        <v>38</v>
      </c>
      <c r="E3" s="26" t="s">
        <v>39</v>
      </c>
      <c r="F3" s="26" t="s">
        <v>46</v>
      </c>
      <c r="G3" s="26" t="s">
        <v>48</v>
      </c>
      <c r="H3" s="26" t="s">
        <v>50</v>
      </c>
      <c r="I3" s="23" t="s">
        <v>40</v>
      </c>
      <c r="J3" s="24"/>
      <c r="K3" s="24"/>
      <c r="L3" s="24"/>
      <c r="M3" s="24"/>
      <c r="N3" s="25"/>
      <c r="O3" s="23" t="s">
        <v>41</v>
      </c>
      <c r="P3" s="24"/>
      <c r="Q3" s="24"/>
      <c r="R3" s="24"/>
      <c r="S3" s="24"/>
      <c r="T3" s="25"/>
    </row>
    <row r="4" spans="1:20" x14ac:dyDescent="0.15">
      <c r="A4" s="27"/>
      <c r="B4" s="27"/>
      <c r="C4" s="27"/>
      <c r="D4" s="27"/>
      <c r="E4" s="27"/>
      <c r="F4" s="27"/>
      <c r="G4" s="27"/>
      <c r="H4" s="27"/>
      <c r="I4" s="3" t="s">
        <v>43</v>
      </c>
      <c r="J4" s="3" t="s">
        <v>44</v>
      </c>
      <c r="K4" s="3" t="s">
        <v>45</v>
      </c>
      <c r="L4" s="3" t="s">
        <v>47</v>
      </c>
      <c r="M4" s="3" t="s">
        <v>49</v>
      </c>
      <c r="N4" s="3" t="s">
        <v>51</v>
      </c>
      <c r="O4" s="3" t="s">
        <v>43</v>
      </c>
      <c r="P4" s="3" t="s">
        <v>44</v>
      </c>
      <c r="Q4" s="3" t="s">
        <v>45</v>
      </c>
      <c r="R4" s="3" t="s">
        <v>47</v>
      </c>
      <c r="S4" s="3" t="s">
        <v>49</v>
      </c>
      <c r="T4" s="3" t="s">
        <v>51</v>
      </c>
    </row>
    <row r="5" spans="1:20" x14ac:dyDescent="0.15">
      <c r="A5" s="4" t="s">
        <v>1</v>
      </c>
      <c r="B5" s="11">
        <v>3061400</v>
      </c>
      <c r="C5" s="11">
        <v>3049250</v>
      </c>
      <c r="D5" s="18">
        <v>2921986</v>
      </c>
      <c r="E5" s="18">
        <v>3051419</v>
      </c>
      <c r="F5" s="18">
        <v>3238652</v>
      </c>
      <c r="G5" s="18">
        <v>3308762</v>
      </c>
      <c r="H5" s="18">
        <v>3403637</v>
      </c>
      <c r="I5" s="12">
        <f t="shared" ref="I5:I10" si="0">(C5-B5)/B5*100</f>
        <v>-0.39687724570457961</v>
      </c>
      <c r="J5" s="12">
        <f t="shared" ref="J5:N10" si="1">(D5-C5)/C5*100</f>
        <v>-4.1736164630646879</v>
      </c>
      <c r="K5" s="12">
        <f t="shared" si="1"/>
        <v>4.4296242350237129</v>
      </c>
      <c r="L5" s="12">
        <f t="shared" si="1"/>
        <v>6.1359321679520251</v>
      </c>
      <c r="M5" s="12">
        <f t="shared" si="1"/>
        <v>2.1647895482441459</v>
      </c>
      <c r="N5" s="12">
        <f t="shared" si="1"/>
        <v>2.8673866539811566</v>
      </c>
      <c r="O5" s="12">
        <f>C5/C$33*100</f>
        <v>53.437592060129802</v>
      </c>
      <c r="P5" s="12">
        <f>D5/D$33*100</f>
        <v>52.710861141211851</v>
      </c>
      <c r="Q5" s="12">
        <f>E5/E$33*100</f>
        <v>52.925120630504686</v>
      </c>
      <c r="R5" s="12">
        <f>F5/F$33*100</f>
        <v>54.739201958991721</v>
      </c>
      <c r="S5" s="12">
        <f>G5/G$33*100</f>
        <v>53.419652613279126</v>
      </c>
      <c r="T5" s="13">
        <f>H5/H$33*100</f>
        <v>52.981928962708977</v>
      </c>
    </row>
    <row r="6" spans="1:20" x14ac:dyDescent="0.15">
      <c r="A6" s="5" t="s">
        <v>25</v>
      </c>
      <c r="B6" s="19">
        <v>2971761</v>
      </c>
      <c r="C6" s="19">
        <v>2951645</v>
      </c>
      <c r="D6" s="18">
        <v>2812642</v>
      </c>
      <c r="E6" s="18">
        <v>2945152</v>
      </c>
      <c r="F6" s="18">
        <v>3128062</v>
      </c>
      <c r="G6" s="18">
        <v>3193984</v>
      </c>
      <c r="H6" s="18">
        <v>3290041</v>
      </c>
      <c r="I6" s="14">
        <f>(C6-B6)/B6*100</f>
        <v>-0.67690504047936551</v>
      </c>
      <c r="J6" s="14">
        <f t="shared" si="1"/>
        <v>-4.7093400459743631</v>
      </c>
      <c r="K6" s="14">
        <f t="shared" si="1"/>
        <v>4.7112288019591544</v>
      </c>
      <c r="L6" s="14">
        <f t="shared" si="1"/>
        <v>6.2105453300882258</v>
      </c>
      <c r="M6" s="14">
        <f t="shared" si="1"/>
        <v>2.1074390469242621</v>
      </c>
      <c r="N6" s="14">
        <f t="shared" si="1"/>
        <v>3.0074352282290708</v>
      </c>
      <c r="O6" s="14">
        <f t="shared" ref="O6:O10" si="2">C6/C$33*100</f>
        <v>51.72708089409587</v>
      </c>
      <c r="P6" s="14">
        <f t="shared" ref="P6:P10" si="3">D6/D$33*100</f>
        <v>50.738361478097559</v>
      </c>
      <c r="Q6" s="14">
        <f t="shared" ref="Q6:Q10" si="4">E6/E$33*100</f>
        <v>51.081980178786381</v>
      </c>
      <c r="R6" s="14">
        <f t="shared" ref="R6:R10" si="5">F6/F$33*100</f>
        <v>52.870026652523208</v>
      </c>
      <c r="S6" s="14">
        <f t="shared" ref="S6:S10" si="6">G6/G$33*100</f>
        <v>51.566572552625935</v>
      </c>
      <c r="T6" s="15">
        <f t="shared" ref="T6:T10" si="7">H6/H$33*100</f>
        <v>51.213663074646334</v>
      </c>
    </row>
    <row r="7" spans="1:20" x14ac:dyDescent="0.15">
      <c r="A7" s="5" t="s">
        <v>8</v>
      </c>
      <c r="B7" s="19">
        <v>2996123</v>
      </c>
      <c r="C7" s="19">
        <v>2974880</v>
      </c>
      <c r="D7" s="18">
        <v>2814994</v>
      </c>
      <c r="E7" s="18">
        <v>2946879</v>
      </c>
      <c r="F7" s="18">
        <v>3137990</v>
      </c>
      <c r="G7" s="18">
        <v>3235623</v>
      </c>
      <c r="H7" s="18">
        <v>3352523</v>
      </c>
      <c r="I7" s="14">
        <f t="shared" si="0"/>
        <v>-0.70901628537947203</v>
      </c>
      <c r="J7" s="14">
        <f>(D7-C7)/C7*100</f>
        <v>-5.3745361157424831</v>
      </c>
      <c r="K7" s="14">
        <f>(E7-D7)/D7*100</f>
        <v>4.6850899149340997</v>
      </c>
      <c r="L7" s="14">
        <f>(F7-E7)/E7*100</f>
        <v>6.4852001049245658</v>
      </c>
      <c r="M7" s="14">
        <f>(G7-F7)/F7*100</f>
        <v>3.1113228531639678</v>
      </c>
      <c r="N7" s="14">
        <f t="shared" si="1"/>
        <v>3.6129054590105216</v>
      </c>
      <c r="O7" s="14">
        <f t="shared" si="2"/>
        <v>52.134270351017122</v>
      </c>
      <c r="P7" s="14">
        <f t="shared" si="3"/>
        <v>50.780790136347164</v>
      </c>
      <c r="Q7" s="14">
        <f t="shared" si="4"/>
        <v>51.111934007915991</v>
      </c>
      <c r="R7" s="14">
        <f t="shared" si="5"/>
        <v>53.037828193735059</v>
      </c>
      <c r="S7" s="14">
        <f t="shared" si="6"/>
        <v>52.238830307993148</v>
      </c>
      <c r="T7" s="15">
        <f t="shared" si="7"/>
        <v>52.186274691410397</v>
      </c>
    </row>
    <row r="8" spans="1:20" x14ac:dyDescent="0.15">
      <c r="A8" s="5" t="s">
        <v>9</v>
      </c>
      <c r="B8" s="19">
        <v>18942</v>
      </c>
      <c r="C8" s="19">
        <v>18052</v>
      </c>
      <c r="D8" s="18">
        <v>2754</v>
      </c>
      <c r="E8" s="18">
        <v>3149</v>
      </c>
      <c r="F8" s="18">
        <v>7508</v>
      </c>
      <c r="G8" s="18">
        <v>15626</v>
      </c>
      <c r="H8" s="18">
        <v>19397</v>
      </c>
      <c r="I8" s="14">
        <f t="shared" si="0"/>
        <v>-4.6985534790412844</v>
      </c>
      <c r="J8" s="14">
        <f t="shared" si="1"/>
        <v>-84.744072678927537</v>
      </c>
      <c r="K8" s="14">
        <f t="shared" si="1"/>
        <v>14.342774146695717</v>
      </c>
      <c r="L8" s="14">
        <f t="shared" si="1"/>
        <v>138.42489679263258</v>
      </c>
      <c r="M8" s="14">
        <f t="shared" si="1"/>
        <v>108.12466702184335</v>
      </c>
      <c r="N8" s="14">
        <f t="shared" si="1"/>
        <v>24.132855497248176</v>
      </c>
      <c r="O8" s="14">
        <f t="shared" si="2"/>
        <v>0.31635825592177197</v>
      </c>
      <c r="P8" s="14">
        <f t="shared" si="3"/>
        <v>4.968049524634869E-2</v>
      </c>
      <c r="Q8" s="14">
        <f t="shared" si="4"/>
        <v>5.461760737068861E-2</v>
      </c>
      <c r="R8" s="14">
        <f t="shared" si="5"/>
        <v>0.12689907044909729</v>
      </c>
      <c r="S8" s="14">
        <f t="shared" si="6"/>
        <v>0.25228030657239764</v>
      </c>
      <c r="T8" s="15">
        <f t="shared" si="7"/>
        <v>0.30193891889460189</v>
      </c>
    </row>
    <row r="9" spans="1:20" x14ac:dyDescent="0.15">
      <c r="A9" s="5" t="s">
        <v>10</v>
      </c>
      <c r="B9" s="19">
        <v>43304</v>
      </c>
      <c r="C9" s="19">
        <v>41286</v>
      </c>
      <c r="D9" s="18">
        <v>5106</v>
      </c>
      <c r="E9" s="18">
        <v>4876</v>
      </c>
      <c r="F9" s="18">
        <v>17436</v>
      </c>
      <c r="G9" s="18">
        <v>57265</v>
      </c>
      <c r="H9" s="18">
        <v>81879</v>
      </c>
      <c r="I9" s="14">
        <f>(C9-B9)/B9*100</f>
        <v>-4.6600775909846668</v>
      </c>
      <c r="J9" s="14">
        <f t="shared" si="1"/>
        <v>-87.632611539020488</v>
      </c>
      <c r="K9" s="14">
        <f t="shared" si="1"/>
        <v>-4.5045045045045047</v>
      </c>
      <c r="L9" s="14">
        <f t="shared" si="1"/>
        <v>257.58818703855621</v>
      </c>
      <c r="M9" s="14">
        <f t="shared" si="1"/>
        <v>228.42968570773112</v>
      </c>
      <c r="N9" s="14">
        <f t="shared" si="1"/>
        <v>42.982624639832359</v>
      </c>
      <c r="O9" s="14">
        <f t="shared" si="2"/>
        <v>0.72353018801164848</v>
      </c>
      <c r="P9" s="14">
        <f t="shared" si="3"/>
        <v>9.2109153495953666E-2</v>
      </c>
      <c r="Q9" s="14">
        <f t="shared" si="4"/>
        <v>8.4571436500310473E-2</v>
      </c>
      <c r="R9" s="14">
        <f t="shared" si="5"/>
        <v>0.2947006116609564</v>
      </c>
      <c r="S9" s="14">
        <f t="shared" si="6"/>
        <v>0.9245380619396103</v>
      </c>
      <c r="T9" s="15">
        <f t="shared" si="7"/>
        <v>1.2745505356586642</v>
      </c>
    </row>
    <row r="10" spans="1:20" x14ac:dyDescent="0.15">
      <c r="A10" s="5" t="s">
        <v>26</v>
      </c>
      <c r="B10" s="19">
        <v>89639</v>
      </c>
      <c r="C10" s="19">
        <v>97605</v>
      </c>
      <c r="D10" s="18">
        <v>109344</v>
      </c>
      <c r="E10" s="18">
        <v>106267</v>
      </c>
      <c r="F10" s="18">
        <v>110590</v>
      </c>
      <c r="G10" s="18">
        <v>114778</v>
      </c>
      <c r="H10" s="18">
        <v>113596</v>
      </c>
      <c r="I10" s="14">
        <f t="shared" si="0"/>
        <v>8.8867568803757298</v>
      </c>
      <c r="J10" s="14">
        <f t="shared" si="1"/>
        <v>12.02704779468265</v>
      </c>
      <c r="K10" s="14">
        <f t="shared" si="1"/>
        <v>-2.814054726368159</v>
      </c>
      <c r="L10" s="14">
        <f t="shared" si="1"/>
        <v>4.0680549935539725</v>
      </c>
      <c r="M10" s="14">
        <f t="shared" si="1"/>
        <v>3.7869608463694728</v>
      </c>
      <c r="N10" s="14">
        <f t="shared" si="1"/>
        <v>-1.0298140758681977</v>
      </c>
      <c r="O10" s="14">
        <f t="shared" si="2"/>
        <v>1.7105111660339327</v>
      </c>
      <c r="P10" s="14">
        <f t="shared" si="3"/>
        <v>1.9724996631142886</v>
      </c>
      <c r="Q10" s="14">
        <f t="shared" si="4"/>
        <v>1.8431404517183125</v>
      </c>
      <c r="R10" s="14">
        <f t="shared" si="5"/>
        <v>1.8691753064685228</v>
      </c>
      <c r="S10" s="14">
        <f t="shared" si="6"/>
        <v>1.8530800606531843</v>
      </c>
      <c r="T10" s="15">
        <f t="shared" si="7"/>
        <v>1.7682658880626485</v>
      </c>
    </row>
    <row r="11" spans="1:20" x14ac:dyDescent="0.15">
      <c r="A11" s="6"/>
      <c r="B11" s="19"/>
      <c r="C11" s="19"/>
      <c r="D11" s="18"/>
      <c r="E11" s="18"/>
      <c r="F11" s="18"/>
      <c r="G11" s="18"/>
      <c r="H11" s="18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5"/>
    </row>
    <row r="12" spans="1:20" x14ac:dyDescent="0.15">
      <c r="A12" s="5" t="s">
        <v>2</v>
      </c>
      <c r="B12" s="19">
        <v>1088739</v>
      </c>
      <c r="C12" s="20">
        <v>1118840</v>
      </c>
      <c r="D12" s="18">
        <v>1138085</v>
      </c>
      <c r="E12" s="18">
        <v>1190650</v>
      </c>
      <c r="F12" s="18">
        <v>1223774</v>
      </c>
      <c r="G12" s="18">
        <v>1234480</v>
      </c>
      <c r="H12" s="18">
        <v>1291003</v>
      </c>
      <c r="I12" s="14">
        <f>(C12-B12)/B12*100</f>
        <v>2.7647581284403331</v>
      </c>
      <c r="J12" s="14">
        <f t="shared" ref="J12:N14" si="8">(D12-C12)/C12*100</f>
        <v>1.7200850881269887</v>
      </c>
      <c r="K12" s="14">
        <f t="shared" si="8"/>
        <v>4.6187235575550156</v>
      </c>
      <c r="L12" s="14">
        <f t="shared" si="8"/>
        <v>2.7820098265653215</v>
      </c>
      <c r="M12" s="14">
        <f t="shared" si="8"/>
        <v>0.8748347325568282</v>
      </c>
      <c r="N12" s="14">
        <f t="shared" si="8"/>
        <v>4.5786890026569891</v>
      </c>
      <c r="O12" s="14">
        <f t="shared" ref="O12:O14" si="9">C12/C$33*100</f>
        <v>19.607482331903132</v>
      </c>
      <c r="P12" s="14">
        <f t="shared" ref="P12:P14" si="10">D12/D$33*100</f>
        <v>20.530365443878267</v>
      </c>
      <c r="Q12" s="14">
        <f t="shared" ref="Q12:Q14" si="11">E12/E$33*100</f>
        <v>20.651144558879135</v>
      </c>
      <c r="R12" s="14">
        <f t="shared" ref="R12:R14" si="12">F12/F$33*100</f>
        <v>20.68404142778018</v>
      </c>
      <c r="S12" s="14">
        <f t="shared" ref="S12:S14" si="13">G12/G$33*100</f>
        <v>19.930563986784424</v>
      </c>
      <c r="T12" s="15">
        <f t="shared" ref="T12:T14" si="14">H12/H$33*100</f>
        <v>20.09609991801246</v>
      </c>
    </row>
    <row r="13" spans="1:20" x14ac:dyDescent="0.15">
      <c r="A13" s="5" t="s">
        <v>3</v>
      </c>
      <c r="B13" s="19">
        <v>1556842</v>
      </c>
      <c r="C13" s="20">
        <v>1558707</v>
      </c>
      <c r="D13" s="18">
        <v>1487427</v>
      </c>
      <c r="E13" s="18">
        <v>1590017</v>
      </c>
      <c r="F13" s="18">
        <v>1682708</v>
      </c>
      <c r="G13" s="18">
        <v>1711208</v>
      </c>
      <c r="H13" s="18">
        <v>1787479</v>
      </c>
      <c r="I13" s="14">
        <f>(C13-B13)/B13*100</f>
        <v>0.11979378768044542</v>
      </c>
      <c r="J13" s="14">
        <f t="shared" si="8"/>
        <v>-4.5730211001811112</v>
      </c>
      <c r="K13" s="14">
        <f t="shared" si="8"/>
        <v>6.8971452044369235</v>
      </c>
      <c r="L13" s="14">
        <f t="shared" si="8"/>
        <v>5.8295603128771578</v>
      </c>
      <c r="M13" s="14">
        <f>(G13-F13)/F13*100</f>
        <v>1.6936984907660748</v>
      </c>
      <c r="N13" s="14">
        <f>(H13-G13)/G13*100</f>
        <v>4.4571437253682777</v>
      </c>
      <c r="O13" s="14">
        <f t="shared" si="9"/>
        <v>27.316077332874883</v>
      </c>
      <c r="P13" s="14">
        <f t="shared" si="10"/>
        <v>26.832283951630608</v>
      </c>
      <c r="Q13" s="14">
        <f t="shared" si="11"/>
        <v>27.577937192353186</v>
      </c>
      <c r="R13" s="14">
        <f t="shared" si="12"/>
        <v>28.440873872836924</v>
      </c>
      <c r="S13" s="14">
        <f t="shared" si="13"/>
        <v>27.627292899599347</v>
      </c>
      <c r="T13" s="15">
        <f t="shared" si="14"/>
        <v>27.824378863061511</v>
      </c>
    </row>
    <row r="14" spans="1:20" x14ac:dyDescent="0.15">
      <c r="A14" s="5" t="s">
        <v>27</v>
      </c>
      <c r="B14" s="19">
        <v>1533362</v>
      </c>
      <c r="C14" s="20">
        <v>1552339</v>
      </c>
      <c r="D14" s="18">
        <v>1498807</v>
      </c>
      <c r="E14" s="18">
        <v>1567355</v>
      </c>
      <c r="F14" s="18">
        <v>1659944</v>
      </c>
      <c r="G14" s="18">
        <v>1720974</v>
      </c>
      <c r="H14" s="18">
        <v>1787678</v>
      </c>
      <c r="I14" s="14">
        <f>(C14-B14)/B14*100</f>
        <v>1.237607296907058</v>
      </c>
      <c r="J14" s="14">
        <f t="shared" si="8"/>
        <v>-3.448473561509438</v>
      </c>
      <c r="K14" s="14">
        <f t="shared" si="8"/>
        <v>4.5735041269489667</v>
      </c>
      <c r="L14" s="14">
        <f t="shared" si="8"/>
        <v>5.9073407109429574</v>
      </c>
      <c r="M14" s="14">
        <f t="shared" si="8"/>
        <v>3.6766300549898068</v>
      </c>
      <c r="N14" s="14">
        <f t="shared" si="8"/>
        <v>3.8759446685423486</v>
      </c>
      <c r="O14" s="14">
        <f t="shared" si="9"/>
        <v>27.204479206699954</v>
      </c>
      <c r="P14" s="14">
        <f t="shared" si="10"/>
        <v>27.037572272583205</v>
      </c>
      <c r="Q14" s="14">
        <f t="shared" si="11"/>
        <v>27.184877739118974</v>
      </c>
      <c r="R14" s="14">
        <f t="shared" si="12"/>
        <v>28.056120218108198</v>
      </c>
      <c r="S14" s="14">
        <f t="shared" si="13"/>
        <v>27.784964054980509</v>
      </c>
      <c r="T14" s="15">
        <f t="shared" si="14"/>
        <v>27.827476550583292</v>
      </c>
    </row>
    <row r="15" spans="1:20" x14ac:dyDescent="0.15">
      <c r="A15" s="6"/>
      <c r="B15" s="19"/>
      <c r="C15" s="20"/>
      <c r="D15" s="18"/>
      <c r="E15" s="18"/>
      <c r="F15" s="18"/>
      <c r="G15" s="18"/>
      <c r="H15" s="18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5"/>
    </row>
    <row r="16" spans="1:20" x14ac:dyDescent="0.15">
      <c r="A16" s="5" t="s">
        <v>11</v>
      </c>
      <c r="B16" s="19">
        <v>1248926</v>
      </c>
      <c r="C16" s="20">
        <v>1257009</v>
      </c>
      <c r="D16" s="18">
        <v>1188026</v>
      </c>
      <c r="E16" s="18">
        <v>1266927</v>
      </c>
      <c r="F16" s="18">
        <v>1362193</v>
      </c>
      <c r="G16" s="18">
        <v>1412659</v>
      </c>
      <c r="H16" s="18">
        <v>1467499</v>
      </c>
      <c r="I16" s="14">
        <f>(C16-B16)/B16*100</f>
        <v>0.64719607086408648</v>
      </c>
      <c r="J16" s="14">
        <f t="shared" ref="J16:K18" si="15">(D16-C16)/C16*100</f>
        <v>-5.4878684241719826</v>
      </c>
      <c r="K16" s="14">
        <f t="shared" si="15"/>
        <v>6.6413529670226072</v>
      </c>
      <c r="L16" s="14">
        <f t="shared" ref="L16:N18" si="16">(F16-E16)/E16*100</f>
        <v>7.5194545542087265</v>
      </c>
      <c r="M16" s="14">
        <f t="shared" si="16"/>
        <v>3.7047613664143038</v>
      </c>
      <c r="N16" s="14">
        <f t="shared" si="16"/>
        <v>3.8820408888486182</v>
      </c>
      <c r="O16" s="14">
        <f t="shared" ref="O16:O18" si="17">C16/C$33*100</f>
        <v>22.028870757698353</v>
      </c>
      <c r="P16" s="14">
        <f t="shared" ref="P16:P18" si="18">D16/D$33*100</f>
        <v>21.431270895257317</v>
      </c>
      <c r="Q16" s="14">
        <f t="shared" ref="Q16:Q18" si="19">E16/E$33*100</f>
        <v>21.974125580604763</v>
      </c>
      <c r="R16" s="14">
        <f t="shared" ref="R16:R18" si="20">F16/F$33*100</f>
        <v>23.023578246173042</v>
      </c>
      <c r="S16" s="14">
        <f t="shared" ref="S16:S18" si="21">G16/G$33*100</f>
        <v>22.807247254720124</v>
      </c>
      <c r="T16" s="15">
        <f t="shared" ref="T16:T18" si="22">H16/H$33*100</f>
        <v>22.843484123261813</v>
      </c>
    </row>
    <row r="17" spans="1:20" x14ac:dyDescent="0.15">
      <c r="A17" s="9" t="s">
        <v>12</v>
      </c>
      <c r="B17" s="19">
        <v>231658</v>
      </c>
      <c r="C17" s="20">
        <v>240000</v>
      </c>
      <c r="D17" s="18">
        <v>225152</v>
      </c>
      <c r="E17" s="18">
        <v>245287</v>
      </c>
      <c r="F17" s="18">
        <v>259676</v>
      </c>
      <c r="G17" s="18">
        <v>268652</v>
      </c>
      <c r="H17" s="18">
        <v>275633</v>
      </c>
      <c r="I17" s="14">
        <f>(C17-B17)/B17*100</f>
        <v>3.6009980229476213</v>
      </c>
      <c r="J17" s="14">
        <f t="shared" si="15"/>
        <v>-6.1866666666666665</v>
      </c>
      <c r="K17" s="14">
        <f t="shared" si="15"/>
        <v>8.9428474985787378</v>
      </c>
      <c r="L17" s="14">
        <f t="shared" si="16"/>
        <v>5.8661894026181578</v>
      </c>
      <c r="M17" s="14">
        <f t="shared" si="16"/>
        <v>3.4566151665922149</v>
      </c>
      <c r="N17" s="14">
        <f t="shared" si="16"/>
        <v>2.5985289519527122</v>
      </c>
      <c r="O17" s="14">
        <f t="shared" si="17"/>
        <v>4.20595952920592</v>
      </c>
      <c r="P17" s="14">
        <f t="shared" si="18"/>
        <v>4.0616059788329339</v>
      </c>
      <c r="Q17" s="14">
        <f t="shared" si="19"/>
        <v>4.254362991150872</v>
      </c>
      <c r="R17" s="14">
        <f t="shared" si="20"/>
        <v>4.3890041313185657</v>
      </c>
      <c r="S17" s="14">
        <f t="shared" si="21"/>
        <v>4.3373613798341077</v>
      </c>
      <c r="T17" s="15">
        <f t="shared" si="22"/>
        <v>4.2905774105106875</v>
      </c>
    </row>
    <row r="18" spans="1:20" x14ac:dyDescent="0.15">
      <c r="A18" s="9" t="s">
        <v>13</v>
      </c>
      <c r="B18" s="19">
        <v>1017268</v>
      </c>
      <c r="C18" s="20">
        <v>1017009</v>
      </c>
      <c r="D18" s="18">
        <v>962875</v>
      </c>
      <c r="E18" s="18">
        <v>1021641</v>
      </c>
      <c r="F18" s="18">
        <v>1102517</v>
      </c>
      <c r="G18" s="18">
        <v>1144007</v>
      </c>
      <c r="H18" s="18">
        <v>1191865</v>
      </c>
      <c r="I18" s="14">
        <f>(C18-B18)/B18*100</f>
        <v>-2.546035066472159E-2</v>
      </c>
      <c r="J18" s="14">
        <f t="shared" si="15"/>
        <v>-5.3228634161546262</v>
      </c>
      <c r="K18" s="14">
        <f t="shared" si="15"/>
        <v>6.1031805789951967</v>
      </c>
      <c r="L18" s="14">
        <f t="shared" si="16"/>
        <v>7.9162837043540737</v>
      </c>
      <c r="M18" s="14">
        <f t="shared" si="16"/>
        <v>3.763207279343538</v>
      </c>
      <c r="N18" s="14">
        <f t="shared" si="16"/>
        <v>4.1833660108723105</v>
      </c>
      <c r="O18" s="14">
        <f t="shared" si="17"/>
        <v>17.822911228492433</v>
      </c>
      <c r="P18" s="14">
        <f t="shared" si="18"/>
        <v>17.369682955819897</v>
      </c>
      <c r="Q18" s="14">
        <f t="shared" si="19"/>
        <v>17.719779933883036</v>
      </c>
      <c r="R18" s="14">
        <f t="shared" si="20"/>
        <v>18.634574114854477</v>
      </c>
      <c r="S18" s="14">
        <f t="shared" si="21"/>
        <v>18.469885874886018</v>
      </c>
      <c r="T18" s="15">
        <f t="shared" si="22"/>
        <v>18.552891146482171</v>
      </c>
    </row>
    <row r="19" spans="1:20" x14ac:dyDescent="0.15">
      <c r="A19" s="6"/>
      <c r="B19" s="19"/>
      <c r="C19" s="20"/>
      <c r="D19" s="18"/>
      <c r="E19" s="18"/>
      <c r="F19" s="18"/>
      <c r="G19" s="18"/>
      <c r="H19" s="18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5"/>
    </row>
    <row r="20" spans="1:20" x14ac:dyDescent="0.15">
      <c r="A20" s="5" t="s">
        <v>17</v>
      </c>
      <c r="B20" s="19">
        <v>284436</v>
      </c>
      <c r="C20" s="20">
        <v>295331</v>
      </c>
      <c r="D20" s="18">
        <v>310781</v>
      </c>
      <c r="E20" s="18">
        <v>300428</v>
      </c>
      <c r="F20" s="18">
        <v>297751</v>
      </c>
      <c r="G20" s="18">
        <v>308315</v>
      </c>
      <c r="H20" s="18">
        <v>320180</v>
      </c>
      <c r="I20" s="14">
        <f>(C20-B20)/B20*100</f>
        <v>3.8303871521185786</v>
      </c>
      <c r="J20" s="14">
        <f t="shared" ref="J20:K23" si="23">(D20-C20)/C20*100</f>
        <v>5.2314183069166456</v>
      </c>
      <c r="K20" s="14">
        <f t="shared" si="23"/>
        <v>-3.3312847310485521</v>
      </c>
      <c r="L20" s="14">
        <f t="shared" ref="L20:N23" si="24">(F20-E20)/E20*100</f>
        <v>-0.89106208475907711</v>
      </c>
      <c r="M20" s="14">
        <f t="shared" si="24"/>
        <v>3.5479309893165762</v>
      </c>
      <c r="N20" s="14">
        <f t="shared" si="24"/>
        <v>3.8483369281416735</v>
      </c>
      <c r="O20" s="14">
        <f t="shared" ref="O20:O22" si="25">C20/C$33*100</f>
        <v>5.1756259738329726</v>
      </c>
      <c r="P20" s="14">
        <f t="shared" ref="P20:P22" si="26">D20/D$33*100</f>
        <v>5.6063013773258872</v>
      </c>
      <c r="Q20" s="14">
        <f t="shared" ref="Q20:Q22" si="27">E20/E$33*100</f>
        <v>5.2107521585142074</v>
      </c>
      <c r="R20" s="14">
        <f t="shared" ref="R20:R22" si="28">F20/F$33*100</f>
        <v>5.0325419719351583</v>
      </c>
      <c r="S20" s="14">
        <f t="shared" ref="S20:S22" si="29">G20/G$33*100</f>
        <v>4.9777168002603851</v>
      </c>
      <c r="T20" s="15">
        <f t="shared" ref="T20:T22" si="30">H20/H$33*100</f>
        <v>4.9840079935904331</v>
      </c>
    </row>
    <row r="21" spans="1:20" x14ac:dyDescent="0.15">
      <c r="A21" s="9" t="s">
        <v>12</v>
      </c>
      <c r="B21" s="19">
        <v>6373</v>
      </c>
      <c r="C21" s="20">
        <v>5688</v>
      </c>
      <c r="D21" s="18">
        <v>5471</v>
      </c>
      <c r="E21" s="18">
        <v>4855</v>
      </c>
      <c r="F21" s="18">
        <v>5853</v>
      </c>
      <c r="G21" s="18">
        <v>6054</v>
      </c>
      <c r="H21" s="18">
        <v>6517</v>
      </c>
      <c r="I21" s="14">
        <f>(C21-B21)/B21*100</f>
        <v>-10.748470108269261</v>
      </c>
      <c r="J21" s="14">
        <f t="shared" si="23"/>
        <v>-3.8150492264416318</v>
      </c>
      <c r="K21" s="14">
        <f t="shared" si="23"/>
        <v>-11.25936757448364</v>
      </c>
      <c r="L21" s="14">
        <f t="shared" si="24"/>
        <v>20.556127703398559</v>
      </c>
      <c r="M21" s="14">
        <f t="shared" si="24"/>
        <v>3.4341363403382883</v>
      </c>
      <c r="N21" s="14">
        <f t="shared" si="24"/>
        <v>7.6478361413941194</v>
      </c>
      <c r="O21" s="14">
        <f t="shared" si="25"/>
        <v>9.9681240842180302E-2</v>
      </c>
      <c r="P21" s="14">
        <f t="shared" si="26"/>
        <v>9.8693532858668734E-2</v>
      </c>
      <c r="Q21" s="14">
        <f t="shared" si="27"/>
        <v>8.420720348831158E-2</v>
      </c>
      <c r="R21" s="14">
        <f t="shared" si="28"/>
        <v>9.8926512964646565E-2</v>
      </c>
      <c r="S21" s="14">
        <f t="shared" si="29"/>
        <v>9.7741263022481456E-2</v>
      </c>
      <c r="T21" s="15">
        <f t="shared" si="30"/>
        <v>0.10144537477115639</v>
      </c>
    </row>
    <row r="22" spans="1:20" x14ac:dyDescent="0.15">
      <c r="A22" s="9" t="s">
        <v>13</v>
      </c>
      <c r="B22" s="19">
        <v>67518</v>
      </c>
      <c r="C22" s="20">
        <v>67424</v>
      </c>
      <c r="D22" s="18">
        <v>70614</v>
      </c>
      <c r="E22" s="18">
        <v>68327</v>
      </c>
      <c r="F22" s="18">
        <v>69519</v>
      </c>
      <c r="G22" s="18">
        <v>70954</v>
      </c>
      <c r="H22" s="18">
        <v>68237</v>
      </c>
      <c r="I22" s="14">
        <f>(C22-B22)/B22*100</f>
        <v>-0.13922213335703071</v>
      </c>
      <c r="J22" s="14">
        <f t="shared" si="23"/>
        <v>4.7312529663028</v>
      </c>
      <c r="K22" s="14">
        <f t="shared" si="23"/>
        <v>-3.2387345285637408</v>
      </c>
      <c r="L22" s="14">
        <f t="shared" si="24"/>
        <v>1.7445519340816955</v>
      </c>
      <c r="M22" s="14">
        <f t="shared" si="24"/>
        <v>2.0641838921733626</v>
      </c>
      <c r="N22" s="14">
        <f t="shared" si="24"/>
        <v>-3.8292414803957495</v>
      </c>
      <c r="O22" s="14">
        <f t="shared" si="25"/>
        <v>1.1815942304049165</v>
      </c>
      <c r="P22" s="14">
        <f t="shared" si="26"/>
        <v>1.273833874845921</v>
      </c>
      <c r="Q22" s="14">
        <f t="shared" si="27"/>
        <v>1.1850928100403433</v>
      </c>
      <c r="R22" s="14">
        <f t="shared" si="28"/>
        <v>1.174999530973734</v>
      </c>
      <c r="S22" s="14">
        <f t="shared" si="29"/>
        <v>1.145545684918591</v>
      </c>
      <c r="T22" s="15">
        <f t="shared" si="30"/>
        <v>1.0621954945925116</v>
      </c>
    </row>
    <row r="23" spans="1:20" x14ac:dyDescent="0.15">
      <c r="A23" s="9" t="s">
        <v>14</v>
      </c>
      <c r="B23" s="19">
        <v>210545</v>
      </c>
      <c r="C23" s="20">
        <v>222218</v>
      </c>
      <c r="D23" s="18">
        <v>234696</v>
      </c>
      <c r="E23" s="18">
        <v>227246</v>
      </c>
      <c r="F23" s="18">
        <v>222380</v>
      </c>
      <c r="G23" s="18">
        <v>231307</v>
      </c>
      <c r="H23" s="18">
        <v>245426</v>
      </c>
      <c r="I23" s="14">
        <f>(C23-B23)/B23*100</f>
        <v>5.5441829537628537</v>
      </c>
      <c r="J23" s="14">
        <f t="shared" si="23"/>
        <v>5.6152066889270893</v>
      </c>
      <c r="K23" s="14">
        <f t="shared" si="23"/>
        <v>-3.1743191192010092</v>
      </c>
      <c r="L23" s="14">
        <f t="shared" si="24"/>
        <v>-2.141291815917552</v>
      </c>
      <c r="M23" s="14">
        <f t="shared" si="24"/>
        <v>4.0142998471085534</v>
      </c>
      <c r="N23" s="14">
        <f t="shared" si="24"/>
        <v>6.1040089577920256</v>
      </c>
      <c r="O23" s="14">
        <f>C23/C$33*100</f>
        <v>3.8943329777545048</v>
      </c>
      <c r="P23" s="14">
        <f>D23/D$33*100</f>
        <v>4.2337739696212973</v>
      </c>
      <c r="Q23" s="14">
        <f>E23/E$33*100</f>
        <v>3.9414521449855524</v>
      </c>
      <c r="R23" s="14">
        <f>F23/F$33*100</f>
        <v>3.7586328298442004</v>
      </c>
      <c r="S23" s="14">
        <f>G23/G$33*100</f>
        <v>3.7344298523193125</v>
      </c>
      <c r="T23" s="15">
        <f>H23/H$33*100</f>
        <v>3.8203671242267654</v>
      </c>
    </row>
    <row r="24" spans="1:20" x14ac:dyDescent="0.15">
      <c r="A24" s="6"/>
      <c r="B24" s="19"/>
      <c r="C24" s="20"/>
      <c r="D24" s="18"/>
      <c r="E24" s="18"/>
      <c r="F24" s="18"/>
      <c r="G24" s="18"/>
      <c r="H24" s="18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5"/>
    </row>
    <row r="25" spans="1:20" x14ac:dyDescent="0.15">
      <c r="A25" s="5" t="s">
        <v>32</v>
      </c>
      <c r="B25" s="19">
        <v>23480</v>
      </c>
      <c r="C25" s="20">
        <v>6368</v>
      </c>
      <c r="D25" s="18">
        <v>-11380</v>
      </c>
      <c r="E25" s="18">
        <v>22662</v>
      </c>
      <c r="F25" s="18">
        <v>22764</v>
      </c>
      <c r="G25" s="18">
        <v>-9766</v>
      </c>
      <c r="H25" s="18">
        <v>-200</v>
      </c>
      <c r="I25" s="14" t="s">
        <v>31</v>
      </c>
      <c r="J25" s="14" t="s">
        <v>31</v>
      </c>
      <c r="K25" s="14" t="s">
        <v>31</v>
      </c>
      <c r="L25" s="14" t="s">
        <v>31</v>
      </c>
      <c r="M25" s="14" t="s">
        <v>31</v>
      </c>
      <c r="N25" s="14" t="s">
        <v>31</v>
      </c>
      <c r="O25" s="14">
        <f t="shared" ref="O25:O27" si="31">C25/C$33*100</f>
        <v>0.11159812617493041</v>
      </c>
      <c r="P25" s="14">
        <f t="shared" ref="P25:P27" si="32">D25/D$33*100</f>
        <v>-0.20528832095259553</v>
      </c>
      <c r="Q25" s="14">
        <f t="shared" ref="Q25:Q27" si="33">E25/E$33*100</f>
        <v>0.39305945323421571</v>
      </c>
      <c r="R25" s="14">
        <f t="shared" ref="R25:R27" si="34">F25/F$33*100</f>
        <v>0.3847536547287228</v>
      </c>
      <c r="S25" s="14">
        <f t="shared" ref="S25:S27" si="35">G25/G$33*100</f>
        <v>-0.15767115538116186</v>
      </c>
      <c r="T25" s="15">
        <f t="shared" ref="T25:T27" si="36">H25/H$33*100</f>
        <v>-3.1132537907367316E-3</v>
      </c>
    </row>
    <row r="26" spans="1:20" x14ac:dyDescent="0.15">
      <c r="A26" s="5" t="s">
        <v>15</v>
      </c>
      <c r="B26" s="19">
        <v>23222</v>
      </c>
      <c r="C26" s="20">
        <v>7246</v>
      </c>
      <c r="D26" s="18">
        <v>-11764</v>
      </c>
      <c r="E26" s="18">
        <v>23103</v>
      </c>
      <c r="F26" s="18">
        <v>23297</v>
      </c>
      <c r="G26" s="18">
        <v>-6855</v>
      </c>
      <c r="H26" s="18">
        <v>564</v>
      </c>
      <c r="I26" s="14" t="s">
        <v>31</v>
      </c>
      <c r="J26" s="14" t="s">
        <v>31</v>
      </c>
      <c r="K26" s="14" t="s">
        <v>31</v>
      </c>
      <c r="L26" s="14" t="s">
        <v>31</v>
      </c>
      <c r="M26" s="14" t="s">
        <v>31</v>
      </c>
      <c r="N26" s="14" t="s">
        <v>31</v>
      </c>
      <c r="O26" s="14">
        <f t="shared" si="31"/>
        <v>0.12698492811927539</v>
      </c>
      <c r="P26" s="14">
        <f t="shared" si="32"/>
        <v>-0.21221544883008206</v>
      </c>
      <c r="Q26" s="14">
        <f t="shared" si="33"/>
        <v>0.40070834648619214</v>
      </c>
      <c r="R26" s="14">
        <f t="shared" si="34"/>
        <v>0.39376233940498401</v>
      </c>
      <c r="S26" s="14">
        <f t="shared" si="35"/>
        <v>-0.1106733330061299</v>
      </c>
      <c r="T26" s="15">
        <f t="shared" si="36"/>
        <v>8.7793756898775829E-3</v>
      </c>
    </row>
    <row r="27" spans="1:20" x14ac:dyDescent="0.15">
      <c r="A27" s="5" t="s">
        <v>16</v>
      </c>
      <c r="B27" s="19">
        <v>258</v>
      </c>
      <c r="C27" s="20">
        <v>-878</v>
      </c>
      <c r="D27" s="18">
        <v>384</v>
      </c>
      <c r="E27" s="18">
        <v>-441</v>
      </c>
      <c r="F27" s="18">
        <v>-533</v>
      </c>
      <c r="G27" s="18">
        <v>-2911</v>
      </c>
      <c r="H27" s="18">
        <v>-764</v>
      </c>
      <c r="I27" s="14" t="s">
        <v>31</v>
      </c>
      <c r="J27" s="14" t="s">
        <v>31</v>
      </c>
      <c r="K27" s="14" t="s">
        <v>31</v>
      </c>
      <c r="L27" s="14" t="s">
        <v>31</v>
      </c>
      <c r="M27" s="14" t="s">
        <v>31</v>
      </c>
      <c r="N27" s="14" t="s">
        <v>31</v>
      </c>
      <c r="O27" s="14">
        <f t="shared" si="31"/>
        <v>-1.538680194434499E-2</v>
      </c>
      <c r="P27" s="14">
        <f t="shared" si="32"/>
        <v>6.9271278774865278E-3</v>
      </c>
      <c r="Q27" s="14">
        <f t="shared" si="33"/>
        <v>-7.6488932519763984E-3</v>
      </c>
      <c r="R27" s="14">
        <f t="shared" si="34"/>
        <v>-9.0086846762611698E-3</v>
      </c>
      <c r="S27" s="14">
        <f t="shared" si="35"/>
        <v>-4.6997822375031965E-2</v>
      </c>
      <c r="T27" s="15">
        <f t="shared" si="36"/>
        <v>-1.1892629480614314E-2</v>
      </c>
    </row>
    <row r="28" spans="1:20" x14ac:dyDescent="0.15">
      <c r="A28" s="6"/>
      <c r="B28" s="19"/>
      <c r="C28" s="20"/>
      <c r="D28" s="18"/>
      <c r="E28" s="18"/>
      <c r="F28" s="18"/>
      <c r="G28" s="18"/>
      <c r="H28" s="18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5"/>
    </row>
    <row r="29" spans="1:20" x14ac:dyDescent="0.15">
      <c r="A29" s="5" t="s">
        <v>4</v>
      </c>
      <c r="B29" s="19">
        <v>-7537</v>
      </c>
      <c r="C29" s="20">
        <v>-20608</v>
      </c>
      <c r="D29" s="18">
        <v>-4075</v>
      </c>
      <c r="E29" s="18">
        <v>-66547</v>
      </c>
      <c r="F29" s="18">
        <v>-228621</v>
      </c>
      <c r="G29" s="18">
        <v>-60546</v>
      </c>
      <c r="H29" s="18">
        <v>-57972</v>
      </c>
      <c r="I29" s="14" t="s">
        <v>31</v>
      </c>
      <c r="J29" s="14" t="s">
        <v>31</v>
      </c>
      <c r="K29" s="14" t="s">
        <v>31</v>
      </c>
      <c r="L29" s="14" t="s">
        <v>31</v>
      </c>
      <c r="M29" s="14" t="s">
        <v>31</v>
      </c>
      <c r="N29" s="14" t="s">
        <v>31</v>
      </c>
      <c r="O29" s="14">
        <f t="shared" ref="O29:O31" si="37">C29/C$33*100</f>
        <v>-0.361151724907815</v>
      </c>
      <c r="P29" s="14">
        <f t="shared" ref="P29:P31" si="38">D29/D$33*100</f>
        <v>-7.3510536720722913E-2</v>
      </c>
      <c r="Q29" s="14">
        <f t="shared" ref="Q29:Q31" si="39">E29/E$33*100</f>
        <v>-1.1542197261661526</v>
      </c>
      <c r="R29" s="14">
        <f t="shared" ref="R29:R31" si="40">F29/F$33*100</f>
        <v>-3.8641172596088271</v>
      </c>
      <c r="S29" s="14">
        <f t="shared" ref="S29:S31" si="41">G29/G$33*100</f>
        <v>-0.97750949966289435</v>
      </c>
      <c r="T29" s="15">
        <f t="shared" ref="T29:T31" si="42">H29/H$33*100</f>
        <v>-0.90240774378294897</v>
      </c>
    </row>
    <row r="30" spans="1:20" x14ac:dyDescent="0.15">
      <c r="A30" s="5" t="s">
        <v>29</v>
      </c>
      <c r="B30" s="19">
        <v>1011566</v>
      </c>
      <c r="C30" s="20">
        <v>956546</v>
      </c>
      <c r="D30" s="18">
        <v>844038</v>
      </c>
      <c r="E30" s="18">
        <v>1038427</v>
      </c>
      <c r="F30" s="18">
        <v>1235260</v>
      </c>
      <c r="G30" s="18">
        <v>1326486</v>
      </c>
      <c r="H30" s="18">
        <v>1416510</v>
      </c>
      <c r="I30" s="14">
        <f>(C30-B30)/B30*100</f>
        <v>-5.4390914680801847</v>
      </c>
      <c r="J30" s="14">
        <f t="shared" ref="J30:N31" si="43">(D30-C30)/C30*100</f>
        <v>-11.76190167540296</v>
      </c>
      <c r="K30" s="14">
        <f t="shared" si="43"/>
        <v>23.0308351045806</v>
      </c>
      <c r="L30" s="14">
        <f t="shared" si="43"/>
        <v>18.95491931546464</v>
      </c>
      <c r="M30" s="14">
        <f t="shared" si="43"/>
        <v>7.3851658760099097</v>
      </c>
      <c r="N30" s="14">
        <f t="shared" si="43"/>
        <v>6.7866528557406562</v>
      </c>
      <c r="O30" s="14">
        <f t="shared" si="37"/>
        <v>16.763307349265858</v>
      </c>
      <c r="P30" s="14">
        <f t="shared" si="38"/>
        <v>15.225935311088474</v>
      </c>
      <c r="Q30" s="14">
        <f t="shared" si="39"/>
        <v>18.010923521474137</v>
      </c>
      <c r="R30" s="14">
        <f t="shared" si="40"/>
        <v>20.878176047276494</v>
      </c>
      <c r="S30" s="14">
        <f t="shared" si="41"/>
        <v>21.415992240112214</v>
      </c>
      <c r="T30" s="15">
        <f t="shared" si="42"/>
        <v>22.049775635582435</v>
      </c>
    </row>
    <row r="31" spans="1:20" x14ac:dyDescent="0.15">
      <c r="A31" s="5" t="s">
        <v>28</v>
      </c>
      <c r="B31" s="19">
        <v>1019103</v>
      </c>
      <c r="C31" s="20">
        <v>977154</v>
      </c>
      <c r="D31" s="18">
        <v>848114</v>
      </c>
      <c r="E31" s="18">
        <v>1104973</v>
      </c>
      <c r="F31" s="18">
        <v>1463881</v>
      </c>
      <c r="G31" s="18">
        <v>1387031</v>
      </c>
      <c r="H31" s="18">
        <v>1474482</v>
      </c>
      <c r="I31" s="14">
        <f>(C31-B31)/B31*100</f>
        <v>-4.1162669524081474</v>
      </c>
      <c r="J31" s="14">
        <f t="shared" si="43"/>
        <v>-13.205697361930667</v>
      </c>
      <c r="K31" s="14">
        <f t="shared" si="43"/>
        <v>30.285904960889692</v>
      </c>
      <c r="L31" s="14">
        <f t="shared" si="43"/>
        <v>32.481155648147059</v>
      </c>
      <c r="M31" s="14">
        <f t="shared" si="43"/>
        <v>-5.2497436608576784</v>
      </c>
      <c r="N31" s="14">
        <f t="shared" si="43"/>
        <v>6.3049059465866293</v>
      </c>
      <c r="O31" s="14">
        <f t="shared" si="37"/>
        <v>17.124459074173672</v>
      </c>
      <c r="P31" s="14">
        <f t="shared" si="38"/>
        <v>15.299463887204713</v>
      </c>
      <c r="Q31" s="14">
        <f t="shared" si="39"/>
        <v>19.165125903211148</v>
      </c>
      <c r="R31" s="14">
        <f t="shared" si="40"/>
        <v>24.742293306885323</v>
      </c>
      <c r="S31" s="14">
        <f t="shared" si="41"/>
        <v>22.393485594868761</v>
      </c>
      <c r="T31" s="15">
        <f t="shared" si="42"/>
        <v>22.952183379365383</v>
      </c>
    </row>
    <row r="32" spans="1:20" x14ac:dyDescent="0.15">
      <c r="A32" s="6"/>
      <c r="B32" s="19"/>
      <c r="C32" s="20"/>
      <c r="D32" s="18"/>
      <c r="E32" s="18"/>
      <c r="F32" s="18"/>
      <c r="G32" s="18"/>
      <c r="H32" s="18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</row>
    <row r="33" spans="1:20" x14ac:dyDescent="0.15">
      <c r="A33" s="5" t="s">
        <v>5</v>
      </c>
      <c r="B33" s="19">
        <v>5699444</v>
      </c>
      <c r="C33" s="20">
        <v>5706189</v>
      </c>
      <c r="D33" s="18">
        <v>5543423</v>
      </c>
      <c r="E33" s="18">
        <v>5765540</v>
      </c>
      <c r="F33" s="18">
        <v>5916513</v>
      </c>
      <c r="G33" s="18">
        <v>6193904</v>
      </c>
      <c r="H33" s="18">
        <v>6424147</v>
      </c>
      <c r="I33" s="14">
        <f t="shared" ref="I33:N33" si="44">(C33-B33)/B33*100</f>
        <v>0.1183448771494202</v>
      </c>
      <c r="J33" s="14">
        <f t="shared" si="44"/>
        <v>-2.8524467030447114</v>
      </c>
      <c r="K33" s="14">
        <f t="shared" si="44"/>
        <v>4.0068564134470703</v>
      </c>
      <c r="L33" s="14">
        <f t="shared" si="44"/>
        <v>2.6185405009764913</v>
      </c>
      <c r="M33" s="14">
        <f t="shared" si="44"/>
        <v>4.6884203584104354</v>
      </c>
      <c r="N33" s="14">
        <f t="shared" si="44"/>
        <v>3.7172516719665012</v>
      </c>
      <c r="O33" s="14">
        <f t="shared" ref="O33:T33" si="45">C33/C$33*100</f>
        <v>100</v>
      </c>
      <c r="P33" s="14">
        <f t="shared" si="45"/>
        <v>100</v>
      </c>
      <c r="Q33" s="14">
        <f t="shared" si="45"/>
        <v>100</v>
      </c>
      <c r="R33" s="14">
        <f t="shared" si="45"/>
        <v>100</v>
      </c>
      <c r="S33" s="14">
        <f t="shared" si="45"/>
        <v>100</v>
      </c>
      <c r="T33" s="15">
        <f t="shared" si="45"/>
        <v>100</v>
      </c>
    </row>
    <row r="34" spans="1:20" x14ac:dyDescent="0.15">
      <c r="A34" s="6"/>
      <c r="B34" s="19"/>
      <c r="C34" s="20"/>
      <c r="D34" s="18"/>
      <c r="E34" s="18"/>
      <c r="F34" s="18"/>
      <c r="G34" s="18"/>
      <c r="H34" s="18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</row>
    <row r="35" spans="1:20" x14ac:dyDescent="0.15">
      <c r="A35" s="5" t="s">
        <v>22</v>
      </c>
      <c r="B35" s="19">
        <v>217162</v>
      </c>
      <c r="C35" s="20">
        <v>218904</v>
      </c>
      <c r="D35" s="18">
        <v>197907</v>
      </c>
      <c r="E35" s="18">
        <v>289909</v>
      </c>
      <c r="F35" s="18">
        <v>348088</v>
      </c>
      <c r="G35" s="18">
        <v>363552</v>
      </c>
      <c r="H35" s="18">
        <v>397270</v>
      </c>
      <c r="I35" s="14" t="s">
        <v>31</v>
      </c>
      <c r="J35" s="14" t="s">
        <v>31</v>
      </c>
      <c r="K35" s="14" t="s">
        <v>31</v>
      </c>
      <c r="L35" s="14" t="s">
        <v>31</v>
      </c>
      <c r="M35" s="14" t="s">
        <v>31</v>
      </c>
      <c r="N35" s="14" t="s">
        <v>31</v>
      </c>
      <c r="O35" s="14">
        <f>C35/C$33*100</f>
        <v>3.8362556865887196</v>
      </c>
      <c r="P35" s="14">
        <f t="shared" ref="O35:T38" si="46">D35/D$33*100</f>
        <v>3.5701226480461616</v>
      </c>
      <c r="Q35" s="14">
        <f t="shared" si="46"/>
        <v>5.028306108361055</v>
      </c>
      <c r="R35" s="14">
        <f t="shared" si="46"/>
        <v>5.8833302656480262</v>
      </c>
      <c r="S35" s="14">
        <f t="shared" si="46"/>
        <v>5.8695129921290352</v>
      </c>
      <c r="T35" s="15">
        <f t="shared" si="46"/>
        <v>6.1840116672299068</v>
      </c>
    </row>
    <row r="36" spans="1:20" x14ac:dyDescent="0.15">
      <c r="A36" s="9" t="s">
        <v>23</v>
      </c>
      <c r="B36" s="19">
        <v>338691</v>
      </c>
      <c r="C36" s="20">
        <v>343652</v>
      </c>
      <c r="D36" s="18">
        <v>302533</v>
      </c>
      <c r="E36" s="18">
        <v>413482</v>
      </c>
      <c r="F36" s="18">
        <v>514149</v>
      </c>
      <c r="G36" s="18">
        <v>592426</v>
      </c>
      <c r="H36" s="18">
        <v>657635</v>
      </c>
      <c r="I36" s="14">
        <f>(C36-B36)/B36*100</f>
        <v>1.4647569613600597</v>
      </c>
      <c r="J36" s="14">
        <f t="shared" ref="J36:N42" si="47">(D36-C36)/C36*100</f>
        <v>-11.965302107946412</v>
      </c>
      <c r="K36" s="14">
        <f t="shared" si="47"/>
        <v>36.673354642303487</v>
      </c>
      <c r="L36" s="14">
        <f t="shared" si="47"/>
        <v>24.346162589907177</v>
      </c>
      <c r="M36" s="14">
        <f t="shared" si="47"/>
        <v>15.224574977292574</v>
      </c>
      <c r="N36" s="14">
        <f t="shared" si="47"/>
        <v>11.007113124677174</v>
      </c>
      <c r="O36" s="14">
        <f t="shared" si="46"/>
        <v>6.0224433505444699</v>
      </c>
      <c r="P36" s="14">
        <f t="shared" si="46"/>
        <v>5.4575124431240409</v>
      </c>
      <c r="Q36" s="14">
        <f t="shared" si="46"/>
        <v>7.1716092508247273</v>
      </c>
      <c r="R36" s="14">
        <f t="shared" si="46"/>
        <v>8.6900679504971929</v>
      </c>
      <c r="S36" s="14">
        <f t="shared" si="46"/>
        <v>9.5646622873070033</v>
      </c>
      <c r="T36" s="15">
        <f t="shared" si="46"/>
        <v>10.236923283355752</v>
      </c>
    </row>
    <row r="37" spans="1:20" x14ac:dyDescent="0.15">
      <c r="A37" s="9" t="s">
        <v>24</v>
      </c>
      <c r="B37" s="19">
        <v>121530</v>
      </c>
      <c r="C37" s="20">
        <v>124748</v>
      </c>
      <c r="D37" s="18">
        <v>104626</v>
      </c>
      <c r="E37" s="18">
        <v>123573</v>
      </c>
      <c r="F37" s="18">
        <v>166061</v>
      </c>
      <c r="G37" s="18">
        <v>228874</v>
      </c>
      <c r="H37" s="18">
        <v>260364</v>
      </c>
      <c r="I37" s="14">
        <f>(C37-B37)/B37*100</f>
        <v>2.6479058668641491</v>
      </c>
      <c r="J37" s="14">
        <f t="shared" si="47"/>
        <v>-16.130118318530158</v>
      </c>
      <c r="K37" s="14">
        <f t="shared" si="47"/>
        <v>18.109265383365511</v>
      </c>
      <c r="L37" s="14">
        <f t="shared" si="47"/>
        <v>34.382915361769967</v>
      </c>
      <c r="M37" s="14">
        <f t="shared" si="47"/>
        <v>37.82525698387942</v>
      </c>
      <c r="N37" s="14">
        <f t="shared" si="47"/>
        <v>13.758661971215602</v>
      </c>
      <c r="O37" s="14">
        <f t="shared" si="46"/>
        <v>2.1861876639557507</v>
      </c>
      <c r="P37" s="14">
        <f t="shared" si="46"/>
        <v>1.8873897950778786</v>
      </c>
      <c r="Q37" s="14">
        <f t="shared" si="46"/>
        <v>2.1433031424636719</v>
      </c>
      <c r="R37" s="14">
        <f t="shared" si="46"/>
        <v>2.8067376848491672</v>
      </c>
      <c r="S37" s="14">
        <f t="shared" si="46"/>
        <v>3.6951492951779685</v>
      </c>
      <c r="T37" s="15">
        <f t="shared" si="46"/>
        <v>4.0528960498568916</v>
      </c>
    </row>
    <row r="38" spans="1:20" x14ac:dyDescent="0.15">
      <c r="A38" s="9" t="s">
        <v>21</v>
      </c>
      <c r="B38" s="19">
        <v>5916606</v>
      </c>
      <c r="C38" s="20">
        <v>5925093</v>
      </c>
      <c r="D38" s="18">
        <v>5741330</v>
      </c>
      <c r="E38" s="18">
        <v>6055448</v>
      </c>
      <c r="F38" s="18">
        <v>6264601</v>
      </c>
      <c r="G38" s="18">
        <v>6557456</v>
      </c>
      <c r="H38" s="18">
        <v>6821417</v>
      </c>
      <c r="I38" s="14">
        <f>(C38-B38)/B38*100</f>
        <v>0.14344372432438462</v>
      </c>
      <c r="J38" s="14">
        <f t="shared" si="47"/>
        <v>-3.1014365512912625</v>
      </c>
      <c r="K38" s="14">
        <f t="shared" si="47"/>
        <v>5.471171313963838</v>
      </c>
      <c r="L38" s="14">
        <f>(F38-E38)/E38*100</f>
        <v>3.4539640997660292</v>
      </c>
      <c r="M38" s="14">
        <f>(G38-F38)/F38*100</f>
        <v>4.674759014979565</v>
      </c>
      <c r="N38" s="14">
        <f>(H38-G38)/G38*100</f>
        <v>4.0253567847043117</v>
      </c>
      <c r="O38" s="14">
        <f t="shared" si="46"/>
        <v>103.83625568658871</v>
      </c>
      <c r="P38" s="14">
        <f t="shared" si="46"/>
        <v>103.57012264804617</v>
      </c>
      <c r="Q38" s="14">
        <f>E38/E$33*100</f>
        <v>105.02828876393191</v>
      </c>
      <c r="R38" s="14">
        <f t="shared" si="46"/>
        <v>105.88333026564803</v>
      </c>
      <c r="S38" s="14">
        <f t="shared" si="46"/>
        <v>105.86951299212903</v>
      </c>
      <c r="T38" s="15">
        <f t="shared" si="46"/>
        <v>106.18401166722991</v>
      </c>
    </row>
    <row r="39" spans="1:20" x14ac:dyDescent="0.15">
      <c r="A39" s="6"/>
      <c r="B39" s="19"/>
      <c r="C39" s="20"/>
      <c r="D39" s="18"/>
      <c r="E39" s="18"/>
      <c r="F39" s="18"/>
      <c r="G39" s="18"/>
      <c r="H39" s="18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5"/>
    </row>
    <row r="40" spans="1:20" x14ac:dyDescent="0.15">
      <c r="A40" s="5" t="s">
        <v>18</v>
      </c>
      <c r="B40" s="19">
        <v>5706981</v>
      </c>
      <c r="C40" s="20">
        <v>5726797</v>
      </c>
      <c r="D40" s="18">
        <v>5547498</v>
      </c>
      <c r="E40" s="18">
        <v>5832086</v>
      </c>
      <c r="F40" s="18">
        <v>6145134</v>
      </c>
      <c r="G40" s="18">
        <v>6254450</v>
      </c>
      <c r="H40" s="18">
        <v>6482119</v>
      </c>
      <c r="I40" s="14">
        <f>(C40-B40)/B40*100</f>
        <v>0.34722386494715857</v>
      </c>
      <c r="J40" s="14">
        <f t="shared" ref="J40:K42" si="48">(D40-C40)/C40*100</f>
        <v>-3.1308775219376557</v>
      </c>
      <c r="K40" s="14">
        <f t="shared" si="48"/>
        <v>5.1300243821629135</v>
      </c>
      <c r="L40" s="14">
        <f t="shared" si="47"/>
        <v>5.3676849072527393</v>
      </c>
      <c r="M40" s="14">
        <f t="shared" si="47"/>
        <v>1.7789034380698614</v>
      </c>
      <c r="N40" s="14">
        <f t="shared" si="47"/>
        <v>3.6401122400850596</v>
      </c>
      <c r="O40" s="28">
        <f>C40/C$33*100</f>
        <v>100.3611517249078</v>
      </c>
      <c r="P40" s="28">
        <f t="shared" ref="P40:T42" si="49">D40/D$33*100</f>
        <v>100.07351053672073</v>
      </c>
      <c r="Q40" s="28">
        <f t="shared" si="49"/>
        <v>101.15420238173701</v>
      </c>
      <c r="R40" s="28">
        <f t="shared" si="49"/>
        <v>103.86411725960882</v>
      </c>
      <c r="S40" s="28">
        <f t="shared" si="49"/>
        <v>100.97750949966289</v>
      </c>
      <c r="T40" s="29">
        <f t="shared" si="49"/>
        <v>100.90240774378294</v>
      </c>
    </row>
    <row r="41" spans="1:20" x14ac:dyDescent="0.15">
      <c r="A41" s="9" t="s">
        <v>19</v>
      </c>
      <c r="B41" s="19">
        <v>4333548</v>
      </c>
      <c r="C41" s="20">
        <v>4313504</v>
      </c>
      <c r="D41" s="18">
        <v>4098249</v>
      </c>
      <c r="E41" s="18">
        <v>4341449</v>
      </c>
      <c r="F41" s="18">
        <v>4624142</v>
      </c>
      <c r="G41" s="18">
        <v>4714565</v>
      </c>
      <c r="H41" s="18">
        <v>4871700</v>
      </c>
      <c r="I41" s="14">
        <f>(C41-B41)/B41*100</f>
        <v>-0.4625309330830073</v>
      </c>
      <c r="J41" s="14">
        <f t="shared" si="48"/>
        <v>-4.9902584998182453</v>
      </c>
      <c r="K41" s="14">
        <f t="shared" si="48"/>
        <v>5.934241672480125</v>
      </c>
      <c r="L41" s="14">
        <f t="shared" si="47"/>
        <v>6.5114895971368085</v>
      </c>
      <c r="M41" s="14">
        <f t="shared" si="47"/>
        <v>1.9554546551554859</v>
      </c>
      <c r="N41" s="14">
        <f t="shared" si="47"/>
        <v>3.332969213490534</v>
      </c>
      <c r="O41" s="28">
        <f t="shared" ref="O41:O42" si="50">C41/C$33*100</f>
        <v>75.593430221116051</v>
      </c>
      <c r="P41" s="28">
        <f t="shared" si="49"/>
        <v>73.929934627034598</v>
      </c>
      <c r="Q41" s="28">
        <f t="shared" si="49"/>
        <v>75.299954557595655</v>
      </c>
      <c r="R41" s="28">
        <f t="shared" si="49"/>
        <v>78.156542544569746</v>
      </c>
      <c r="S41" s="28">
        <f t="shared" si="49"/>
        <v>76.116210390086763</v>
      </c>
      <c r="T41" s="29">
        <f t="shared" si="49"/>
        <v>75.834192461660663</v>
      </c>
    </row>
    <row r="42" spans="1:20" x14ac:dyDescent="0.15">
      <c r="A42" s="10" t="s">
        <v>20</v>
      </c>
      <c r="B42" s="16">
        <v>1373433</v>
      </c>
      <c r="C42" s="21">
        <v>1413293</v>
      </c>
      <c r="D42" s="22">
        <v>1449250</v>
      </c>
      <c r="E42" s="22">
        <v>1490637</v>
      </c>
      <c r="F42" s="22">
        <v>1520992</v>
      </c>
      <c r="G42" s="22">
        <v>1539885</v>
      </c>
      <c r="H42" s="22">
        <v>1610419</v>
      </c>
      <c r="I42" s="17">
        <f>(C42-B42)/B42*100</f>
        <v>2.9022165624387939</v>
      </c>
      <c r="J42" s="17">
        <f t="shared" si="48"/>
        <v>2.5441999641970914</v>
      </c>
      <c r="K42" s="17">
        <f t="shared" si="48"/>
        <v>2.8557529756770745</v>
      </c>
      <c r="L42" s="17">
        <f t="shared" si="47"/>
        <v>2.0363777364978866</v>
      </c>
      <c r="M42" s="17">
        <f t="shared" si="47"/>
        <v>1.2421498600913088</v>
      </c>
      <c r="N42" s="17">
        <f t="shared" si="47"/>
        <v>4.5804719183575395</v>
      </c>
      <c r="O42" s="30">
        <f t="shared" si="50"/>
        <v>24.767721503791758</v>
      </c>
      <c r="P42" s="30">
        <f t="shared" si="49"/>
        <v>26.143593949081641</v>
      </c>
      <c r="Q42" s="30">
        <f t="shared" si="49"/>
        <v>25.854247824141364</v>
      </c>
      <c r="R42" s="30">
        <f t="shared" si="49"/>
        <v>25.707574715039076</v>
      </c>
      <c r="S42" s="30">
        <f t="shared" si="49"/>
        <v>24.861299109576127</v>
      </c>
      <c r="T42" s="31">
        <f t="shared" si="49"/>
        <v>25.068215282122281</v>
      </c>
    </row>
    <row r="43" spans="1:20" x14ac:dyDescent="0.15">
      <c r="A43" s="1" t="s">
        <v>33</v>
      </c>
    </row>
    <row r="44" spans="1:20" x14ac:dyDescent="0.15">
      <c r="A44" s="2" t="s">
        <v>34</v>
      </c>
    </row>
    <row r="45" spans="1:20" x14ac:dyDescent="0.15">
      <c r="A45" s="2" t="s">
        <v>35</v>
      </c>
    </row>
    <row r="46" spans="1:20" x14ac:dyDescent="0.15">
      <c r="A46" s="2" t="s">
        <v>36</v>
      </c>
    </row>
    <row r="47" spans="1:20" x14ac:dyDescent="0.15">
      <c r="A47" s="2" t="s">
        <v>42</v>
      </c>
    </row>
  </sheetData>
  <mergeCells count="10">
    <mergeCell ref="O3:T3"/>
    <mergeCell ref="I3:N3"/>
    <mergeCell ref="G3:G4"/>
    <mergeCell ref="H3:H4"/>
    <mergeCell ref="A3:A4"/>
    <mergeCell ref="B3:B4"/>
    <mergeCell ref="C3:C4"/>
    <mergeCell ref="D3:D4"/>
    <mergeCell ref="E3:E4"/>
    <mergeCell ref="F3:F4"/>
  </mergeCells>
  <phoneticPr fontId="1"/>
  <printOptions headings="1" gridLines="1"/>
  <pageMargins left="0.13" right="0.09" top="1.19" bottom="0.98425196850393704" header="0.51181102362204722" footer="0.51181102362204722"/>
  <pageSetup paperSize="9" scale="74" orientation="landscape" horizontalDpi="1200" verticalDpi="1200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C61550-C3F0-4C58-9EA2-DFA1A3D4BF2D}">
  <ds:schemaRefs>
    <ds:schemaRef ds:uri="http://schemas.microsoft.com/office/2006/documentManagement/types"/>
    <ds:schemaRef ds:uri="a4e28f63-7028-4a93-8047-9653a98e0e88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terms/"/>
    <ds:schemaRef ds:uri="http://purl.org/dc/dcmitype/"/>
    <ds:schemaRef ds:uri="http://schemas.openxmlformats.org/package/2006/metadata/core-properties"/>
    <ds:schemaRef ds:uri="fd32c9f7-8932-4d07-b49b-91c8a1e2689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DB77BF4-AFE4-47AA-9A7A-493FABC37A6E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B559AE8E-479C-442A-AAC5-6454FBB32F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C3C8577-D7C1-44A4-823E-A3B506EAAB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1-2-3</vt:lpstr>
      <vt:lpstr>'1-2-3'!Print_Area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2025-05-28T05:42:08Z</dcterms:created>
  <dcterms:modified xsi:type="dcterms:W3CDTF">2026-06-30T02:20:57Z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