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都道府県税課\03  間税係\01共通\50徴収実績【フォルダ名変更厳禁】\徴収実績冊子（HP掲載）\H29　HP掲載\02_H27課税状況HPデータ\"/>
    </mc:Choice>
  </mc:AlternateContent>
  <bookViews>
    <workbookView xWindow="0" yWindow="0" windowWidth="23040" windowHeight="9528" tabRatio="886"/>
  </bookViews>
  <sheets>
    <sheet name="02" sheetId="57" r:id="rId1"/>
    <sheet name="02 (2)" sheetId="58" r:id="rId2"/>
    <sheet name="03" sheetId="59" r:id="rId3"/>
    <sheet name="04" sheetId="60" r:id="rId4"/>
    <sheet name="04 (2)" sheetId="61" r:id="rId5"/>
    <sheet name="05・06" sheetId="62" r:id="rId6"/>
    <sheet name="07" sheetId="63" r:id="rId7"/>
    <sheet name="07 (2)" sheetId="64" r:id="rId8"/>
    <sheet name="07 (3)" sheetId="65" r:id="rId9"/>
    <sheet name="07 (4)" sheetId="66" r:id="rId10"/>
    <sheet name="08" sheetId="67" r:id="rId11"/>
    <sheet name="15" sheetId="35" r:id="rId12"/>
    <sheet name="15 (2)" sheetId="36" r:id="rId13"/>
    <sheet name="15 (3)" sheetId="37" r:id="rId14"/>
    <sheet name="34" sheetId="38" r:id="rId15"/>
    <sheet name="34 (2)" sheetId="39" r:id="rId16"/>
    <sheet name="34 (3)" sheetId="40" r:id="rId17"/>
    <sheet name="13" sheetId="41" r:id="rId18"/>
    <sheet name="13 (2)" sheetId="42" r:id="rId19"/>
    <sheet name="17" sheetId="43" r:id="rId20"/>
    <sheet name="17 (2)" sheetId="44" r:id="rId21"/>
    <sheet name="17 (3)" sheetId="45" r:id="rId22"/>
    <sheet name="17 (4)" sheetId="46" r:id="rId23"/>
    <sheet name="35" sheetId="47" r:id="rId24"/>
    <sheet name="35 (2)" sheetId="48" r:id="rId25"/>
    <sheet name="18" sheetId="1" r:id="rId26"/>
    <sheet name="23" sheetId="2" r:id="rId27"/>
    <sheet name="23 (2)" sheetId="22" r:id="rId28"/>
    <sheet name="36" sheetId="3" r:id="rId29"/>
    <sheet name="36 (2)" sheetId="23" r:id="rId30"/>
    <sheet name="50" sheetId="4" r:id="rId31"/>
    <sheet name="37" sheetId="5" r:id="rId32"/>
    <sheet name="39" sheetId="6" r:id="rId33"/>
    <sheet name="52" sheetId="7" r:id="rId34"/>
    <sheet name="54" sheetId="8" r:id="rId35"/>
    <sheet name="71" sheetId="9" r:id="rId36"/>
    <sheet name="73" sheetId="10" r:id="rId37"/>
    <sheet name="74" sheetId="11" r:id="rId38"/>
    <sheet name="74 (2)" sheetId="24" r:id="rId39"/>
    <sheet name="19・67・91" sheetId="12" r:id="rId40"/>
    <sheet name="92" sheetId="34" r:id="rId41"/>
    <sheet name="87" sheetId="52" r:id="rId42"/>
    <sheet name="87 (2)" sheetId="53" r:id="rId43"/>
    <sheet name="88" sheetId="55" r:id="rId44"/>
    <sheet name="88 (2)" sheetId="56" r:id="rId45"/>
    <sheet name="22" sheetId="15" r:id="rId46"/>
  </sheets>
  <definedNames>
    <definedName name="_xlnm.Print_Area" localSheetId="0">'02'!$A$1:$DL$25</definedName>
    <definedName name="_xlnm.Print_Area" localSheetId="1">'02 (2)'!$A$1:$DL$28</definedName>
    <definedName name="_xlnm.Print_Area" localSheetId="2">'03'!$A$1:$DW$11</definedName>
    <definedName name="_xlnm.Print_Area" localSheetId="5">'05・06'!$A$1:$EF$24</definedName>
    <definedName name="_xlnm.Print_Area" localSheetId="7">'07 (2)'!$A$1:$EI$23</definedName>
    <definedName name="_xlnm.Print_Area" localSheetId="11">'15'!$A$1:$CP$27</definedName>
    <definedName name="_xlnm.Print_Area" localSheetId="19">'17'!$A$1:$DQ$28</definedName>
    <definedName name="_xlnm.Print_Area" localSheetId="20">'17 (2)'!$A$1:$CG$28</definedName>
    <definedName name="_xlnm.Print_Area" localSheetId="21">'17 (3)'!$A$1:$DQ$27</definedName>
    <definedName name="_xlnm.Print_Area" localSheetId="22">'17 (4)'!$A$1:$CG$27</definedName>
    <definedName name="_xlnm.Print_Area" localSheetId="45">'22'!$A$1:$CI$10</definedName>
    <definedName name="_xlnm.Print_Area" localSheetId="26">'23'!$A$1:$EU$21</definedName>
    <definedName name="_xlnm.Print_Area" localSheetId="27">'23 (2)'!$A$1:$EV$21</definedName>
    <definedName name="_xlnm.Print_Area" localSheetId="23">'35'!$A$1:$EO$31</definedName>
    <definedName name="_xlnm.Print_Area" localSheetId="24">'35 (2)'!$A$1:$CV$31</definedName>
    <definedName name="_xlnm.Print_Area" localSheetId="28">'36'!$A$1:$GQ$28</definedName>
    <definedName name="_xlnm.Print_Area" localSheetId="31">'37'!$A$1:$GG$30</definedName>
    <definedName name="_xlnm.Print_Area" localSheetId="33">'52'!$A$1:$HG$28</definedName>
    <definedName name="_xlnm.Print_Area" localSheetId="34">'54'!$A$1:$DU$30</definedName>
    <definedName name="_xlnm.Print_Area" localSheetId="37">'74'!$A$1:$EU$30</definedName>
    <definedName name="_xlnm.Print_Area" localSheetId="38">'74 (2)'!$A$1:$DY$30</definedName>
    <definedName name="_xlnm.Print_Area" localSheetId="41">'87'!$A$1:$EU$30</definedName>
    <definedName name="_xlnm.Print_Area" localSheetId="42">'87 (2)'!$A$1:$EU$15</definedName>
    <definedName name="_xlnm.Print_Area" localSheetId="43">'88'!$A$1:$ET$30</definedName>
    <definedName name="_xlnm.Print_Area" localSheetId="44">'88 (2)'!$A$1:$FO$30</definedName>
    <definedName name="_xlnm.Print_Area" localSheetId="40">'92'!$A$1:$DY$33</definedName>
    <definedName name="宅地・山林" localSheetId="41">#REF!</definedName>
    <definedName name="宅地・山林" localSheetId="42">#REF!</definedName>
    <definedName name="宅地・山林" localSheetId="43">#REF!</definedName>
    <definedName name="宅地・山林" localSheetId="44">#REF!</definedName>
    <definedName name="宅地・山林">#REF!</definedName>
    <definedName name="田・畑" localSheetId="41">#REF!</definedName>
    <definedName name="田・畑" localSheetId="42">#REF!</definedName>
    <definedName name="田・畑" localSheetId="43">#REF!</definedName>
    <definedName name="田・畑" localSheetId="44">#REF!</definedName>
    <definedName name="田・畑">#REF!</definedName>
  </definedNames>
  <calcPr calcId="152511"/>
  <fileRecoveryPr repairLoad="1"/>
</workbook>
</file>

<file path=xl/calcChain.xml><?xml version="1.0" encoding="utf-8"?>
<calcChain xmlns="http://schemas.openxmlformats.org/spreadsheetml/2006/main">
  <c r="CM26" i="67" l="1"/>
  <c r="CM25" i="67"/>
  <c r="BN25" i="67"/>
  <c r="AO25" i="67"/>
  <c r="CM24" i="67"/>
  <c r="BN24" i="67"/>
  <c r="AO24" i="67"/>
  <c r="CM23" i="67"/>
  <c r="BN23" i="67"/>
  <c r="BN26" i="67" s="1"/>
  <c r="AO23" i="67"/>
  <c r="AO26" i="67" s="1"/>
  <c r="CM22" i="67"/>
  <c r="BN22" i="67"/>
  <c r="AO22" i="67"/>
  <c r="CM18" i="67"/>
  <c r="BN18" i="67"/>
  <c r="AO18" i="67"/>
  <c r="CM14" i="67"/>
  <c r="BN14" i="67"/>
  <c r="CM10" i="67"/>
  <c r="BN10" i="67"/>
  <c r="AO10" i="67"/>
  <c r="AZ22" i="66"/>
  <c r="AR22" i="66"/>
  <c r="AB22" i="66"/>
  <c r="T22" i="66"/>
  <c r="AZ21" i="66"/>
  <c r="AZ23" i="66" s="1"/>
  <c r="AR21" i="66"/>
  <c r="AR23" i="66" s="1"/>
  <c r="AB21" i="66"/>
  <c r="AB23" i="66" s="1"/>
  <c r="T21" i="66"/>
  <c r="T23" i="66" s="1"/>
  <c r="AZ19" i="66"/>
  <c r="AR19" i="66"/>
  <c r="AB19" i="66"/>
  <c r="T19" i="66"/>
  <c r="AZ16" i="66"/>
  <c r="AZ20" i="66" s="1"/>
  <c r="AR16" i="66"/>
  <c r="AR20" i="66" s="1"/>
  <c r="AB16" i="66"/>
  <c r="AB20" i="66" s="1"/>
  <c r="T16" i="66"/>
  <c r="T20" i="66" s="1"/>
  <c r="AZ13" i="66"/>
  <c r="AR13" i="66"/>
  <c r="AB13" i="66"/>
  <c r="T13" i="66"/>
  <c r="AZ10" i="66"/>
  <c r="AR10" i="66"/>
  <c r="AB10" i="66"/>
  <c r="T10" i="66"/>
  <c r="DT22" i="65"/>
  <c r="DL22" i="65"/>
  <c r="CV22" i="65"/>
  <c r="CN22" i="65"/>
  <c r="BX22" i="65"/>
  <c r="BP22" i="65"/>
  <c r="AZ22" i="65"/>
  <c r="AR22" i="65"/>
  <c r="AB22" i="65"/>
  <c r="T22" i="65"/>
  <c r="DT21" i="65"/>
  <c r="DT23" i="65" s="1"/>
  <c r="DL21" i="65"/>
  <c r="DL23" i="65" s="1"/>
  <c r="CV21" i="65"/>
  <c r="CV23" i="65" s="1"/>
  <c r="CN21" i="65"/>
  <c r="CN23" i="65" s="1"/>
  <c r="BX21" i="65"/>
  <c r="BX23" i="65" s="1"/>
  <c r="BP21" i="65"/>
  <c r="BP23" i="65" s="1"/>
  <c r="AZ21" i="65"/>
  <c r="AZ23" i="65" s="1"/>
  <c r="AR21" i="65"/>
  <c r="AR23" i="65" s="1"/>
  <c r="AB21" i="65"/>
  <c r="AB23" i="65" s="1"/>
  <c r="T21" i="65"/>
  <c r="T23" i="65" s="1"/>
  <c r="DT19" i="65"/>
  <c r="DL19" i="65"/>
  <c r="CV19" i="65"/>
  <c r="CN19" i="65"/>
  <c r="BX19" i="65"/>
  <c r="BP19" i="65"/>
  <c r="AZ19" i="65"/>
  <c r="AR19" i="65"/>
  <c r="AB19" i="65"/>
  <c r="T19" i="65"/>
  <c r="DT16" i="65"/>
  <c r="DT20" i="65" s="1"/>
  <c r="DL16" i="65"/>
  <c r="DL20" i="65" s="1"/>
  <c r="CV16" i="65"/>
  <c r="CV20" i="65" s="1"/>
  <c r="CN16" i="65"/>
  <c r="CN20" i="65" s="1"/>
  <c r="BX16" i="65"/>
  <c r="BX20" i="65" s="1"/>
  <c r="BP16" i="65"/>
  <c r="BP20" i="65" s="1"/>
  <c r="AZ16" i="65"/>
  <c r="AZ20" i="65" s="1"/>
  <c r="AR16" i="65"/>
  <c r="AR20" i="65" s="1"/>
  <c r="AB16" i="65"/>
  <c r="AB20" i="65" s="1"/>
  <c r="T16" i="65"/>
  <c r="T20" i="65" s="1"/>
  <c r="DT13" i="65"/>
  <c r="DL13" i="65"/>
  <c r="CV13" i="65"/>
  <c r="CN13" i="65"/>
  <c r="BX13" i="65"/>
  <c r="BP13" i="65"/>
  <c r="AZ13" i="65"/>
  <c r="AR13" i="65"/>
  <c r="AB13" i="65"/>
  <c r="T13" i="65"/>
  <c r="DT10" i="65"/>
  <c r="DL10" i="65"/>
  <c r="CV10" i="65"/>
  <c r="CN10" i="65"/>
  <c r="BX10" i="65"/>
  <c r="BP10" i="65"/>
  <c r="AZ10" i="65"/>
  <c r="AR10" i="65"/>
  <c r="AB10" i="65"/>
  <c r="T10" i="65"/>
  <c r="DT22" i="64"/>
  <c r="DL22" i="64"/>
  <c r="CV22" i="64"/>
  <c r="CN22" i="64"/>
  <c r="BX22" i="64"/>
  <c r="BP22" i="64"/>
  <c r="AZ22" i="64"/>
  <c r="AR22" i="64"/>
  <c r="AB22" i="64"/>
  <c r="T22" i="64"/>
  <c r="DT21" i="64"/>
  <c r="DT23" i="64" s="1"/>
  <c r="DL21" i="64"/>
  <c r="DL23" i="64" s="1"/>
  <c r="CV21" i="64"/>
  <c r="CV23" i="64" s="1"/>
  <c r="CN21" i="64"/>
  <c r="CN23" i="64" s="1"/>
  <c r="BX21" i="64"/>
  <c r="BX23" i="64" s="1"/>
  <c r="BP21" i="64"/>
  <c r="BP23" i="64" s="1"/>
  <c r="AZ21" i="64"/>
  <c r="AZ23" i="64" s="1"/>
  <c r="AR21" i="64"/>
  <c r="AR23" i="64" s="1"/>
  <c r="AB21" i="64"/>
  <c r="AB23" i="64" s="1"/>
  <c r="T21" i="64"/>
  <c r="T23" i="64" s="1"/>
  <c r="DT19" i="64"/>
  <c r="DL19" i="64"/>
  <c r="CV19" i="64"/>
  <c r="CN19" i="64"/>
  <c r="BX19" i="64"/>
  <c r="BP19" i="64"/>
  <c r="AZ19" i="64"/>
  <c r="AR19" i="64"/>
  <c r="AB19" i="64"/>
  <c r="T19" i="64"/>
  <c r="DT16" i="64"/>
  <c r="DT20" i="64" s="1"/>
  <c r="DL16" i="64"/>
  <c r="DL20" i="64" s="1"/>
  <c r="CV16" i="64"/>
  <c r="CV20" i="64" s="1"/>
  <c r="CN16" i="64"/>
  <c r="CN20" i="64" s="1"/>
  <c r="BX16" i="64"/>
  <c r="BX20" i="64" s="1"/>
  <c r="BP16" i="64"/>
  <c r="BP20" i="64" s="1"/>
  <c r="AZ16" i="64"/>
  <c r="AZ20" i="64" s="1"/>
  <c r="AR16" i="64"/>
  <c r="AR20" i="64" s="1"/>
  <c r="AB16" i="64"/>
  <c r="AB20" i="64" s="1"/>
  <c r="T16" i="64"/>
  <c r="T20" i="64" s="1"/>
  <c r="DT13" i="64"/>
  <c r="DL13" i="64"/>
  <c r="CV13" i="64"/>
  <c r="CN13" i="64"/>
  <c r="BX13" i="64"/>
  <c r="BP13" i="64"/>
  <c r="AZ13" i="64"/>
  <c r="AR13" i="64"/>
  <c r="AB13" i="64"/>
  <c r="T13" i="64"/>
  <c r="DT10" i="64"/>
  <c r="DL10" i="64"/>
  <c r="CV10" i="64"/>
  <c r="CN10" i="64"/>
  <c r="BX10" i="64"/>
  <c r="BP10" i="64"/>
  <c r="AZ10" i="64"/>
  <c r="AR10" i="64"/>
  <c r="AB10" i="64"/>
  <c r="T10" i="64"/>
  <c r="DT22" i="63"/>
  <c r="DL22" i="63"/>
  <c r="CV22" i="63"/>
  <c r="CN22" i="63"/>
  <c r="BX22" i="63"/>
  <c r="BP22" i="63"/>
  <c r="AZ22" i="63"/>
  <c r="AR22" i="63"/>
  <c r="AB22" i="63"/>
  <c r="T22" i="63"/>
  <c r="DT21" i="63"/>
  <c r="DT23" i="63" s="1"/>
  <c r="DL21" i="63"/>
  <c r="DL23" i="63" s="1"/>
  <c r="CV21" i="63"/>
  <c r="CV23" i="63" s="1"/>
  <c r="CN21" i="63"/>
  <c r="CN23" i="63" s="1"/>
  <c r="BX21" i="63"/>
  <c r="BX23" i="63" s="1"/>
  <c r="BP21" i="63"/>
  <c r="BP23" i="63" s="1"/>
  <c r="AZ21" i="63"/>
  <c r="AZ23" i="63" s="1"/>
  <c r="AR21" i="63"/>
  <c r="AR23" i="63" s="1"/>
  <c r="AB21" i="63"/>
  <c r="AB23" i="63" s="1"/>
  <c r="T21" i="63"/>
  <c r="T23" i="63" s="1"/>
  <c r="DT19" i="63"/>
  <c r="DL19" i="63"/>
  <c r="CV19" i="63"/>
  <c r="CN19" i="63"/>
  <c r="BX19" i="63"/>
  <c r="BP19" i="63"/>
  <c r="AZ19" i="63"/>
  <c r="AR19" i="63"/>
  <c r="AB19" i="63"/>
  <c r="T19" i="63"/>
  <c r="DT16" i="63"/>
  <c r="DT20" i="63" s="1"/>
  <c r="DL16" i="63"/>
  <c r="DL20" i="63" s="1"/>
  <c r="CV16" i="63"/>
  <c r="CV20" i="63" s="1"/>
  <c r="CN16" i="63"/>
  <c r="CN20" i="63" s="1"/>
  <c r="BX16" i="63"/>
  <c r="BX20" i="63" s="1"/>
  <c r="BP16" i="63"/>
  <c r="BP20" i="63" s="1"/>
  <c r="AZ16" i="63"/>
  <c r="AZ20" i="63" s="1"/>
  <c r="AR16" i="63"/>
  <c r="AR20" i="63" s="1"/>
  <c r="AB16" i="63"/>
  <c r="AB20" i="63" s="1"/>
  <c r="T16" i="63"/>
  <c r="T20" i="63" s="1"/>
  <c r="DT13" i="63"/>
  <c r="DL13" i="63"/>
  <c r="CV13" i="63"/>
  <c r="CN13" i="63"/>
  <c r="BX13" i="63"/>
  <c r="BP13" i="63"/>
  <c r="AZ13" i="63"/>
  <c r="AR13" i="63"/>
  <c r="AB13" i="63"/>
  <c r="T13" i="63"/>
  <c r="DT10" i="63"/>
  <c r="DL10" i="63"/>
  <c r="CV10" i="63"/>
  <c r="CN10" i="63"/>
  <c r="BX10" i="63"/>
  <c r="BP10" i="63"/>
  <c r="AZ10" i="63"/>
  <c r="AR10" i="63"/>
  <c r="AB10" i="63"/>
  <c r="T10" i="63"/>
  <c r="CI24" i="62"/>
  <c r="BY24" i="62"/>
  <c r="BO24" i="62"/>
  <c r="BE24" i="62"/>
  <c r="AU24" i="62"/>
  <c r="AK24" i="62"/>
  <c r="AA24" i="62"/>
  <c r="Q24" i="62"/>
  <c r="DW23" i="62"/>
  <c r="DM23" i="62"/>
  <c r="DC23" i="62"/>
  <c r="CS23" i="62"/>
  <c r="DW22" i="62"/>
  <c r="DM22" i="62"/>
  <c r="DC22" i="62"/>
  <c r="CS22" i="62"/>
  <c r="DW21" i="62"/>
  <c r="DM21" i="62"/>
  <c r="DC21" i="62"/>
  <c r="CS21" i="62"/>
  <c r="DW20" i="62"/>
  <c r="DW24" i="62" s="1"/>
  <c r="DM20" i="62"/>
  <c r="DM24" i="62" s="1"/>
  <c r="DC20" i="62"/>
  <c r="DC24" i="62" s="1"/>
  <c r="CS20" i="62"/>
  <c r="CS24" i="62" s="1"/>
  <c r="CK11" i="62"/>
  <c r="BY11" i="62"/>
  <c r="AT11" i="62"/>
  <c r="AD11" i="62"/>
  <c r="R11" i="62"/>
  <c r="BI10" i="62"/>
  <c r="BI9" i="62"/>
  <c r="BI8" i="62"/>
  <c r="BI11" i="62" s="1"/>
  <c r="CJ23" i="61"/>
  <c r="DM23" i="61" s="1"/>
  <c r="AV23" i="61"/>
  <c r="DM22" i="61"/>
  <c r="CJ22" i="61"/>
  <c r="AV22" i="61"/>
  <c r="CJ21" i="61"/>
  <c r="DM21" i="61" s="1"/>
  <c r="AV21" i="61"/>
  <c r="CJ20" i="61"/>
  <c r="DM20" i="61" s="1"/>
  <c r="AV20" i="61"/>
  <c r="CJ19" i="61"/>
  <c r="DM19" i="61" s="1"/>
  <c r="AV19" i="61"/>
  <c r="DM18" i="61"/>
  <c r="CJ18" i="61"/>
  <c r="AV18" i="61"/>
  <c r="CJ17" i="61"/>
  <c r="DM17" i="61" s="1"/>
  <c r="AV17" i="61"/>
  <c r="CJ16" i="61"/>
  <c r="DM16" i="61" s="1"/>
  <c r="AV16" i="61"/>
  <c r="DM15" i="61"/>
  <c r="CJ15" i="61"/>
  <c r="AV15" i="61"/>
  <c r="DM14" i="61"/>
  <c r="CJ14" i="61"/>
  <c r="AV14" i="61"/>
  <c r="CJ13" i="61"/>
  <c r="DM13" i="61" s="1"/>
  <c r="AV13" i="61"/>
  <c r="CJ12" i="61"/>
  <c r="DM12" i="61" s="1"/>
  <c r="AV12" i="61"/>
  <c r="DM11" i="61"/>
  <c r="CJ11" i="61"/>
  <c r="AV11" i="61"/>
  <c r="DM10" i="61"/>
  <c r="CJ10" i="61"/>
  <c r="AV10" i="61"/>
  <c r="CJ9" i="61"/>
  <c r="DM9" i="61" s="1"/>
  <c r="AV9" i="61"/>
  <c r="CJ8" i="61"/>
  <c r="DM8" i="61" s="1"/>
  <c r="AV8" i="61"/>
  <c r="CJ22" i="60"/>
  <c r="DM22" i="60" s="1"/>
  <c r="AV22" i="60"/>
  <c r="DM21" i="60"/>
  <c r="CJ21" i="60"/>
  <c r="AV21" i="60"/>
  <c r="CJ20" i="60"/>
  <c r="DM20" i="60" s="1"/>
  <c r="AV20" i="60"/>
  <c r="CJ19" i="60"/>
  <c r="DM19" i="60" s="1"/>
  <c r="AV19" i="60"/>
  <c r="CJ18" i="60"/>
  <c r="DM18" i="60" s="1"/>
  <c r="AV18" i="60"/>
  <c r="DM17" i="60"/>
  <c r="CJ17" i="60"/>
  <c r="AV17" i="60"/>
  <c r="CJ16" i="60"/>
  <c r="DM16" i="60" s="1"/>
  <c r="AV16" i="60"/>
  <c r="CJ15" i="60"/>
  <c r="DM15" i="60" s="1"/>
  <c r="AV15" i="60"/>
  <c r="CJ14" i="60"/>
  <c r="DM14" i="60" s="1"/>
  <c r="AV14" i="60"/>
  <c r="DM13" i="60"/>
  <c r="CJ13" i="60"/>
  <c r="AV13" i="60"/>
  <c r="CJ12" i="60"/>
  <c r="DM12" i="60" s="1"/>
  <c r="AV12" i="60"/>
  <c r="CJ11" i="60"/>
  <c r="DM11" i="60" s="1"/>
  <c r="AV11" i="60"/>
  <c r="CJ10" i="60"/>
  <c r="DM10" i="60" s="1"/>
  <c r="AV10" i="60"/>
  <c r="DM9" i="60"/>
  <c r="CJ9" i="60"/>
  <c r="AV9" i="60"/>
  <c r="CJ8" i="60"/>
  <c r="DM8" i="60" s="1"/>
  <c r="AV8" i="60"/>
  <c r="CU11" i="59"/>
  <c r="BU11" i="59"/>
  <c r="BH11" i="59"/>
  <c r="AH11" i="59"/>
  <c r="U11" i="59"/>
  <c r="DJ10" i="59"/>
  <c r="CH10" i="59"/>
  <c r="AU10" i="59"/>
  <c r="CH9" i="59"/>
  <c r="DJ9" i="59" s="1"/>
  <c r="AU9" i="59"/>
  <c r="CH8" i="59"/>
  <c r="CH11" i="59" s="1"/>
  <c r="AU8" i="59"/>
  <c r="AU11" i="59" s="1"/>
  <c r="CF28" i="58"/>
  <c r="DC28" i="58" s="1"/>
  <c r="AS28" i="58"/>
  <c r="DC27" i="58"/>
  <c r="CF27" i="58"/>
  <c r="AS27" i="58"/>
  <c r="CF26" i="58"/>
  <c r="DC26" i="58" s="1"/>
  <c r="AS26" i="58"/>
  <c r="CF25" i="58"/>
  <c r="DC25" i="58" s="1"/>
  <c r="AS25" i="58"/>
  <c r="CF24" i="58"/>
  <c r="DC24" i="58" s="1"/>
  <c r="AS24" i="58"/>
  <c r="DC23" i="58"/>
  <c r="CF23" i="58"/>
  <c r="AS23" i="58"/>
  <c r="CF22" i="58"/>
  <c r="DC22" i="58" s="1"/>
  <c r="AS22" i="58"/>
  <c r="CF21" i="58"/>
  <c r="DC21" i="58" s="1"/>
  <c r="AS21" i="58"/>
  <c r="CF20" i="58"/>
  <c r="DC20" i="58" s="1"/>
  <c r="AS20" i="58"/>
  <c r="DC19" i="58"/>
  <c r="CF19" i="58"/>
  <c r="AS19" i="58"/>
  <c r="CF18" i="58"/>
  <c r="DC18" i="58" s="1"/>
  <c r="AS18" i="58"/>
  <c r="CF17" i="58"/>
  <c r="DC17" i="58" s="1"/>
  <c r="AS17" i="58"/>
  <c r="CF16" i="58"/>
  <c r="DC16" i="58" s="1"/>
  <c r="AS16" i="58"/>
  <c r="DC15" i="58"/>
  <c r="CF15" i="58"/>
  <c r="AS15" i="58"/>
  <c r="CF14" i="58"/>
  <c r="DC14" i="58" s="1"/>
  <c r="AS14" i="58"/>
  <c r="CF13" i="58"/>
  <c r="DC13" i="58" s="1"/>
  <c r="AS13" i="58"/>
  <c r="CF12" i="58"/>
  <c r="DC12" i="58" s="1"/>
  <c r="AS12" i="58"/>
  <c r="DC11" i="58"/>
  <c r="CF11" i="58"/>
  <c r="AS11" i="58"/>
  <c r="CF10" i="58"/>
  <c r="DC10" i="58" s="1"/>
  <c r="AS10" i="58"/>
  <c r="CF9" i="58"/>
  <c r="DC9" i="58" s="1"/>
  <c r="AS9" i="58"/>
  <c r="CF8" i="58"/>
  <c r="DC8" i="58" s="1"/>
  <c r="AS8" i="58"/>
  <c r="CF25" i="57"/>
  <c r="DC25" i="57" s="1"/>
  <c r="AS25" i="57"/>
  <c r="CF24" i="57"/>
  <c r="DC24" i="57" s="1"/>
  <c r="AS24" i="57"/>
  <c r="CF23" i="57"/>
  <c r="DC23" i="57" s="1"/>
  <c r="AS23" i="57"/>
  <c r="DC22" i="57"/>
  <c r="CF22" i="57"/>
  <c r="AS22" i="57"/>
  <c r="CF21" i="57"/>
  <c r="DC21" i="57" s="1"/>
  <c r="AS21" i="57"/>
  <c r="DC20" i="57"/>
  <c r="CF20" i="57"/>
  <c r="AS20" i="57"/>
  <c r="CF19" i="57"/>
  <c r="DC19" i="57" s="1"/>
  <c r="AS19" i="57"/>
  <c r="DC18" i="57"/>
  <c r="CF18" i="57"/>
  <c r="AS18" i="57"/>
  <c r="CF17" i="57"/>
  <c r="DC17" i="57" s="1"/>
  <c r="AS17" i="57"/>
  <c r="DC16" i="57"/>
  <c r="CF16" i="57"/>
  <c r="AS16" i="57"/>
  <c r="CF15" i="57"/>
  <c r="DC15" i="57" s="1"/>
  <c r="AS15" i="57"/>
  <c r="DC14" i="57"/>
  <c r="CF14" i="57"/>
  <c r="AS14" i="57"/>
  <c r="CF13" i="57"/>
  <c r="DC13" i="57" s="1"/>
  <c r="AS13" i="57"/>
  <c r="DC12" i="57"/>
  <c r="CF12" i="57"/>
  <c r="AS12" i="57"/>
  <c r="CF11" i="57"/>
  <c r="DC11" i="57" s="1"/>
  <c r="AS11" i="57"/>
  <c r="DC10" i="57"/>
  <c r="CF10" i="57"/>
  <c r="AS10" i="57"/>
  <c r="CF9" i="57"/>
  <c r="DC9" i="57" s="1"/>
  <c r="AS9" i="57"/>
  <c r="DJ8" i="59" l="1"/>
  <c r="DJ11" i="59" s="1"/>
  <c r="AH17" i="34"/>
  <c r="AD27" i="38" l="1"/>
  <c r="CT24" i="34" l="1"/>
  <c r="CI23" i="12" l="1"/>
  <c r="T23" i="12"/>
  <c r="BV10" i="15"/>
  <c r="AJ10" i="15"/>
  <c r="X10" i="15"/>
  <c r="AJ9" i="6"/>
  <c r="CS28" i="3"/>
  <c r="DF21" i="1"/>
  <c r="CZ21" i="1"/>
  <c r="CT21" i="1"/>
  <c r="CN21" i="1"/>
  <c r="BJ21" i="1"/>
  <c r="BD21" i="1"/>
  <c r="AL21" i="1"/>
  <c r="AF21" i="1"/>
  <c r="T21" i="1"/>
  <c r="N21" i="1"/>
  <c r="BV31" i="48"/>
  <c r="S31" i="48"/>
  <c r="BU14" i="35"/>
  <c r="BP21" i="1" l="1"/>
  <c r="AR21" i="1"/>
  <c r="CB21" i="1" s="1"/>
  <c r="Z21" i="1"/>
  <c r="FC30" i="56"/>
  <c r="EP30" i="56"/>
  <c r="EC30" i="56"/>
  <c r="DQ30" i="56"/>
  <c r="DD30" i="56"/>
  <c r="CQ30" i="56"/>
  <c r="CD30" i="56"/>
  <c r="BR30" i="56"/>
  <c r="BE30" i="56"/>
  <c r="AR30" i="56"/>
  <c r="AE30" i="56"/>
  <c r="S30" i="56"/>
  <c r="EP15" i="56"/>
  <c r="CQ15" i="56"/>
  <c r="AR15" i="56"/>
  <c r="FC15" i="56"/>
  <c r="EC15" i="56"/>
  <c r="DQ15" i="56"/>
  <c r="DD15" i="56"/>
  <c r="CD15" i="56"/>
  <c r="BR15" i="56"/>
  <c r="BE15" i="56"/>
  <c r="AE15" i="56"/>
  <c r="S15" i="56"/>
  <c r="DU30" i="55"/>
  <c r="DG30" i="55"/>
  <c r="CU30" i="55"/>
  <c r="CG30" i="55"/>
  <c r="BS30" i="55"/>
  <c r="BG30" i="55"/>
  <c r="AS30" i="55"/>
  <c r="AE30" i="55"/>
  <c r="S30" i="55"/>
  <c r="EG15" i="55"/>
  <c r="DS15" i="55"/>
  <c r="DG15" i="55"/>
  <c r="CS15" i="55"/>
  <c r="CE15" i="55"/>
  <c r="BS15" i="55"/>
  <c r="BE15" i="55"/>
  <c r="AQ15" i="55"/>
  <c r="AE15" i="55"/>
  <c r="S15" i="55"/>
  <c r="S15" i="53"/>
  <c r="EC15" i="53"/>
  <c r="DJ15" i="53"/>
  <c r="CQ15" i="53"/>
  <c r="BX15" i="53"/>
  <c r="BE15" i="53"/>
  <c r="AL15" i="53"/>
  <c r="S30" i="52"/>
  <c r="EC30" i="52"/>
  <c r="DJ30" i="52"/>
  <c r="CQ30" i="52"/>
  <c r="BX30" i="52"/>
  <c r="BE30" i="52"/>
  <c r="AL30" i="52"/>
  <c r="EC15" i="52"/>
  <c r="DJ15" i="52"/>
  <c r="CQ15" i="52"/>
  <c r="BX15" i="52"/>
  <c r="BE15" i="52"/>
  <c r="AL15" i="52"/>
  <c r="S15" i="52"/>
  <c r="AX21" i="1" l="1"/>
  <c r="CH21" i="1" s="1"/>
  <c r="BV21" i="1"/>
  <c r="BZ30" i="24"/>
  <c r="BR30" i="24"/>
  <c r="BJ30" i="24"/>
  <c r="BB30" i="24"/>
  <c r="AT30" i="24"/>
  <c r="AL30" i="24"/>
  <c r="AA30" i="24"/>
  <c r="S30" i="24"/>
  <c r="CY15" i="24"/>
  <c r="CQ15" i="24"/>
  <c r="CF15" i="24"/>
  <c r="BX15" i="24"/>
  <c r="BM15" i="24"/>
  <c r="BE15" i="24"/>
  <c r="AT15" i="24"/>
  <c r="AL15" i="24"/>
  <c r="AA15" i="24"/>
  <c r="S15" i="24"/>
  <c r="CY14" i="11"/>
  <c r="CQ14" i="11"/>
  <c r="CY13" i="11"/>
  <c r="CQ13" i="11"/>
  <c r="CY12" i="11"/>
  <c r="CQ12" i="11"/>
  <c r="CY11" i="11"/>
  <c r="CQ11" i="11"/>
  <c r="CY10" i="11"/>
  <c r="CQ10" i="11"/>
  <c r="CY9" i="11"/>
  <c r="CQ9" i="11"/>
  <c r="DJ29" i="11"/>
  <c r="DJ28" i="11"/>
  <c r="DJ27" i="11"/>
  <c r="DJ26" i="11"/>
  <c r="DJ25" i="11"/>
  <c r="DJ24" i="11"/>
  <c r="DR29" i="11"/>
  <c r="DR28" i="11"/>
  <c r="DR27" i="11"/>
  <c r="DR26" i="11"/>
  <c r="DR25" i="11"/>
  <c r="DR24" i="11"/>
  <c r="BM29" i="11"/>
  <c r="BE29" i="11"/>
  <c r="BM28" i="11"/>
  <c r="BE28" i="11"/>
  <c r="BM27" i="11"/>
  <c r="EK27" i="11" s="1"/>
  <c r="BE27" i="11"/>
  <c r="BM26" i="11"/>
  <c r="BE26" i="11"/>
  <c r="BM25" i="11"/>
  <c r="BE25" i="11"/>
  <c r="BM24" i="11"/>
  <c r="BE24" i="11"/>
  <c r="CY30" i="11"/>
  <c r="CQ30" i="11"/>
  <c r="CF30" i="11"/>
  <c r="BX30" i="11"/>
  <c r="AT30" i="11"/>
  <c r="AL30" i="11"/>
  <c r="AA30" i="11"/>
  <c r="S30" i="11"/>
  <c r="CF15" i="11"/>
  <c r="BX15" i="11"/>
  <c r="BM15" i="11"/>
  <c r="BE15" i="11"/>
  <c r="AT15" i="11"/>
  <c r="AL15" i="11"/>
  <c r="AA15" i="11"/>
  <c r="S15" i="11"/>
  <c r="AT24" i="10"/>
  <c r="AE24" i="10"/>
  <c r="P24" i="10"/>
  <c r="BI23" i="10"/>
  <c r="BI22" i="10"/>
  <c r="BI21" i="10"/>
  <c r="BI20" i="10"/>
  <c r="BI19" i="10"/>
  <c r="BI18" i="10"/>
  <c r="BI17" i="10"/>
  <c r="BI16" i="10"/>
  <c r="BI15" i="10"/>
  <c r="BI14" i="10"/>
  <c r="BI13" i="10"/>
  <c r="BI12" i="10"/>
  <c r="BI11" i="10"/>
  <c r="BI10" i="10"/>
  <c r="BI9" i="10"/>
  <c r="BI8" i="10"/>
  <c r="BU15" i="9"/>
  <c r="BU14" i="9"/>
  <c r="BU13" i="9"/>
  <c r="BU12" i="9"/>
  <c r="BU11" i="9"/>
  <c r="BU10" i="9"/>
  <c r="BU9" i="9"/>
  <c r="BU16" i="9" s="1"/>
  <c r="BU8" i="9"/>
  <c r="BG16" i="9"/>
  <c r="AS16" i="9"/>
  <c r="W16" i="9"/>
  <c r="AK16" i="9"/>
  <c r="O16" i="9"/>
  <c r="CC29" i="8"/>
  <c r="DG29" i="8" s="1"/>
  <c r="CC28" i="8"/>
  <c r="DG28" i="8" s="1"/>
  <c r="CC27" i="8"/>
  <c r="DG27" i="8" s="1"/>
  <c r="CC26" i="8"/>
  <c r="DG26" i="8" s="1"/>
  <c r="CC25" i="8"/>
  <c r="CC24" i="8"/>
  <c r="DG24" i="8" s="1"/>
  <c r="CC23" i="8"/>
  <c r="DG23" i="8" s="1"/>
  <c r="CR30" i="8"/>
  <c r="BN30" i="8"/>
  <c r="AY30" i="8"/>
  <c r="AJ30" i="8"/>
  <c r="U30" i="8"/>
  <c r="DG15" i="8"/>
  <c r="CR15" i="8"/>
  <c r="CC15" i="8"/>
  <c r="BN15" i="8"/>
  <c r="AY15" i="8"/>
  <c r="AJ15" i="8"/>
  <c r="U15" i="8"/>
  <c r="GE28" i="7"/>
  <c r="FN28" i="7"/>
  <c r="EL28" i="7"/>
  <c r="DV28" i="7"/>
  <c r="CT28" i="7"/>
  <c r="CC28" i="7"/>
  <c r="BA28" i="7"/>
  <c r="AK28" i="7"/>
  <c r="GR14" i="7"/>
  <c r="FZ14" i="7"/>
  <c r="EX14" i="7"/>
  <c r="EH14" i="7"/>
  <c r="DF14" i="7"/>
  <c r="BN14" i="7"/>
  <c r="CO14" i="7"/>
  <c r="AW14" i="7"/>
  <c r="V14" i="7"/>
  <c r="V28" i="7"/>
  <c r="BQ28" i="7"/>
  <c r="FB28" i="7"/>
  <c r="DJ28" i="7"/>
  <c r="FN14" i="7"/>
  <c r="DV14" i="7"/>
  <c r="CC14" i="7"/>
  <c r="AK14" i="7"/>
  <c r="CN30" i="6"/>
  <c r="BZ30" i="6"/>
  <c r="BL30" i="6"/>
  <c r="AX30" i="6"/>
  <c r="AJ30" i="6"/>
  <c r="V30" i="6"/>
  <c r="DP15" i="6"/>
  <c r="DB15" i="6"/>
  <c r="CN15" i="6"/>
  <c r="BL15" i="6"/>
  <c r="AX15" i="6"/>
  <c r="V15" i="6"/>
  <c r="BZ14" i="6"/>
  <c r="BZ13" i="6"/>
  <c r="BZ12" i="6"/>
  <c r="BZ11" i="6"/>
  <c r="BZ10" i="6"/>
  <c r="BZ9" i="6"/>
  <c r="AJ14" i="6"/>
  <c r="AJ13" i="6"/>
  <c r="AJ12" i="6"/>
  <c r="AJ11" i="6"/>
  <c r="AJ10" i="6"/>
  <c r="V30" i="5"/>
  <c r="FF30" i="5"/>
  <c r="ED30" i="5"/>
  <c r="DP30" i="5"/>
  <c r="DB30" i="5"/>
  <c r="BZ30" i="5"/>
  <c r="BL30" i="5"/>
  <c r="AX30" i="5"/>
  <c r="AJ30" i="5"/>
  <c r="FF15" i="5"/>
  <c r="ER15" i="5"/>
  <c r="ED15" i="5"/>
  <c r="DP15" i="5"/>
  <c r="DB15" i="5"/>
  <c r="BZ15" i="5"/>
  <c r="AX15" i="5"/>
  <c r="AJ15" i="5"/>
  <c r="V15" i="5"/>
  <c r="ER29" i="5"/>
  <c r="FT29" i="5" s="1"/>
  <c r="ER28" i="5"/>
  <c r="FT28" i="5" s="1"/>
  <c r="ER27" i="5"/>
  <c r="FT27" i="5" s="1"/>
  <c r="ER26" i="5"/>
  <c r="FT26" i="5" s="1"/>
  <c r="ER25" i="5"/>
  <c r="FT25" i="5" s="1"/>
  <c r="ER24" i="5"/>
  <c r="FT24" i="5" s="1"/>
  <c r="CN29" i="5"/>
  <c r="CN28" i="5"/>
  <c r="CN27" i="5"/>
  <c r="CN26" i="5"/>
  <c r="CN25" i="5"/>
  <c r="CN24" i="5"/>
  <c r="FT14" i="5"/>
  <c r="FT13" i="5"/>
  <c r="FT12" i="5"/>
  <c r="FT11" i="5"/>
  <c r="FT10" i="5"/>
  <c r="FT9" i="5"/>
  <c r="BL14" i="5"/>
  <c r="CN14" i="5" s="1"/>
  <c r="BL13" i="5"/>
  <c r="CN13" i="5" s="1"/>
  <c r="BL12" i="5"/>
  <c r="CN12" i="5" s="1"/>
  <c r="BL11" i="5"/>
  <c r="CN11" i="5" s="1"/>
  <c r="BL10" i="5"/>
  <c r="BL9" i="5"/>
  <c r="CN9" i="5" s="1"/>
  <c r="FY15" i="4"/>
  <c r="FJ15" i="4"/>
  <c r="EU15" i="4"/>
  <c r="EF15" i="4"/>
  <c r="DQ15" i="4"/>
  <c r="DB15" i="4"/>
  <c r="CM15" i="4"/>
  <c r="BX15" i="4"/>
  <c r="BI15" i="4"/>
  <c r="AT15" i="4"/>
  <c r="AE15" i="4"/>
  <c r="P15" i="4"/>
  <c r="DR28" i="23"/>
  <c r="DA28" i="23"/>
  <c r="CJ28" i="23"/>
  <c r="BS28" i="23"/>
  <c r="BB28" i="23"/>
  <c r="AK28" i="23"/>
  <c r="DR14" i="23"/>
  <c r="DA14" i="23"/>
  <c r="CJ14" i="23"/>
  <c r="AQ14" i="23"/>
  <c r="BH14" i="23"/>
  <c r="Z14" i="23"/>
  <c r="Z28" i="23"/>
  <c r="O28" i="23"/>
  <c r="BY14" i="23"/>
  <c r="O14" i="23"/>
  <c r="FK28" i="3"/>
  <c r="EV28" i="3"/>
  <c r="EF28" i="3"/>
  <c r="DH28" i="3"/>
  <c r="CB28" i="3"/>
  <c r="BC28" i="3"/>
  <c r="AN28" i="3"/>
  <c r="Y28" i="3"/>
  <c r="BR28" i="3"/>
  <c r="O28" i="3"/>
  <c r="GC14" i="3"/>
  <c r="FN14" i="3"/>
  <c r="EY14" i="3"/>
  <c r="DZ14" i="3"/>
  <c r="DK14" i="3"/>
  <c r="CV14" i="3"/>
  <c r="BW14" i="3"/>
  <c r="AX14" i="3"/>
  <c r="AI14" i="3"/>
  <c r="EO14" i="3"/>
  <c r="CL14" i="3"/>
  <c r="BM14" i="3"/>
  <c r="Y14" i="3"/>
  <c r="O14" i="3"/>
  <c r="DX21" i="22"/>
  <c r="CY21" i="22"/>
  <c r="BZ21" i="22"/>
  <c r="AT21" i="22"/>
  <c r="W21" i="22"/>
  <c r="EL21" i="22"/>
  <c r="DM21" i="22"/>
  <c r="CN21" i="22"/>
  <c r="BP21" i="22"/>
  <c r="BH21" i="22"/>
  <c r="AK21" i="22"/>
  <c r="N21" i="22"/>
  <c r="EG21" i="2"/>
  <c r="DI21" i="2"/>
  <c r="CK21" i="2"/>
  <c r="BM21" i="2"/>
  <c r="AO21" i="2"/>
  <c r="DX21" i="2"/>
  <c r="CZ21" i="2"/>
  <c r="CB21" i="2"/>
  <c r="BD21" i="2"/>
  <c r="AF21" i="2"/>
  <c r="W21" i="2"/>
  <c r="N21" i="2"/>
  <c r="BP20" i="1"/>
  <c r="BP19" i="1"/>
  <c r="BP18" i="1"/>
  <c r="BP17" i="1"/>
  <c r="BP16" i="1"/>
  <c r="BP15" i="1"/>
  <c r="BP14" i="1"/>
  <c r="BP13" i="1"/>
  <c r="BP12" i="1"/>
  <c r="BP11" i="1"/>
  <c r="BP10" i="1"/>
  <c r="AX11" i="1"/>
  <c r="BP9" i="1"/>
  <c r="AR20" i="1"/>
  <c r="CB20" i="1" s="1"/>
  <c r="AR19" i="1"/>
  <c r="AR18" i="1"/>
  <c r="CB18" i="1" s="1"/>
  <c r="AR17" i="1"/>
  <c r="CB17" i="1" s="1"/>
  <c r="AR16" i="1"/>
  <c r="CB16" i="1" s="1"/>
  <c r="AR15" i="1"/>
  <c r="AR14" i="1"/>
  <c r="CB14" i="1" s="1"/>
  <c r="AR13" i="1"/>
  <c r="CB13" i="1" s="1"/>
  <c r="AR12" i="1"/>
  <c r="CB12" i="1" s="1"/>
  <c r="AR11" i="1"/>
  <c r="CB11" i="1" s="1"/>
  <c r="AR10" i="1"/>
  <c r="CB10" i="1" s="1"/>
  <c r="AR9" i="1"/>
  <c r="CB9" i="1" s="1"/>
  <c r="Z20" i="1"/>
  <c r="BV20" i="1" s="1"/>
  <c r="Z19" i="1"/>
  <c r="BV19" i="1" s="1"/>
  <c r="Z18" i="1"/>
  <c r="AX18" i="1" s="1"/>
  <c r="Z17" i="1"/>
  <c r="BV17" i="1" s="1"/>
  <c r="Z16" i="1"/>
  <c r="BV16" i="1" s="1"/>
  <c r="Z15" i="1"/>
  <c r="BV15" i="1" s="1"/>
  <c r="Z14" i="1"/>
  <c r="AX14" i="1" s="1"/>
  <c r="Z13" i="1"/>
  <c r="BV13" i="1" s="1"/>
  <c r="Z12" i="1"/>
  <c r="AX12" i="1" s="1"/>
  <c r="CH12" i="1" s="1"/>
  <c r="Z11" i="1"/>
  <c r="BV11" i="1" s="1"/>
  <c r="Z10" i="1"/>
  <c r="AX10" i="1" s="1"/>
  <c r="Z9" i="1"/>
  <c r="BV9" i="1" s="1"/>
  <c r="CN31" i="48"/>
  <c r="CE31" i="48"/>
  <c r="BM31" i="48"/>
  <c r="BD31" i="48"/>
  <c r="AU31" i="48"/>
  <c r="AL31" i="48"/>
  <c r="AC31" i="48"/>
  <c r="X31" i="48"/>
  <c r="EG30" i="47"/>
  <c r="DX30" i="47"/>
  <c r="DO30" i="47"/>
  <c r="DF30" i="47"/>
  <c r="EG29" i="47"/>
  <c r="DX29" i="47"/>
  <c r="DO29" i="47"/>
  <c r="DF29" i="47"/>
  <c r="EG28" i="47"/>
  <c r="DX28" i="47"/>
  <c r="DO28" i="47"/>
  <c r="DF28" i="47"/>
  <c r="EG27" i="47"/>
  <c r="DX27" i="47"/>
  <c r="DO27" i="47"/>
  <c r="DF27" i="47"/>
  <c r="EG26" i="47"/>
  <c r="DX26" i="47"/>
  <c r="DO26" i="47"/>
  <c r="DF26" i="47"/>
  <c r="EG25" i="47"/>
  <c r="DX25" i="47"/>
  <c r="DO25" i="47"/>
  <c r="DF25" i="47"/>
  <c r="EG24" i="47"/>
  <c r="DX24" i="47"/>
  <c r="DO24" i="47"/>
  <c r="DF24" i="47"/>
  <c r="EG23" i="47"/>
  <c r="DX23" i="47"/>
  <c r="DO23" i="47"/>
  <c r="DF23" i="47"/>
  <c r="EG22" i="47"/>
  <c r="DX22" i="47"/>
  <c r="DO22" i="47"/>
  <c r="DF22" i="47"/>
  <c r="EG21" i="47"/>
  <c r="DX21" i="47"/>
  <c r="DO21" i="47"/>
  <c r="DF21" i="47"/>
  <c r="EG20" i="47"/>
  <c r="DX20" i="47"/>
  <c r="DO20" i="47"/>
  <c r="DF20" i="47"/>
  <c r="EG19" i="47"/>
  <c r="DX19" i="47"/>
  <c r="DO19" i="47"/>
  <c r="DF19" i="47"/>
  <c r="EG18" i="47"/>
  <c r="DX18" i="47"/>
  <c r="DO18" i="47"/>
  <c r="DF18" i="47"/>
  <c r="EG17" i="47"/>
  <c r="DX17" i="47"/>
  <c r="DO17" i="47"/>
  <c r="DF17" i="47"/>
  <c r="EG16" i="47"/>
  <c r="DX16" i="47"/>
  <c r="DO16" i="47"/>
  <c r="DF16" i="47"/>
  <c r="EG15" i="47"/>
  <c r="DX15" i="47"/>
  <c r="DO15" i="47"/>
  <c r="DF15" i="47"/>
  <c r="EG14" i="47"/>
  <c r="DX14" i="47"/>
  <c r="DO14" i="47"/>
  <c r="DO31" i="47" s="1"/>
  <c r="DF14" i="47"/>
  <c r="EG13" i="47"/>
  <c r="DX13" i="47"/>
  <c r="DO13" i="47"/>
  <c r="DF13" i="47"/>
  <c r="EG12" i="47"/>
  <c r="DX12" i="47"/>
  <c r="DO12" i="47"/>
  <c r="DF12" i="47"/>
  <c r="EG11" i="47"/>
  <c r="DX11" i="47"/>
  <c r="DO11" i="47"/>
  <c r="DF11" i="47"/>
  <c r="EG10" i="47"/>
  <c r="DX10" i="47"/>
  <c r="DO10" i="47"/>
  <c r="DF10" i="47"/>
  <c r="EG31" i="47"/>
  <c r="CW31" i="47"/>
  <c r="CN31" i="47"/>
  <c r="CE31" i="47"/>
  <c r="BV31" i="47"/>
  <c r="BC31" i="47"/>
  <c r="AT31" i="47"/>
  <c r="AK31" i="47"/>
  <c r="AB31" i="47"/>
  <c r="BQ31" i="47"/>
  <c r="BL31" i="47"/>
  <c r="W31" i="47"/>
  <c r="R31" i="47"/>
  <c r="BN32" i="34"/>
  <c r="CT32" i="34" s="1"/>
  <c r="BN31" i="34"/>
  <c r="CT31" i="34" s="1"/>
  <c r="BN30" i="34"/>
  <c r="CT30" i="34" s="1"/>
  <c r="BN29" i="34"/>
  <c r="CT29" i="34" s="1"/>
  <c r="BN28" i="34"/>
  <c r="CT28" i="34" s="1"/>
  <c r="BN27" i="34"/>
  <c r="CT27" i="34" s="1"/>
  <c r="BN26" i="34"/>
  <c r="CT26" i="34" s="1"/>
  <c r="BN25" i="34"/>
  <c r="CT25" i="34" s="1"/>
  <c r="BN24" i="34"/>
  <c r="CD33" i="34"/>
  <c r="AX33" i="34"/>
  <c r="AH33" i="34"/>
  <c r="R33" i="34"/>
  <c r="DJ17" i="34"/>
  <c r="CT17" i="34"/>
  <c r="CD17" i="34"/>
  <c r="BN17" i="34"/>
  <c r="AX17" i="34"/>
  <c r="R17" i="34"/>
  <c r="CP23" i="12"/>
  <c r="BL23" i="12"/>
  <c r="AH23" i="12"/>
  <c r="CB23" i="12"/>
  <c r="BE23" i="12"/>
  <c r="AX23" i="12"/>
  <c r="AA23" i="12"/>
  <c r="FK12" i="12"/>
  <c r="EV12" i="12"/>
  <c r="EG12" i="12"/>
  <c r="DR12" i="12"/>
  <c r="CO12" i="12"/>
  <c r="BZ12" i="12"/>
  <c r="AW12" i="12"/>
  <c r="AH12" i="12"/>
  <c r="DK12" i="12"/>
  <c r="DD12" i="12"/>
  <c r="BS12" i="12"/>
  <c r="BL12" i="12"/>
  <c r="AA12" i="12"/>
  <c r="T12" i="12"/>
  <c r="BY26" i="46"/>
  <c r="BP26" i="46"/>
  <c r="BG26" i="46"/>
  <c r="AX26" i="46"/>
  <c r="AO26" i="46"/>
  <c r="AF26" i="46"/>
  <c r="AF21" i="44"/>
  <c r="DI26" i="45"/>
  <c r="CZ26" i="45"/>
  <c r="CQ26" i="45"/>
  <c r="CH26" i="45"/>
  <c r="BY26" i="45"/>
  <c r="BP26" i="45"/>
  <c r="BG26" i="45"/>
  <c r="AX26" i="45"/>
  <c r="AO26" i="45"/>
  <c r="AF26" i="45"/>
  <c r="AF27" i="46" l="1"/>
  <c r="EK24" i="11"/>
  <c r="EK26" i="11"/>
  <c r="EK28" i="11"/>
  <c r="DR30" i="11"/>
  <c r="CY15" i="11"/>
  <c r="FT15" i="5"/>
  <c r="DX31" i="47"/>
  <c r="DF31" i="47"/>
  <c r="BM30" i="11"/>
  <c r="AX15" i="1"/>
  <c r="CH15" i="1" s="1"/>
  <c r="AX19" i="1"/>
  <c r="CH19" i="1" s="1"/>
  <c r="CB15" i="1"/>
  <c r="BL15" i="5"/>
  <c r="CN30" i="5"/>
  <c r="BZ15" i="6"/>
  <c r="BI24" i="10"/>
  <c r="BG27" i="45"/>
  <c r="DJ30" i="11"/>
  <c r="CB19" i="1"/>
  <c r="AJ15" i="6"/>
  <c r="EC25" i="11"/>
  <c r="EC29" i="11"/>
  <c r="EC27" i="11"/>
  <c r="EC24" i="11"/>
  <c r="EC28" i="11"/>
  <c r="EK25" i="11"/>
  <c r="EK29" i="11"/>
  <c r="BE30" i="11"/>
  <c r="EC26" i="11"/>
  <c r="CQ15" i="11"/>
  <c r="CC30" i="8"/>
  <c r="DG25" i="8"/>
  <c r="DG30" i="8" s="1"/>
  <c r="FT30" i="5"/>
  <c r="ER30" i="5"/>
  <c r="CN10" i="5"/>
  <c r="CN15" i="5" s="1"/>
  <c r="CH10" i="1"/>
  <c r="CH14" i="1"/>
  <c r="CH18" i="1"/>
  <c r="CH11" i="1"/>
  <c r="AX16" i="1"/>
  <c r="CH16" i="1" s="1"/>
  <c r="AX20" i="1"/>
  <c r="CH20" i="1" s="1"/>
  <c r="AX9" i="1"/>
  <c r="CH9" i="1" s="1"/>
  <c r="AX13" i="1"/>
  <c r="CH13" i="1" s="1"/>
  <c r="AX17" i="1"/>
  <c r="CH17" i="1" s="1"/>
  <c r="BV10" i="1"/>
  <c r="BV12" i="1"/>
  <c r="BV14" i="1"/>
  <c r="BV18" i="1"/>
  <c r="CT33" i="34"/>
  <c r="BN33" i="34"/>
  <c r="BY21" i="44"/>
  <c r="BY27" i="46" s="1"/>
  <c r="BP21" i="44"/>
  <c r="BG21" i="44"/>
  <c r="BG27" i="46" s="1"/>
  <c r="AX21" i="44"/>
  <c r="AO21" i="44"/>
  <c r="AO27" i="46" s="1"/>
  <c r="DI21" i="43"/>
  <c r="DI27" i="45" s="1"/>
  <c r="CZ21" i="43"/>
  <c r="CQ21" i="43"/>
  <c r="CQ27" i="45" s="1"/>
  <c r="CH21" i="43"/>
  <c r="BY21" i="43"/>
  <c r="BY27" i="45" s="1"/>
  <c r="BP21" i="43"/>
  <c r="BP27" i="45" s="1"/>
  <c r="BG21" i="43"/>
  <c r="AX21" i="43"/>
  <c r="AO21" i="43"/>
  <c r="AO27" i="45" s="1"/>
  <c r="AF21" i="43"/>
  <c r="AF27" i="45" s="1"/>
  <c r="CY15" i="42"/>
  <c r="CY11" i="42"/>
  <c r="BZ15" i="42"/>
  <c r="BZ11" i="42"/>
  <c r="BZ16" i="42" s="1"/>
  <c r="BA15" i="42"/>
  <c r="BA11" i="42"/>
  <c r="BA16" i="42" s="1"/>
  <c r="AB15" i="42"/>
  <c r="AB11" i="42"/>
  <c r="CP15" i="42"/>
  <c r="CP11" i="42"/>
  <c r="BQ15" i="42"/>
  <c r="BQ11" i="42"/>
  <c r="AR15" i="42"/>
  <c r="AR11" i="42"/>
  <c r="S15" i="42"/>
  <c r="S11" i="42"/>
  <c r="S16" i="42" s="1"/>
  <c r="CI15" i="41"/>
  <c r="CI11" i="41"/>
  <c r="DH15" i="41"/>
  <c r="DH11" i="41"/>
  <c r="DH16" i="41" s="1"/>
  <c r="BJ15" i="41"/>
  <c r="BJ11" i="41"/>
  <c r="CY15" i="41"/>
  <c r="CY11" i="41"/>
  <c r="BZ15" i="41"/>
  <c r="BZ11" i="41"/>
  <c r="BA15" i="41"/>
  <c r="BA11" i="41"/>
  <c r="AB15" i="41"/>
  <c r="AB11" i="41"/>
  <c r="AK15" i="41"/>
  <c r="AK11" i="41"/>
  <c r="AK16" i="41" s="1"/>
  <c r="S15" i="41"/>
  <c r="S11" i="41"/>
  <c r="BB26" i="40"/>
  <c r="AP26" i="40"/>
  <c r="AD26" i="40"/>
  <c r="BB20" i="40"/>
  <c r="BB22" i="40" s="1"/>
  <c r="AP20" i="40"/>
  <c r="AP22" i="40" s="1"/>
  <c r="AD20" i="40"/>
  <c r="AD22" i="40" s="1"/>
  <c r="BB14" i="40"/>
  <c r="BB16" i="40" s="1"/>
  <c r="AP14" i="40"/>
  <c r="AP16" i="40" s="1"/>
  <c r="AD14" i="40"/>
  <c r="AD16" i="40" s="1"/>
  <c r="R26" i="40"/>
  <c r="R20" i="40"/>
  <c r="R22" i="40" s="1"/>
  <c r="R14" i="40"/>
  <c r="R16" i="40" s="1"/>
  <c r="DJ26" i="39"/>
  <c r="CX26" i="39"/>
  <c r="CL26" i="39"/>
  <c r="BZ26" i="39"/>
  <c r="BN26" i="39"/>
  <c r="BB26" i="39"/>
  <c r="AP26" i="39"/>
  <c r="AD26" i="39"/>
  <c r="DJ20" i="39"/>
  <c r="DJ22" i="39" s="1"/>
  <c r="CX20" i="39"/>
  <c r="CX22" i="39" s="1"/>
  <c r="CL20" i="39"/>
  <c r="CL22" i="39" s="1"/>
  <c r="BZ20" i="39"/>
  <c r="BZ22" i="39" s="1"/>
  <c r="BN20" i="39"/>
  <c r="BN22" i="39" s="1"/>
  <c r="BB20" i="39"/>
  <c r="BB22" i="39" s="1"/>
  <c r="AP20" i="39"/>
  <c r="AP22" i="39" s="1"/>
  <c r="AD20" i="39"/>
  <c r="AD22" i="39" s="1"/>
  <c r="DJ14" i="39"/>
  <c r="DJ16" i="39" s="1"/>
  <c r="DJ27" i="39" s="1"/>
  <c r="DJ29" i="39" s="1"/>
  <c r="CX14" i="39"/>
  <c r="CX16" i="39" s="1"/>
  <c r="CL14" i="39"/>
  <c r="CL16" i="39" s="1"/>
  <c r="BZ14" i="39"/>
  <c r="BZ16" i="39" s="1"/>
  <c r="BN14" i="39"/>
  <c r="BN16" i="39" s="1"/>
  <c r="BB14" i="39"/>
  <c r="BB16" i="39" s="1"/>
  <c r="AP14" i="39"/>
  <c r="AP16" i="39" s="1"/>
  <c r="AP27" i="39" s="1"/>
  <c r="AP29" i="39" s="1"/>
  <c r="AD14" i="39"/>
  <c r="AD16" i="39" s="1"/>
  <c r="R26" i="39"/>
  <c r="R20" i="39"/>
  <c r="R22" i="39" s="1"/>
  <c r="R14" i="39"/>
  <c r="R16" i="39" s="1"/>
  <c r="CL26" i="38"/>
  <c r="BZ26" i="38"/>
  <c r="BN26" i="38"/>
  <c r="BB26" i="38"/>
  <c r="AP26" i="38"/>
  <c r="AD26" i="38"/>
  <c r="CL20" i="38"/>
  <c r="CL22" i="38" s="1"/>
  <c r="BZ20" i="38"/>
  <c r="BZ22" i="38" s="1"/>
  <c r="BN20" i="38"/>
  <c r="BN22" i="38" s="1"/>
  <c r="BB20" i="38"/>
  <c r="BB22" i="38" s="1"/>
  <c r="AP20" i="38"/>
  <c r="AP22" i="38" s="1"/>
  <c r="AD20" i="38"/>
  <c r="AD22" i="38" s="1"/>
  <c r="AP16" i="38"/>
  <c r="CL14" i="38"/>
  <c r="CL16" i="38" s="1"/>
  <c r="BZ14" i="38"/>
  <c r="BZ16" i="38" s="1"/>
  <c r="BN14" i="38"/>
  <c r="BN16" i="38" s="1"/>
  <c r="BB14" i="38"/>
  <c r="BB16" i="38" s="1"/>
  <c r="AP14" i="38"/>
  <c r="AD14" i="38"/>
  <c r="AD16" i="38" s="1"/>
  <c r="R26" i="38"/>
  <c r="R20" i="38"/>
  <c r="R22" i="38" s="1"/>
  <c r="R14" i="38"/>
  <c r="AY14" i="37"/>
  <c r="AY21" i="37" s="1"/>
  <c r="AY25" i="37" s="1"/>
  <c r="AN14" i="37"/>
  <c r="AN21" i="37" s="1"/>
  <c r="AN25" i="37" s="1"/>
  <c r="AN27" i="37" s="1"/>
  <c r="AC14" i="37"/>
  <c r="AC21" i="37" s="1"/>
  <c r="AC25" i="37" s="1"/>
  <c r="AC27" i="37" s="1"/>
  <c r="R14" i="37"/>
  <c r="R21" i="37" s="1"/>
  <c r="R27" i="37" s="1"/>
  <c r="DB14" i="36"/>
  <c r="DB21" i="36" s="1"/>
  <c r="DB25" i="36" s="1"/>
  <c r="DB27" i="36" s="1"/>
  <c r="CQ14" i="36"/>
  <c r="CQ21" i="36" s="1"/>
  <c r="CQ25" i="36" s="1"/>
  <c r="CQ27" i="36" s="1"/>
  <c r="CF14" i="36"/>
  <c r="CF21" i="36" s="1"/>
  <c r="CF25" i="36" s="1"/>
  <c r="CF27" i="36" s="1"/>
  <c r="BU14" i="36"/>
  <c r="BU21" i="36" s="1"/>
  <c r="BU25" i="36" s="1"/>
  <c r="BU27" i="36" s="1"/>
  <c r="BJ14" i="36"/>
  <c r="BJ21" i="36" s="1"/>
  <c r="BJ25" i="36" s="1"/>
  <c r="BJ27" i="36" s="1"/>
  <c r="AY14" i="36"/>
  <c r="AY21" i="36" s="1"/>
  <c r="AY25" i="36" s="1"/>
  <c r="AY27" i="36" s="1"/>
  <c r="AN14" i="36"/>
  <c r="AN21" i="36" s="1"/>
  <c r="AN25" i="36" s="1"/>
  <c r="AN27" i="36" s="1"/>
  <c r="AC14" i="36"/>
  <c r="AC21" i="36" s="1"/>
  <c r="AC25" i="36" s="1"/>
  <c r="AC27" i="36" s="1"/>
  <c r="R14" i="36"/>
  <c r="R21" i="36" s="1"/>
  <c r="R25" i="36" s="1"/>
  <c r="R27" i="36" s="1"/>
  <c r="CF21" i="35"/>
  <c r="CF25" i="35" s="1"/>
  <c r="CF27" i="35" s="1"/>
  <c r="BU21" i="35"/>
  <c r="BU25" i="35" s="1"/>
  <c r="BU27" i="35" s="1"/>
  <c r="BJ14" i="35"/>
  <c r="BJ21" i="35" s="1"/>
  <c r="BJ25" i="35" s="1"/>
  <c r="BJ27" i="35" s="1"/>
  <c r="AY14" i="35"/>
  <c r="AY21" i="35" s="1"/>
  <c r="AY25" i="35" s="1"/>
  <c r="AY27" i="35" s="1"/>
  <c r="AN14" i="35"/>
  <c r="AN21" i="35" s="1"/>
  <c r="AN27" i="35" s="1"/>
  <c r="AC14" i="35"/>
  <c r="AC21" i="35" s="1"/>
  <c r="AC25" i="35" s="1"/>
  <c r="AC27" i="35" s="1"/>
  <c r="R14" i="35"/>
  <c r="R21" i="35" s="1"/>
  <c r="R25" i="35" s="1"/>
  <c r="R27" i="35" s="1"/>
  <c r="AP27" i="40" l="1"/>
  <c r="AP29" i="40" s="1"/>
  <c r="CX27" i="39"/>
  <c r="CX29" i="39" s="1"/>
  <c r="CL27" i="39"/>
  <c r="CL29" i="39" s="1"/>
  <c r="BZ27" i="39"/>
  <c r="BZ29" i="39" s="1"/>
  <c r="BN27" i="39"/>
  <c r="BN29" i="39" s="1"/>
  <c r="BB27" i="39"/>
  <c r="BB29" i="39" s="1"/>
  <c r="AD27" i="39"/>
  <c r="AD29" i="39" s="1"/>
  <c r="EK30" i="11"/>
  <c r="CY16" i="42"/>
  <c r="CP16" i="42"/>
  <c r="BQ16" i="42"/>
  <c r="CY16" i="41"/>
  <c r="BA16" i="41"/>
  <c r="S16" i="41"/>
  <c r="AB16" i="42"/>
  <c r="AD27" i="40"/>
  <c r="AD29" i="40" s="1"/>
  <c r="AB16" i="41"/>
  <c r="BZ16" i="41"/>
  <c r="BJ16" i="41"/>
  <c r="CI16" i="41"/>
  <c r="AR16" i="42"/>
  <c r="EC30" i="11"/>
  <c r="BB27" i="40"/>
  <c r="R29" i="40"/>
  <c r="R27" i="39"/>
  <c r="R29" i="39" s="1"/>
  <c r="BZ27" i="38"/>
  <c r="BZ29" i="38" s="1"/>
  <c r="CL27" i="38"/>
  <c r="CL29" i="38" s="1"/>
  <c r="AP29" i="38"/>
  <c r="AD29" i="38"/>
  <c r="BB27" i="38"/>
  <c r="BB29" i="38" s="1"/>
  <c r="BN27" i="38"/>
  <c r="BN29" i="38" s="1"/>
  <c r="R16" i="38"/>
  <c r="R27" i="38" s="1"/>
  <c r="R29" i="38" s="1"/>
  <c r="BJ10" i="15"/>
  <c r="AV10" i="15"/>
</calcChain>
</file>

<file path=xl/sharedStrings.xml><?xml version="1.0" encoding="utf-8"?>
<sst xmlns="http://schemas.openxmlformats.org/spreadsheetml/2006/main" count="2483" uniqueCount="1021">
  <si>
    <t>計</t>
    <phoneticPr fontId="2"/>
  </si>
  <si>
    <t>③</t>
    <phoneticPr fontId="2"/>
  </si>
  <si>
    <t/>
  </si>
  <si>
    <t>欠損法人</t>
    <rPh sb="0" eb="2">
      <t>ケッソン</t>
    </rPh>
    <rPh sb="2" eb="4">
      <t>ホウジン</t>
    </rPh>
    <phoneticPr fontId="2"/>
  </si>
  <si>
    <t>資本金別</t>
    <rPh sb="0" eb="3">
      <t>シホンキン</t>
    </rPh>
    <rPh sb="3" eb="4">
      <t>ベツ</t>
    </rPh>
    <phoneticPr fontId="2"/>
  </si>
  <si>
    <t>300万円未満</t>
    <rPh sb="3" eb="5">
      <t>マンエン</t>
    </rPh>
    <rPh sb="5" eb="6">
      <t>ミ</t>
    </rPh>
    <rPh sb="6" eb="7">
      <t>マン</t>
    </rPh>
    <phoneticPr fontId="2"/>
  </si>
  <si>
    <t>300万円以上
1,000万円未満</t>
    <rPh sb="3" eb="5">
      <t>マンエン</t>
    </rPh>
    <rPh sb="5" eb="7">
      <t>イジョウ</t>
    </rPh>
    <rPh sb="13" eb="15">
      <t>マンエン</t>
    </rPh>
    <rPh sb="15" eb="17">
      <t>ミマン</t>
    </rPh>
    <phoneticPr fontId="2"/>
  </si>
  <si>
    <t>1,000万円</t>
    <rPh sb="5" eb="6">
      <t>マン</t>
    </rPh>
    <rPh sb="6" eb="7">
      <t>エン</t>
    </rPh>
    <phoneticPr fontId="2"/>
  </si>
  <si>
    <t>1,000万円超
5,000万円未満</t>
    <rPh sb="5" eb="6">
      <t>マン</t>
    </rPh>
    <rPh sb="6" eb="7">
      <t>エン</t>
    </rPh>
    <rPh sb="7" eb="8">
      <t>チョウ</t>
    </rPh>
    <rPh sb="14" eb="16">
      <t>マンエン</t>
    </rPh>
    <rPh sb="16" eb="18">
      <t>ミマン</t>
    </rPh>
    <phoneticPr fontId="2"/>
  </si>
  <si>
    <t xml:space="preserve">1億円 </t>
    <rPh sb="1" eb="2">
      <t>オク</t>
    </rPh>
    <rPh sb="2" eb="3">
      <t>エン</t>
    </rPh>
    <phoneticPr fontId="2"/>
  </si>
  <si>
    <t>1億円超
10億円未満</t>
    <rPh sb="1" eb="3">
      <t>オクエン</t>
    </rPh>
    <rPh sb="3" eb="4">
      <t>チョウ</t>
    </rPh>
    <rPh sb="7" eb="8">
      <t>オク</t>
    </rPh>
    <rPh sb="8" eb="9">
      <t>エン</t>
    </rPh>
    <rPh sb="9" eb="11">
      <t>ミマン</t>
    </rPh>
    <phoneticPr fontId="2"/>
  </si>
  <si>
    <t>10億円</t>
    <rPh sb="2" eb="3">
      <t>オク</t>
    </rPh>
    <rPh sb="3" eb="4">
      <t>エン</t>
    </rPh>
    <phoneticPr fontId="2"/>
  </si>
  <si>
    <t>10億円超
50億円未満</t>
    <rPh sb="2" eb="4">
      <t>オクエン</t>
    </rPh>
    <rPh sb="4" eb="5">
      <t>チョウ</t>
    </rPh>
    <rPh sb="8" eb="9">
      <t>オク</t>
    </rPh>
    <rPh sb="9" eb="10">
      <t>エン</t>
    </rPh>
    <rPh sb="10" eb="12">
      <t>ミマン</t>
    </rPh>
    <phoneticPr fontId="2"/>
  </si>
  <si>
    <t>50億円</t>
    <rPh sb="2" eb="3">
      <t>オク</t>
    </rPh>
    <rPh sb="3" eb="4">
      <t>エン</t>
    </rPh>
    <phoneticPr fontId="2"/>
  </si>
  <si>
    <t>50億円超
100億円未満</t>
    <rPh sb="2" eb="4">
      <t>オクエン</t>
    </rPh>
    <rPh sb="4" eb="5">
      <t>チョウ</t>
    </rPh>
    <rPh sb="9" eb="10">
      <t>オク</t>
    </rPh>
    <rPh sb="10" eb="11">
      <t>エン</t>
    </rPh>
    <rPh sb="11" eb="13">
      <t>ミマン</t>
    </rPh>
    <phoneticPr fontId="2"/>
  </si>
  <si>
    <r>
      <t>100億円以上</t>
    </r>
    <r>
      <rPr>
        <sz val="8"/>
        <rFont val="ＭＳ 明朝"/>
        <family val="1"/>
        <charset val="128"/>
      </rPr>
      <t/>
    </r>
    <rPh sb="3" eb="5">
      <t>オクエン</t>
    </rPh>
    <rPh sb="5" eb="6">
      <t>イ</t>
    </rPh>
    <rPh sb="6" eb="7">
      <t>ウエ</t>
    </rPh>
    <phoneticPr fontId="2"/>
  </si>
  <si>
    <t>所得階層</t>
    <rPh sb="0" eb="2">
      <t>ショトク</t>
    </rPh>
    <rPh sb="2" eb="4">
      <t>カイソウ</t>
    </rPh>
    <phoneticPr fontId="2"/>
  </si>
  <si>
    <t>法人数</t>
    <rPh sb="0" eb="2">
      <t>ホウジン</t>
    </rPh>
    <rPh sb="2" eb="3">
      <t>スウ</t>
    </rPh>
    <phoneticPr fontId="2"/>
  </si>
  <si>
    <t>うち連結
申告法人数</t>
    <rPh sb="2" eb="4">
      <t>レンケツ</t>
    </rPh>
    <rPh sb="5" eb="7">
      <t>シンコク</t>
    </rPh>
    <rPh sb="7" eb="9">
      <t>ホウジン</t>
    </rPh>
    <rPh sb="9" eb="10">
      <t>スウ</t>
    </rPh>
    <phoneticPr fontId="2"/>
  </si>
  <si>
    <t>(千円)</t>
    <rPh sb="1" eb="3">
      <t>センエン</t>
    </rPh>
    <phoneticPr fontId="2"/>
  </si>
  <si>
    <t>5,000万円以上
1億円未満</t>
    <rPh sb="5" eb="6">
      <t>マン</t>
    </rPh>
    <rPh sb="6" eb="7">
      <t>エン</t>
    </rPh>
    <rPh sb="7" eb="9">
      <t>イジョウ</t>
    </rPh>
    <rPh sb="11" eb="12">
      <t>オク</t>
    </rPh>
    <rPh sb="12" eb="13">
      <t>エン</t>
    </rPh>
    <rPh sb="13" eb="15">
      <t>ミマン</t>
    </rPh>
    <phoneticPr fontId="2"/>
  </si>
  <si>
    <t>うち連結分</t>
    <rPh sb="2" eb="4">
      <t>レンケツ</t>
    </rPh>
    <rPh sb="4" eb="5">
      <t>ブン</t>
    </rPh>
    <phoneticPr fontId="2"/>
  </si>
  <si>
    <t>左のうち付加価値額が
0以下である法人</t>
    <rPh sb="0" eb="1">
      <t>ヒダリ</t>
    </rPh>
    <rPh sb="4" eb="6">
      <t>フカ</t>
    </rPh>
    <rPh sb="6" eb="8">
      <t>カチ</t>
    </rPh>
    <rPh sb="8" eb="9">
      <t>ガク</t>
    </rPh>
    <rPh sb="12" eb="14">
      <t>イカ</t>
    </rPh>
    <rPh sb="17" eb="19">
      <t>ホウジン</t>
    </rPh>
    <phoneticPr fontId="2"/>
  </si>
  <si>
    <t>10億円</t>
    <rPh sb="2" eb="4">
      <t>オクエン</t>
    </rPh>
    <phoneticPr fontId="2"/>
  </si>
  <si>
    <t>50億円</t>
    <rPh sb="2" eb="4">
      <t>オクエン</t>
    </rPh>
    <phoneticPr fontId="2"/>
  </si>
  <si>
    <t>100億円以上</t>
    <rPh sb="3" eb="7">
      <t>オクエンイジョウ</t>
    </rPh>
    <phoneticPr fontId="2"/>
  </si>
  <si>
    <t>合計</t>
    <phoneticPr fontId="2"/>
  </si>
  <si>
    <t>左以外の法人分</t>
    <rPh sb="0" eb="1">
      <t>ヒダリ</t>
    </rPh>
    <rPh sb="1" eb="3">
      <t>イガイ</t>
    </rPh>
    <rPh sb="4" eb="6">
      <t>ホウジン</t>
    </rPh>
    <rPh sb="6" eb="7">
      <t>ブン</t>
    </rPh>
    <phoneticPr fontId="2"/>
  </si>
  <si>
    <t>③</t>
    <phoneticPr fontId="2"/>
  </si>
  <si>
    <t>⑦</t>
    <phoneticPr fontId="2"/>
  </si>
  <si>
    <t>（千円）</t>
    <rPh sb="1" eb="3">
      <t>センエン</t>
    </rPh>
    <phoneticPr fontId="2"/>
  </si>
  <si>
    <t>現事業
年度分計</t>
    <rPh sb="0" eb="1">
      <t>ゲン</t>
    </rPh>
    <rPh sb="1" eb="3">
      <t>ジギョウ</t>
    </rPh>
    <rPh sb="4" eb="5">
      <t>ドシ</t>
    </rPh>
    <rPh sb="5" eb="6">
      <t>タビ</t>
    </rPh>
    <rPh sb="6" eb="7">
      <t>ブン</t>
    </rPh>
    <rPh sb="7" eb="8">
      <t>ケイ</t>
    </rPh>
    <phoneticPr fontId="2"/>
  </si>
  <si>
    <t>過事業
年度分計</t>
    <rPh sb="0" eb="1">
      <t>カ</t>
    </rPh>
    <rPh sb="1" eb="3">
      <t>ジギョウ</t>
    </rPh>
    <rPh sb="4" eb="5">
      <t>ドシ</t>
    </rPh>
    <rPh sb="5" eb="6">
      <t>タビ</t>
    </rPh>
    <rPh sb="6" eb="7">
      <t>ブン</t>
    </rPh>
    <rPh sb="7" eb="8">
      <t>ケイ</t>
    </rPh>
    <phoneticPr fontId="2"/>
  </si>
  <si>
    <t>2年超～
3年以下</t>
    <rPh sb="1" eb="2">
      <t>ネン</t>
    </rPh>
    <rPh sb="2" eb="3">
      <t>チョウ</t>
    </rPh>
    <rPh sb="6" eb="7">
      <t>ネン</t>
    </rPh>
    <rPh sb="7" eb="9">
      <t>イカ</t>
    </rPh>
    <phoneticPr fontId="2"/>
  </si>
  <si>
    <t>3年超～
4年以下</t>
    <rPh sb="1" eb="2">
      <t>ネン</t>
    </rPh>
    <rPh sb="2" eb="3">
      <t>チョウ</t>
    </rPh>
    <rPh sb="6" eb="7">
      <t>ネン</t>
    </rPh>
    <rPh sb="7" eb="9">
      <t>イカ</t>
    </rPh>
    <phoneticPr fontId="2"/>
  </si>
  <si>
    <t>4年超～
5年以下</t>
    <rPh sb="1" eb="2">
      <t>ネン</t>
    </rPh>
    <rPh sb="2" eb="3">
      <t>チョウ</t>
    </rPh>
    <rPh sb="6" eb="7">
      <t>ネン</t>
    </rPh>
    <rPh sb="7" eb="9">
      <t>イカ</t>
    </rPh>
    <phoneticPr fontId="2"/>
  </si>
  <si>
    <t>5年超～
6年以下</t>
    <rPh sb="1" eb="2">
      <t>ネン</t>
    </rPh>
    <rPh sb="2" eb="3">
      <t>チョウ</t>
    </rPh>
    <rPh sb="6" eb="7">
      <t>ネン</t>
    </rPh>
    <rPh sb="7" eb="9">
      <t>イカ</t>
    </rPh>
    <phoneticPr fontId="2"/>
  </si>
  <si>
    <t>計</t>
    <rPh sb="0" eb="1">
      <t>ケイ</t>
    </rPh>
    <phoneticPr fontId="2"/>
  </si>
  <si>
    <t>法人</t>
    <rPh sb="0" eb="1">
      <t>ホウ</t>
    </rPh>
    <rPh sb="1" eb="2">
      <t>ヒト</t>
    </rPh>
    <phoneticPr fontId="2"/>
  </si>
  <si>
    <t>個人</t>
    <rPh sb="0" eb="1">
      <t>コ</t>
    </rPh>
    <rPh sb="1" eb="2">
      <t>ヒト</t>
    </rPh>
    <phoneticPr fontId="2"/>
  </si>
  <si>
    <t>所得金額　　　　　　</t>
    <rPh sb="0" eb="2">
      <t>ショトク</t>
    </rPh>
    <rPh sb="2" eb="4">
      <t>キンガク</t>
    </rPh>
    <phoneticPr fontId="2"/>
  </si>
  <si>
    <t xml:space="preserve">  (千円）</t>
    <rPh sb="3" eb="5">
      <t>センエン</t>
    </rPh>
    <phoneticPr fontId="2"/>
  </si>
  <si>
    <t>②</t>
    <phoneticPr fontId="2"/>
  </si>
  <si>
    <t>300万円未満</t>
    <phoneticPr fontId="2"/>
  </si>
  <si>
    <t>300万円以上
1,000万円未満</t>
    <phoneticPr fontId="2"/>
  </si>
  <si>
    <t>1,000万円</t>
    <phoneticPr fontId="2"/>
  </si>
  <si>
    <t>1,000万円超
5,000万円未満</t>
    <phoneticPr fontId="2"/>
  </si>
  <si>
    <t>5,000万円以上 
1億円未満</t>
    <phoneticPr fontId="2"/>
  </si>
  <si>
    <t xml:space="preserve">1億円 </t>
    <phoneticPr fontId="2"/>
  </si>
  <si>
    <t>1億円超
10億円未満</t>
    <phoneticPr fontId="2"/>
  </si>
  <si>
    <t>10億円</t>
    <phoneticPr fontId="2"/>
  </si>
  <si>
    <t>10億円超
50億円未満</t>
    <phoneticPr fontId="2"/>
  </si>
  <si>
    <t>50億円</t>
    <phoneticPr fontId="2"/>
  </si>
  <si>
    <t>50億円超
100億円未満</t>
    <phoneticPr fontId="2"/>
  </si>
  <si>
    <t>100億円以上</t>
    <phoneticPr fontId="2"/>
  </si>
  <si>
    <t>分割法人</t>
    <phoneticPr fontId="2"/>
  </si>
  <si>
    <t>利益法人</t>
    <phoneticPr fontId="2"/>
  </si>
  <si>
    <t>欠損法人</t>
    <phoneticPr fontId="2"/>
  </si>
  <si>
    <t>２の県に
またがる
もの</t>
    <rPh sb="2" eb="3">
      <t>ケン</t>
    </rPh>
    <phoneticPr fontId="2"/>
  </si>
  <si>
    <t>３以上
の県に
またがる
もの</t>
    <rPh sb="1" eb="3">
      <t>イジョウ</t>
    </rPh>
    <rPh sb="5" eb="6">
      <t>ケン</t>
    </rPh>
    <phoneticPr fontId="2"/>
  </si>
  <si>
    <t>①</t>
    <phoneticPr fontId="2"/>
  </si>
  <si>
    <t>⑥資本金別法人数に関する調　１８表</t>
    <rPh sb="16" eb="17">
      <t>ヒョウ</t>
    </rPh>
    <phoneticPr fontId="2"/>
  </si>
  <si>
    <t>小　計</t>
    <rPh sb="0" eb="1">
      <t>ショウ</t>
    </rPh>
    <rPh sb="2" eb="3">
      <t>ケイ</t>
    </rPh>
    <phoneticPr fontId="2"/>
  </si>
  <si>
    <t>①＋②</t>
    <phoneticPr fontId="2"/>
  </si>
  <si>
    <t>県内法人</t>
    <phoneticPr fontId="2"/>
  </si>
  <si>
    <t>利益法人</t>
    <rPh sb="0" eb="2">
      <t>リエキ</t>
    </rPh>
    <rPh sb="2" eb="4">
      <t>ホウジン</t>
    </rPh>
    <phoneticPr fontId="2"/>
  </si>
  <si>
    <t>④</t>
    <phoneticPr fontId="2"/>
  </si>
  <si>
    <t>⑤</t>
    <phoneticPr fontId="2"/>
  </si>
  <si>
    <t>④＋⑤</t>
    <phoneticPr fontId="2"/>
  </si>
  <si>
    <t>⑥</t>
    <phoneticPr fontId="2"/>
  </si>
  <si>
    <t>①＋④</t>
    <phoneticPr fontId="2"/>
  </si>
  <si>
    <t>②＋⑤</t>
    <phoneticPr fontId="2"/>
  </si>
  <si>
    <t>③＋⑥</t>
    <phoneticPr fontId="2"/>
  </si>
  <si>
    <t>合　計</t>
    <rPh sb="0" eb="1">
      <t>ゴウ</t>
    </rPh>
    <rPh sb="2" eb="3">
      <t>ケイ</t>
    </rPh>
    <phoneticPr fontId="2"/>
  </si>
  <si>
    <t>その他</t>
    <phoneticPr fontId="2"/>
  </si>
  <si>
    <t>不申告
法　人</t>
    <phoneticPr fontId="2"/>
  </si>
  <si>
    <t>休業中
の法人</t>
    <phoneticPr fontId="2"/>
  </si>
  <si>
    <t>清算中
の法人</t>
    <phoneticPr fontId="2"/>
  </si>
  <si>
    <t>所在
不明
法人</t>
    <phoneticPr fontId="2"/>
  </si>
  <si>
    <t>⑦資本金及び所得階層別に関する調　２３表</t>
    <rPh sb="19" eb="20">
      <t>ヒョウ</t>
    </rPh>
    <phoneticPr fontId="2"/>
  </si>
  <si>
    <t>(千円)</t>
    <phoneticPr fontId="2"/>
  </si>
  <si>
    <t>年所得400万円以下</t>
    <phoneticPr fontId="2"/>
  </si>
  <si>
    <t>年所得400万円超
800万円以下</t>
    <phoneticPr fontId="2"/>
  </si>
  <si>
    <t>年所得800万円超
1,000万円以下</t>
    <phoneticPr fontId="2"/>
  </si>
  <si>
    <t>年所得1,000万円超
5,000万円以下</t>
    <phoneticPr fontId="2"/>
  </si>
  <si>
    <t>年所得5,000万円超
1億円以下</t>
    <phoneticPr fontId="2"/>
  </si>
  <si>
    <t>所得金額</t>
    <phoneticPr fontId="2"/>
  </si>
  <si>
    <t>合　　　　　　　　　　　　　計</t>
    <rPh sb="0" eb="1">
      <t>ゴウ</t>
    </rPh>
    <rPh sb="14" eb="15">
      <t>ケイ</t>
    </rPh>
    <phoneticPr fontId="2"/>
  </si>
  <si>
    <t>(千円)</t>
    <phoneticPr fontId="2"/>
  </si>
  <si>
    <t>年所得1億円超
10億円以下</t>
    <phoneticPr fontId="2"/>
  </si>
  <si>
    <t>年所得10億円超</t>
    <phoneticPr fontId="2"/>
  </si>
  <si>
    <t>税　　　　　　　　　　　　　額</t>
    <phoneticPr fontId="2"/>
  </si>
  <si>
    <t>法人数</t>
    <phoneticPr fontId="2"/>
  </si>
  <si>
    <t>所得金額</t>
    <phoneticPr fontId="2"/>
  </si>
  <si>
    <t>うち超過課税
相当額</t>
    <phoneticPr fontId="2"/>
  </si>
  <si>
    <t>うち連結分</t>
    <phoneticPr fontId="2"/>
  </si>
  <si>
    <t>法人数</t>
    <phoneticPr fontId="2"/>
  </si>
  <si>
    <t>法人数</t>
    <phoneticPr fontId="2"/>
  </si>
  <si>
    <t>(千円)</t>
    <phoneticPr fontId="2"/>
  </si>
  <si>
    <t>⑧資本金及び所得階層別に関する調(外形対象法人分)(その1)　３６表</t>
    <rPh sb="33" eb="34">
      <t>ヒョウ</t>
    </rPh>
    <phoneticPr fontId="2"/>
  </si>
  <si>
    <t>所得階層</t>
    <phoneticPr fontId="2"/>
  </si>
  <si>
    <t>資本金別</t>
    <phoneticPr fontId="2"/>
  </si>
  <si>
    <t>区    分</t>
    <rPh sb="0" eb="1">
      <t>ク</t>
    </rPh>
    <rPh sb="5" eb="6">
      <t>ブン</t>
    </rPh>
    <phoneticPr fontId="2"/>
  </si>
  <si>
    <t>資本金別</t>
    <phoneticPr fontId="2"/>
  </si>
  <si>
    <t>計</t>
    <phoneticPr fontId="2"/>
  </si>
  <si>
    <t>資本金別</t>
    <phoneticPr fontId="2"/>
  </si>
  <si>
    <t>うち
連結申告
法人数</t>
    <rPh sb="3" eb="5">
      <t>レンケツ</t>
    </rPh>
    <rPh sb="5" eb="7">
      <t>シンコク</t>
    </rPh>
    <rPh sb="8" eb="10">
      <t>ホウジン</t>
    </rPh>
    <rPh sb="10" eb="11">
      <t>スウ</t>
    </rPh>
    <phoneticPr fontId="2"/>
  </si>
  <si>
    <t>欠損法人</t>
    <phoneticPr fontId="2"/>
  </si>
  <si>
    <t>1億円超 10億円未満</t>
    <rPh sb="1" eb="3">
      <t>オクエン</t>
    </rPh>
    <rPh sb="3" eb="4">
      <t>チョウ</t>
    </rPh>
    <rPh sb="7" eb="9">
      <t>オクエン</t>
    </rPh>
    <rPh sb="9" eb="11">
      <t>ミマン</t>
    </rPh>
    <phoneticPr fontId="2"/>
  </si>
  <si>
    <t>10億円超 50億円未満</t>
    <rPh sb="10" eb="12">
      <t>ミマン</t>
    </rPh>
    <phoneticPr fontId="2"/>
  </si>
  <si>
    <t>50億円超 100億円未満</t>
    <rPh sb="11" eb="13">
      <t>ミマン</t>
    </rPh>
    <phoneticPr fontId="2"/>
  </si>
  <si>
    <t>付加価値額</t>
    <phoneticPr fontId="2"/>
  </si>
  <si>
    <t>所得金額</t>
    <phoneticPr fontId="2"/>
  </si>
  <si>
    <t>年所得400万円以下</t>
    <phoneticPr fontId="2"/>
  </si>
  <si>
    <t>年所得400万円超
800万円以下</t>
    <phoneticPr fontId="2"/>
  </si>
  <si>
    <t>年所得800万円超
1,000万円以下</t>
    <phoneticPr fontId="2"/>
  </si>
  <si>
    <t>年所得1,000万円超
5,000万円以下</t>
    <phoneticPr fontId="2"/>
  </si>
  <si>
    <t>年所得5,000万円超
1億円以下</t>
    <phoneticPr fontId="2"/>
  </si>
  <si>
    <t>資本金別</t>
    <phoneticPr fontId="2"/>
  </si>
  <si>
    <t>(千円)</t>
    <phoneticPr fontId="2"/>
  </si>
  <si>
    <t>計</t>
    <phoneticPr fontId="2"/>
  </si>
  <si>
    <t>法人数</t>
    <phoneticPr fontId="2"/>
  </si>
  <si>
    <t>所得金額</t>
    <phoneticPr fontId="2"/>
  </si>
  <si>
    <t>付加価値額</t>
    <phoneticPr fontId="2"/>
  </si>
  <si>
    <t>資本金別</t>
    <phoneticPr fontId="2"/>
  </si>
  <si>
    <t>(千円)</t>
    <phoneticPr fontId="2"/>
  </si>
  <si>
    <t>年所得1億円超
10億円以下</t>
    <phoneticPr fontId="2"/>
  </si>
  <si>
    <t>年所得10億円超</t>
    <phoneticPr fontId="2"/>
  </si>
  <si>
    <t>合計</t>
    <phoneticPr fontId="2"/>
  </si>
  <si>
    <t>⑨資本金及び所得階層別に関する調(外形対象法人分)(その2)　５０表</t>
    <rPh sb="33" eb="34">
      <t>ヒョウ</t>
    </rPh>
    <phoneticPr fontId="2"/>
  </si>
  <si>
    <t>うち連結分</t>
    <phoneticPr fontId="2"/>
  </si>
  <si>
    <t>(千円)</t>
    <phoneticPr fontId="2"/>
  </si>
  <si>
    <t>所 得 階 層</t>
    <phoneticPr fontId="2"/>
  </si>
  <si>
    <t>資 本 金 別</t>
    <phoneticPr fontId="2"/>
  </si>
  <si>
    <t>1億円超 10億円未満</t>
    <phoneticPr fontId="2"/>
  </si>
  <si>
    <t>10億円超 50億円未満</t>
    <phoneticPr fontId="2"/>
  </si>
  <si>
    <t>50億円超 100億円未満</t>
    <phoneticPr fontId="2"/>
  </si>
  <si>
    <t>100億円以上</t>
    <phoneticPr fontId="2"/>
  </si>
  <si>
    <t>税　　　　　　　　　　　　　　　　　　　　　　額</t>
    <rPh sb="0" eb="1">
      <t>ゼイ</t>
    </rPh>
    <rPh sb="23" eb="24">
      <t>ガク</t>
    </rPh>
    <phoneticPr fontId="2"/>
  </si>
  <si>
    <t>所得割</t>
    <phoneticPr fontId="2"/>
  </si>
  <si>
    <t>付加価値割</t>
    <phoneticPr fontId="2"/>
  </si>
  <si>
    <t>資本割</t>
    <phoneticPr fontId="2"/>
  </si>
  <si>
    <t>税　　　　　　　　　　　　　　　　　　　　　　額</t>
    <phoneticPr fontId="2"/>
  </si>
  <si>
    <t>うち超過課税相当額</t>
    <phoneticPr fontId="2"/>
  </si>
  <si>
    <t>⑩付加価値割に関する調　３７表</t>
    <rPh sb="14" eb="15">
      <t>ヒョウ</t>
    </rPh>
    <phoneticPr fontId="2"/>
  </si>
  <si>
    <t xml:space="preserve">(千円) </t>
    <phoneticPr fontId="2"/>
  </si>
  <si>
    <t>区　　　　　　分</t>
    <rPh sb="0" eb="1">
      <t>ク</t>
    </rPh>
    <rPh sb="7" eb="8">
      <t>ブン</t>
    </rPh>
    <phoneticPr fontId="2"/>
  </si>
  <si>
    <t>計</t>
    <phoneticPr fontId="2"/>
  </si>
  <si>
    <t>報酬給与額</t>
    <phoneticPr fontId="2"/>
  </si>
  <si>
    <t>純支払利子</t>
    <phoneticPr fontId="2"/>
  </si>
  <si>
    <t>①</t>
    <phoneticPr fontId="2"/>
  </si>
  <si>
    <t>③</t>
    <phoneticPr fontId="2"/>
  </si>
  <si>
    <t>④</t>
    <phoneticPr fontId="2"/>
  </si>
  <si>
    <t>⑥＋⑦－⑧　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</si>
  <si>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</si>
  <si>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</si>
  <si>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</si>
  <si>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</si>
  <si>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</si>
  <si>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</si>
  <si>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</si>
  <si>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</si>
  <si>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</si>
  <si>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⑪付加価値割の内訳に関する調　３９表</t>
    <rPh sb="17" eb="18">
      <t>ヒョウ</t>
    </rPh>
    <phoneticPr fontId="2"/>
  </si>
  <si>
    <t>資本金別</t>
    <phoneticPr fontId="2"/>
  </si>
  <si>
    <t>区　　　分</t>
    <phoneticPr fontId="2"/>
  </si>
  <si>
    <t>⑦のうち控除分</t>
    <rPh sb="4" eb="6">
      <t>コウジョ</t>
    </rPh>
    <rPh sb="6" eb="7">
      <t>ブン</t>
    </rPh>
    <phoneticPr fontId="2"/>
  </si>
  <si>
    <t>③－④　②</t>
    <phoneticPr fontId="2"/>
  </si>
  <si>
    <t>控　除　分</t>
    <phoneticPr fontId="2"/>
  </si>
  <si>
    <t>給与分</t>
    <phoneticPr fontId="2"/>
  </si>
  <si>
    <t>掛金分</t>
    <phoneticPr fontId="2"/>
  </si>
  <si>
    <t>掛　　　　金</t>
    <phoneticPr fontId="2"/>
  </si>
  <si>
    <t>労働者派遣を
受けた法人分</t>
    <phoneticPr fontId="2"/>
  </si>
  <si>
    <t>労働者派遣を
した法人分</t>
    <phoneticPr fontId="2"/>
  </si>
  <si>
    <t>純支払賃借料</t>
    <phoneticPr fontId="2"/>
  </si>
  <si>
    <t>単年度損益</t>
    <phoneticPr fontId="2"/>
  </si>
  <si>
    <t>支払利子</t>
    <phoneticPr fontId="2"/>
  </si>
  <si>
    <t>受取利子</t>
    <phoneticPr fontId="2"/>
  </si>
  <si>
    <t>支払賃借料</t>
    <phoneticPr fontId="2"/>
  </si>
  <si>
    <t>受取賃借料</t>
    <phoneticPr fontId="2"/>
  </si>
  <si>
    <t>単年度利益
を計上した
法人分</t>
    <phoneticPr fontId="2"/>
  </si>
  <si>
    <t>単年度損失
を計上した
法人分</t>
    <phoneticPr fontId="2"/>
  </si>
  <si>
    <t>⑫雇用安定控除に関する調　５２表</t>
    <rPh sb="15" eb="16">
      <t>ヒョウ</t>
    </rPh>
    <phoneticPr fontId="2"/>
  </si>
  <si>
    <t>区　　　分</t>
    <phoneticPr fontId="2"/>
  </si>
  <si>
    <t>付加価値額が
0以下である
法人</t>
    <rPh sb="0" eb="2">
      <t>フカ</t>
    </rPh>
    <rPh sb="2" eb="4">
      <t>カチ</t>
    </rPh>
    <rPh sb="4" eb="5">
      <t>ガク</t>
    </rPh>
    <rPh sb="8" eb="10">
      <t>イカ</t>
    </rPh>
    <rPh sb="14" eb="16">
      <t>ホウジン</t>
    </rPh>
    <phoneticPr fontId="2"/>
  </si>
  <si>
    <t>収益配分額に占める報酬給与額の割合</t>
    <phoneticPr fontId="2"/>
  </si>
  <si>
    <t>70％以下</t>
    <phoneticPr fontId="2"/>
  </si>
  <si>
    <t>法人数</t>
    <phoneticPr fontId="2"/>
  </si>
  <si>
    <t>付加価値額</t>
    <phoneticPr fontId="2"/>
  </si>
  <si>
    <t>控除額</t>
    <phoneticPr fontId="2"/>
  </si>
  <si>
    <t>70％超～75％以下</t>
    <phoneticPr fontId="2"/>
  </si>
  <si>
    <t>75％超～80％以下</t>
    <phoneticPr fontId="2"/>
  </si>
  <si>
    <t>80％超～85％以下</t>
    <phoneticPr fontId="2"/>
  </si>
  <si>
    <t>収益配分額に占める報酬給与額の割合</t>
    <phoneticPr fontId="2"/>
  </si>
  <si>
    <t>85％超～90％以下</t>
    <phoneticPr fontId="2"/>
  </si>
  <si>
    <t>90％超～95％以下</t>
    <phoneticPr fontId="2"/>
  </si>
  <si>
    <t>95％超～100％以下</t>
    <phoneticPr fontId="2"/>
  </si>
  <si>
    <t>合計（70％超分）</t>
    <phoneticPr fontId="2"/>
  </si>
  <si>
    <t>法人数</t>
    <phoneticPr fontId="2"/>
  </si>
  <si>
    <t>付加価値額</t>
    <phoneticPr fontId="2"/>
  </si>
  <si>
    <t>控除額</t>
    <phoneticPr fontId="2"/>
  </si>
  <si>
    <t>①</t>
    <phoneticPr fontId="2"/>
  </si>
  <si>
    <t>②</t>
    <phoneticPr fontId="2"/>
  </si>
  <si>
    <t>④</t>
    <phoneticPr fontId="2"/>
  </si>
  <si>
    <t>⑬資本割に関する調　５４表</t>
    <rPh sb="12" eb="13">
      <t>ヒョウ</t>
    </rPh>
    <phoneticPr fontId="2"/>
  </si>
  <si>
    <t>区　　　分</t>
    <rPh sb="0" eb="1">
      <t>ク</t>
    </rPh>
    <rPh sb="4" eb="5">
      <t>ブン</t>
    </rPh>
    <phoneticPr fontId="2"/>
  </si>
  <si>
    <t>収入金額課税分</t>
    <phoneticPr fontId="2"/>
  </si>
  <si>
    <t>内国法人</t>
    <phoneticPr fontId="2"/>
  </si>
  <si>
    <t>50億円超 100億円未満</t>
    <phoneticPr fontId="2"/>
  </si>
  <si>
    <t>外国法人</t>
    <phoneticPr fontId="2"/>
  </si>
  <si>
    <t>外国事業分</t>
    <phoneticPr fontId="2"/>
  </si>
  <si>
    <t>非課税事業分</t>
    <phoneticPr fontId="2"/>
  </si>
  <si>
    <t>資本圧縮措置分</t>
    <phoneticPr fontId="2"/>
  </si>
  <si>
    <t>⑭資本割に係る持株特例に関する調　７１表</t>
    <rPh sb="19" eb="20">
      <t>ヒョウ</t>
    </rPh>
    <phoneticPr fontId="2"/>
  </si>
  <si>
    <t>①</t>
    <phoneticPr fontId="2"/>
  </si>
  <si>
    <t>②</t>
    <phoneticPr fontId="2"/>
  </si>
  <si>
    <t>①－②　③</t>
    <phoneticPr fontId="2"/>
  </si>
  <si>
    <t>100億円未満</t>
    <phoneticPr fontId="2"/>
  </si>
  <si>
    <t>100億円以上 500億円未満</t>
    <phoneticPr fontId="2"/>
  </si>
  <si>
    <t>500億円以上 1000億円未満</t>
    <phoneticPr fontId="2"/>
  </si>
  <si>
    <t>1000億円以上 2000億円未満</t>
    <phoneticPr fontId="2"/>
  </si>
  <si>
    <t>2000億円以上 3000億円未満</t>
    <phoneticPr fontId="2"/>
  </si>
  <si>
    <t>3000億円以上 4000億円未満</t>
    <phoneticPr fontId="2"/>
  </si>
  <si>
    <t>4000億円以上 5000億円未満</t>
    <phoneticPr fontId="2"/>
  </si>
  <si>
    <t>5000億円以上</t>
    <phoneticPr fontId="2"/>
  </si>
  <si>
    <t>法人数</t>
    <phoneticPr fontId="2"/>
  </si>
  <si>
    <t>特定子会社の株式
又は出資に係る控除額</t>
    <phoneticPr fontId="2"/>
  </si>
  <si>
    <t>左のうち持株特例適用法人</t>
    <phoneticPr fontId="2"/>
  </si>
  <si>
    <t>①</t>
    <phoneticPr fontId="2"/>
  </si>
  <si>
    <t>②</t>
    <phoneticPr fontId="2"/>
  </si>
  <si>
    <t xml:space="preserve">(千円) </t>
    <phoneticPr fontId="2"/>
  </si>
  <si>
    <t>⑮資本割の圧縮措置に関する調　７３表</t>
    <rPh sb="17" eb="18">
      <t>ヒョウ</t>
    </rPh>
    <phoneticPr fontId="2"/>
  </si>
  <si>
    <t>500億円以下</t>
    <phoneticPr fontId="2"/>
  </si>
  <si>
    <t>500億円超 1000億円以下</t>
    <phoneticPr fontId="2"/>
  </si>
  <si>
    <t>1000億円超 2000億円以下</t>
    <phoneticPr fontId="2"/>
  </si>
  <si>
    <t>2000億円超 3000億円以下</t>
    <phoneticPr fontId="2"/>
  </si>
  <si>
    <t>3000億円超 4000億円以下</t>
    <phoneticPr fontId="2"/>
  </si>
  <si>
    <t>4000億円超 5000億円以下</t>
    <phoneticPr fontId="2"/>
  </si>
  <si>
    <t>5000億円超 6000億円以下</t>
    <phoneticPr fontId="2"/>
  </si>
  <si>
    <t>6000億円超 7000億円以下</t>
    <phoneticPr fontId="2"/>
  </si>
  <si>
    <t>7000億円超 8000億円以下</t>
    <phoneticPr fontId="2"/>
  </si>
  <si>
    <t>8000億円超 9000億円以下</t>
    <phoneticPr fontId="2"/>
  </si>
  <si>
    <t>9000億円超 1兆円以下</t>
    <phoneticPr fontId="2"/>
  </si>
  <si>
    <t>1兆円超 2兆円以下</t>
    <phoneticPr fontId="2"/>
  </si>
  <si>
    <t>2兆円超 3兆円以下</t>
    <phoneticPr fontId="2"/>
  </si>
  <si>
    <t>3兆円超 4兆円以下</t>
    <phoneticPr fontId="2"/>
  </si>
  <si>
    <t>4兆円超 5兆円以下</t>
    <phoneticPr fontId="2"/>
  </si>
  <si>
    <t>5兆円超</t>
    <phoneticPr fontId="2"/>
  </si>
  <si>
    <t>区　　　　 分</t>
    <phoneticPr fontId="2"/>
  </si>
  <si>
    <t>資本圧縮額</t>
    <phoneticPr fontId="2"/>
  </si>
  <si>
    <t>法人数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</si>
  <si>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</si>
  <si>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</si>
  <si>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</si>
  <si>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</si>
  <si>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⑥</t>
    <phoneticPr fontId="2"/>
  </si>
  <si>
    <t>⑦</t>
    <phoneticPr fontId="2"/>
  </si>
  <si>
    <t>⑥＋⑦　⑧</t>
    <phoneticPr fontId="2"/>
  </si>
  <si>
    <t>⑨</t>
    <phoneticPr fontId="2"/>
  </si>
  <si>
    <t>⑩</t>
    <phoneticPr fontId="2"/>
  </si>
  <si>
    <t>⑨＋⑩　⑪</t>
    <phoneticPr fontId="2"/>
  </si>
  <si>
    <t>⑧＋⑪　⑫</t>
    <phoneticPr fontId="2"/>
  </si>
  <si>
    <t>⑯徴収猶予に関する調　７４表</t>
    <rPh sb="13" eb="14">
      <t>ヒョウ</t>
    </rPh>
    <phoneticPr fontId="2"/>
  </si>
  <si>
    <t>前年度までの徴収猶予分</t>
    <phoneticPr fontId="2"/>
  </si>
  <si>
    <t>前年度までの
当初徴収猶予額
の総計</t>
    <phoneticPr fontId="2"/>
  </si>
  <si>
    <t>件数</t>
    <phoneticPr fontId="2"/>
  </si>
  <si>
    <t>猶予額</t>
    <phoneticPr fontId="2"/>
  </si>
  <si>
    <t>納付額</t>
    <phoneticPr fontId="2"/>
  </si>
  <si>
    <t>取消額</t>
    <phoneticPr fontId="2"/>
  </si>
  <si>
    <t>免除等額</t>
    <phoneticPr fontId="2"/>
  </si>
  <si>
    <t>①－②－③－④　⑤</t>
    <phoneticPr fontId="2"/>
  </si>
  <si>
    <t>前年度までに
納付された額
の総計</t>
    <phoneticPr fontId="2"/>
  </si>
  <si>
    <t>前年度までに
猶予を取消した額
の総計</t>
    <phoneticPr fontId="2"/>
  </si>
  <si>
    <t>前年度までに
納付を免除等した額
の総計</t>
    <phoneticPr fontId="2"/>
  </si>
  <si>
    <t>本年度における徴収猶予分</t>
    <phoneticPr fontId="2"/>
  </si>
  <si>
    <t>現事業年度分</t>
    <phoneticPr fontId="2"/>
  </si>
  <si>
    <t>過事業年度分</t>
    <phoneticPr fontId="2"/>
  </si>
  <si>
    <t>本年度中の
当初徴収猶予額</t>
    <phoneticPr fontId="2"/>
  </si>
  <si>
    <t>小　　　　　計</t>
    <rPh sb="0" eb="1">
      <t>ショウ</t>
    </rPh>
    <rPh sb="6" eb="7">
      <t>ケイ</t>
    </rPh>
    <phoneticPr fontId="2"/>
  </si>
  <si>
    <t>法第72条の38の2第1項
第1号又は第6項第1号該当</t>
    <phoneticPr fontId="2"/>
  </si>
  <si>
    <t>法第72条の38の2第1項
第2号又は第6項第2号該当</t>
    <phoneticPr fontId="2"/>
  </si>
  <si>
    <t>法第72条の38の2第1項
第1号又は第6項第1号該当</t>
    <phoneticPr fontId="2"/>
  </si>
  <si>
    <t>資本金別</t>
    <phoneticPr fontId="2"/>
  </si>
  <si>
    <t>件数</t>
    <phoneticPr fontId="2"/>
  </si>
  <si>
    <t>猶予額</t>
    <phoneticPr fontId="2"/>
  </si>
  <si>
    <t>納付額</t>
    <phoneticPr fontId="2"/>
  </si>
  <si>
    <t>取消額</t>
    <phoneticPr fontId="2"/>
  </si>
  <si>
    <t>免除等額</t>
    <phoneticPr fontId="2"/>
  </si>
  <si>
    <t>本年度中に
納付された額</t>
    <phoneticPr fontId="2"/>
  </si>
  <si>
    <t>本年度中に
猶予を取消した額</t>
    <phoneticPr fontId="2"/>
  </si>
  <si>
    <t>本年度中に
納付を免除等した額</t>
    <phoneticPr fontId="2"/>
  </si>
  <si>
    <t>本年度中の
徴収猶予額の増加額</t>
    <phoneticPr fontId="2"/>
  </si>
  <si>
    <t>本年度末の
当初分徴収猶予額
の総計</t>
    <phoneticPr fontId="2"/>
  </si>
  <si>
    <t>⑬</t>
    <phoneticPr fontId="2"/>
  </si>
  <si>
    <t>⑭</t>
    <phoneticPr fontId="2"/>
  </si>
  <si>
    <t>⑮</t>
    <phoneticPr fontId="2"/>
  </si>
  <si>
    <t>⑫－⑬－⑭－⑮　⑯</t>
    <phoneticPr fontId="2"/>
  </si>
  <si>
    <t>①＋⑫　⑰</t>
    <phoneticPr fontId="2"/>
  </si>
  <si>
    <t>本年度末における
徴収猶予残額</t>
    <phoneticPr fontId="2"/>
  </si>
  <si>
    <t>調定額</t>
    <phoneticPr fontId="2"/>
  </si>
  <si>
    <t>徴収猶予率</t>
    <phoneticPr fontId="2"/>
  </si>
  <si>
    <t>徴収猶予期間</t>
    <phoneticPr fontId="2"/>
  </si>
  <si>
    <t>Ａ／Ｃ</t>
    <phoneticPr fontId="2"/>
  </si>
  <si>
    <t>Ｂ／Ｄ</t>
    <phoneticPr fontId="2"/>
  </si>
  <si>
    <t>1年以下</t>
    <phoneticPr fontId="2"/>
  </si>
  <si>
    <t>1年超～
2年以下</t>
    <phoneticPr fontId="2"/>
  </si>
  <si>
    <t>⑤＋⑯　⑱</t>
    <phoneticPr fontId="2"/>
  </si>
  <si>
    <t>資本金別</t>
    <phoneticPr fontId="2"/>
  </si>
  <si>
    <t>件数</t>
    <phoneticPr fontId="2"/>
  </si>
  <si>
    <t>猶予額</t>
    <phoneticPr fontId="2"/>
  </si>
  <si>
    <t>⑲</t>
    <phoneticPr fontId="2"/>
  </si>
  <si>
    <t>⑳</t>
    <phoneticPr fontId="2"/>
  </si>
  <si>
    <t>（％）</t>
    <phoneticPr fontId="2"/>
  </si>
  <si>
    <t>区　　　　　分</t>
    <rPh sb="0" eb="1">
      <t>ク</t>
    </rPh>
    <rPh sb="6" eb="7">
      <t>ブン</t>
    </rPh>
    <phoneticPr fontId="2"/>
  </si>
  <si>
    <t>電気供給業</t>
    <phoneticPr fontId="2"/>
  </si>
  <si>
    <t>ガス供給業</t>
    <phoneticPr fontId="2"/>
  </si>
  <si>
    <t>生命保険業</t>
    <phoneticPr fontId="2"/>
  </si>
  <si>
    <t>損害保険業</t>
    <phoneticPr fontId="2"/>
  </si>
  <si>
    <t>分割法人</t>
    <phoneticPr fontId="2"/>
  </si>
  <si>
    <t>事　 業
年度数</t>
    <rPh sb="0" eb="1">
      <t>コト</t>
    </rPh>
    <rPh sb="3" eb="4">
      <t>ギョウ</t>
    </rPh>
    <rPh sb="5" eb="6">
      <t>トシ</t>
    </rPh>
    <rPh sb="6" eb="8">
      <t>ドスウ</t>
    </rPh>
    <phoneticPr fontId="2"/>
  </si>
  <si>
    <t>収入金額</t>
    <phoneticPr fontId="2"/>
  </si>
  <si>
    <t>事業年度数</t>
    <phoneticPr fontId="2"/>
  </si>
  <si>
    <t>区　　　　　　　　分</t>
    <rPh sb="0" eb="1">
      <t>ク</t>
    </rPh>
    <rPh sb="9" eb="10">
      <t>ブン</t>
    </rPh>
    <phoneticPr fontId="2"/>
  </si>
  <si>
    <t>林業</t>
    <phoneticPr fontId="2"/>
  </si>
  <si>
    <t>　　　　　　　　　　　　</t>
    <phoneticPr fontId="2"/>
  </si>
  <si>
    <t>鉱物の掘採事業</t>
    <phoneticPr fontId="2"/>
  </si>
  <si>
    <t>農業</t>
    <phoneticPr fontId="2"/>
  </si>
  <si>
    <t>法人数</t>
    <phoneticPr fontId="2"/>
  </si>
  <si>
    <t>人員</t>
    <phoneticPr fontId="2"/>
  </si>
  <si>
    <t>報酬給与額</t>
    <phoneticPr fontId="2"/>
  </si>
  <si>
    <t>純支払利子</t>
    <phoneticPr fontId="2"/>
  </si>
  <si>
    <t>特定内国法人又は非課税事業をあわせて行う法人分</t>
    <phoneticPr fontId="2"/>
  </si>
  <si>
    <t>課税対象
報酬給与額</t>
    <phoneticPr fontId="2"/>
  </si>
  <si>
    <t>特定内国法人又は非課税事業をあわせて行う法人分</t>
    <phoneticPr fontId="2"/>
  </si>
  <si>
    <t>課税対象
純支払利子</t>
    <phoneticPr fontId="2"/>
  </si>
  <si>
    <t>報酬給与額
総額</t>
    <phoneticPr fontId="2"/>
  </si>
  <si>
    <t>外国分
報酬給与額</t>
    <phoneticPr fontId="2"/>
  </si>
  <si>
    <t>非課税事業分
報酬給与額</t>
    <phoneticPr fontId="2"/>
  </si>
  <si>
    <t>純支払利子
総額</t>
    <phoneticPr fontId="2"/>
  </si>
  <si>
    <t>外国分
純支払利子</t>
    <phoneticPr fontId="2"/>
  </si>
  <si>
    <t>非課税事業分
純支払利子</t>
    <phoneticPr fontId="2"/>
  </si>
  <si>
    <t>資　本　金　別</t>
    <phoneticPr fontId="2"/>
  </si>
  <si>
    <t xml:space="preserve">(千円) </t>
    <phoneticPr fontId="2"/>
  </si>
  <si>
    <t>(千円)</t>
    <phoneticPr fontId="2"/>
  </si>
  <si>
    <t>計</t>
    <phoneticPr fontId="2"/>
  </si>
  <si>
    <t>純支払賃借料</t>
    <phoneticPr fontId="2"/>
  </si>
  <si>
    <t>単年度損益</t>
    <phoneticPr fontId="2"/>
  </si>
  <si>
    <t>課税対象
純支払賃借料</t>
    <phoneticPr fontId="2"/>
  </si>
  <si>
    <t>課税対象
単年度損益</t>
    <phoneticPr fontId="2"/>
  </si>
  <si>
    <t>純支払賃借料
総額</t>
    <phoneticPr fontId="2"/>
  </si>
  <si>
    <t>外国分
純支払賃借料</t>
    <phoneticPr fontId="2"/>
  </si>
  <si>
    <t>非課税事業分
純支払賃借料</t>
    <phoneticPr fontId="2"/>
  </si>
  <si>
    <t>単年度損益
総額</t>
    <phoneticPr fontId="2"/>
  </si>
  <si>
    <t>外国分
単年度損益</t>
    <phoneticPr fontId="2"/>
  </si>
  <si>
    <t>非課税事業分
単年度損益</t>
    <phoneticPr fontId="2"/>
  </si>
  <si>
    <t>①</t>
    <phoneticPr fontId="2"/>
  </si>
  <si>
    <t>②</t>
    <phoneticPr fontId="2"/>
  </si>
  <si>
    <t>⑤</t>
    <phoneticPr fontId="2"/>
  </si>
  <si>
    <t>①－②－③　④</t>
    <phoneticPr fontId="2"/>
  </si>
  <si>
    <t>④＋⑤　⑥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</si>
  <si>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</si>
  <si>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</si>
  <si>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</si>
  <si>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</si>
  <si>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⑩＋⑪　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</si>
  <si>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</si>
  <si>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</si>
  <si>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</si>
  <si>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</si>
  <si>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</si>
  <si>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⑯＋⑰　⑱</t>
    <phoneticPr fontId="2"/>
  </si>
  <si>
    <t>⑲</t>
    <phoneticPr fontId="2"/>
  </si>
  <si>
    <t>⑳</t>
    <phoneticPr fontId="2"/>
  </si>
  <si>
    <t>少額短期保険業</t>
    <rPh sb="0" eb="2">
      <t>ショウガク</t>
    </rPh>
    <rPh sb="2" eb="4">
      <t>タンキ</t>
    </rPh>
    <rPh sb="4" eb="7">
      <t>ホケンギョウ</t>
    </rPh>
    <phoneticPr fontId="2"/>
  </si>
  <si>
    <t>資本金
等の額</t>
    <rPh sb="2" eb="3">
      <t>キン</t>
    </rPh>
    <rPh sb="4" eb="5">
      <t>トウ</t>
    </rPh>
    <phoneticPr fontId="2"/>
  </si>
  <si>
    <t>法人税法上の
資本金等の額</t>
    <rPh sb="9" eb="10">
      <t>キン</t>
    </rPh>
    <rPh sb="10" eb="11">
      <t>トウ</t>
    </rPh>
    <phoneticPr fontId="2"/>
  </si>
  <si>
    <t>③</t>
    <phoneticPr fontId="2"/>
  </si>
  <si>
    <t>課税対象資本金
等の額</t>
    <rPh sb="6" eb="7">
      <t>キン</t>
    </rPh>
    <phoneticPr fontId="2"/>
  </si>
  <si>
    <t>月数按分後の
資本金等の額</t>
    <rPh sb="9" eb="10">
      <t>キン</t>
    </rPh>
    <phoneticPr fontId="2"/>
  </si>
  <si>
    <t>持株特例適用前の
資本金等の額</t>
    <rPh sb="11" eb="12">
      <t>キン</t>
    </rPh>
    <phoneticPr fontId="2"/>
  </si>
  <si>
    <t>特例適用後の
資本金等の額</t>
    <rPh sb="9" eb="10">
      <t>キン</t>
    </rPh>
    <phoneticPr fontId="2"/>
  </si>
  <si>
    <t>圧縮前資本
金等の額別</t>
    <rPh sb="6" eb="7">
      <t>キン</t>
    </rPh>
    <phoneticPr fontId="2"/>
  </si>
  <si>
    <t>圧縮前資本金
等の額</t>
    <rPh sb="5" eb="6">
      <t>キン</t>
    </rPh>
    <phoneticPr fontId="2"/>
  </si>
  <si>
    <t>圧縮後資本金
等の額</t>
    <rPh sb="5" eb="6">
      <t>キン</t>
    </rPh>
    <phoneticPr fontId="2"/>
  </si>
  <si>
    <t>税額</t>
    <rPh sb="0" eb="2">
      <t>ゼイガク</t>
    </rPh>
    <phoneticPr fontId="2"/>
  </si>
  <si>
    <t>うち超過課税
相当額</t>
    <rPh sb="2" eb="4">
      <t>チョウカ</t>
    </rPh>
    <rPh sb="4" eb="6">
      <t>カゼイ</t>
    </rPh>
    <rPh sb="7" eb="10">
      <t>ソウトウガク</t>
    </rPh>
    <phoneticPr fontId="2"/>
  </si>
  <si>
    <t>労働者派遣分</t>
    <phoneticPr fontId="2"/>
  </si>
  <si>
    <t>前年度末の
徴収猶予残額</t>
    <phoneticPr fontId="2"/>
  </si>
  <si>
    <t>区　　　　　　分</t>
    <phoneticPr fontId="2"/>
  </si>
  <si>
    <t>⑲特定の協同組合等に関する調（法附則第9条の2）　９１表</t>
    <rPh sb="1" eb="3">
      <t>トクテイ</t>
    </rPh>
    <rPh sb="4" eb="6">
      <t>キョウドウ</t>
    </rPh>
    <rPh sb="6" eb="8">
      <t>クミアイ</t>
    </rPh>
    <rPh sb="8" eb="9">
      <t>トウ</t>
    </rPh>
    <rPh sb="10" eb="11">
      <t>カン</t>
    </rPh>
    <rPh sb="13" eb="14">
      <t>シラ</t>
    </rPh>
    <rPh sb="15" eb="16">
      <t>ホウ</t>
    </rPh>
    <rPh sb="16" eb="18">
      <t>フソク</t>
    </rPh>
    <rPh sb="18" eb="19">
      <t>ダイ</t>
    </rPh>
    <rPh sb="20" eb="21">
      <t>ジョウ</t>
    </rPh>
    <rPh sb="27" eb="28">
      <t>ヒョウ</t>
    </rPh>
    <phoneticPr fontId="2"/>
  </si>
  <si>
    <t>⑳資本割の税負担軽減措置等に関する調　９２表</t>
    <rPh sb="5" eb="8">
      <t>ゼイフタン</t>
    </rPh>
    <rPh sb="8" eb="10">
      <t>ケイゲン</t>
    </rPh>
    <rPh sb="10" eb="12">
      <t>ソチ</t>
    </rPh>
    <rPh sb="12" eb="13">
      <t>トウ</t>
    </rPh>
    <rPh sb="14" eb="15">
      <t>カン</t>
    </rPh>
    <rPh sb="17" eb="18">
      <t>チョウ</t>
    </rPh>
    <rPh sb="21" eb="22">
      <t>ヒョウ</t>
    </rPh>
    <phoneticPr fontId="2"/>
  </si>
  <si>
    <t>第2項適用法人</t>
    <rPh sb="0" eb="1">
      <t>ダイ</t>
    </rPh>
    <rPh sb="2" eb="3">
      <t>コウ</t>
    </rPh>
    <rPh sb="3" eb="5">
      <t>テキヨウ</t>
    </rPh>
    <rPh sb="5" eb="7">
      <t>ホウジン</t>
    </rPh>
    <phoneticPr fontId="2"/>
  </si>
  <si>
    <t>第1項適用法人</t>
    <rPh sb="0" eb="1">
      <t>ダイ</t>
    </rPh>
    <rPh sb="2" eb="3">
      <t>コウ</t>
    </rPh>
    <rPh sb="3" eb="5">
      <t>テキヨウ</t>
    </rPh>
    <rPh sb="5" eb="7">
      <t>ホウジン</t>
    </rPh>
    <phoneticPr fontId="2"/>
  </si>
  <si>
    <t>第3項適用法人</t>
    <rPh sb="0" eb="1">
      <t>ダイ</t>
    </rPh>
    <rPh sb="2" eb="3">
      <t>コウ</t>
    </rPh>
    <rPh sb="3" eb="5">
      <t>テキヨウ</t>
    </rPh>
    <rPh sb="5" eb="7">
      <t>ホウジン</t>
    </rPh>
    <phoneticPr fontId="2"/>
  </si>
  <si>
    <t>第5項適用法人</t>
    <rPh sb="0" eb="1">
      <t>ダイ</t>
    </rPh>
    <rPh sb="2" eb="3">
      <t>コウ</t>
    </rPh>
    <rPh sb="3" eb="5">
      <t>テキヨウ</t>
    </rPh>
    <rPh sb="5" eb="7">
      <t>ホウジン</t>
    </rPh>
    <phoneticPr fontId="2"/>
  </si>
  <si>
    <t>第6項適用法人</t>
    <rPh sb="0" eb="1">
      <t>ダイ</t>
    </rPh>
    <rPh sb="2" eb="3">
      <t>コウ</t>
    </rPh>
    <rPh sb="3" eb="5">
      <t>テキヨウ</t>
    </rPh>
    <rPh sb="5" eb="7">
      <t>ホウジン</t>
    </rPh>
    <phoneticPr fontId="2"/>
  </si>
  <si>
    <t>第7項適用法人</t>
    <rPh sb="0" eb="1">
      <t>ダイ</t>
    </rPh>
    <rPh sb="2" eb="3">
      <t>コウ</t>
    </rPh>
    <rPh sb="3" eb="5">
      <t>テキヨウ</t>
    </rPh>
    <rPh sb="5" eb="7">
      <t>ホウジン</t>
    </rPh>
    <phoneticPr fontId="2"/>
  </si>
  <si>
    <t>法人数</t>
    <rPh sb="0" eb="3">
      <t>ホウジンスウ</t>
    </rPh>
    <phoneticPr fontId="2"/>
  </si>
  <si>
    <t>資本金</t>
    <rPh sb="0" eb="3">
      <t>シホンキン</t>
    </rPh>
    <phoneticPr fontId="2"/>
  </si>
  <si>
    <t>法人税法上の
資本金等の額</t>
    <rPh sb="0" eb="2">
      <t>ホウジン</t>
    </rPh>
    <rPh sb="2" eb="4">
      <t>ゼイホウ</t>
    </rPh>
    <rPh sb="4" eb="5">
      <t>ウエ</t>
    </rPh>
    <rPh sb="7" eb="10">
      <t>シホンキン</t>
    </rPh>
    <rPh sb="10" eb="11">
      <t>トウ</t>
    </rPh>
    <rPh sb="12" eb="13">
      <t>ガク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</si>
  <si>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</si>
  <si>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</si>
  <si>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</si>
  <si>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</si>
  <si>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持株控除、
外国事業、
非課税事業分</t>
    <rPh sb="0" eb="2">
      <t>モチカブ</t>
    </rPh>
    <rPh sb="2" eb="4">
      <t>コウジョ</t>
    </rPh>
    <rPh sb="6" eb="8">
      <t>ガイコク</t>
    </rPh>
    <rPh sb="8" eb="10">
      <t>ジギョウ</t>
    </rPh>
    <rPh sb="12" eb="15">
      <t>ヒカゼイ</t>
    </rPh>
    <rPh sb="15" eb="17">
      <t>ジギョウ</t>
    </rPh>
    <rPh sb="17" eb="18">
      <t>ブン</t>
    </rPh>
    <phoneticPr fontId="2"/>
  </si>
  <si>
    <t>⑧</t>
    <phoneticPr fontId="2"/>
  </si>
  <si>
    <t>資本圧縮措置前の
資本金等の額</t>
    <rPh sb="0" eb="2">
      <t>シホン</t>
    </rPh>
    <rPh sb="2" eb="4">
      <t>アッシュク</t>
    </rPh>
    <rPh sb="4" eb="6">
      <t>ソチ</t>
    </rPh>
    <rPh sb="6" eb="7">
      <t>マエ</t>
    </rPh>
    <rPh sb="9" eb="13">
      <t>シホンキンナド</t>
    </rPh>
    <rPh sb="14" eb="15">
      <t>ガク</t>
    </rPh>
    <phoneticPr fontId="2"/>
  </si>
  <si>
    <t>資本圧縮措置分</t>
    <rPh sb="0" eb="2">
      <t>シホン</t>
    </rPh>
    <rPh sb="2" eb="4">
      <t>アッシュク</t>
    </rPh>
    <rPh sb="4" eb="6">
      <t>ソチ</t>
    </rPh>
    <rPh sb="6" eb="7">
      <t>ブン</t>
    </rPh>
    <phoneticPr fontId="2"/>
  </si>
  <si>
    <t>課税対象
資本金等の額</t>
    <rPh sb="0" eb="2">
      <t>カゼイ</t>
    </rPh>
    <rPh sb="2" eb="4">
      <t>タイショウ</t>
    </rPh>
    <rPh sb="5" eb="8">
      <t>シホンキン</t>
    </rPh>
    <rPh sb="8" eb="9">
      <t>トウ</t>
    </rPh>
    <rPh sb="10" eb="11">
      <t>ガク</t>
    </rPh>
    <phoneticPr fontId="2"/>
  </si>
  <si>
    <t>⑤</t>
    <phoneticPr fontId="2"/>
  </si>
  <si>
    <t>⑥</t>
    <phoneticPr fontId="2"/>
  </si>
  <si>
    <t>⑦</t>
    <phoneticPr fontId="2"/>
  </si>
  <si>
    <t>月数按分後の
資本金等の額</t>
    <rPh sb="0" eb="2">
      <t>ツキスウ</t>
    </rPh>
    <rPh sb="2" eb="4">
      <t>アンブン</t>
    </rPh>
    <rPh sb="4" eb="5">
      <t>ゴ</t>
    </rPh>
    <rPh sb="7" eb="10">
      <t>シホンキン</t>
    </rPh>
    <rPh sb="10" eb="11">
      <t>トウ</t>
    </rPh>
    <rPh sb="12" eb="13">
      <t>ガク</t>
    </rPh>
    <phoneticPr fontId="2"/>
  </si>
  <si>
    <t>収入金額課税分</t>
    <rPh sb="0" eb="2">
      <t>シュウニュウ</t>
    </rPh>
    <rPh sb="2" eb="4">
      <t>キンガク</t>
    </rPh>
    <rPh sb="4" eb="7">
      <t>カゼイブン</t>
    </rPh>
    <phoneticPr fontId="2"/>
  </si>
  <si>
    <t>法第72条の21
第1項第1号
に係る加算分</t>
    <rPh sb="0" eb="2">
      <t>ホウダイ</t>
    </rPh>
    <rPh sb="4" eb="5">
      <t>ジョウ</t>
    </rPh>
    <rPh sb="9" eb="10">
      <t>ダイ</t>
    </rPh>
    <rPh sb="11" eb="12">
      <t>コウ</t>
    </rPh>
    <rPh sb="12" eb="13">
      <t>ダイ</t>
    </rPh>
    <rPh sb="14" eb="15">
      <t>ゴウ</t>
    </rPh>
    <rPh sb="17" eb="18">
      <t>カカ</t>
    </rPh>
    <rPh sb="19" eb="22">
      <t>カサンブン</t>
    </rPh>
    <phoneticPr fontId="2"/>
  </si>
  <si>
    <t>法第72条の21
第1項第2号
及び第3号に係る控除分</t>
    <rPh sb="0" eb="2">
      <t>ホウダイ</t>
    </rPh>
    <rPh sb="4" eb="5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7">
      <t>オヨ</t>
    </rPh>
    <rPh sb="18" eb="19">
      <t>ダイ</t>
    </rPh>
    <rPh sb="20" eb="21">
      <t>ゴウ</t>
    </rPh>
    <rPh sb="22" eb="23">
      <t>カカ</t>
    </rPh>
    <rPh sb="24" eb="27">
      <t>コウジョブン</t>
    </rPh>
    <phoneticPr fontId="2"/>
  </si>
  <si>
    <t>法第72条の21
第1項第2号
及び第3号
に係る控除分</t>
    <rPh sb="0" eb="2">
      <t>ホウダイ</t>
    </rPh>
    <rPh sb="4" eb="5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7">
      <t>オヨ</t>
    </rPh>
    <rPh sb="18" eb="19">
      <t>ダイ</t>
    </rPh>
    <rPh sb="20" eb="21">
      <t>ゴウ</t>
    </rPh>
    <rPh sb="23" eb="24">
      <t>カカ</t>
    </rPh>
    <rPh sb="25" eb="28">
      <t>コウジョブン</t>
    </rPh>
    <phoneticPr fontId="2"/>
  </si>
  <si>
    <t>株主控除分</t>
    <rPh sb="0" eb="2">
      <t>カブヌシ</t>
    </rPh>
    <rPh sb="2" eb="5">
      <t>コウジョブン</t>
    </rPh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</si>
  <si>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</si>
  <si>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</si>
  <si>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</si>
  <si>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</si>
  <si>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⑬</t>
    <phoneticPr fontId="2"/>
  </si>
  <si>
    <t>⑫－⑬　⑭</t>
    <phoneticPr fontId="2"/>
  </si>
  <si>
    <t>⑦-⑧-⑨-⑩-⑪</t>
    <phoneticPr fontId="2"/>
  </si>
  <si>
    <t>資本圧縮措置前
の資本金等の額
⑫</t>
    <rPh sb="11" eb="12">
      <t>キン</t>
    </rPh>
    <phoneticPr fontId="2"/>
  </si>
  <si>
    <t>（３）非課税事業に関する調　２２表</t>
    <rPh sb="16" eb="17">
      <t>ヒョウ</t>
    </rPh>
    <phoneticPr fontId="2"/>
  </si>
  <si>
    <t>第4項適用法人</t>
    <rPh sb="0" eb="1">
      <t>ダイ</t>
    </rPh>
    <rPh sb="2" eb="3">
      <t>コウ</t>
    </rPh>
    <rPh sb="3" eb="5">
      <t>テキヨウ</t>
    </rPh>
    <rPh sb="5" eb="7">
      <t>ホウジン</t>
    </rPh>
    <phoneticPr fontId="2"/>
  </si>
  <si>
    <t>⑪　　⑧－⑨－⑩</t>
    <phoneticPr fontId="2"/>
  </si>
  <si>
    <t>⑫</t>
    <phoneticPr fontId="2"/>
  </si>
  <si>
    <t>⑬　　⑪－⑫</t>
    <phoneticPr fontId="2"/>
  </si>
  <si>
    <t>特定の協同組合等</t>
    <rPh sb="0" eb="2">
      <t>トクテイ</t>
    </rPh>
    <rPh sb="3" eb="5">
      <t>キョウドウ</t>
    </rPh>
    <rPh sb="5" eb="7">
      <t>クミアイ</t>
    </rPh>
    <rPh sb="7" eb="8">
      <t>トウ</t>
    </rPh>
    <phoneticPr fontId="2"/>
  </si>
  <si>
    <t>所得金額</t>
    <rPh sb="0" eb="2">
      <t>ショトク</t>
    </rPh>
    <rPh sb="2" eb="4">
      <t>キンガク</t>
    </rPh>
    <phoneticPr fontId="2"/>
  </si>
  <si>
    <t>第11項適用法人</t>
    <rPh sb="0" eb="1">
      <t>ダイ</t>
    </rPh>
    <rPh sb="3" eb="4">
      <t>コウ</t>
    </rPh>
    <rPh sb="4" eb="6">
      <t>テキヨウ</t>
    </rPh>
    <rPh sb="6" eb="8">
      <t>ホウジン</t>
    </rPh>
    <phoneticPr fontId="2"/>
  </si>
  <si>
    <t>⑰収入金額課税法人の収入額に関する調　１９表</t>
    <rPh sb="10" eb="12">
      <t>シュウニュウ</t>
    </rPh>
    <rPh sb="12" eb="13">
      <t>ガク</t>
    </rPh>
    <rPh sb="21" eb="22">
      <t>ヒョウ</t>
    </rPh>
    <phoneticPr fontId="2"/>
  </si>
  <si>
    <t>⑱収入金額課税法人に対する税負担軽減措置等に関する調　６７表</t>
    <rPh sb="1" eb="5">
      <t>シュウニュウキンガク</t>
    </rPh>
    <rPh sb="5" eb="7">
      <t>カゼイ</t>
    </rPh>
    <rPh sb="7" eb="9">
      <t>ホウジン</t>
    </rPh>
    <rPh sb="10" eb="11">
      <t>タイ</t>
    </rPh>
    <rPh sb="13" eb="16">
      <t>ゼイフタン</t>
    </rPh>
    <rPh sb="16" eb="18">
      <t>ケイゲン</t>
    </rPh>
    <rPh sb="18" eb="20">
      <t>ソチ</t>
    </rPh>
    <rPh sb="20" eb="21">
      <t>トウ</t>
    </rPh>
    <rPh sb="22" eb="23">
      <t>カン</t>
    </rPh>
    <rPh sb="25" eb="26">
      <t>シラ</t>
    </rPh>
    <rPh sb="29" eb="30">
      <t>ヒョウ</t>
    </rPh>
    <phoneticPr fontId="2"/>
  </si>
  <si>
    <t>電気供給業</t>
    <rPh sb="0" eb="2">
      <t>デンキ</t>
    </rPh>
    <rPh sb="2" eb="5">
      <t>キョウキュウギョウ</t>
    </rPh>
    <phoneticPr fontId="2"/>
  </si>
  <si>
    <t>ガス供給業</t>
    <rPh sb="2" eb="5">
      <t>キョウキュウギョウ</t>
    </rPh>
    <phoneticPr fontId="2"/>
  </si>
  <si>
    <t>生命保険業</t>
    <rPh sb="0" eb="2">
      <t>セイメイ</t>
    </rPh>
    <rPh sb="2" eb="5">
      <t>ホケンギョウ</t>
    </rPh>
    <phoneticPr fontId="2"/>
  </si>
  <si>
    <t>法附則第９条第８項、第９項及び第10項に係る控除分</t>
    <phoneticPr fontId="2"/>
  </si>
  <si>
    <t>法附則第9条</t>
    <rPh sb="0" eb="4">
      <t>ホウフソクダイ</t>
    </rPh>
    <rPh sb="5" eb="6">
      <t>ジョウ</t>
    </rPh>
    <phoneticPr fontId="2"/>
  </si>
  <si>
    <t>第12項適用法人</t>
    <rPh sb="0" eb="1">
      <t>ダイ</t>
    </rPh>
    <rPh sb="3" eb="4">
      <t>コウ</t>
    </rPh>
    <rPh sb="4" eb="6">
      <t>テキヨウ</t>
    </rPh>
    <rPh sb="6" eb="8">
      <t>ホウジン</t>
    </rPh>
    <phoneticPr fontId="2"/>
  </si>
  <si>
    <t>根拠</t>
    <rPh sb="0" eb="2">
      <t>コンキョ</t>
    </rPh>
    <phoneticPr fontId="2"/>
  </si>
  <si>
    <t>法附則第９条第１項～第３項、第11項及び第１２項に係る控除分</t>
    <rPh sb="0" eb="1">
      <t>ホウ</t>
    </rPh>
    <rPh sb="1" eb="3">
      <t>フソク</t>
    </rPh>
    <rPh sb="3" eb="4">
      <t>ダイ</t>
    </rPh>
    <rPh sb="5" eb="6">
      <t>ジョウ</t>
    </rPh>
    <rPh sb="6" eb="7">
      <t>ダイ</t>
    </rPh>
    <rPh sb="8" eb="9">
      <t>コウ</t>
    </rPh>
    <rPh sb="10" eb="11">
      <t>ダイ</t>
    </rPh>
    <rPh sb="12" eb="13">
      <t>コウ</t>
    </rPh>
    <rPh sb="14" eb="15">
      <t>ダイ</t>
    </rPh>
    <rPh sb="17" eb="18">
      <t>コウ</t>
    </rPh>
    <rPh sb="18" eb="19">
      <t>オヨ</t>
    </rPh>
    <rPh sb="20" eb="21">
      <t>ダイ</t>
    </rPh>
    <rPh sb="23" eb="24">
      <t>コウ</t>
    </rPh>
    <rPh sb="25" eb="26">
      <t>カカ</t>
    </rPh>
    <rPh sb="27" eb="30">
      <t>コウジョブン</t>
    </rPh>
    <phoneticPr fontId="2"/>
  </si>
  <si>
    <t>法附則第９条
第１項～第３項、
第11項及び第１２項
に係る控除分</t>
    <phoneticPr fontId="2"/>
  </si>
  <si>
    <t>法附則第9条
第4項～第7項
に係る控除分</t>
    <rPh sb="0" eb="1">
      <t>ホウ</t>
    </rPh>
    <rPh sb="1" eb="3">
      <t>フソク</t>
    </rPh>
    <rPh sb="3" eb="4">
      <t>ダイ</t>
    </rPh>
    <rPh sb="5" eb="6">
      <t>ジョウ</t>
    </rPh>
    <rPh sb="7" eb="8">
      <t>ダイ</t>
    </rPh>
    <rPh sb="9" eb="10">
      <t>コウ</t>
    </rPh>
    <rPh sb="11" eb="12">
      <t>ダイ</t>
    </rPh>
    <rPh sb="13" eb="14">
      <t>コウ</t>
    </rPh>
    <rPh sb="16" eb="17">
      <t>カカワ</t>
    </rPh>
    <rPh sb="18" eb="20">
      <t>コウジョ</t>
    </rPh>
    <rPh sb="20" eb="21">
      <t>ブン</t>
    </rPh>
    <phoneticPr fontId="2"/>
  </si>
  <si>
    <t>資本金</t>
    <phoneticPr fontId="2"/>
  </si>
  <si>
    <t>法附則第9条
第4項～第7項
係る控除分</t>
    <rPh sb="9" eb="10">
      <t>コウ</t>
    </rPh>
    <rPh sb="11" eb="12">
      <t>ダイ</t>
    </rPh>
    <rPh sb="15" eb="16">
      <t>カカ</t>
    </rPh>
    <phoneticPr fontId="2"/>
  </si>
  <si>
    <t>合　　　　　　　　　計</t>
    <rPh sb="0" eb="1">
      <t>ゴウ</t>
    </rPh>
    <rPh sb="10" eb="11">
      <t>ケイ</t>
    </rPh>
    <phoneticPr fontId="2"/>
  </si>
  <si>
    <t>地方法人特別税</t>
    <rPh sb="0" eb="2">
      <t>チホウ</t>
    </rPh>
    <rPh sb="2" eb="4">
      <t>ホウジン</t>
    </rPh>
    <rPh sb="4" eb="7">
      <t>トクベツゼイ</t>
    </rPh>
    <phoneticPr fontId="2"/>
  </si>
  <si>
    <t>事業税計</t>
    <rPh sb="0" eb="3">
      <t>ジギョウゼイ</t>
    </rPh>
    <rPh sb="3" eb="4">
      <t>ケイ</t>
    </rPh>
    <phoneticPr fontId="2"/>
  </si>
  <si>
    <t>外形対象法人分</t>
    <phoneticPr fontId="2"/>
  </si>
  <si>
    <t>課税標準の特例による課税分</t>
    <phoneticPr fontId="2"/>
  </si>
  <si>
    <t>収入金額課税分</t>
    <phoneticPr fontId="2"/>
  </si>
  <si>
    <t>法人課税信託</t>
    <rPh sb="0" eb="2">
      <t>ホウジン</t>
    </rPh>
    <rPh sb="2" eb="4">
      <t>カゼイ</t>
    </rPh>
    <rPh sb="4" eb="6">
      <t>シンタク</t>
    </rPh>
    <phoneticPr fontId="2"/>
  </si>
  <si>
    <t>特定信託</t>
    <phoneticPr fontId="2"/>
  </si>
  <si>
    <t>清算法人</t>
    <phoneticPr fontId="2"/>
  </si>
  <si>
    <t>人格なき社団等</t>
    <phoneticPr fontId="2"/>
  </si>
  <si>
    <t>公益法人等</t>
    <phoneticPr fontId="2"/>
  </si>
  <si>
    <t>特別法人</t>
    <phoneticPr fontId="2"/>
  </si>
  <si>
    <t>小　　　　計</t>
    <phoneticPr fontId="2"/>
  </si>
  <si>
    <t>県内法人</t>
    <phoneticPr fontId="2"/>
  </si>
  <si>
    <t>他県本店分</t>
    <phoneticPr fontId="2"/>
  </si>
  <si>
    <t>本県本店分</t>
    <phoneticPr fontId="2"/>
  </si>
  <si>
    <t>分割法人</t>
    <rPh sb="0" eb="2">
      <t>ブンカツ</t>
    </rPh>
    <rPh sb="2" eb="4">
      <t>ホウジン</t>
    </rPh>
    <phoneticPr fontId="2"/>
  </si>
  <si>
    <t>普通法人</t>
    <rPh sb="0" eb="2">
      <t>フツウ</t>
    </rPh>
    <rPh sb="2" eb="4">
      <t>ホウジン</t>
    </rPh>
    <phoneticPr fontId="2"/>
  </si>
  <si>
    <t>所得課税分（外形対象法人分を除く）</t>
    <rPh sb="0" eb="2">
      <t>ショトク</t>
    </rPh>
    <rPh sb="2" eb="4">
      <t>カゼイ</t>
    </rPh>
    <rPh sb="4" eb="5">
      <t>ブン</t>
    </rPh>
    <rPh sb="6" eb="8">
      <t>ガイケイ</t>
    </rPh>
    <rPh sb="8" eb="10">
      <t>タイショウ</t>
    </rPh>
    <rPh sb="10" eb="12">
      <t>ホウジン</t>
    </rPh>
    <rPh sb="12" eb="13">
      <t>ブン</t>
    </rPh>
    <rPh sb="14" eb="15">
      <t>ノゾ</t>
    </rPh>
    <phoneticPr fontId="2"/>
  </si>
  <si>
    <t>(千円)</t>
    <phoneticPr fontId="2"/>
  </si>
  <si>
    <t>②</t>
    <phoneticPr fontId="2"/>
  </si>
  <si>
    <t>①</t>
    <phoneticPr fontId="2"/>
  </si>
  <si>
    <t>うち決定
したもの</t>
    <phoneticPr fontId="2"/>
  </si>
  <si>
    <t>税　　　　　　額</t>
    <phoneticPr fontId="2"/>
  </si>
  <si>
    <t>事業
年度数</t>
    <phoneticPr fontId="2"/>
  </si>
  <si>
    <t>確定申告が
あったもの</t>
    <phoneticPr fontId="2"/>
  </si>
  <si>
    <t>確定申告及び決定
のない中間申告</t>
    <phoneticPr fontId="2"/>
  </si>
  <si>
    <t>税　　　　　　　　　　　額</t>
    <phoneticPr fontId="2"/>
  </si>
  <si>
    <t>所得
(収入)
金額</t>
    <phoneticPr fontId="2"/>
  </si>
  <si>
    <t>事業年度数</t>
    <phoneticPr fontId="2"/>
  </si>
  <si>
    <t>確定額</t>
    <phoneticPr fontId="2"/>
  </si>
  <si>
    <t>現事業年度分</t>
    <phoneticPr fontId="2"/>
  </si>
  <si>
    <t>区　　　　　　　　　分</t>
    <rPh sb="0" eb="1">
      <t>ク</t>
    </rPh>
    <rPh sb="10" eb="11">
      <t>ブン</t>
    </rPh>
    <phoneticPr fontId="2"/>
  </si>
  <si>
    <t>①事業税額等に関する調　１５表</t>
    <rPh sb="14" eb="15">
      <t>ヒョウ</t>
    </rPh>
    <phoneticPr fontId="2"/>
  </si>
  <si>
    <t>（２）法人事業税に関する調</t>
    <phoneticPr fontId="2"/>
  </si>
  <si>
    <t>外形対象法人分</t>
    <phoneticPr fontId="2"/>
  </si>
  <si>
    <t>課税標準の特例による課税分</t>
    <phoneticPr fontId="2"/>
  </si>
  <si>
    <t>収入金額課税分</t>
    <phoneticPr fontId="2"/>
  </si>
  <si>
    <t>特定信託</t>
    <phoneticPr fontId="2"/>
  </si>
  <si>
    <t>清算法人</t>
    <phoneticPr fontId="2"/>
  </si>
  <si>
    <t>人格なき社団等</t>
    <phoneticPr fontId="2"/>
  </si>
  <si>
    <t>公益法人等</t>
    <phoneticPr fontId="2"/>
  </si>
  <si>
    <t>特別法人</t>
    <phoneticPr fontId="2"/>
  </si>
  <si>
    <t>小　　　　計</t>
    <phoneticPr fontId="2"/>
  </si>
  <si>
    <t>県内法人</t>
    <phoneticPr fontId="2"/>
  </si>
  <si>
    <t>他県本店分</t>
    <phoneticPr fontId="2"/>
  </si>
  <si>
    <t>本県本店分</t>
    <phoneticPr fontId="2"/>
  </si>
  <si>
    <t>(千円)</t>
    <phoneticPr fontId="2"/>
  </si>
  <si>
    <t>(千円)</t>
    <phoneticPr fontId="2"/>
  </si>
  <si>
    <t>(千円)</t>
    <phoneticPr fontId="2"/>
  </si>
  <si>
    <t>⑦</t>
    <phoneticPr fontId="2"/>
  </si>
  <si>
    <t xml:space="preserve"> ⑥</t>
    <phoneticPr fontId="2"/>
  </si>
  <si>
    <t>⑤</t>
    <phoneticPr fontId="2"/>
  </si>
  <si>
    <t>④</t>
    <phoneticPr fontId="2"/>
  </si>
  <si>
    <t>③</t>
    <phoneticPr fontId="2"/>
  </si>
  <si>
    <t>①＋②－③＋④＋⑤＋⑥</t>
    <phoneticPr fontId="2"/>
  </si>
  <si>
    <t>当該年度に
収入したもの</t>
    <phoneticPr fontId="2"/>
  </si>
  <si>
    <t>前年度に
収入したもの</t>
    <phoneticPr fontId="2"/>
  </si>
  <si>
    <t>税　　　額</t>
    <phoneticPr fontId="2"/>
  </si>
  <si>
    <t>事業
年度数</t>
    <phoneticPr fontId="2"/>
  </si>
  <si>
    <t>税　　　額</t>
    <phoneticPr fontId="2"/>
  </si>
  <si>
    <t>事業
年度数</t>
    <phoneticPr fontId="2"/>
  </si>
  <si>
    <t>調定額</t>
    <phoneticPr fontId="2"/>
  </si>
  <si>
    <t>中間納付額の
歳出還付額</t>
    <rPh sb="0" eb="2">
      <t>チュウカン</t>
    </rPh>
    <rPh sb="2" eb="4">
      <t>ノウフ</t>
    </rPh>
    <rPh sb="4" eb="5">
      <t>ガク</t>
    </rPh>
    <rPh sb="7" eb="9">
      <t>サイシュツ</t>
    </rPh>
    <rPh sb="9" eb="11">
      <t>カンプ</t>
    </rPh>
    <rPh sb="11" eb="12">
      <t>ガク</t>
    </rPh>
    <phoneticPr fontId="2"/>
  </si>
  <si>
    <t>確定申告期限が
翌年度となる見込納付額</t>
    <rPh sb="0" eb="2">
      <t>カクテイ</t>
    </rPh>
    <rPh sb="2" eb="4">
      <t>シンコク</t>
    </rPh>
    <rPh sb="4" eb="6">
      <t>キゲン</t>
    </rPh>
    <rPh sb="8" eb="9">
      <t>ヨク</t>
    </rPh>
    <rPh sb="9" eb="11">
      <t>ネンド</t>
    </rPh>
    <rPh sb="14" eb="16">
      <t>ミコ</t>
    </rPh>
    <rPh sb="16" eb="18">
      <t>ノウフ</t>
    </rPh>
    <rPh sb="18" eb="19">
      <t>ガク</t>
    </rPh>
    <phoneticPr fontId="2"/>
  </si>
  <si>
    <t>確定申告が翌年度
になる中間申告額</t>
    <rPh sb="0" eb="2">
      <t>カクテイ</t>
    </rPh>
    <rPh sb="2" eb="4">
      <t>シンコク</t>
    </rPh>
    <rPh sb="5" eb="7">
      <t>ヨクトシ</t>
    </rPh>
    <rPh sb="7" eb="8">
      <t>ド</t>
    </rPh>
    <rPh sb="12" eb="14">
      <t>チュウカン</t>
    </rPh>
    <rPh sb="14" eb="16">
      <t>シンコク</t>
    </rPh>
    <rPh sb="16" eb="17">
      <t>ガク</t>
    </rPh>
    <phoneticPr fontId="2"/>
  </si>
  <si>
    <t>確定事業税額に対応する
前年度分の中間申告額</t>
    <rPh sb="0" eb="2">
      <t>カクテイ</t>
    </rPh>
    <rPh sb="2" eb="4">
      <t>ジギョウ</t>
    </rPh>
    <rPh sb="4" eb="6">
      <t>ゼイガク</t>
    </rPh>
    <rPh sb="7" eb="9">
      <t>タイオウ</t>
    </rPh>
    <rPh sb="12" eb="15">
      <t>ゼンネンド</t>
    </rPh>
    <rPh sb="15" eb="16">
      <t>ブン</t>
    </rPh>
    <rPh sb="17" eb="19">
      <t>チュウカン</t>
    </rPh>
    <rPh sb="19" eb="21">
      <t>シンコク</t>
    </rPh>
    <rPh sb="21" eb="22">
      <t>ガク</t>
    </rPh>
    <phoneticPr fontId="2"/>
  </si>
  <si>
    <t>現事業年度分</t>
    <phoneticPr fontId="2"/>
  </si>
  <si>
    <t>区　　　　　　　　　分</t>
    <phoneticPr fontId="2"/>
  </si>
  <si>
    <t>外形対象法人分</t>
    <phoneticPr fontId="2"/>
  </si>
  <si>
    <t>課税標準の特例による課税分</t>
    <phoneticPr fontId="2"/>
  </si>
  <si>
    <t>特定信託</t>
    <phoneticPr fontId="2"/>
  </si>
  <si>
    <t>清算法人</t>
    <phoneticPr fontId="2"/>
  </si>
  <si>
    <t>人格なき社団等</t>
    <phoneticPr fontId="2"/>
  </si>
  <si>
    <t>公益法人等</t>
    <phoneticPr fontId="2"/>
  </si>
  <si>
    <t>特別法人</t>
    <phoneticPr fontId="2"/>
  </si>
  <si>
    <t>小　　　　計</t>
    <phoneticPr fontId="2"/>
  </si>
  <si>
    <t>県内法人</t>
    <phoneticPr fontId="2"/>
  </si>
  <si>
    <t>他県本店分</t>
    <phoneticPr fontId="2"/>
  </si>
  <si>
    <t>(千円)</t>
    <phoneticPr fontId="2"/>
  </si>
  <si>
    <t>⑨</t>
    <phoneticPr fontId="2"/>
  </si>
  <si>
    <t>⑧</t>
    <phoneticPr fontId="2"/>
  </si>
  <si>
    <t>⑦＋⑧</t>
    <phoneticPr fontId="2"/>
  </si>
  <si>
    <t>調定額</t>
    <phoneticPr fontId="2"/>
  </si>
  <si>
    <t>当該年度に
おいて発生した
歳出還付額</t>
    <phoneticPr fontId="2"/>
  </si>
  <si>
    <t>合　　　　計</t>
    <phoneticPr fontId="2"/>
  </si>
  <si>
    <t>過事業年度分</t>
    <phoneticPr fontId="2"/>
  </si>
  <si>
    <t>区　　　　　　　　　分</t>
    <phoneticPr fontId="2"/>
  </si>
  <si>
    <t>合計　　Ｄ＋Ｅ</t>
    <rPh sb="0" eb="1">
      <t>ア</t>
    </rPh>
    <rPh sb="1" eb="2">
      <t>ケイ</t>
    </rPh>
    <phoneticPr fontId="2"/>
  </si>
  <si>
    <t>地方法人特別税　　　Ｅ</t>
    <rPh sb="0" eb="2">
      <t>チホウ</t>
    </rPh>
    <rPh sb="2" eb="4">
      <t>ホウジン</t>
    </rPh>
    <rPh sb="4" eb="7">
      <t>トクベツゼイ</t>
    </rPh>
    <phoneticPr fontId="2"/>
  </si>
  <si>
    <t>事業税計　Ａ＋Ｂ＋Ｃ　　　　Ｄ</t>
    <rPh sb="0" eb="3">
      <t>ジギョウゼイ</t>
    </rPh>
    <rPh sb="3" eb="4">
      <t>ケイ</t>
    </rPh>
    <phoneticPr fontId="2"/>
  </si>
  <si>
    <t>計　　　　　Ｃ</t>
    <rPh sb="0" eb="1">
      <t>ケイ</t>
    </rPh>
    <phoneticPr fontId="2"/>
  </si>
  <si>
    <t>他県本店分</t>
    <phoneticPr fontId="2"/>
  </si>
  <si>
    <t>資 本 割 分</t>
    <rPh sb="0" eb="1">
      <t>シ</t>
    </rPh>
    <rPh sb="2" eb="3">
      <t>ホン</t>
    </rPh>
    <rPh sb="4" eb="5">
      <t>ワリ</t>
    </rPh>
    <rPh sb="6" eb="7">
      <t>ブン</t>
    </rPh>
    <phoneticPr fontId="2"/>
  </si>
  <si>
    <t>計　　　　　Ｂ</t>
    <rPh sb="0" eb="1">
      <t>ケイ</t>
    </rPh>
    <phoneticPr fontId="2"/>
  </si>
  <si>
    <t>付加価値割分</t>
    <rPh sb="0" eb="2">
      <t>フカ</t>
    </rPh>
    <rPh sb="2" eb="4">
      <t>カチ</t>
    </rPh>
    <rPh sb="4" eb="5">
      <t>ワリ</t>
    </rPh>
    <rPh sb="5" eb="6">
      <t>ブン</t>
    </rPh>
    <phoneticPr fontId="2"/>
  </si>
  <si>
    <t>計　　　　　Ａ</t>
    <rPh sb="0" eb="1">
      <t>ケイ</t>
    </rPh>
    <phoneticPr fontId="2"/>
  </si>
  <si>
    <t>所 得 割 分</t>
    <rPh sb="0" eb="1">
      <t>トコロ</t>
    </rPh>
    <rPh sb="2" eb="3">
      <t>トク</t>
    </rPh>
    <rPh sb="4" eb="5">
      <t>ワリ</t>
    </rPh>
    <rPh sb="6" eb="7">
      <t>ブン</t>
    </rPh>
    <phoneticPr fontId="2"/>
  </si>
  <si>
    <t>②</t>
    <phoneticPr fontId="2"/>
  </si>
  <si>
    <t>①</t>
    <phoneticPr fontId="2"/>
  </si>
  <si>
    <t>うち決定
したもの</t>
    <phoneticPr fontId="2"/>
  </si>
  <si>
    <t>税　　　　　額</t>
    <phoneticPr fontId="2"/>
  </si>
  <si>
    <t>確定申告が
あったもの</t>
    <phoneticPr fontId="2"/>
  </si>
  <si>
    <t>確定申告及び
決定のない中間申告</t>
    <phoneticPr fontId="2"/>
  </si>
  <si>
    <t>税　　　　　　　　　額</t>
    <rPh sb="0" eb="1">
      <t>ゼイ</t>
    </rPh>
    <rPh sb="10" eb="11">
      <t>ガク</t>
    </rPh>
    <phoneticPr fontId="2"/>
  </si>
  <si>
    <t>所得金額、
付加価値額
又は
資本金等の額</t>
    <rPh sb="17" eb="18">
      <t>キン</t>
    </rPh>
    <phoneticPr fontId="2"/>
  </si>
  <si>
    <t>事業年度数</t>
    <phoneticPr fontId="2"/>
  </si>
  <si>
    <t>確定額</t>
    <phoneticPr fontId="2"/>
  </si>
  <si>
    <t>②事業税額等に関する調（外形対象法人分）　３４表</t>
    <rPh sb="23" eb="24">
      <t>ヒョウ</t>
    </rPh>
    <phoneticPr fontId="2"/>
  </si>
  <si>
    <t>合計　　Ｄ＋Ｅ</t>
    <rPh sb="0" eb="2">
      <t>ゴウケイ</t>
    </rPh>
    <phoneticPr fontId="2"/>
  </si>
  <si>
    <t xml:space="preserve">(千円) </t>
    <phoneticPr fontId="2"/>
  </si>
  <si>
    <t>⑦</t>
    <phoneticPr fontId="2"/>
  </si>
  <si>
    <t>⑥</t>
    <phoneticPr fontId="2"/>
  </si>
  <si>
    <t>④</t>
    <phoneticPr fontId="2"/>
  </si>
  <si>
    <t>③</t>
    <phoneticPr fontId="2"/>
  </si>
  <si>
    <t>①＋②－③＋④＋⑤＋⑥</t>
    <phoneticPr fontId="2"/>
  </si>
  <si>
    <t>当該年度に
収入したもの</t>
    <phoneticPr fontId="2"/>
  </si>
  <si>
    <t>中間納付額の
歳出還付額</t>
    <phoneticPr fontId="2"/>
  </si>
  <si>
    <t>確定申告期限が
翌年度となる見込納付額</t>
    <phoneticPr fontId="2"/>
  </si>
  <si>
    <t>確定申告が翌年度
になる中間申告額</t>
    <phoneticPr fontId="2"/>
  </si>
  <si>
    <t>確定事業税額に対応する
前年度分の中間申告額</t>
    <phoneticPr fontId="2"/>
  </si>
  <si>
    <t>⑧</t>
    <phoneticPr fontId="2"/>
  </si>
  <si>
    <t xml:space="preserve">⑦＋⑧ </t>
    <phoneticPr fontId="2"/>
  </si>
  <si>
    <t>当該年度に
おいて発生した
歳出還付額</t>
    <phoneticPr fontId="2"/>
  </si>
  <si>
    <t>合　　　　計
（　調　定　額　）</t>
    <phoneticPr fontId="2"/>
  </si>
  <si>
    <t>過事業年度分</t>
    <phoneticPr fontId="2"/>
  </si>
  <si>
    <t>合　　　　　　　計
Ｄ＋Ｈ</t>
    <rPh sb="0" eb="1">
      <t>ゴウ</t>
    </rPh>
    <phoneticPr fontId="2"/>
  </si>
  <si>
    <t>Ｈ</t>
    <phoneticPr fontId="2"/>
  </si>
  <si>
    <t>計
Ｅ＋Ｆ＋Ｇ</t>
    <rPh sb="0" eb="1">
      <t>ケイ</t>
    </rPh>
    <phoneticPr fontId="2"/>
  </si>
  <si>
    <t>Ｇ</t>
    <phoneticPr fontId="2"/>
  </si>
  <si>
    <t>Ｆ</t>
    <phoneticPr fontId="2"/>
  </si>
  <si>
    <t>その他</t>
    <phoneticPr fontId="2"/>
  </si>
  <si>
    <t>Ｅ</t>
    <phoneticPr fontId="2"/>
  </si>
  <si>
    <t>軽減税率
適用法人</t>
    <phoneticPr fontId="2"/>
  </si>
  <si>
    <t>事業年度年一回法人</t>
    <rPh sb="0" eb="2">
      <t>ジギョウ</t>
    </rPh>
    <rPh sb="2" eb="4">
      <t>ネンド</t>
    </rPh>
    <rPh sb="4" eb="6">
      <t>ネン１</t>
    </rPh>
    <rPh sb="6" eb="7">
      <t>カイ</t>
    </rPh>
    <rPh sb="7" eb="9">
      <t>ホウジン</t>
    </rPh>
    <phoneticPr fontId="2"/>
  </si>
  <si>
    <t>Ｄ</t>
    <phoneticPr fontId="2"/>
  </si>
  <si>
    <t>計
Ａ＋Ｂ＋Ｃ</t>
    <phoneticPr fontId="2"/>
  </si>
  <si>
    <t>Ｃ</t>
    <phoneticPr fontId="2"/>
  </si>
  <si>
    <t>Ｂ</t>
    <phoneticPr fontId="2"/>
  </si>
  <si>
    <t>Ａ</t>
    <phoneticPr fontId="2"/>
  </si>
  <si>
    <t>事業年度年二回法人</t>
    <rPh sb="0" eb="2">
      <t>ジギョウ</t>
    </rPh>
    <rPh sb="2" eb="4">
      <t>ネンド</t>
    </rPh>
    <rPh sb="4" eb="7">
      <t>ネンニカイ</t>
    </rPh>
    <rPh sb="7" eb="9">
      <t>ホウジン</t>
    </rPh>
    <phoneticPr fontId="2"/>
  </si>
  <si>
    <t>所得金額</t>
    <phoneticPr fontId="2"/>
  </si>
  <si>
    <t>年所得1,000万円超5,000万円以下</t>
    <phoneticPr fontId="2"/>
  </si>
  <si>
    <t>年所得　800万円超　1,000万円以下</t>
    <phoneticPr fontId="2"/>
  </si>
  <si>
    <t>年所得　400万円超　800万円以下</t>
    <phoneticPr fontId="2"/>
  </si>
  <si>
    <t>年所得　400万円以下</t>
    <phoneticPr fontId="2"/>
  </si>
  <si>
    <t>欠損法人</t>
    <phoneticPr fontId="2"/>
  </si>
  <si>
    <t>区　　　　　　　分</t>
    <rPh sb="0" eb="1">
      <t>ク</t>
    </rPh>
    <rPh sb="8" eb="9">
      <t>ブン</t>
    </rPh>
    <phoneticPr fontId="2"/>
  </si>
  <si>
    <t>③所得階層別に関する調　１３表</t>
    <rPh sb="14" eb="15">
      <t>ヒョウ</t>
    </rPh>
    <phoneticPr fontId="2"/>
  </si>
  <si>
    <t>合　　　　　　　計</t>
    <phoneticPr fontId="2"/>
  </si>
  <si>
    <t>年所得　10億円超</t>
    <phoneticPr fontId="2"/>
  </si>
  <si>
    <t>年所得　1億円超　10億円以下</t>
    <phoneticPr fontId="2"/>
  </si>
  <si>
    <t>年所得　5,000万円超　1億円以下</t>
    <phoneticPr fontId="2"/>
  </si>
  <si>
    <t>従業者数割</t>
    <phoneticPr fontId="2"/>
  </si>
  <si>
    <t>事務所数割</t>
    <phoneticPr fontId="2"/>
  </si>
  <si>
    <t>証券業</t>
    <phoneticPr fontId="2"/>
  </si>
  <si>
    <t>従業者数割</t>
    <phoneticPr fontId="2"/>
  </si>
  <si>
    <t>銀行業</t>
    <phoneticPr fontId="2"/>
  </si>
  <si>
    <t>鉄道事業・軌道事業</t>
    <phoneticPr fontId="2"/>
  </si>
  <si>
    <t>倉庫業</t>
    <phoneticPr fontId="2"/>
  </si>
  <si>
    <r>
      <t xml:space="preserve">所 得 課 税 分
</t>
    </r>
    <r>
      <rPr>
        <sz val="6"/>
        <rFont val="ＭＳ Ｐゴシック"/>
        <family val="3"/>
        <charset val="128"/>
      </rPr>
      <t>（外形対象法人分を除く）</t>
    </r>
    <rPh sb="0" eb="1">
      <t>トコロ</t>
    </rPh>
    <rPh sb="2" eb="3">
      <t>トク</t>
    </rPh>
    <rPh sb="4" eb="5">
      <t>カ</t>
    </rPh>
    <rPh sb="6" eb="7">
      <t>ゼイ</t>
    </rPh>
    <rPh sb="8" eb="9">
      <t>ブン</t>
    </rPh>
    <phoneticPr fontId="2"/>
  </si>
  <si>
    <t>課税標準の特例による課税分</t>
    <phoneticPr fontId="2"/>
  </si>
  <si>
    <t>小　　　　　　　　計</t>
    <rPh sb="0" eb="1">
      <t>ショウ</t>
    </rPh>
    <rPh sb="9" eb="10">
      <t>ケイ</t>
    </rPh>
    <phoneticPr fontId="2"/>
  </si>
  <si>
    <t>少額短期
保険業</t>
    <rPh sb="0" eb="2">
      <t>ショウガク</t>
    </rPh>
    <rPh sb="2" eb="4">
      <t>タンキ</t>
    </rPh>
    <rPh sb="5" eb="7">
      <t>ホケン</t>
    </rPh>
    <phoneticPr fontId="2"/>
  </si>
  <si>
    <t>損害保険業</t>
    <phoneticPr fontId="2"/>
  </si>
  <si>
    <t>生命保険業</t>
    <phoneticPr fontId="2"/>
  </si>
  <si>
    <t>ガス供給業</t>
    <phoneticPr fontId="2"/>
  </si>
  <si>
    <t>従業者数割</t>
    <phoneticPr fontId="2"/>
  </si>
  <si>
    <t>事務所数割</t>
    <phoneticPr fontId="2"/>
  </si>
  <si>
    <t>総固定資産割</t>
    <phoneticPr fontId="2"/>
  </si>
  <si>
    <t>収入金額課税分</t>
    <phoneticPr fontId="2"/>
  </si>
  <si>
    <t>発電用固定資産割</t>
    <phoneticPr fontId="2"/>
  </si>
  <si>
    <t>電気供給業</t>
    <phoneticPr fontId="2"/>
  </si>
  <si>
    <t xml:space="preserve">(千円) </t>
    <phoneticPr fontId="2"/>
  </si>
  <si>
    <t>⑥　②＋④</t>
    <phoneticPr fontId="2"/>
  </si>
  <si>
    <t>⑤　①＋③</t>
    <phoneticPr fontId="2"/>
  </si>
  <si>
    <t>④</t>
    <phoneticPr fontId="2"/>
  </si>
  <si>
    <t>③</t>
    <phoneticPr fontId="2"/>
  </si>
  <si>
    <t>事業税額</t>
    <phoneticPr fontId="2"/>
  </si>
  <si>
    <t>所得(収入)
金額</t>
    <phoneticPr fontId="2"/>
  </si>
  <si>
    <t>事　 業
年度数</t>
    <rPh sb="0" eb="1">
      <t>コト</t>
    </rPh>
    <rPh sb="3" eb="4">
      <t>ギョウ</t>
    </rPh>
    <rPh sb="5" eb="7">
      <t>ネンド</t>
    </rPh>
    <rPh sb="7" eb="8">
      <t>カズ</t>
    </rPh>
    <phoneticPr fontId="2"/>
  </si>
  <si>
    <t>法人数</t>
    <phoneticPr fontId="2"/>
  </si>
  <si>
    <t>他県本店分</t>
    <rPh sb="0" eb="1">
      <t>ホカ</t>
    </rPh>
    <phoneticPr fontId="2"/>
  </si>
  <si>
    <t>分割法人</t>
    <phoneticPr fontId="2"/>
  </si>
  <si>
    <t>区　　　　　　　　　　　　分</t>
    <rPh sb="0" eb="1">
      <t>ク</t>
    </rPh>
    <rPh sb="13" eb="14">
      <t>ブン</t>
    </rPh>
    <phoneticPr fontId="2"/>
  </si>
  <si>
    <t>④業種別及び分割基準別に関する調　１７表</t>
    <rPh sb="19" eb="20">
      <t>ヒョウ</t>
    </rPh>
    <phoneticPr fontId="2"/>
  </si>
  <si>
    <t>従業者数割</t>
    <phoneticPr fontId="2"/>
  </si>
  <si>
    <t>事務所数割</t>
    <phoneticPr fontId="2"/>
  </si>
  <si>
    <t>証券業</t>
    <phoneticPr fontId="2"/>
  </si>
  <si>
    <t>銀行業</t>
    <phoneticPr fontId="2"/>
  </si>
  <si>
    <t>鉄道事業・軌道事業</t>
    <phoneticPr fontId="2"/>
  </si>
  <si>
    <t>倉庫業</t>
    <phoneticPr fontId="2"/>
  </si>
  <si>
    <t>課税標準の特例による課税分</t>
    <phoneticPr fontId="2"/>
  </si>
  <si>
    <t>損害保険業</t>
    <phoneticPr fontId="2"/>
  </si>
  <si>
    <t>生命保険業</t>
    <phoneticPr fontId="2"/>
  </si>
  <si>
    <t>ガス供給業</t>
    <phoneticPr fontId="2"/>
  </si>
  <si>
    <t>総固定資産割</t>
    <phoneticPr fontId="2"/>
  </si>
  <si>
    <t>収入金額課税分</t>
    <phoneticPr fontId="2"/>
  </si>
  <si>
    <t>発電用固定資産割</t>
    <phoneticPr fontId="2"/>
  </si>
  <si>
    <t>電気供給業</t>
    <phoneticPr fontId="2"/>
  </si>
  <si>
    <t>(千円)</t>
    <phoneticPr fontId="2"/>
  </si>
  <si>
    <t xml:space="preserve">(千円) </t>
    <phoneticPr fontId="2"/>
  </si>
  <si>
    <t>⑥＋⑧</t>
    <phoneticPr fontId="2"/>
  </si>
  <si>
    <t>⑤＋⑦</t>
    <phoneticPr fontId="2"/>
  </si>
  <si>
    <t>⑧</t>
    <phoneticPr fontId="2"/>
  </si>
  <si>
    <t>⑦</t>
    <phoneticPr fontId="2"/>
  </si>
  <si>
    <t>事業税額</t>
    <phoneticPr fontId="2"/>
  </si>
  <si>
    <t>所得(収入)
金額</t>
    <phoneticPr fontId="2"/>
  </si>
  <si>
    <t>法人数</t>
    <phoneticPr fontId="2"/>
  </si>
  <si>
    <t>合　　　　　　　計</t>
    <rPh sb="0" eb="1">
      <t>ゴウ</t>
    </rPh>
    <rPh sb="8" eb="9">
      <t>ケイ</t>
    </rPh>
    <phoneticPr fontId="2"/>
  </si>
  <si>
    <t>県内法人</t>
    <phoneticPr fontId="2"/>
  </si>
  <si>
    <t>上記以外
の事業</t>
    <phoneticPr fontId="2"/>
  </si>
  <si>
    <t>サービス業</t>
    <phoneticPr fontId="2"/>
  </si>
  <si>
    <t>不動産業</t>
    <phoneticPr fontId="2"/>
  </si>
  <si>
    <t>その他の
金融・保険業</t>
    <phoneticPr fontId="2"/>
  </si>
  <si>
    <t>卸売・
小売業、
飲食店業</t>
    <phoneticPr fontId="2"/>
  </si>
  <si>
    <t>運輸・通信業</t>
    <phoneticPr fontId="2"/>
  </si>
  <si>
    <t>建設業</t>
    <phoneticPr fontId="2"/>
  </si>
  <si>
    <t>資本金1億円未満の法人</t>
    <phoneticPr fontId="2"/>
  </si>
  <si>
    <t>資本金1億円以上の法人</t>
    <phoneticPr fontId="2"/>
  </si>
  <si>
    <t>製造業</t>
    <phoneticPr fontId="2"/>
  </si>
  <si>
    <t>所　　　　　得　　　　　課　　　　　税　　　　　分
（ 外  形  対  象  法  人  分  を  除  く ）</t>
    <rPh sb="0" eb="1">
      <t>トコロ</t>
    </rPh>
    <rPh sb="6" eb="7">
      <t>トク</t>
    </rPh>
    <rPh sb="12" eb="13">
      <t>カ</t>
    </rPh>
    <rPh sb="18" eb="19">
      <t>ゼイ</t>
    </rPh>
    <rPh sb="24" eb="25">
      <t>ブン</t>
    </rPh>
    <rPh sb="28" eb="29">
      <t>ガイ</t>
    </rPh>
    <rPh sb="31" eb="32">
      <t>ケイ</t>
    </rPh>
    <rPh sb="34" eb="35">
      <t>ツイ</t>
    </rPh>
    <rPh sb="37" eb="38">
      <t>ゾウ</t>
    </rPh>
    <rPh sb="40" eb="41">
      <t>ホウ</t>
    </rPh>
    <rPh sb="43" eb="44">
      <t>ジン</t>
    </rPh>
    <rPh sb="46" eb="47">
      <t>ブン</t>
    </rPh>
    <rPh sb="52" eb="53">
      <t>ノゾ</t>
    </rPh>
    <phoneticPr fontId="2"/>
  </si>
  <si>
    <t>⑥　②＋④</t>
    <phoneticPr fontId="2"/>
  </si>
  <si>
    <t>⑤　①＋③</t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</si>
  <si>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</si>
  <si>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</si>
  <si>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</si>
  <si>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</si>
  <si>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本県本店分</t>
    <phoneticPr fontId="2"/>
  </si>
  <si>
    <t>分割法人</t>
    <phoneticPr fontId="2"/>
  </si>
  <si>
    <t>従業者数割</t>
    <phoneticPr fontId="2"/>
  </si>
  <si>
    <t>事務所数割</t>
    <phoneticPr fontId="2"/>
  </si>
  <si>
    <t>上記以外
の事業</t>
    <phoneticPr fontId="2"/>
  </si>
  <si>
    <t>サービス業</t>
    <phoneticPr fontId="2"/>
  </si>
  <si>
    <t>不動産業</t>
    <phoneticPr fontId="2"/>
  </si>
  <si>
    <t>その他の
金融・保険業</t>
    <phoneticPr fontId="2"/>
  </si>
  <si>
    <t>卸売・
小売業、
飲食店業</t>
    <phoneticPr fontId="2"/>
  </si>
  <si>
    <t>運輸・通信業</t>
    <phoneticPr fontId="2"/>
  </si>
  <si>
    <t>建設業</t>
    <phoneticPr fontId="2"/>
  </si>
  <si>
    <t>資本金1億円未満の法人</t>
    <phoneticPr fontId="2"/>
  </si>
  <si>
    <t>資本金1億円以上の法人</t>
    <phoneticPr fontId="2"/>
  </si>
  <si>
    <t>製造業</t>
    <phoneticPr fontId="2"/>
  </si>
  <si>
    <t>(千円)</t>
    <phoneticPr fontId="2"/>
  </si>
  <si>
    <t xml:space="preserve">(千円) </t>
    <phoneticPr fontId="2"/>
  </si>
  <si>
    <t>⑥＋⑧</t>
    <phoneticPr fontId="2"/>
  </si>
  <si>
    <t>⑤＋⑦</t>
    <phoneticPr fontId="2"/>
  </si>
  <si>
    <t>⑧</t>
    <phoneticPr fontId="2"/>
  </si>
  <si>
    <t>⑦</t>
    <phoneticPr fontId="2"/>
  </si>
  <si>
    <t>事業税額</t>
    <phoneticPr fontId="2"/>
  </si>
  <si>
    <t>所得(収入)
金　　　額</t>
    <phoneticPr fontId="2"/>
  </si>
  <si>
    <t>所得(収入)
金額</t>
    <phoneticPr fontId="2"/>
  </si>
  <si>
    <t>法人数</t>
    <phoneticPr fontId="2"/>
  </si>
  <si>
    <t>県内法人</t>
    <phoneticPr fontId="2"/>
  </si>
  <si>
    <t>　</t>
    <phoneticPr fontId="2"/>
  </si>
  <si>
    <t>合　　　　　計</t>
    <rPh sb="0" eb="1">
      <t>ゴウ</t>
    </rPh>
    <rPh sb="6" eb="7">
      <t>ケイ</t>
    </rPh>
    <phoneticPr fontId="2"/>
  </si>
  <si>
    <t>従業者数割</t>
    <rPh sb="0" eb="1">
      <t>ジュウ</t>
    </rPh>
    <rPh sb="1" eb="4">
      <t>ギョウシャスウ</t>
    </rPh>
    <rPh sb="4" eb="5">
      <t>ワ</t>
    </rPh>
    <phoneticPr fontId="2"/>
  </si>
  <si>
    <t>事務所数割</t>
    <phoneticPr fontId="2"/>
  </si>
  <si>
    <t>上記以外
の事業</t>
    <phoneticPr fontId="2"/>
  </si>
  <si>
    <t>サービス業</t>
    <phoneticPr fontId="2"/>
  </si>
  <si>
    <t>不動産業</t>
    <phoneticPr fontId="2"/>
  </si>
  <si>
    <t>その他の
金融・保険業</t>
    <phoneticPr fontId="2"/>
  </si>
  <si>
    <t>卸売･小売業、
飲食店業</t>
    <phoneticPr fontId="2"/>
  </si>
  <si>
    <t>運輸・通信業</t>
    <phoneticPr fontId="2"/>
  </si>
  <si>
    <t>建設業</t>
    <phoneticPr fontId="2"/>
  </si>
  <si>
    <t>製造業</t>
    <phoneticPr fontId="2"/>
  </si>
  <si>
    <t>証券業</t>
    <phoneticPr fontId="2"/>
  </si>
  <si>
    <t>銀行業</t>
    <phoneticPr fontId="2"/>
  </si>
  <si>
    <t>鉄道事業・軌道事業</t>
    <phoneticPr fontId="2"/>
  </si>
  <si>
    <t>倉庫業</t>
    <phoneticPr fontId="2"/>
  </si>
  <si>
    <t>(千円)</t>
    <phoneticPr fontId="2"/>
  </si>
  <si>
    <t xml:space="preserve">(千円) </t>
    <phoneticPr fontId="2"/>
  </si>
  <si>
    <t>⑫　④＋⑧</t>
    <phoneticPr fontId="2"/>
  </si>
  <si>
    <t>⑪　③＋⑦</t>
    <phoneticPr fontId="2"/>
  </si>
  <si>
    <t>⑩　②＋⑥</t>
    <phoneticPr fontId="2"/>
  </si>
  <si>
    <t>⑨　①＋⑤</t>
    <phoneticPr fontId="2"/>
  </si>
  <si>
    <t>⑧</t>
    <phoneticPr fontId="2"/>
  </si>
  <si>
    <t>⑦</t>
    <phoneticPr fontId="2"/>
  </si>
  <si>
    <t>⑥</t>
    <phoneticPr fontId="2"/>
  </si>
  <si>
    <t>⑤</t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</si>
  <si>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</si>
  <si>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</si>
  <si>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</si>
  <si>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</si>
  <si>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事業税額</t>
    <phoneticPr fontId="2"/>
  </si>
  <si>
    <t>付加価値額</t>
    <phoneticPr fontId="2"/>
  </si>
  <si>
    <t>所得金額</t>
    <phoneticPr fontId="2"/>
  </si>
  <si>
    <t>事業
年度数</t>
    <rPh sb="0" eb="1">
      <t>コト</t>
    </rPh>
    <rPh sb="1" eb="2">
      <t>ギョウ</t>
    </rPh>
    <rPh sb="3" eb="5">
      <t>ネンド</t>
    </rPh>
    <rPh sb="5" eb="6">
      <t>カズ</t>
    </rPh>
    <phoneticPr fontId="2"/>
  </si>
  <si>
    <t>小　　　　　　　　　　　　　計</t>
    <rPh sb="0" eb="1">
      <t>ショウ</t>
    </rPh>
    <rPh sb="14" eb="15">
      <t>ケイ</t>
    </rPh>
    <phoneticPr fontId="2"/>
  </si>
  <si>
    <t>本県本店分</t>
    <phoneticPr fontId="2"/>
  </si>
  <si>
    <t>分割法人</t>
    <rPh sb="0" eb="3">
      <t>ブンカツホウ</t>
    </rPh>
    <rPh sb="3" eb="4">
      <t>ジン</t>
    </rPh>
    <phoneticPr fontId="2"/>
  </si>
  <si>
    <t>⑤業種別及び分割基準別に関する調（外形対象法人分）　３５表</t>
    <rPh sb="28" eb="29">
      <t>ヒョウ</t>
    </rPh>
    <phoneticPr fontId="2"/>
  </si>
  <si>
    <t>事務所数割</t>
    <phoneticPr fontId="2"/>
  </si>
  <si>
    <t>上記以外
の事業</t>
    <phoneticPr fontId="2"/>
  </si>
  <si>
    <t>サービス業</t>
    <phoneticPr fontId="2"/>
  </si>
  <si>
    <t>不動産業</t>
    <phoneticPr fontId="2"/>
  </si>
  <si>
    <t>その他の
金融・保険業</t>
    <phoneticPr fontId="2"/>
  </si>
  <si>
    <t>卸売・小売業、
飲食店業</t>
    <phoneticPr fontId="2"/>
  </si>
  <si>
    <t>運輸・通信業</t>
    <phoneticPr fontId="2"/>
  </si>
  <si>
    <t>建設業</t>
    <phoneticPr fontId="2"/>
  </si>
  <si>
    <t>製造業</t>
    <phoneticPr fontId="2"/>
  </si>
  <si>
    <t>証券業</t>
    <phoneticPr fontId="2"/>
  </si>
  <si>
    <t>銀行業</t>
    <phoneticPr fontId="2"/>
  </si>
  <si>
    <t>鉄道事業・軌道事業</t>
    <phoneticPr fontId="2"/>
  </si>
  <si>
    <t>倉庫業</t>
    <phoneticPr fontId="2"/>
  </si>
  <si>
    <t>(千円)</t>
    <phoneticPr fontId="2"/>
  </si>
  <si>
    <t xml:space="preserve">(千円) </t>
    <phoneticPr fontId="2"/>
  </si>
  <si>
    <t>⑫＋⑯</t>
    <phoneticPr fontId="2"/>
  </si>
  <si>
    <t>⑪＋⑮</t>
    <phoneticPr fontId="2"/>
  </si>
  <si>
    <t>⑩＋⑭</t>
    <phoneticPr fontId="2"/>
  </si>
  <si>
    <t>⑨＋⑬</t>
    <phoneticPr fontId="2"/>
  </si>
  <si>
    <t>⑯</t>
    <phoneticPr fontId="2"/>
  </si>
  <si>
    <t>⑮</t>
    <phoneticPr fontId="2"/>
  </si>
  <si>
    <t>⑭</t>
    <phoneticPr fontId="2"/>
  </si>
  <si>
    <t>⑬</t>
    <phoneticPr fontId="2"/>
  </si>
  <si>
    <t>事業税額</t>
    <phoneticPr fontId="2"/>
  </si>
  <si>
    <t>付加価値額</t>
    <phoneticPr fontId="2"/>
  </si>
  <si>
    <t>所得金額</t>
    <phoneticPr fontId="2"/>
  </si>
  <si>
    <t>合　　　　　　　　　　　　　　計</t>
    <rPh sb="0" eb="1">
      <t>ゴウ</t>
    </rPh>
    <rPh sb="15" eb="16">
      <t>ケイ</t>
    </rPh>
    <phoneticPr fontId="2"/>
  </si>
  <si>
    <t>県内法人</t>
    <phoneticPr fontId="2"/>
  </si>
  <si>
    <t>付加価値額</t>
    <rPh sb="0" eb="2">
      <t>フカ</t>
    </rPh>
    <rPh sb="2" eb="5">
      <t>カチガク</t>
    </rPh>
    <phoneticPr fontId="2"/>
  </si>
  <si>
    <t>控除額</t>
    <rPh sb="0" eb="3">
      <t>コウジョガク</t>
    </rPh>
    <phoneticPr fontId="2"/>
  </si>
  <si>
    <t>㉑負担変動の軽減措置に関する調　８７表</t>
    <rPh sb="18" eb="19">
      <t>ヒョウ</t>
    </rPh>
    <phoneticPr fontId="2"/>
  </si>
  <si>
    <t>調整後付加価値額が30億円以下である法人</t>
    <phoneticPr fontId="2"/>
  </si>
  <si>
    <t>法人数</t>
    <phoneticPr fontId="2"/>
  </si>
  <si>
    <t xml:space="preserve">(千円) </t>
  </si>
  <si>
    <t xml:space="preserve">(千円) </t>
    <phoneticPr fontId="2"/>
  </si>
  <si>
    <t xml:space="preserve">(千円) </t>
    <phoneticPr fontId="2"/>
  </si>
  <si>
    <t>課税標準となる
付加価値額</t>
    <phoneticPr fontId="2"/>
  </si>
  <si>
    <t>調整後付加価値額</t>
    <phoneticPr fontId="2"/>
  </si>
  <si>
    <t>基準法人事業税額</t>
    <phoneticPr fontId="2"/>
  </si>
  <si>
    <t>旧税率適用の
法人事業税額</t>
    <phoneticPr fontId="2"/>
  </si>
  <si>
    <t>負担増加額</t>
    <phoneticPr fontId="2"/>
  </si>
  <si>
    <t>控除額</t>
    <phoneticPr fontId="2"/>
  </si>
  <si>
    <t>③</t>
    <phoneticPr fontId="2"/>
  </si>
  <si>
    <t>合　　　　　　　　　　　　　　　　　　　　　　　　　　　　　　　　　　　　　　　　　　　　　　　　　　　　　　　　　　　　　　　計　　　</t>
    <rPh sb="0" eb="1">
      <t>ゴウ</t>
    </rPh>
    <rPh sb="64" eb="65">
      <t>ケイ</t>
    </rPh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</si>
  <si>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</si>
  <si>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</si>
  <si>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</si>
  <si>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</si>
  <si>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</si>
  <si>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</si>
  <si>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</si>
  <si>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①＋⑧　　⑮</t>
    <phoneticPr fontId="2"/>
  </si>
  <si>
    <t>②＋⑨　⑯</t>
    <phoneticPr fontId="2"/>
  </si>
  <si>
    <t>③＋⑩　⑰</t>
    <phoneticPr fontId="2"/>
  </si>
  <si>
    <t>④＋⑪　⑱</t>
    <phoneticPr fontId="2"/>
  </si>
  <si>
    <t>⑤＋⑫　⑲</t>
    <phoneticPr fontId="2"/>
  </si>
  <si>
    <t>⑥＋⑬　⑳</t>
    <phoneticPr fontId="2"/>
  </si>
  <si>
    <t>⑦＋⑭　㉑</t>
    <phoneticPr fontId="2"/>
  </si>
  <si>
    <t>調整後付加価値額が30億円超40億円未満である法人</t>
    <rPh sb="13" eb="14">
      <t>チョウ</t>
    </rPh>
    <rPh sb="16" eb="18">
      <t>オクエン</t>
    </rPh>
    <rPh sb="18" eb="20">
      <t>ミマン</t>
    </rPh>
    <phoneticPr fontId="2"/>
  </si>
  <si>
    <t>付加価値額
が０以下
である
法人</t>
    <rPh sb="0" eb="2">
      <t>フカ</t>
    </rPh>
    <rPh sb="2" eb="5">
      <t>カチガク</t>
    </rPh>
    <rPh sb="8" eb="10">
      <t>イカ</t>
    </rPh>
    <rPh sb="15" eb="17">
      <t>ホウジン</t>
    </rPh>
    <phoneticPr fontId="2"/>
  </si>
  <si>
    <t>雇用安定控除のない法人</t>
    <phoneticPr fontId="2"/>
  </si>
  <si>
    <t>労働者派遣等をしていない法人</t>
    <phoneticPr fontId="2"/>
  </si>
  <si>
    <t>非課税事業を併せて行う法人</t>
    <phoneticPr fontId="2"/>
  </si>
  <si>
    <t>収入金課税事業を併せて行う法人</t>
    <phoneticPr fontId="2"/>
  </si>
  <si>
    <t>労働者派遣等をしている法人</t>
    <phoneticPr fontId="2"/>
  </si>
  <si>
    <t>⑪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</si>
  <si>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</si>
  <si>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</si>
  <si>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</si>
  <si>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</si>
  <si>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</si>
  <si>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雇用安定
控除額</t>
    <rPh sb="0" eb="2">
      <t>コヨウ</t>
    </rPh>
    <rPh sb="2" eb="4">
      <t>アンテイ</t>
    </rPh>
    <rPh sb="5" eb="7">
      <t>コウジョ</t>
    </rPh>
    <rPh sb="7" eb="8">
      <t>ガク</t>
    </rPh>
    <phoneticPr fontId="2"/>
  </si>
  <si>
    <t>雇用安定
控除額</t>
    <rPh sb="0" eb="2">
      <t>コヨウ</t>
    </rPh>
    <rPh sb="2" eb="4">
      <t>アンテイ</t>
    </rPh>
    <rPh sb="5" eb="8">
      <t>コウジョガク</t>
    </rPh>
    <phoneticPr fontId="2"/>
  </si>
  <si>
    <t>雇用安定控除のある法人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</si>
  <si>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</si>
  <si>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</si>
  <si>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</si>
  <si>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</si>
  <si>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</si>
  <si>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t>㉖</t>
    <phoneticPr fontId="2"/>
  </si>
  <si>
    <t>㉗</t>
    <phoneticPr fontId="2"/>
  </si>
  <si>
    <t>㉘</t>
    <phoneticPr fontId="2"/>
  </si>
  <si>
    <t>㉙</t>
    <phoneticPr fontId="2"/>
  </si>
  <si>
    <t>㉚</t>
    <phoneticPr fontId="2"/>
  </si>
  <si>
    <t>㉛</t>
    <phoneticPr fontId="2"/>
  </si>
  <si>
    <t>㉜</t>
    <phoneticPr fontId="2"/>
  </si>
  <si>
    <t>㉝</t>
    <phoneticPr fontId="2"/>
  </si>
  <si>
    <t>㉞</t>
    <phoneticPr fontId="2"/>
  </si>
  <si>
    <t>㉟</t>
    <phoneticPr fontId="2"/>
  </si>
  <si>
    <t>㊱</t>
    <phoneticPr fontId="2"/>
  </si>
  <si>
    <t>㊲</t>
    <phoneticPr fontId="2"/>
  </si>
  <si>
    <t>㊳</t>
    <phoneticPr fontId="2"/>
  </si>
  <si>
    <t>㊴</t>
    <phoneticPr fontId="2"/>
  </si>
  <si>
    <t>㊵</t>
    <phoneticPr fontId="2"/>
  </si>
  <si>
    <t>㊶</t>
    <phoneticPr fontId="2"/>
  </si>
  <si>
    <t>㊷</t>
    <phoneticPr fontId="2"/>
  </si>
  <si>
    <t>㊸</t>
    <phoneticPr fontId="2"/>
  </si>
  <si>
    <t>㉒所得拡大促進税制に関する調　８８表</t>
    <rPh sb="1" eb="3">
      <t>ショトク</t>
    </rPh>
    <rPh sb="3" eb="5">
      <t>カクダイ</t>
    </rPh>
    <rPh sb="5" eb="7">
      <t>ソクシン</t>
    </rPh>
    <rPh sb="7" eb="9">
      <t>ゼイセイ</t>
    </rPh>
    <rPh sb="10" eb="11">
      <t>カン</t>
    </rPh>
    <rPh sb="13" eb="14">
      <t>シラ</t>
    </rPh>
    <phoneticPr fontId="2"/>
  </si>
  <si>
    <t>㉑</t>
    <phoneticPr fontId="2"/>
  </si>
  <si>
    <t>⑲－⑳－㉑　㉒</t>
    <phoneticPr fontId="2"/>
  </si>
  <si>
    <t>㉒＋㉓　㉔</t>
    <phoneticPr fontId="2"/>
  </si>
  <si>
    <r>
      <t>２　事 業 税 に 関 す る 調</t>
    </r>
    <r>
      <rPr>
        <sz val="12"/>
        <rFont val="ＭＳ 明朝"/>
        <family val="1"/>
        <charset val="128"/>
      </rPr>
      <t/>
    </r>
    <rPh sb="2" eb="3">
      <t>コト</t>
    </rPh>
    <rPh sb="4" eb="5">
      <t>ギョウ</t>
    </rPh>
    <rPh sb="6" eb="7">
      <t>ゼイ</t>
    </rPh>
    <rPh sb="10" eb="11">
      <t>セキ</t>
    </rPh>
    <rPh sb="16" eb="17">
      <t>チョウ</t>
    </rPh>
    <phoneticPr fontId="2"/>
  </si>
  <si>
    <t>（１）個人事業税に関する調</t>
    <phoneticPr fontId="2"/>
  </si>
  <si>
    <t>①第一種事業に関する調　０２表</t>
    <rPh sb="14" eb="15">
      <t>ヒョウ</t>
    </rPh>
    <phoneticPr fontId="2"/>
  </si>
  <si>
    <t>種　　　　　　別</t>
    <phoneticPr fontId="2"/>
  </si>
  <si>
    <t>種　　　　　　別</t>
    <phoneticPr fontId="2"/>
  </si>
  <si>
    <t>課税人員</t>
    <phoneticPr fontId="2"/>
  </si>
  <si>
    <t>課税人員</t>
    <phoneticPr fontId="2"/>
  </si>
  <si>
    <t>所得金額</t>
    <phoneticPr fontId="2"/>
  </si>
  <si>
    <t>事業主
控除額</t>
    <phoneticPr fontId="2"/>
  </si>
  <si>
    <t>事業主
控除額</t>
    <phoneticPr fontId="2"/>
  </si>
  <si>
    <t>差引課税
所得金額</t>
    <phoneticPr fontId="2"/>
  </si>
  <si>
    <t>差引課税
所得金額</t>
    <phoneticPr fontId="2"/>
  </si>
  <si>
    <t>所得税課税者</t>
    <phoneticPr fontId="2"/>
  </si>
  <si>
    <t>所得税課税者</t>
    <phoneticPr fontId="2"/>
  </si>
  <si>
    <t>所得税失格者</t>
    <phoneticPr fontId="2"/>
  </si>
  <si>
    <t>所得税失格者</t>
    <phoneticPr fontId="2"/>
  </si>
  <si>
    <t>計</t>
    <phoneticPr fontId="2"/>
  </si>
  <si>
    <t>①</t>
    <phoneticPr fontId="2"/>
  </si>
  <si>
    <t>②</t>
    <phoneticPr fontId="2"/>
  </si>
  <si>
    <t>①－②</t>
    <phoneticPr fontId="2"/>
  </si>
  <si>
    <t>①－②</t>
    <phoneticPr fontId="2"/>
  </si>
  <si>
    <t>（人）</t>
    <rPh sb="1" eb="2">
      <t>ニン</t>
    </rPh>
    <phoneticPr fontId="2"/>
  </si>
  <si>
    <t>（人）</t>
    <phoneticPr fontId="2"/>
  </si>
  <si>
    <t>（千円）</t>
    <phoneticPr fontId="2"/>
  </si>
  <si>
    <t>物品販売業</t>
    <phoneticPr fontId="2"/>
  </si>
  <si>
    <t>保険業</t>
    <phoneticPr fontId="2"/>
  </si>
  <si>
    <t>金銭貸付業</t>
    <phoneticPr fontId="2"/>
  </si>
  <si>
    <t>物品貸付業</t>
    <phoneticPr fontId="2"/>
  </si>
  <si>
    <t>不動産貸付業</t>
    <phoneticPr fontId="2"/>
  </si>
  <si>
    <t>土石採取業</t>
    <phoneticPr fontId="2"/>
  </si>
  <si>
    <t>電気通信事業</t>
    <phoneticPr fontId="2"/>
  </si>
  <si>
    <t>運送業</t>
    <phoneticPr fontId="2"/>
  </si>
  <si>
    <t>運送取扱業</t>
    <phoneticPr fontId="2"/>
  </si>
  <si>
    <t>船舶ていけい場業</t>
    <phoneticPr fontId="2"/>
  </si>
  <si>
    <t>駐車場業</t>
    <phoneticPr fontId="2"/>
  </si>
  <si>
    <t>請負業</t>
    <phoneticPr fontId="2"/>
  </si>
  <si>
    <t>印刷業</t>
    <phoneticPr fontId="2"/>
  </si>
  <si>
    <t>出版業</t>
    <phoneticPr fontId="2"/>
  </si>
  <si>
    <t>所得税失格者</t>
    <rPh sb="0" eb="3">
      <t>ショトクゼイ</t>
    </rPh>
    <rPh sb="3" eb="5">
      <t>シッカク</t>
    </rPh>
    <rPh sb="5" eb="6">
      <t>シャ</t>
    </rPh>
    <phoneticPr fontId="2"/>
  </si>
  <si>
    <t>所得税課税者</t>
    <rPh sb="0" eb="3">
      <t>ショトクゼイ</t>
    </rPh>
    <rPh sb="3" eb="5">
      <t>カゼイ</t>
    </rPh>
    <rPh sb="5" eb="6">
      <t>シャ</t>
    </rPh>
    <phoneticPr fontId="2"/>
  </si>
  <si>
    <t>①</t>
    <phoneticPr fontId="2"/>
  </si>
  <si>
    <t>②</t>
    <phoneticPr fontId="2"/>
  </si>
  <si>
    <t>①－②</t>
    <phoneticPr fontId="2"/>
  </si>
  <si>
    <t>（千円）</t>
    <phoneticPr fontId="2"/>
  </si>
  <si>
    <t>写真業</t>
    <rPh sb="0" eb="2">
      <t>シャシン</t>
    </rPh>
    <rPh sb="2" eb="3">
      <t>ギョウ</t>
    </rPh>
    <phoneticPr fontId="2"/>
  </si>
  <si>
    <t>席貸業</t>
    <rPh sb="0" eb="1">
      <t>セキ</t>
    </rPh>
    <rPh sb="1" eb="2">
      <t>カシ</t>
    </rPh>
    <rPh sb="2" eb="3">
      <t>ギョウ</t>
    </rPh>
    <phoneticPr fontId="2"/>
  </si>
  <si>
    <t>旅館業</t>
    <rPh sb="0" eb="2">
      <t>リョカン</t>
    </rPh>
    <rPh sb="2" eb="3">
      <t>ギョウ</t>
    </rPh>
    <phoneticPr fontId="2"/>
  </si>
  <si>
    <t>料理店業</t>
    <rPh sb="0" eb="2">
      <t>リョウリ</t>
    </rPh>
    <rPh sb="2" eb="3">
      <t>テン</t>
    </rPh>
    <rPh sb="3" eb="4">
      <t>ギョウ</t>
    </rPh>
    <phoneticPr fontId="2"/>
  </si>
  <si>
    <t>飲食店業</t>
    <rPh sb="0" eb="2">
      <t>インショク</t>
    </rPh>
    <rPh sb="2" eb="3">
      <t>テン</t>
    </rPh>
    <rPh sb="3" eb="4">
      <t>ギョウ</t>
    </rPh>
    <phoneticPr fontId="2"/>
  </si>
  <si>
    <t>周旋業</t>
    <rPh sb="0" eb="1">
      <t>シュウ</t>
    </rPh>
    <rPh sb="1" eb="2">
      <t>メグ</t>
    </rPh>
    <rPh sb="2" eb="3">
      <t>ギョウ</t>
    </rPh>
    <phoneticPr fontId="2"/>
  </si>
  <si>
    <t>代理業</t>
    <rPh sb="0" eb="2">
      <t>ダイリ</t>
    </rPh>
    <rPh sb="2" eb="3">
      <t>ギョウ</t>
    </rPh>
    <phoneticPr fontId="2"/>
  </si>
  <si>
    <t>仲立業</t>
    <rPh sb="0" eb="2">
      <t>ナカダチ</t>
    </rPh>
    <rPh sb="2" eb="3">
      <t>ギョウ</t>
    </rPh>
    <phoneticPr fontId="2"/>
  </si>
  <si>
    <t>問屋業</t>
    <rPh sb="0" eb="2">
      <t>トンヤ</t>
    </rPh>
    <rPh sb="2" eb="3">
      <t>ギョウ</t>
    </rPh>
    <phoneticPr fontId="2"/>
  </si>
  <si>
    <t>両替業</t>
    <rPh sb="0" eb="2">
      <t>リョウガエ</t>
    </rPh>
    <rPh sb="2" eb="3">
      <t>ギョウ</t>
    </rPh>
    <phoneticPr fontId="2"/>
  </si>
  <si>
    <t>公衆浴場業</t>
    <rPh sb="0" eb="2">
      <t>コウシュウ</t>
    </rPh>
    <rPh sb="2" eb="4">
      <t>ヨクジョウ</t>
    </rPh>
    <rPh sb="4" eb="5">
      <t>ギョウ</t>
    </rPh>
    <phoneticPr fontId="2"/>
  </si>
  <si>
    <t>演劇興行業</t>
    <rPh sb="0" eb="2">
      <t>エンゲキ</t>
    </rPh>
    <rPh sb="2" eb="4">
      <t>コウギョウ</t>
    </rPh>
    <rPh sb="4" eb="5">
      <t>ギョウ</t>
    </rPh>
    <phoneticPr fontId="2"/>
  </si>
  <si>
    <t>遊技場業</t>
    <rPh sb="0" eb="3">
      <t>ユウギジョウ</t>
    </rPh>
    <rPh sb="3" eb="4">
      <t>ギョウ</t>
    </rPh>
    <phoneticPr fontId="2"/>
  </si>
  <si>
    <t>遊覧所業</t>
    <rPh sb="0" eb="2">
      <t>ユウラン</t>
    </rPh>
    <rPh sb="2" eb="4">
      <t>ショギョウ</t>
    </rPh>
    <phoneticPr fontId="2"/>
  </si>
  <si>
    <t>商品取引業</t>
    <rPh sb="0" eb="2">
      <t>ショウヒン</t>
    </rPh>
    <rPh sb="2" eb="5">
      <t>トリヒキギョウ</t>
    </rPh>
    <phoneticPr fontId="2"/>
  </si>
  <si>
    <t>不動産売買業</t>
    <rPh sb="0" eb="3">
      <t>フドウサン</t>
    </rPh>
    <rPh sb="3" eb="5">
      <t>バイバイ</t>
    </rPh>
    <rPh sb="5" eb="6">
      <t>ギョウ</t>
    </rPh>
    <phoneticPr fontId="2"/>
  </si>
  <si>
    <t>広告業</t>
    <rPh sb="0" eb="2">
      <t>コウコク</t>
    </rPh>
    <rPh sb="2" eb="3">
      <t>ギョウ</t>
    </rPh>
    <phoneticPr fontId="2"/>
  </si>
  <si>
    <t>興信所業</t>
    <rPh sb="0" eb="3">
      <t>コウシンジョ</t>
    </rPh>
    <rPh sb="3" eb="4">
      <t>ギョウ</t>
    </rPh>
    <phoneticPr fontId="2"/>
  </si>
  <si>
    <t>案内業</t>
    <rPh sb="0" eb="3">
      <t>アンナイギョウ</t>
    </rPh>
    <phoneticPr fontId="2"/>
  </si>
  <si>
    <t>冠婚葬祭業</t>
    <rPh sb="0" eb="2">
      <t>カンコン</t>
    </rPh>
    <rPh sb="2" eb="4">
      <t>ソウサイ</t>
    </rPh>
    <rPh sb="4" eb="5">
      <t>ギョウ</t>
    </rPh>
    <phoneticPr fontId="2"/>
  </si>
  <si>
    <t>②第二種事業に関する調　０３表</t>
    <rPh sb="14" eb="15">
      <t>ヒョウ</t>
    </rPh>
    <phoneticPr fontId="2"/>
  </si>
  <si>
    <t>種　　　　　　別</t>
    <rPh sb="0" eb="1">
      <t>タネ</t>
    </rPh>
    <rPh sb="7" eb="8">
      <t>ベツ</t>
    </rPh>
    <phoneticPr fontId="2"/>
  </si>
  <si>
    <t>事業主控除額</t>
    <phoneticPr fontId="2"/>
  </si>
  <si>
    <t>（人）</t>
    <rPh sb="1" eb="2">
      <t>ヒト</t>
    </rPh>
    <phoneticPr fontId="2"/>
  </si>
  <si>
    <t>畜産業</t>
    <phoneticPr fontId="2"/>
  </si>
  <si>
    <t>水産業</t>
    <phoneticPr fontId="2"/>
  </si>
  <si>
    <t>薪炭製造業</t>
    <phoneticPr fontId="2"/>
  </si>
  <si>
    <t>③第三種事業に関する調　０４表</t>
    <rPh sb="14" eb="15">
      <t>ヒョウ</t>
    </rPh>
    <phoneticPr fontId="2"/>
  </si>
  <si>
    <t>医業</t>
    <phoneticPr fontId="2"/>
  </si>
  <si>
    <t>歯科医業</t>
    <phoneticPr fontId="2"/>
  </si>
  <si>
    <t>薬剤師業</t>
    <phoneticPr fontId="2"/>
  </si>
  <si>
    <t>あん摩等の事業</t>
    <phoneticPr fontId="2"/>
  </si>
  <si>
    <t>獣医業</t>
    <phoneticPr fontId="2"/>
  </si>
  <si>
    <t>装蹄師業</t>
    <phoneticPr fontId="2"/>
  </si>
  <si>
    <t>弁護士業</t>
    <phoneticPr fontId="2"/>
  </si>
  <si>
    <t>司法書士業</t>
    <phoneticPr fontId="2"/>
  </si>
  <si>
    <t>行政書士業</t>
    <phoneticPr fontId="2"/>
  </si>
  <si>
    <t>公証人業</t>
    <phoneticPr fontId="2"/>
  </si>
  <si>
    <t>弁理士業</t>
    <phoneticPr fontId="2"/>
  </si>
  <si>
    <t>税理士業</t>
    <phoneticPr fontId="2"/>
  </si>
  <si>
    <t>公認会計士業</t>
    <phoneticPr fontId="2"/>
  </si>
  <si>
    <t>計理士業</t>
    <phoneticPr fontId="2"/>
  </si>
  <si>
    <t>社会保険労務士業</t>
    <phoneticPr fontId="2"/>
  </si>
  <si>
    <t>コンサルタント業</t>
    <phoneticPr fontId="2"/>
  </si>
  <si>
    <t>設計監督者業</t>
    <phoneticPr fontId="2"/>
  </si>
  <si>
    <t>不動産鑑定業</t>
    <phoneticPr fontId="2"/>
  </si>
  <si>
    <t>デザイン業</t>
    <phoneticPr fontId="2"/>
  </si>
  <si>
    <t>諸芸師匠業</t>
    <phoneticPr fontId="2"/>
  </si>
  <si>
    <t>理容業</t>
    <phoneticPr fontId="2"/>
  </si>
  <si>
    <t>美容業</t>
    <phoneticPr fontId="2"/>
  </si>
  <si>
    <t>クリーニング業</t>
    <phoneticPr fontId="2"/>
  </si>
  <si>
    <t>公衆浴場業</t>
    <phoneticPr fontId="2"/>
  </si>
  <si>
    <t>歯科衛生士業</t>
    <phoneticPr fontId="2"/>
  </si>
  <si>
    <t>歯科技工士業</t>
    <phoneticPr fontId="2"/>
  </si>
  <si>
    <t>測量士業</t>
    <phoneticPr fontId="2"/>
  </si>
  <si>
    <t>土地家屋調査士業</t>
    <phoneticPr fontId="2"/>
  </si>
  <si>
    <t>海事代理士業</t>
    <phoneticPr fontId="2"/>
  </si>
  <si>
    <t>印刷製版業</t>
    <phoneticPr fontId="2"/>
  </si>
  <si>
    <t>計</t>
    <phoneticPr fontId="2"/>
  </si>
  <si>
    <t>④分割個人の所得金額に関する調　０５表</t>
    <phoneticPr fontId="2"/>
  </si>
  <si>
    <t>課税標準額</t>
    <phoneticPr fontId="2"/>
  </si>
  <si>
    <t>分割を受けた
課税標準額</t>
    <phoneticPr fontId="2"/>
  </si>
  <si>
    <t>当該県分</t>
    <phoneticPr fontId="2"/>
  </si>
  <si>
    <t>他の県分</t>
    <phoneticPr fontId="2"/>
  </si>
  <si>
    <t>(人)</t>
    <rPh sb="1" eb="2">
      <t>ヒト</t>
    </rPh>
    <phoneticPr fontId="2"/>
  </si>
  <si>
    <t>(千円)</t>
    <phoneticPr fontId="2"/>
  </si>
  <si>
    <t>(人)</t>
    <phoneticPr fontId="2"/>
  </si>
  <si>
    <t>第一種事業</t>
    <phoneticPr fontId="2"/>
  </si>
  <si>
    <t>第一種事業</t>
    <phoneticPr fontId="2"/>
  </si>
  <si>
    <t>第二種事業</t>
    <phoneticPr fontId="2"/>
  </si>
  <si>
    <t>第二種事業</t>
    <phoneticPr fontId="2"/>
  </si>
  <si>
    <t>第三種事業</t>
    <phoneticPr fontId="2"/>
  </si>
  <si>
    <t>第三種事業</t>
    <phoneticPr fontId="2"/>
  </si>
  <si>
    <t>⑤事業専従者に関する調　０６表</t>
    <rPh sb="1" eb="3">
      <t>ジギョウ</t>
    </rPh>
    <rPh sb="3" eb="6">
      <t>センジュウシャ</t>
    </rPh>
    <rPh sb="7" eb="8">
      <t>カン</t>
    </rPh>
    <rPh sb="10" eb="11">
      <t>シラ</t>
    </rPh>
    <rPh sb="14" eb="15">
      <t>ヒョウ</t>
    </rPh>
    <phoneticPr fontId="2"/>
  </si>
  <si>
    <t>青色申告</t>
  </si>
  <si>
    <t>白色申告</t>
    <phoneticPr fontId="2"/>
  </si>
  <si>
    <t>納税者数</t>
    <phoneticPr fontId="2"/>
  </si>
  <si>
    <t>専従者数</t>
    <phoneticPr fontId="2"/>
  </si>
  <si>
    <t>給与額</t>
    <phoneticPr fontId="2"/>
  </si>
  <si>
    <t>納 税 者 数</t>
    <phoneticPr fontId="2"/>
  </si>
  <si>
    <t>給　与
（控除）額</t>
    <rPh sb="5" eb="7">
      <t>コウジョ</t>
    </rPh>
    <phoneticPr fontId="2"/>
  </si>
  <si>
    <t>うち専従者
控除を受け
た納税者数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</si>
  <si>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</si>
  <si>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</si>
  <si>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</si>
  <si>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</si>
  <si>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</si>
  <si>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</si>
  <si>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①＋⑤</t>
    <phoneticPr fontId="2"/>
  </si>
  <si>
    <t>②＋⑥</t>
    <phoneticPr fontId="2"/>
  </si>
  <si>
    <t>③＋⑦</t>
    <phoneticPr fontId="2"/>
  </si>
  <si>
    <t>④＋⑧</t>
    <phoneticPr fontId="2"/>
  </si>
  <si>
    <t>（人）</t>
    <phoneticPr fontId="2"/>
  </si>
  <si>
    <t>第三種
事業</t>
    <phoneticPr fontId="2"/>
  </si>
  <si>
    <t>あん摩業等
以外</t>
    <rPh sb="2" eb="3">
      <t>マ</t>
    </rPh>
    <phoneticPr fontId="2"/>
  </si>
  <si>
    <t>あん摩業等</t>
    <rPh sb="2" eb="3">
      <t>マ</t>
    </rPh>
    <phoneticPr fontId="2"/>
  </si>
  <si>
    <t>⑥所得階層別に関する調　０７表</t>
    <rPh sb="14" eb="15">
      <t>ヒョウ</t>
    </rPh>
    <phoneticPr fontId="2"/>
  </si>
  <si>
    <t>300万円以下</t>
    <phoneticPr fontId="2"/>
  </si>
  <si>
    <t>300万円超　310万円以下</t>
    <phoneticPr fontId="2"/>
  </si>
  <si>
    <t>310万円超　320万円以下</t>
    <phoneticPr fontId="2"/>
  </si>
  <si>
    <t>320万円超　330万円以下</t>
    <phoneticPr fontId="2"/>
  </si>
  <si>
    <t>330万円超　340万円以下</t>
    <phoneticPr fontId="2"/>
  </si>
  <si>
    <t>所得税
課税者</t>
    <phoneticPr fontId="2"/>
  </si>
  <si>
    <t>所得税
失格者</t>
    <phoneticPr fontId="2"/>
  </si>
  <si>
    <t>所得税
課税者</t>
    <phoneticPr fontId="2"/>
  </si>
  <si>
    <t>所得税
失格者</t>
    <phoneticPr fontId="2"/>
  </si>
  <si>
    <t>第三種事業</t>
    <rPh sb="0" eb="1">
      <t>ダイ</t>
    </rPh>
    <rPh sb="1" eb="2">
      <t>3</t>
    </rPh>
    <rPh sb="2" eb="3">
      <t>シュ</t>
    </rPh>
    <rPh sb="3" eb="4">
      <t>コト</t>
    </rPh>
    <rPh sb="4" eb="5">
      <t>ギョウ</t>
    </rPh>
    <phoneticPr fontId="2"/>
  </si>
  <si>
    <t>あん摩業等
以外のもの</t>
    <rPh sb="2" eb="3">
      <t>マ</t>
    </rPh>
    <phoneticPr fontId="2"/>
  </si>
  <si>
    <t>小　　　　　　計</t>
    <rPh sb="0" eb="1">
      <t>ショウ</t>
    </rPh>
    <rPh sb="7" eb="8">
      <t>ケイ</t>
    </rPh>
    <phoneticPr fontId="2"/>
  </si>
  <si>
    <t>合　　　　　　計</t>
    <rPh sb="0" eb="1">
      <t>ゴウ</t>
    </rPh>
    <rPh sb="7" eb="8">
      <t>ケイ</t>
    </rPh>
    <phoneticPr fontId="2"/>
  </si>
  <si>
    <t>340万円超　350万円以下</t>
    <phoneticPr fontId="2"/>
  </si>
  <si>
    <t>350万円超　360万円以下</t>
    <phoneticPr fontId="2"/>
  </si>
  <si>
    <t>360万円超　370万円以下</t>
    <phoneticPr fontId="2"/>
  </si>
  <si>
    <t>370万円超　380万円以下</t>
    <phoneticPr fontId="2"/>
  </si>
  <si>
    <t>380万円超　390万円以下</t>
    <phoneticPr fontId="2"/>
  </si>
  <si>
    <t>390万円超　400万円以下</t>
    <phoneticPr fontId="2"/>
  </si>
  <si>
    <t>400万円超　500万円以下</t>
    <phoneticPr fontId="2"/>
  </si>
  <si>
    <t>500万円超　600万円以下</t>
    <phoneticPr fontId="2"/>
  </si>
  <si>
    <t>600万円超　700万円以下</t>
    <phoneticPr fontId="2"/>
  </si>
  <si>
    <t>700万円超　1,000万円以下</t>
    <phoneticPr fontId="2"/>
  </si>
  <si>
    <t>1,000万円超</t>
    <phoneticPr fontId="2"/>
  </si>
  <si>
    <t>⑦個人事業税の減免に関する調　０８表</t>
    <rPh sb="17" eb="18">
      <t>ヒョウ</t>
    </rPh>
    <phoneticPr fontId="2"/>
  </si>
  <si>
    <t>区　　　　　　　　　　　分</t>
    <rPh sb="0" eb="1">
      <t>ク</t>
    </rPh>
    <rPh sb="12" eb="13">
      <t>ブン</t>
    </rPh>
    <phoneticPr fontId="2"/>
  </si>
  <si>
    <t>人　　　員</t>
    <phoneticPr fontId="2"/>
  </si>
  <si>
    <t>所　　　得　　　金　　　額　</t>
    <phoneticPr fontId="2"/>
  </si>
  <si>
    <t>減　　　　免　　　　額</t>
    <phoneticPr fontId="2"/>
  </si>
  <si>
    <t>天災による者</t>
    <phoneticPr fontId="2"/>
  </si>
  <si>
    <t>公私の扶助を受ける者</t>
    <phoneticPr fontId="2"/>
  </si>
  <si>
    <t>あん摩業等</t>
    <rPh sb="2" eb="3">
      <t>マ</t>
    </rPh>
    <rPh sb="3" eb="4">
      <t>ギョウ</t>
    </rPh>
    <phoneticPr fontId="2"/>
  </si>
  <si>
    <t>天災による者</t>
    <phoneticPr fontId="2"/>
  </si>
  <si>
    <t>公私の扶助を受ける者</t>
    <phoneticPr fontId="2"/>
  </si>
  <si>
    <t>その他</t>
    <phoneticPr fontId="2"/>
  </si>
  <si>
    <t>計</t>
    <phoneticPr fontId="2"/>
  </si>
  <si>
    <t>合　　　計</t>
    <rPh sb="0" eb="1">
      <t>ゴウ</t>
    </rPh>
    <rPh sb="4" eb="5">
      <t>ケイ</t>
    </rPh>
    <phoneticPr fontId="2"/>
  </si>
  <si>
    <t>天災による者</t>
    <phoneticPr fontId="2"/>
  </si>
  <si>
    <t>公私の扶助を受ける者</t>
    <phoneticPr fontId="2"/>
  </si>
  <si>
    <t>その他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</si>
</sst>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0;&quot;△ &quot;0"/>
    <numFmt numFmtId="177" formatCode="#,##0;&quot;△ &quot;#,##0"/>
    <numFmt numFmtId="178" formatCode="#,##0_ "/>
    <numFmt numFmtId="179" formatCode="#,##0.00_ "/>
    <numFmt numFmtId="180" formatCode="_ * #,##0_ ;_ * \△\ #,##0_ ;_ * &quot;-&quot;_ ;_ @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6.5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1204">
    <xf numFmtId="0" fontId="0" fillId="0" borderId="0" xfId="0"/>
    <xf numFmtId="49" fontId="4" fillId="0" borderId="0" xfId="0" applyNumberFormat="1" applyFont="1" applyFill="1" applyBorder="1" applyAlignment="1" applyProtection="1">
      <alignment vertical="center"/>
    </xf>
    <xf numFmtId="178" fontId="4" fillId="0" borderId="0" xfId="0" applyNumberFormat="1" applyFont="1" applyFill="1" applyBorder="1" applyAlignment="1" applyProtection="1">
      <alignment horizontal="right" vertical="center" shrinkToFit="1"/>
    </xf>
    <xf numFmtId="0" fontId="4" fillId="0" borderId="1" xfId="0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49" fontId="4" fillId="0" borderId="5" xfId="0" applyNumberFormat="1" applyFont="1" applyFill="1" applyBorder="1" applyAlignment="1" applyProtection="1">
      <alignment vertical="center" wrapText="1"/>
    </xf>
    <xf numFmtId="49" fontId="4" fillId="0" borderId="7" xfId="0" applyNumberFormat="1" applyFont="1" applyFill="1" applyBorder="1" applyAlignment="1" applyProtection="1">
      <alignment vertical="center" wrapText="1"/>
    </xf>
    <xf numFmtId="49" fontId="4" fillId="0" borderId="6" xfId="0" applyNumberFormat="1" applyFont="1" applyFill="1" applyBorder="1" applyAlignment="1" applyProtection="1">
      <alignment vertical="center" wrapText="1"/>
    </xf>
    <xf numFmtId="49" fontId="4" fillId="0" borderId="8" xfId="0" applyNumberFormat="1" applyFont="1" applyFill="1" applyBorder="1" applyAlignment="1" applyProtection="1">
      <alignment vertical="center" wrapText="1"/>
    </xf>
    <xf numFmtId="49" fontId="4" fillId="0" borderId="9" xfId="0" applyNumberFormat="1" applyFont="1" applyFill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vertical="center" wrapText="1"/>
    </xf>
    <xf numFmtId="176" fontId="4" fillId="0" borderId="0" xfId="5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distributed" vertical="center" wrapText="1"/>
    </xf>
    <xf numFmtId="49" fontId="4" fillId="0" borderId="11" xfId="0" applyNumberFormat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vertical="center" wrapText="1"/>
    </xf>
    <xf numFmtId="0" fontId="4" fillId="0" borderId="11" xfId="0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3" applyNumberFormat="1" applyFont="1" applyFill="1" applyBorder="1" applyAlignment="1" applyProtection="1"/>
    <xf numFmtId="0" fontId="4" fillId="0" borderId="0" xfId="3" applyNumberFormat="1" applyFont="1" applyFill="1" applyBorder="1" applyAlignment="1" applyProtection="1">
      <alignment vertical="center"/>
    </xf>
    <xf numFmtId="49" fontId="4" fillId="0" borderId="0" xfId="2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9" fontId="4" fillId="0" borderId="24" xfId="0" applyNumberFormat="1" applyFont="1" applyFill="1" applyBorder="1" applyAlignment="1" applyProtection="1">
      <alignment horizontal="distributed" vertical="center" wrapText="1"/>
    </xf>
    <xf numFmtId="49" fontId="4" fillId="0" borderId="20" xfId="0" applyNumberFormat="1" applyFont="1" applyFill="1" applyBorder="1" applyAlignment="1" applyProtection="1">
      <alignment horizontal="distributed" vertical="center" wrapText="1"/>
    </xf>
    <xf numFmtId="49" fontId="4" fillId="0" borderId="15" xfId="0" applyNumberFormat="1" applyFont="1" applyFill="1" applyBorder="1" applyAlignment="1" applyProtection="1">
      <alignment vertical="center" wrapText="1"/>
    </xf>
    <xf numFmtId="49" fontId="4" fillId="0" borderId="16" xfId="0" applyNumberFormat="1" applyFont="1" applyFill="1" applyBorder="1" applyAlignment="1" applyProtection="1">
      <alignment vertical="center" wrapText="1"/>
    </xf>
    <xf numFmtId="49" fontId="4" fillId="0" borderId="25" xfId="0" applyNumberFormat="1" applyFont="1" applyFill="1" applyBorder="1" applyAlignment="1" applyProtection="1">
      <alignment horizontal="distributed" vertical="center" wrapText="1"/>
    </xf>
    <xf numFmtId="49" fontId="4" fillId="0" borderId="10" xfId="0" applyNumberFormat="1" applyFont="1" applyFill="1" applyBorder="1" applyAlignment="1" applyProtection="1">
      <alignment horizontal="distributed" vertical="center" wrapText="1"/>
    </xf>
    <xf numFmtId="49" fontId="4" fillId="0" borderId="21" xfId="0" applyNumberFormat="1" applyFont="1" applyFill="1" applyBorder="1" applyAlignment="1" applyProtection="1">
      <alignment vertical="center" wrapText="1"/>
    </xf>
    <xf numFmtId="49" fontId="4" fillId="0" borderId="22" xfId="0" applyNumberFormat="1" applyFont="1" applyFill="1" applyBorder="1" applyAlignment="1" applyProtection="1">
      <alignment horizontal="distributed" vertical="center" wrapText="1"/>
    </xf>
    <xf numFmtId="49" fontId="4" fillId="0" borderId="26" xfId="0" applyNumberFormat="1" applyFont="1" applyFill="1" applyBorder="1" applyAlignment="1" applyProtection="1">
      <alignment vertical="center" wrapText="1"/>
    </xf>
    <xf numFmtId="49" fontId="4" fillId="0" borderId="27" xfId="0" applyNumberFormat="1" applyFont="1" applyFill="1" applyBorder="1" applyAlignment="1" applyProtection="1">
      <alignment vertical="center" wrapText="1"/>
    </xf>
    <xf numFmtId="49" fontId="4" fillId="0" borderId="22" xfId="0" applyNumberFormat="1" applyFont="1" applyFill="1" applyBorder="1" applyAlignment="1" applyProtection="1">
      <alignment vertical="center" wrapText="1"/>
    </xf>
    <xf numFmtId="49" fontId="4" fillId="0" borderId="17" xfId="0" applyNumberFormat="1" applyFont="1" applyFill="1" applyBorder="1" applyAlignment="1" applyProtection="1">
      <alignment horizontal="distributed" vertical="center" wrapText="1"/>
    </xf>
    <xf numFmtId="49" fontId="4" fillId="0" borderId="18" xfId="0" applyNumberFormat="1" applyFont="1" applyFill="1" applyBorder="1" applyAlignment="1" applyProtection="1">
      <alignment vertical="center" wrapText="1"/>
    </xf>
    <xf numFmtId="49" fontId="4" fillId="0" borderId="28" xfId="0" applyNumberFormat="1" applyFont="1" applyFill="1" applyBorder="1" applyAlignment="1" applyProtection="1">
      <alignment horizontal="distributed" vertical="center" wrapText="1"/>
    </xf>
    <xf numFmtId="49" fontId="4" fillId="0" borderId="7" xfId="0" applyNumberFormat="1" applyFont="1" applyFill="1" applyBorder="1" applyAlignment="1" applyProtection="1">
      <alignment horizontal="distributed" vertical="center" wrapText="1"/>
    </xf>
    <xf numFmtId="49" fontId="4" fillId="0" borderId="4" xfId="0" applyNumberFormat="1" applyFont="1" applyFill="1" applyBorder="1" applyAlignment="1" applyProtection="1">
      <alignment horizontal="distributed" vertical="center" wrapText="1"/>
    </xf>
    <xf numFmtId="49" fontId="4" fillId="0" borderId="10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vertical="center" wrapText="1"/>
    </xf>
    <xf numFmtId="49" fontId="4" fillId="0" borderId="6" xfId="0" applyNumberFormat="1" applyFont="1" applyFill="1" applyBorder="1" applyAlignment="1" applyProtection="1">
      <alignment horizontal="distributed" vertical="center" wrapText="1"/>
    </xf>
    <xf numFmtId="49" fontId="4" fillId="0" borderId="5" xfId="0" applyNumberFormat="1" applyFont="1" applyFill="1" applyBorder="1" applyAlignment="1" applyProtection="1">
      <alignment horizontal="distributed" vertical="center" wrapText="1"/>
    </xf>
    <xf numFmtId="49" fontId="4" fillId="0" borderId="25" xfId="0" applyNumberFormat="1" applyFont="1" applyFill="1" applyBorder="1" applyAlignment="1" applyProtection="1">
      <alignment horizontal="center" vertical="center" wrapText="1"/>
    </xf>
    <xf numFmtId="49" fontId="4" fillId="0" borderId="29" xfId="0" applyNumberFormat="1" applyFont="1" applyFill="1" applyBorder="1" applyAlignment="1" applyProtection="1">
      <alignment horizontal="distributed" vertical="center" wrapText="1"/>
    </xf>
    <xf numFmtId="49" fontId="4" fillId="0" borderId="23" xfId="0" applyNumberFormat="1" applyFont="1" applyFill="1" applyBorder="1" applyAlignment="1" applyProtection="1">
      <alignment horizontal="distributed" vertical="center" wrapText="1"/>
    </xf>
    <xf numFmtId="49" fontId="4" fillId="0" borderId="29" xfId="0" applyNumberFormat="1" applyFont="1" applyFill="1" applyBorder="1" applyAlignment="1" applyProtection="1">
      <alignment vertical="center" wrapText="1"/>
    </xf>
    <xf numFmtId="49" fontId="4" fillId="0" borderId="2" xfId="0" applyNumberFormat="1" applyFont="1" applyFill="1" applyBorder="1" applyAlignment="1" applyProtection="1">
      <alignment vertical="center" wrapText="1"/>
    </xf>
    <xf numFmtId="49" fontId="4" fillId="0" borderId="3" xfId="0" applyNumberFormat="1" applyFont="1" applyFill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vertical="center" wrapText="1"/>
    </xf>
    <xf numFmtId="49" fontId="4" fillId="0" borderId="23" xfId="0" applyNumberFormat="1" applyFont="1" applyFill="1" applyBorder="1" applyAlignment="1" applyProtection="1">
      <alignment vertical="center" wrapText="1"/>
    </xf>
    <xf numFmtId="49" fontId="4" fillId="0" borderId="30" xfId="0" applyNumberFormat="1" applyFont="1" applyFill="1" applyBorder="1" applyAlignment="1" applyProtection="1">
      <alignment vertical="center" wrapText="1"/>
    </xf>
    <xf numFmtId="49" fontId="4" fillId="0" borderId="28" xfId="0" applyNumberFormat="1" applyFont="1" applyFill="1" applyBorder="1" applyAlignment="1" applyProtection="1">
      <alignment vertical="center" wrapText="1"/>
    </xf>
    <xf numFmtId="0" fontId="4" fillId="0" borderId="24" xfId="0" applyFont="1" applyFill="1" applyBorder="1" applyAlignment="1" applyProtection="1">
      <alignment vertical="center" wrapText="1"/>
    </xf>
    <xf numFmtId="0" fontId="4" fillId="0" borderId="12" xfId="0" applyFont="1" applyFill="1" applyBorder="1" applyAlignment="1" applyProtection="1">
      <alignment vertical="center" wrapText="1"/>
    </xf>
    <xf numFmtId="0" fontId="4" fillId="0" borderId="20" xfId="0" applyFont="1" applyFill="1" applyBorder="1" applyAlignment="1" applyProtection="1">
      <alignment vertical="center" wrapText="1"/>
    </xf>
    <xf numFmtId="0" fontId="4" fillId="0" borderId="25" xfId="0" applyFont="1" applyFill="1" applyBorder="1" applyAlignment="1" applyProtection="1">
      <alignment vertical="center" wrapText="1"/>
    </xf>
    <xf numFmtId="49" fontId="4" fillId="0" borderId="25" xfId="0" applyNumberFormat="1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distributed" vertical="center" wrapText="1"/>
    </xf>
    <xf numFmtId="0" fontId="4" fillId="0" borderId="23" xfId="0" applyFont="1" applyFill="1" applyBorder="1" applyAlignment="1" applyProtection="1">
      <alignment horizontal="distributed" vertical="center" wrapText="1"/>
    </xf>
    <xf numFmtId="49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right" vertical="center" wrapText="1"/>
    </xf>
    <xf numFmtId="49" fontId="4" fillId="0" borderId="3" xfId="0" applyNumberFormat="1" applyFont="1" applyFill="1" applyBorder="1" applyAlignment="1" applyProtection="1">
      <alignment horizontal="right" vertical="center" wrapText="1"/>
    </xf>
    <xf numFmtId="49" fontId="4" fillId="0" borderId="14" xfId="0" applyNumberFormat="1" applyFont="1" applyFill="1" applyBorder="1" applyAlignment="1" applyProtection="1">
      <alignment vertical="center" wrapText="1"/>
    </xf>
    <xf numFmtId="49" fontId="4" fillId="0" borderId="12" xfId="0" applyNumberFormat="1" applyFont="1" applyFill="1" applyBorder="1" applyAlignment="1" applyProtection="1">
      <alignment horizontal="distributed" vertical="center" wrapText="1"/>
    </xf>
    <xf numFmtId="0" fontId="4" fillId="0" borderId="17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0" borderId="17" xfId="0" applyFont="1" applyFill="1" applyBorder="1" applyAlignment="1">
      <alignment vertical="center" wrapText="1"/>
    </xf>
    <xf numFmtId="49" fontId="4" fillId="0" borderId="30" xfId="0" applyNumberFormat="1" applyFont="1" applyFill="1" applyBorder="1" applyAlignment="1" applyProtection="1">
      <alignment horizontal="distributed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distributed" vertical="center" wrapText="1"/>
    </xf>
    <xf numFmtId="49" fontId="4" fillId="0" borderId="2" xfId="0" applyNumberFormat="1" applyFont="1" applyFill="1" applyBorder="1" applyAlignment="1" applyProtection="1">
      <alignment horizontal="distributed" vertical="center" wrapText="1"/>
    </xf>
    <xf numFmtId="0" fontId="4" fillId="0" borderId="17" xfId="0" applyFont="1" applyFill="1" applyBorder="1" applyAlignment="1" applyProtection="1">
      <alignment horizontal="distributed" vertical="center" wrapText="1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vertical="center" wrapText="1"/>
    </xf>
    <xf numFmtId="0" fontId="4" fillId="0" borderId="16" xfId="0" applyFont="1" applyFill="1" applyBorder="1" applyAlignment="1" applyProtection="1">
      <alignment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4" fillId="0" borderId="18" xfId="0" applyFont="1" applyFill="1" applyBorder="1" applyAlignment="1" applyProtection="1">
      <alignment vertical="center" wrapText="1"/>
    </xf>
    <xf numFmtId="49" fontId="4" fillId="0" borderId="29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distributed" vertical="center" wrapText="1"/>
    </xf>
    <xf numFmtId="0" fontId="4" fillId="0" borderId="7" xfId="0" applyFont="1" applyFill="1" applyBorder="1" applyAlignment="1" applyProtection="1">
      <alignment horizontal="distributed" vertical="center" wrapText="1"/>
    </xf>
    <xf numFmtId="0" fontId="4" fillId="0" borderId="22" xfId="0" applyNumberFormat="1" applyFont="1" applyFill="1" applyBorder="1" applyAlignment="1" applyProtection="1">
      <alignment vertical="center"/>
    </xf>
    <xf numFmtId="0" fontId="4" fillId="0" borderId="30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24" xfId="0" applyFont="1" applyFill="1" applyBorder="1" applyAlignment="1" applyProtection="1">
      <alignment horizontal="distributed" vertical="center" wrapText="1"/>
    </xf>
    <xf numFmtId="0" fontId="4" fillId="0" borderId="20" xfId="0" applyFont="1" applyFill="1" applyBorder="1" applyAlignment="1" applyProtection="1">
      <alignment horizontal="distributed" vertical="center" wrapText="1"/>
    </xf>
    <xf numFmtId="0" fontId="4" fillId="0" borderId="25" xfId="0" applyFont="1" applyFill="1" applyBorder="1" applyAlignment="1" applyProtection="1">
      <alignment horizontal="distributed" vertical="center" wrapText="1"/>
    </xf>
    <xf numFmtId="0" fontId="4" fillId="0" borderId="10" xfId="0" applyFont="1" applyFill="1" applyBorder="1" applyAlignment="1" applyProtection="1">
      <alignment horizontal="distributed" vertical="center" wrapText="1"/>
    </xf>
    <xf numFmtId="0" fontId="4" fillId="0" borderId="27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30" xfId="0" applyFont="1" applyFill="1" applyBorder="1" applyAlignment="1" applyProtection="1">
      <alignment vertical="center"/>
    </xf>
    <xf numFmtId="49" fontId="4" fillId="0" borderId="17" xfId="0" applyNumberFormat="1" applyFont="1" applyFill="1" applyBorder="1" applyAlignment="1" applyProtection="1">
      <alignment vertical="center" wrapText="1"/>
    </xf>
    <xf numFmtId="0" fontId="4" fillId="0" borderId="18" xfId="0" applyFont="1" applyFill="1" applyBorder="1" applyAlignment="1" applyProtection="1">
      <alignment horizontal="distributed" vertical="center" wrapText="1"/>
    </xf>
    <xf numFmtId="49" fontId="4" fillId="0" borderId="31" xfId="0" applyNumberFormat="1" applyFont="1" applyFill="1" applyBorder="1" applyAlignment="1" applyProtection="1">
      <alignment vertical="center" wrapText="1"/>
    </xf>
    <xf numFmtId="0" fontId="4" fillId="0" borderId="32" xfId="0" applyFont="1" applyFill="1" applyBorder="1" applyAlignment="1" applyProtection="1">
      <alignment vertical="center" wrapText="1"/>
    </xf>
    <xf numFmtId="0" fontId="4" fillId="0" borderId="30" xfId="0" applyFont="1" applyFill="1" applyBorder="1" applyAlignment="1" applyProtection="1">
      <alignment vertical="center" wrapText="1"/>
    </xf>
    <xf numFmtId="0" fontId="6" fillId="0" borderId="24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49" fontId="6" fillId="0" borderId="11" xfId="0" applyNumberFormat="1" applyFont="1" applyFill="1" applyBorder="1" applyAlignment="1" applyProtection="1">
      <alignment vertical="center" wrapText="1"/>
    </xf>
    <xf numFmtId="49" fontId="6" fillId="0" borderId="15" xfId="0" applyNumberFormat="1" applyFont="1" applyFill="1" applyBorder="1" applyAlignment="1" applyProtection="1">
      <alignment vertical="center" wrapText="1"/>
    </xf>
    <xf numFmtId="49" fontId="6" fillId="0" borderId="9" xfId="0" applyNumberFormat="1" applyFont="1" applyFill="1" applyBorder="1" applyAlignment="1" applyProtection="1">
      <alignment vertical="center" wrapText="1"/>
    </xf>
    <xf numFmtId="49" fontId="6" fillId="0" borderId="8" xfId="0" applyNumberFormat="1" applyFont="1" applyFill="1" applyBorder="1" applyAlignment="1" applyProtection="1">
      <alignment vertical="center" wrapText="1"/>
    </xf>
    <xf numFmtId="49" fontId="6" fillId="0" borderId="16" xfId="0" applyNumberFormat="1" applyFont="1" applyFill="1" applyBorder="1" applyAlignment="1" applyProtection="1">
      <alignment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49" fontId="6" fillId="0" borderId="21" xfId="0" applyNumberFormat="1" applyFont="1" applyFill="1" applyBorder="1" applyAlignment="1" applyProtection="1">
      <alignment vertical="center" wrapText="1"/>
    </xf>
    <xf numFmtId="0" fontId="6" fillId="0" borderId="26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 applyProtection="1">
      <alignment vertical="center" wrapText="1"/>
    </xf>
    <xf numFmtId="0" fontId="6" fillId="0" borderId="7" xfId="0" applyFont="1" applyFill="1" applyBorder="1" applyAlignment="1">
      <alignment vertical="center" wrapText="1"/>
    </xf>
    <xf numFmtId="49" fontId="6" fillId="0" borderId="27" xfId="0" applyNumberFormat="1" applyFont="1" applyFill="1" applyBorder="1" applyAlignment="1" applyProtection="1">
      <alignment vertical="center" wrapText="1"/>
    </xf>
    <xf numFmtId="0" fontId="6" fillId="0" borderId="18" xfId="0" applyFont="1" applyFill="1" applyBorder="1" applyAlignment="1">
      <alignment vertical="center" wrapText="1"/>
    </xf>
    <xf numFmtId="49" fontId="6" fillId="0" borderId="28" xfId="0" applyNumberFormat="1" applyFont="1" applyFill="1" applyBorder="1" applyAlignment="1" applyProtection="1">
      <alignment vertical="center" wrapText="1"/>
    </xf>
    <xf numFmtId="49" fontId="6" fillId="0" borderId="7" xfId="0" applyNumberFormat="1" applyFont="1" applyFill="1" applyBorder="1" applyAlignment="1" applyProtection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49" fontId="6" fillId="0" borderId="25" xfId="0" applyNumberFormat="1" applyFont="1" applyFill="1" applyBorder="1" applyAlignment="1" applyProtection="1">
      <alignment vertical="center" wrapText="1"/>
    </xf>
    <xf numFmtId="49" fontId="6" fillId="0" borderId="6" xfId="0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49" fontId="6" fillId="0" borderId="29" xfId="0" applyNumberFormat="1" applyFont="1" applyFill="1" applyBorder="1" applyAlignment="1" applyProtection="1">
      <alignment horizontal="right" vertical="center" wrapText="1"/>
    </xf>
    <xf numFmtId="0" fontId="6" fillId="0" borderId="23" xfId="0" applyFont="1" applyFill="1" applyBorder="1" applyAlignment="1" applyProtection="1">
      <alignment horizontal="right" vertical="center" wrapText="1"/>
    </xf>
    <xf numFmtId="49" fontId="4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distributed" vertical="center" wrapText="1"/>
    </xf>
    <xf numFmtId="0" fontId="6" fillId="0" borderId="0" xfId="4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4" fillId="0" borderId="0" xfId="4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right" vertical="center" wrapText="1"/>
    </xf>
    <xf numFmtId="49" fontId="4" fillId="0" borderId="24" xfId="0" applyNumberFormat="1" applyFont="1" applyFill="1" applyBorder="1" applyAlignment="1" applyProtection="1">
      <alignment vertical="center"/>
    </xf>
    <xf numFmtId="49" fontId="4" fillId="0" borderId="12" xfId="0" applyNumberFormat="1" applyFont="1" applyFill="1" applyBorder="1" applyAlignment="1" applyProtection="1">
      <alignment vertical="center"/>
    </xf>
    <xf numFmtId="49" fontId="4" fillId="0" borderId="24" xfId="0" applyNumberFormat="1" applyFont="1" applyFill="1" applyBorder="1" applyAlignment="1" applyProtection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49" fontId="4" fillId="0" borderId="25" xfId="0" applyNumberFormat="1" applyFont="1" applyFill="1" applyBorder="1" applyAlignment="1" applyProtection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49" fontId="4" fillId="0" borderId="14" xfId="0" applyNumberFormat="1" applyFont="1" applyFill="1" applyBorder="1" applyAlignment="1" applyProtection="1">
      <alignment vertical="center"/>
    </xf>
    <xf numFmtId="49" fontId="4" fillId="0" borderId="20" xfId="0" applyNumberFormat="1" applyFont="1" applyFill="1" applyBorder="1" applyAlignment="1" applyProtection="1">
      <alignment vertical="center"/>
    </xf>
    <xf numFmtId="0" fontId="4" fillId="0" borderId="0" xfId="3" applyNumberFormat="1" applyFont="1" applyFill="1" applyBorder="1" applyAlignment="1" applyProtection="1">
      <alignment horizontal="center" vertical="center"/>
    </xf>
    <xf numFmtId="49" fontId="4" fillId="0" borderId="0" xfId="2" applyNumberFormat="1" applyFont="1" applyFill="1" applyBorder="1" applyAlignment="1" applyProtection="1">
      <alignment horizontal="center" vertical="center"/>
    </xf>
    <xf numFmtId="49" fontId="4" fillId="0" borderId="25" xfId="3" applyNumberFormat="1" applyFont="1" applyFill="1" applyBorder="1" applyAlignment="1" applyProtection="1">
      <alignment vertical="center" wrapText="1" justifyLastLine="1"/>
    </xf>
    <xf numFmtId="49" fontId="4" fillId="0" borderId="0" xfId="3" applyNumberFormat="1" applyFont="1" applyFill="1" applyBorder="1" applyAlignment="1" applyProtection="1">
      <alignment vertical="center" wrapText="1" justifyLastLine="1"/>
    </xf>
    <xf numFmtId="49" fontId="4" fillId="0" borderId="28" xfId="3" applyNumberFormat="1" applyFont="1" applyFill="1" applyBorder="1" applyAlignment="1" applyProtection="1">
      <alignment vertical="center" wrapText="1" justifyLastLine="1"/>
    </xf>
    <xf numFmtId="49" fontId="4" fillId="0" borderId="7" xfId="3" applyNumberFormat="1" applyFont="1" applyFill="1" applyBorder="1" applyAlignment="1" applyProtection="1">
      <alignment vertical="center" wrapText="1" justifyLastLine="1"/>
    </xf>
    <xf numFmtId="49" fontId="4" fillId="0" borderId="4" xfId="3" applyNumberFormat="1" applyFont="1" applyFill="1" applyBorder="1" applyAlignment="1" applyProtection="1">
      <alignment vertical="center" wrapText="1" justifyLastLine="1"/>
    </xf>
    <xf numFmtId="49" fontId="4" fillId="0" borderId="6" xfId="3" applyNumberFormat="1" applyFont="1" applyFill="1" applyBorder="1" applyAlignment="1" applyProtection="1">
      <alignment vertical="center" wrapText="1" justifyLastLine="1"/>
    </xf>
    <xf numFmtId="49" fontId="4" fillId="0" borderId="5" xfId="3" applyNumberFormat="1" applyFont="1" applyFill="1" applyBorder="1" applyAlignment="1" applyProtection="1">
      <alignment vertical="center" wrapText="1" justifyLastLine="1"/>
    </xf>
    <xf numFmtId="49" fontId="4" fillId="0" borderId="29" xfId="3" applyNumberFormat="1" applyFont="1" applyFill="1" applyBorder="1" applyAlignment="1" applyProtection="1">
      <alignment vertical="center" wrapText="1" justifyLastLine="1"/>
    </xf>
    <xf numFmtId="49" fontId="4" fillId="0" borderId="2" xfId="3" applyNumberFormat="1" applyFont="1" applyFill="1" applyBorder="1" applyAlignment="1" applyProtection="1">
      <alignment vertical="center" wrapText="1" justifyLastLine="1"/>
    </xf>
    <xf numFmtId="49" fontId="4" fillId="0" borderId="3" xfId="3" applyNumberFormat="1" applyFont="1" applyFill="1" applyBorder="1" applyAlignment="1" applyProtection="1">
      <alignment vertical="center" wrapText="1" justifyLastLine="1"/>
    </xf>
    <xf numFmtId="49" fontId="4" fillId="0" borderId="1" xfId="3" applyNumberFormat="1" applyFont="1" applyFill="1" applyBorder="1" applyAlignment="1" applyProtection="1">
      <alignment vertical="center" wrapText="1" justifyLastLine="1"/>
    </xf>
    <xf numFmtId="0" fontId="4" fillId="0" borderId="0" xfId="3" applyNumberFormat="1" applyFont="1" applyFill="1" applyBorder="1" applyAlignment="1" applyProtection="1">
      <alignment horizontal="right"/>
    </xf>
    <xf numFmtId="49" fontId="4" fillId="0" borderId="31" xfId="3" applyNumberFormat="1" applyFont="1" applyFill="1" applyBorder="1" applyAlignment="1" applyProtection="1">
      <alignment vertical="center" wrapText="1" justifyLastLine="1"/>
    </xf>
    <xf numFmtId="49" fontId="4" fillId="0" borderId="33" xfId="3" applyNumberFormat="1" applyFont="1" applyFill="1" applyBorder="1" applyAlignment="1" applyProtection="1">
      <alignment vertical="center" wrapText="1" justifyLastLine="1"/>
    </xf>
    <xf numFmtId="49" fontId="4" fillId="0" borderId="32" xfId="3" applyNumberFormat="1" applyFont="1" applyFill="1" applyBorder="1" applyAlignment="1" applyProtection="1">
      <alignment vertical="center" wrapText="1" justifyLastLine="1"/>
    </xf>
    <xf numFmtId="0" fontId="4" fillId="0" borderId="25" xfId="3" applyNumberFormat="1" applyFont="1" applyFill="1" applyBorder="1" applyAlignment="1" applyProtection="1">
      <alignment vertical="center" wrapText="1"/>
      <protection locked="0"/>
    </xf>
    <xf numFmtId="0" fontId="4" fillId="0" borderId="0" xfId="3" applyNumberFormat="1" applyFont="1" applyFill="1" applyBorder="1" applyAlignment="1" applyProtection="1">
      <alignment vertical="center" wrapText="1"/>
      <protection locked="0"/>
    </xf>
    <xf numFmtId="49" fontId="4" fillId="0" borderId="21" xfId="3" applyNumberFormat="1" applyFont="1" applyFill="1" applyBorder="1" applyAlignment="1" applyProtection="1">
      <alignment vertical="center" wrapText="1" justifyLastLine="1"/>
    </xf>
    <xf numFmtId="49" fontId="4" fillId="0" borderId="22" xfId="3" applyNumberFormat="1" applyFont="1" applyFill="1" applyBorder="1" applyAlignment="1" applyProtection="1">
      <alignment vertical="center" wrapText="1" justifyLastLine="1"/>
    </xf>
    <xf numFmtId="49" fontId="4" fillId="0" borderId="30" xfId="3" applyNumberFormat="1" applyFont="1" applyFill="1" applyBorder="1" applyAlignment="1" applyProtection="1">
      <alignment vertical="center" wrapText="1" justifyLastLine="1"/>
    </xf>
    <xf numFmtId="49" fontId="4" fillId="0" borderId="17" xfId="3" applyNumberFormat="1" applyFont="1" applyFill="1" applyBorder="1" applyAlignment="1" applyProtection="1">
      <alignment vertical="center" wrapText="1" justifyLastLine="1"/>
    </xf>
    <xf numFmtId="49" fontId="4" fillId="0" borderId="18" xfId="3" applyNumberFormat="1" applyFont="1" applyFill="1" applyBorder="1" applyAlignment="1" applyProtection="1">
      <alignment vertical="center" wrapText="1" justifyLastLine="1"/>
    </xf>
    <xf numFmtId="49" fontId="4" fillId="0" borderId="0" xfId="0" applyNumberFormat="1" applyFont="1" applyFill="1" applyBorder="1" applyAlignment="1" applyProtection="1">
      <alignment horizontal="distributed" vertical="center" wrapText="1"/>
    </xf>
    <xf numFmtId="49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3" xfId="0" applyFont="1" applyFill="1" applyBorder="1" applyAlignment="1" applyProtection="1">
      <alignment horizontal="right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49" fontId="4" fillId="0" borderId="29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/>
    </xf>
    <xf numFmtId="49" fontId="4" fillId="0" borderId="16" xfId="0" applyNumberFormat="1" applyFont="1" applyFill="1" applyBorder="1" applyAlignment="1">
      <alignment vertical="center" wrapText="1"/>
    </xf>
    <xf numFmtId="49" fontId="4" fillId="0" borderId="30" xfId="0" applyNumberFormat="1" applyFont="1" applyFill="1" applyBorder="1" applyAlignment="1">
      <alignment vertical="center" wrapText="1"/>
    </xf>
    <xf numFmtId="49" fontId="4" fillId="0" borderId="23" xfId="0" applyNumberFormat="1" applyFont="1" applyFill="1" applyBorder="1" applyAlignment="1">
      <alignment vertical="center" wrapText="1"/>
    </xf>
    <xf numFmtId="0" fontId="4" fillId="0" borderId="24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vertical="center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>
      <alignment vertical="center" wrapText="1"/>
    </xf>
    <xf numFmtId="0" fontId="4" fillId="0" borderId="14" xfId="0" applyNumberFormat="1" applyFont="1" applyFill="1" applyBorder="1" applyAlignment="1" applyProtection="1">
      <alignment vertical="center" wrapText="1"/>
    </xf>
    <xf numFmtId="0" fontId="4" fillId="0" borderId="12" xfId="0" applyNumberFormat="1" applyFont="1" applyFill="1" applyBorder="1" applyAlignment="1">
      <alignment vertical="center" wrapText="1"/>
    </xf>
    <xf numFmtId="0" fontId="4" fillId="0" borderId="20" xfId="0" applyNumberFormat="1" applyFont="1" applyFill="1" applyBorder="1" applyAlignment="1">
      <alignment vertical="center" wrapText="1"/>
    </xf>
    <xf numFmtId="0" fontId="4" fillId="0" borderId="25" xfId="0" applyNumberFormat="1" applyFont="1" applyFill="1" applyBorder="1" applyAlignment="1" applyProtection="1">
      <alignment vertic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25" xfId="0" applyNumberFormat="1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10" xfId="0" applyNumberFormat="1" applyFont="1" applyFill="1" applyBorder="1" applyAlignment="1">
      <alignment vertical="center" wrapText="1"/>
    </xf>
    <xf numFmtId="0" fontId="4" fillId="0" borderId="29" xfId="0" applyNumberFormat="1" applyFont="1" applyFill="1" applyBorder="1" applyAlignment="1" applyProtection="1">
      <alignment horizontal="right" vertical="center" wrapText="1"/>
    </xf>
    <xf numFmtId="0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3" xfId="0" applyNumberFormat="1" applyFont="1" applyFill="1" applyBorder="1" applyAlignment="1" applyProtection="1">
      <alignment horizontal="right" vertical="center" wrapText="1"/>
    </xf>
    <xf numFmtId="0" fontId="4" fillId="0" borderId="24" xfId="0" applyNumberFormat="1" applyFont="1" applyFill="1" applyBorder="1" applyAlignment="1" applyProtection="1">
      <alignment vertical="center" textRotation="255"/>
    </xf>
    <xf numFmtId="0" fontId="4" fillId="0" borderId="12" xfId="0" applyNumberFormat="1" applyFont="1" applyFill="1" applyBorder="1" applyAlignment="1" applyProtection="1">
      <alignment vertical="center" textRotation="255"/>
    </xf>
    <xf numFmtId="0" fontId="4" fillId="0" borderId="12" xfId="0" applyNumberFormat="1" applyFont="1" applyFill="1" applyBorder="1" applyAlignment="1">
      <alignment vertical="center" textRotation="255"/>
    </xf>
    <xf numFmtId="0" fontId="4" fillId="0" borderId="13" xfId="0" applyNumberFormat="1" applyFont="1" applyFill="1" applyBorder="1" applyAlignment="1">
      <alignment vertical="center" textRotation="255"/>
    </xf>
    <xf numFmtId="0" fontId="4" fillId="0" borderId="8" xfId="0" applyNumberFormat="1" applyFont="1" applyFill="1" applyBorder="1" applyAlignment="1" applyProtection="1">
      <alignment vertical="center" wrapText="1"/>
    </xf>
    <xf numFmtId="0" fontId="4" fillId="0" borderId="16" xfId="0" applyNumberFormat="1" applyFont="1" applyFill="1" applyBorder="1" applyAlignment="1" applyProtection="1">
      <alignment vertical="center" wrapText="1"/>
    </xf>
    <xf numFmtId="0" fontId="4" fillId="0" borderId="27" xfId="0" applyNumberFormat="1" applyFont="1" applyFill="1" applyBorder="1" applyAlignment="1" applyProtection="1">
      <alignment vertical="center" wrapText="1"/>
    </xf>
    <xf numFmtId="0" fontId="4" fillId="0" borderId="30" xfId="0" applyNumberFormat="1" applyFont="1" applyFill="1" applyBorder="1" applyAlignment="1" applyProtection="1">
      <alignment vertical="center" wrapText="1"/>
    </xf>
    <xf numFmtId="0" fontId="4" fillId="0" borderId="31" xfId="0" applyNumberFormat="1" applyFont="1" applyFill="1" applyBorder="1" applyAlignment="1">
      <alignment vertical="center" textRotation="255"/>
    </xf>
    <xf numFmtId="0" fontId="4" fillId="0" borderId="33" xfId="0" applyNumberFormat="1" applyFont="1" applyFill="1" applyBorder="1" applyAlignment="1">
      <alignment vertical="center" textRotation="255"/>
    </xf>
    <xf numFmtId="0" fontId="4" fillId="0" borderId="34" xfId="0" applyNumberFormat="1" applyFont="1" applyFill="1" applyBorder="1" applyAlignment="1">
      <alignment vertical="center" textRotation="255"/>
    </xf>
    <xf numFmtId="0" fontId="4" fillId="0" borderId="28" xfId="0" applyNumberFormat="1" applyFont="1" applyFill="1" applyBorder="1" applyAlignment="1" applyProtection="1">
      <alignment vertical="center" wrapText="1"/>
    </xf>
    <xf numFmtId="0" fontId="4" fillId="0" borderId="17" xfId="0" applyNumberFormat="1" applyFont="1" applyFill="1" applyBorder="1" applyAlignment="1" applyProtection="1">
      <alignment vertical="center" wrapText="1"/>
    </xf>
    <xf numFmtId="0" fontId="4" fillId="0" borderId="18" xfId="0" applyNumberFormat="1" applyFont="1" applyFill="1" applyBorder="1" applyAlignment="1">
      <alignment vertical="center"/>
    </xf>
    <xf numFmtId="0" fontId="4" fillId="0" borderId="25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vertical="center" wrapText="1"/>
    </xf>
    <xf numFmtId="0" fontId="4" fillId="0" borderId="15" xfId="0" applyNumberFormat="1" applyFont="1" applyFill="1" applyBorder="1" applyAlignment="1" applyProtection="1">
      <alignment vertical="center" wrapText="1"/>
    </xf>
    <xf numFmtId="0" fontId="4" fillId="0" borderId="25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22" xfId="0" applyNumberFormat="1" applyFont="1" applyFill="1" applyBorder="1" applyAlignment="1" applyProtection="1">
      <alignment vertical="center" wrapText="1"/>
    </xf>
    <xf numFmtId="0" fontId="4" fillId="0" borderId="26" xfId="0" applyNumberFormat="1" applyFont="1" applyFill="1" applyBorder="1" applyAlignment="1" applyProtection="1">
      <alignment vertical="center" wrapText="1"/>
    </xf>
    <xf numFmtId="0" fontId="4" fillId="0" borderId="26" xfId="0" applyNumberFormat="1" applyFont="1" applyFill="1" applyBorder="1" applyAlignment="1">
      <alignment vertical="center" wrapText="1"/>
    </xf>
    <xf numFmtId="0" fontId="4" fillId="0" borderId="30" xfId="0" applyNumberFormat="1" applyFont="1" applyFill="1" applyBorder="1" applyAlignment="1">
      <alignment vertical="center" wrapText="1"/>
    </xf>
    <xf numFmtId="0" fontId="4" fillId="0" borderId="7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 applyProtection="1">
      <alignment vertical="center" wrapText="1"/>
    </xf>
    <xf numFmtId="0" fontId="4" fillId="0" borderId="18" xfId="0" applyNumberFormat="1" applyFont="1" applyFill="1" applyBorder="1" applyAlignment="1">
      <alignment vertical="center" wrapText="1"/>
    </xf>
    <xf numFmtId="0" fontId="4" fillId="0" borderId="25" xfId="0" applyNumberFormat="1" applyFont="1" applyFill="1" applyBorder="1" applyAlignment="1" applyProtection="1">
      <alignment vertical="center" wrapText="1"/>
    </xf>
    <xf numFmtId="0" fontId="4" fillId="0" borderId="5" xfId="0" applyNumberFormat="1" applyFont="1" applyFill="1" applyBorder="1" applyAlignment="1" applyProtection="1">
      <alignment vertical="center" wrapText="1"/>
    </xf>
    <xf numFmtId="0" fontId="4" fillId="0" borderId="11" xfId="0" applyNumberFormat="1" applyFont="1" applyFill="1" applyBorder="1" applyAlignment="1" applyProtection="1">
      <alignment vertical="center" wrapText="1"/>
    </xf>
    <xf numFmtId="0" fontId="4" fillId="0" borderId="15" xfId="0" applyNumberFormat="1" applyFont="1" applyFill="1" applyBorder="1" applyAlignment="1">
      <alignment vertical="center" wrapText="1"/>
    </xf>
    <xf numFmtId="0" fontId="4" fillId="0" borderId="16" xfId="0" applyNumberFormat="1" applyFont="1" applyFill="1" applyBorder="1" applyAlignment="1">
      <alignment vertical="center" wrapText="1"/>
    </xf>
    <xf numFmtId="0" fontId="4" fillId="0" borderId="21" xfId="0" applyNumberFormat="1" applyFont="1" applyFill="1" applyBorder="1" applyAlignment="1" applyProtection="1">
      <alignment vertical="center" wrapText="1"/>
    </xf>
    <xf numFmtId="0" fontId="4" fillId="0" borderId="22" xfId="0" applyNumberFormat="1" applyFont="1" applyFill="1" applyBorder="1" applyAlignment="1">
      <alignment vertical="center" wrapText="1"/>
    </xf>
    <xf numFmtId="0" fontId="4" fillId="0" borderId="22" xfId="0" applyNumberFormat="1" applyFont="1" applyFill="1" applyBorder="1" applyAlignment="1">
      <alignment horizontal="distributed" vertical="center" wrapText="1"/>
    </xf>
    <xf numFmtId="0" fontId="4" fillId="0" borderId="29" xfId="0" applyNumberFormat="1" applyFont="1" applyFill="1" applyBorder="1" applyAlignment="1">
      <alignment horizontal="right"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0" fontId="4" fillId="0" borderId="3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49" fontId="4" fillId="0" borderId="22" xfId="0" applyNumberFormat="1" applyFont="1" applyFill="1" applyBorder="1" applyAlignment="1" applyProtection="1">
      <alignment horizontal="distributed" vertical="center" wrapText="1"/>
    </xf>
    <xf numFmtId="49" fontId="4" fillId="0" borderId="17" xfId="0" applyNumberFormat="1" applyFont="1" applyFill="1" applyBorder="1" applyAlignment="1" applyProtection="1">
      <alignment horizontal="distributed" vertical="center" wrapText="1"/>
    </xf>
    <xf numFmtId="49" fontId="4" fillId="0" borderId="0" xfId="0" applyNumberFormat="1" applyFont="1" applyFill="1" applyBorder="1" applyAlignment="1" applyProtection="1">
      <alignment horizontal="distributed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distributed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distributed" vertical="center" wrapText="1"/>
    </xf>
    <xf numFmtId="49" fontId="6" fillId="0" borderId="7" xfId="0" applyNumberFormat="1" applyFont="1" applyFill="1" applyBorder="1" applyAlignment="1" applyProtection="1">
      <alignment horizontal="distributed" vertical="center" wrapText="1"/>
    </xf>
    <xf numFmtId="49" fontId="6" fillId="0" borderId="5" xfId="0" applyNumberFormat="1" applyFont="1" applyFill="1" applyBorder="1" applyAlignment="1" applyProtection="1">
      <alignment horizontal="distributed" vertical="center" wrapText="1"/>
    </xf>
    <xf numFmtId="49" fontId="6" fillId="0" borderId="6" xfId="0" applyNumberFormat="1" applyFont="1" applyFill="1" applyBorder="1" applyAlignment="1" applyProtection="1">
      <alignment horizontal="distributed" vertical="center" wrapText="1"/>
    </xf>
    <xf numFmtId="0" fontId="4" fillId="0" borderId="12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10" xfId="0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horizontal="distributed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 shrinkToFit="1"/>
    </xf>
    <xf numFmtId="177" fontId="4" fillId="0" borderId="0" xfId="0" applyNumberFormat="1" applyFont="1" applyFill="1" applyBorder="1" applyAlignment="1" applyProtection="1">
      <alignment vertical="center" shrinkToFit="1"/>
    </xf>
    <xf numFmtId="177" fontId="4" fillId="0" borderId="25" xfId="0" applyNumberFormat="1" applyFont="1" applyFill="1" applyBorder="1" applyAlignment="1" applyProtection="1">
      <alignment vertical="center" shrinkToFit="1"/>
    </xf>
    <xf numFmtId="177" fontId="4" fillId="0" borderId="0" xfId="0" applyNumberFormat="1" applyFont="1" applyFill="1" applyBorder="1" applyAlignment="1" applyProtection="1">
      <alignment vertical="center" shrinkToFit="1"/>
      <protection locked="0"/>
    </xf>
    <xf numFmtId="177" fontId="4" fillId="0" borderId="25" xfId="0" applyNumberFormat="1" applyFont="1" applyFill="1" applyBorder="1" applyAlignment="1" applyProtection="1">
      <alignment vertical="center" shrinkToFit="1"/>
      <protection locked="0"/>
    </xf>
    <xf numFmtId="49" fontId="4" fillId="0" borderId="26" xfId="0" applyNumberFormat="1" applyFont="1" applyFill="1" applyBorder="1" applyAlignment="1" applyProtection="1">
      <alignment horizontal="distributed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49" fontId="4" fillId="0" borderId="6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right" vertical="center" shrinkToFit="1"/>
    </xf>
    <xf numFmtId="0" fontId="4" fillId="0" borderId="0" xfId="6" applyNumberFormat="1" applyFont="1" applyFill="1" applyBorder="1" applyAlignment="1" applyProtection="1">
      <alignment horizontal="distributed" vertical="center" wrapText="1"/>
    </xf>
    <xf numFmtId="49" fontId="4" fillId="0" borderId="10" xfId="0" applyNumberFormat="1" applyFont="1" applyFill="1" applyBorder="1" applyAlignment="1">
      <alignment vertical="center" wrapText="1"/>
    </xf>
    <xf numFmtId="49" fontId="4" fillId="0" borderId="20" xfId="0" applyNumberFormat="1" applyFont="1" applyFill="1" applyBorder="1" applyAlignment="1">
      <alignment vertical="center" wrapText="1"/>
    </xf>
    <xf numFmtId="49" fontId="4" fillId="0" borderId="12" xfId="0" applyNumberFormat="1" applyFont="1" applyFill="1" applyBorder="1" applyAlignment="1">
      <alignment vertical="center" wrapText="1"/>
    </xf>
    <xf numFmtId="49" fontId="4" fillId="0" borderId="40" xfId="0" applyNumberFormat="1" applyFont="1" applyFill="1" applyBorder="1" applyAlignment="1" applyProtection="1">
      <alignment horizontal="center" vertical="center" wrapText="1"/>
    </xf>
    <xf numFmtId="49" fontId="4" fillId="0" borderId="41" xfId="0" applyNumberFormat="1" applyFont="1" applyFill="1" applyBorder="1" applyAlignment="1" applyProtection="1">
      <alignment horizontal="center" vertical="center" textRotation="255" wrapText="1"/>
    </xf>
    <xf numFmtId="49" fontId="4" fillId="0" borderId="25" xfId="0" applyNumberFormat="1" applyFont="1" applyFill="1" applyBorder="1" applyAlignment="1" applyProtection="1">
      <alignment horizontal="center" vertical="center" textRotation="255" wrapText="1"/>
    </xf>
    <xf numFmtId="49" fontId="4" fillId="0" borderId="32" xfId="0" applyNumberFormat="1" applyFont="1" applyFill="1" applyBorder="1" applyAlignment="1" applyProtection="1">
      <alignment vertical="center" wrapText="1"/>
    </xf>
    <xf numFmtId="49" fontId="4" fillId="0" borderId="35" xfId="0" applyNumberFormat="1" applyFont="1" applyFill="1" applyBorder="1" applyAlignment="1" applyProtection="1">
      <alignment vertical="center" wrapText="1"/>
    </xf>
    <xf numFmtId="0" fontId="4" fillId="0" borderId="0" xfId="6" applyNumberFormat="1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/>
    <xf numFmtId="0" fontId="4" fillId="0" borderId="0" xfId="0" applyFont="1" applyFill="1" applyBorder="1" applyAlignment="1" applyProtection="1">
      <alignment horizontal="distributed" vertical="center" textRotation="255"/>
    </xf>
    <xf numFmtId="49" fontId="4" fillId="0" borderId="33" xfId="0" applyNumberFormat="1" applyFont="1" applyFill="1" applyBorder="1" applyAlignment="1" applyProtection="1">
      <alignment vertical="center" wrapText="1"/>
    </xf>
    <xf numFmtId="0" fontId="4" fillId="0" borderId="29" xfId="0" applyFont="1" applyFill="1" applyBorder="1" applyAlignment="1" applyProtection="1">
      <alignment vertical="center" wrapText="1"/>
    </xf>
    <xf numFmtId="0" fontId="4" fillId="0" borderId="28" xfId="0" applyFont="1" applyFill="1" applyBorder="1" applyAlignment="1" applyProtection="1">
      <alignment vertical="center" wrapText="1"/>
    </xf>
    <xf numFmtId="0" fontId="4" fillId="0" borderId="35" xfId="0" applyFont="1" applyFill="1" applyBorder="1" applyAlignment="1" applyProtection="1">
      <alignment vertical="center" wrapText="1"/>
    </xf>
    <xf numFmtId="0" fontId="4" fillId="0" borderId="34" xfId="0" applyFont="1" applyFill="1" applyBorder="1" applyAlignment="1" applyProtection="1">
      <alignment vertical="center" wrapText="1"/>
    </xf>
    <xf numFmtId="0" fontId="4" fillId="0" borderId="31" xfId="0" applyFont="1" applyFill="1" applyBorder="1" applyAlignment="1" applyProtection="1">
      <alignment vertical="center" wrapText="1"/>
    </xf>
    <xf numFmtId="0" fontId="4" fillId="0" borderId="13" xfId="0" applyFont="1" applyFill="1" applyBorder="1" applyAlignment="1" applyProtection="1">
      <alignment vertical="center" wrapText="1"/>
    </xf>
    <xf numFmtId="0" fontId="0" fillId="0" borderId="0" xfId="0" applyFill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177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49" fontId="4" fillId="0" borderId="27" xfId="4" applyNumberFormat="1" applyFont="1" applyFill="1" applyBorder="1" applyAlignment="1" applyProtection="1">
      <alignment vertical="center" wrapText="1"/>
    </xf>
    <xf numFmtId="0" fontId="0" fillId="0" borderId="10" xfId="0" applyFill="1" applyBorder="1"/>
    <xf numFmtId="49" fontId="4" fillId="0" borderId="8" xfId="4" applyNumberFormat="1" applyFont="1" applyFill="1" applyBorder="1" applyAlignment="1" applyProtection="1">
      <alignment horizontal="left" vertical="center" wrapText="1"/>
    </xf>
    <xf numFmtId="49" fontId="4" fillId="0" borderId="24" xfId="0" applyNumberFormat="1" applyFont="1" applyFill="1" applyBorder="1" applyAlignment="1" applyProtection="1">
      <alignment vertical="center" textRotation="255" wrapText="1"/>
    </xf>
    <xf numFmtId="0" fontId="4" fillId="0" borderId="32" xfId="0" applyFont="1" applyFill="1" applyBorder="1" applyAlignment="1">
      <alignment vertical="center" wrapText="1"/>
    </xf>
    <xf numFmtId="49" fontId="4" fillId="0" borderId="35" xfId="4" applyNumberFormat="1" applyFont="1" applyFill="1" applyBorder="1" applyAlignment="1" applyProtection="1">
      <alignment vertical="center" wrapText="1"/>
    </xf>
    <xf numFmtId="49" fontId="4" fillId="0" borderId="8" xfId="4" applyNumberFormat="1" applyFont="1" applyFill="1" applyBorder="1" applyAlignment="1" applyProtection="1">
      <alignment vertical="center" wrapText="1"/>
    </xf>
    <xf numFmtId="49" fontId="6" fillId="0" borderId="34" xfId="0" applyNumberFormat="1" applyFont="1" applyFill="1" applyBorder="1" applyAlignment="1" applyProtection="1">
      <alignment vertical="center" wrapText="1"/>
    </xf>
    <xf numFmtId="49" fontId="6" fillId="0" borderId="31" xfId="0" applyNumberFormat="1" applyFont="1" applyFill="1" applyBorder="1" applyAlignment="1" applyProtection="1">
      <alignment vertical="center" wrapText="1"/>
    </xf>
    <xf numFmtId="49" fontId="6" fillId="0" borderId="30" xfId="0" applyNumberFormat="1" applyFont="1" applyFill="1" applyBorder="1" applyAlignment="1" applyProtection="1">
      <alignment vertical="center" wrapText="1"/>
    </xf>
    <xf numFmtId="49" fontId="6" fillId="0" borderId="32" xfId="0" applyNumberFormat="1" applyFont="1" applyFill="1" applyBorder="1" applyAlignment="1" applyProtection="1">
      <alignment vertical="center" wrapText="1"/>
    </xf>
    <xf numFmtId="49" fontId="6" fillId="0" borderId="10" xfId="0" applyNumberFormat="1" applyFont="1" applyFill="1" applyBorder="1" applyAlignment="1" applyProtection="1">
      <alignment vertical="center" wrapText="1"/>
    </xf>
    <xf numFmtId="49" fontId="6" fillId="0" borderId="18" xfId="0" applyNumberFormat="1" applyFont="1" applyFill="1" applyBorder="1" applyAlignment="1" applyProtection="1">
      <alignment vertical="center" wrapText="1"/>
    </xf>
    <xf numFmtId="49" fontId="6" fillId="0" borderId="26" xfId="0" applyNumberFormat="1" applyFont="1" applyFill="1" applyBorder="1" applyAlignment="1" applyProtection="1">
      <alignment vertical="center" wrapText="1"/>
    </xf>
    <xf numFmtId="49" fontId="6" fillId="0" borderId="22" xfId="0" applyNumberFormat="1" applyFont="1" applyFill="1" applyBorder="1" applyAlignment="1" applyProtection="1">
      <alignment vertical="center" wrapText="1"/>
    </xf>
    <xf numFmtId="49" fontId="6" fillId="0" borderId="33" xfId="0" applyNumberFormat="1" applyFont="1" applyFill="1" applyBorder="1" applyAlignment="1" applyProtection="1">
      <alignment vertical="center" wrapText="1"/>
    </xf>
    <xf numFmtId="49" fontId="6" fillId="0" borderId="13" xfId="0" applyNumberFormat="1" applyFont="1" applyFill="1" applyBorder="1" applyAlignment="1" applyProtection="1">
      <alignment vertical="center" wrapText="1"/>
    </xf>
    <xf numFmtId="49" fontId="6" fillId="0" borderId="12" xfId="0" applyNumberFormat="1" applyFont="1" applyFill="1" applyBorder="1" applyAlignment="1" applyProtection="1">
      <alignment vertical="center" wrapText="1"/>
    </xf>
    <xf numFmtId="49" fontId="6" fillId="0" borderId="24" xfId="0" applyNumberFormat="1" applyFont="1" applyFill="1" applyBorder="1" applyAlignment="1" applyProtection="1">
      <alignment vertical="center" wrapText="1"/>
    </xf>
    <xf numFmtId="49" fontId="4" fillId="0" borderId="17" xfId="0" applyNumberFormat="1" applyFont="1" applyFill="1" applyBorder="1" applyAlignment="1" applyProtection="1">
      <alignment horizontal="distributed" vertical="center" wrapText="1"/>
    </xf>
    <xf numFmtId="49" fontId="4" fillId="0" borderId="22" xfId="0" applyNumberFormat="1" applyFont="1" applyFill="1" applyBorder="1" applyAlignment="1" applyProtection="1">
      <alignment horizontal="distributed" vertical="center" wrapText="1"/>
    </xf>
    <xf numFmtId="49" fontId="4" fillId="0" borderId="0" xfId="0" applyNumberFormat="1" applyFont="1" applyFill="1" applyBorder="1" applyAlignment="1" applyProtection="1">
      <alignment horizontal="distributed" vertical="center" wrapText="1"/>
    </xf>
    <xf numFmtId="49" fontId="4" fillId="0" borderId="2" xfId="0" applyNumberFormat="1" applyFont="1" applyFill="1" applyBorder="1" applyAlignment="1" applyProtection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distributed" vertical="center" wrapText="1"/>
    </xf>
    <xf numFmtId="178" fontId="4" fillId="0" borderId="0" xfId="0" applyNumberFormat="1" applyFont="1" applyFill="1" applyBorder="1" applyAlignment="1" applyProtection="1">
      <alignment horizontal="right" vertical="center" shrinkToFit="1"/>
    </xf>
    <xf numFmtId="0" fontId="4" fillId="0" borderId="17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 wrapText="1"/>
    </xf>
    <xf numFmtId="49" fontId="4" fillId="0" borderId="17" xfId="0" applyNumberFormat="1" applyFont="1" applyFill="1" applyBorder="1" applyAlignment="1" applyProtection="1">
      <alignment horizontal="distributed" vertical="center" wrapText="1"/>
    </xf>
    <xf numFmtId="49" fontId="4" fillId="0" borderId="0" xfId="0" applyNumberFormat="1" applyFont="1" applyFill="1" applyBorder="1" applyAlignment="1" applyProtection="1">
      <alignment horizontal="distributed" vertical="center" wrapText="1"/>
    </xf>
    <xf numFmtId="49" fontId="4" fillId="0" borderId="22" xfId="0" applyNumberFormat="1" applyFont="1" applyFill="1" applyBorder="1" applyAlignment="1" applyProtection="1">
      <alignment horizontal="distributed" vertical="center" wrapText="1"/>
    </xf>
    <xf numFmtId="49" fontId="4" fillId="0" borderId="4" xfId="0" applyNumberFormat="1" applyFont="1" applyFill="1" applyBorder="1" applyAlignment="1" applyProtection="1">
      <alignment horizontal="distributed" vertical="center" wrapText="1"/>
    </xf>
    <xf numFmtId="49" fontId="4" fillId="0" borderId="25" xfId="0" applyNumberFormat="1" applyFont="1" applyFill="1" applyBorder="1" applyAlignment="1" applyProtection="1">
      <alignment horizontal="distributed"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>
      <alignment horizontal="distributed" vertical="center" wrapText="1"/>
    </xf>
    <xf numFmtId="0" fontId="4" fillId="0" borderId="15" xfId="0" applyFont="1" applyFill="1" applyBorder="1" applyAlignment="1">
      <alignment horizontal="distributed" vertical="center"/>
    </xf>
    <xf numFmtId="0" fontId="4" fillId="0" borderId="33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 wrapText="1"/>
    </xf>
    <xf numFmtId="49" fontId="4" fillId="0" borderId="28" xfId="0" applyNumberFormat="1" applyFont="1" applyFill="1" applyBorder="1" applyAlignment="1" applyProtection="1">
      <alignment horizontal="distributed" vertical="center" wrapText="1"/>
    </xf>
    <xf numFmtId="0" fontId="4" fillId="0" borderId="26" xfId="0" applyFont="1" applyFill="1" applyBorder="1" applyAlignment="1">
      <alignment horizontal="distributed" vertical="center" wrapText="1"/>
    </xf>
    <xf numFmtId="0" fontId="4" fillId="0" borderId="10" xfId="0" applyFont="1" applyFill="1" applyBorder="1" applyAlignment="1">
      <alignment horizontal="distributed" vertical="center" wrapText="1"/>
    </xf>
    <xf numFmtId="0" fontId="4" fillId="0" borderId="22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 wrapText="1"/>
    </xf>
    <xf numFmtId="0" fontId="4" fillId="0" borderId="4" xfId="0" applyFont="1" applyFill="1" applyBorder="1" applyAlignment="1">
      <alignment horizontal="distributed" vertical="center" wrapText="1"/>
    </xf>
    <xf numFmtId="49" fontId="4" fillId="0" borderId="29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>
      <alignment horizontal="distributed" vertical="center" wrapText="1"/>
    </xf>
    <xf numFmtId="0" fontId="4" fillId="0" borderId="18" xfId="0" applyFont="1" applyFill="1" applyBorder="1" applyAlignment="1">
      <alignment horizontal="distributed" vertical="center" wrapText="1"/>
    </xf>
    <xf numFmtId="0" fontId="4" fillId="0" borderId="25" xfId="0" applyFont="1" applyFill="1" applyBorder="1" applyAlignment="1">
      <alignment horizontal="distributed" vertical="center" wrapText="1"/>
    </xf>
    <xf numFmtId="49" fontId="4" fillId="0" borderId="31" xfId="0" applyNumberFormat="1" applyFont="1" applyFill="1" applyBorder="1" applyAlignment="1" applyProtection="1">
      <alignment horizontal="distributed" vertical="center" wrapText="1"/>
    </xf>
    <xf numFmtId="49" fontId="4" fillId="0" borderId="35" xfId="0" applyNumberFormat="1" applyFont="1" applyFill="1" applyBorder="1" applyAlignment="1" applyProtection="1">
      <alignment horizontal="distributed" vertical="center" wrapText="1"/>
    </xf>
    <xf numFmtId="49" fontId="4" fillId="0" borderId="33" xfId="0" applyNumberFormat="1" applyFont="1" applyFill="1" applyBorder="1" applyAlignment="1" applyProtection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49" fontId="4" fillId="0" borderId="15" xfId="0" applyNumberFormat="1" applyFont="1" applyFill="1" applyBorder="1" applyAlignment="1" applyProtection="1">
      <alignment horizontal="distributed" vertical="center"/>
    </xf>
    <xf numFmtId="49" fontId="4" fillId="0" borderId="16" xfId="0" applyNumberFormat="1" applyFont="1" applyFill="1" applyBorder="1" applyAlignment="1" applyProtection="1">
      <alignment vertical="center"/>
    </xf>
    <xf numFmtId="49" fontId="4" fillId="0" borderId="32" xfId="0" applyNumberFormat="1" applyFont="1" applyFill="1" applyBorder="1" applyAlignment="1" applyProtection="1">
      <alignment vertical="center"/>
    </xf>
    <xf numFmtId="0" fontId="4" fillId="0" borderId="11" xfId="0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distributed" vertical="center" wrapText="1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 wrapText="1"/>
    </xf>
    <xf numFmtId="49" fontId="4" fillId="0" borderId="20" xfId="0" applyNumberFormat="1" applyFont="1" applyFill="1" applyBorder="1" applyAlignment="1" applyProtection="1">
      <alignment horizontal="center" vertical="center" wrapText="1"/>
    </xf>
    <xf numFmtId="49" fontId="4" fillId="0" borderId="17" xfId="0" applyNumberFormat="1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distributed" vertical="center" wrapText="1"/>
    </xf>
    <xf numFmtId="49" fontId="4" fillId="0" borderId="5" xfId="0" applyNumberFormat="1" applyFont="1" applyFill="1" applyBorder="1" applyAlignment="1" applyProtection="1">
      <alignment horizontal="distributed" vertical="center" wrapText="1"/>
    </xf>
    <xf numFmtId="49" fontId="4" fillId="0" borderId="6" xfId="0" applyNumberFormat="1" applyFont="1" applyFill="1" applyBorder="1" applyAlignment="1" applyProtection="1">
      <alignment horizontal="distributed" vertical="center" wrapText="1"/>
    </xf>
    <xf numFmtId="49" fontId="4" fillId="0" borderId="4" xfId="0" applyNumberFormat="1" applyFont="1" applyFill="1" applyBorder="1" applyAlignment="1" applyProtection="1">
      <alignment horizontal="distributed" vertical="center" wrapText="1"/>
    </xf>
    <xf numFmtId="49" fontId="4" fillId="0" borderId="7" xfId="0" applyNumberFormat="1" applyFont="1" applyFill="1" applyBorder="1" applyAlignment="1" applyProtection="1">
      <alignment horizontal="distributed" vertical="center" wrapText="1"/>
    </xf>
    <xf numFmtId="49" fontId="4" fillId="0" borderId="25" xfId="0" applyNumberFormat="1" applyFont="1" applyFill="1" applyBorder="1" applyAlignment="1" applyProtection="1">
      <alignment horizontal="distributed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distributed" vertical="center"/>
    </xf>
    <xf numFmtId="49" fontId="4" fillId="0" borderId="18" xfId="0" applyNumberFormat="1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49" fontId="4" fillId="0" borderId="28" xfId="0" applyNumberFormat="1" applyFont="1" applyFill="1" applyBorder="1" applyAlignment="1" applyProtection="1">
      <alignment horizontal="distributed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49" fontId="4" fillId="0" borderId="29" xfId="0" applyNumberFormat="1" applyFont="1" applyFill="1" applyBorder="1" applyAlignment="1" applyProtection="1">
      <alignment vertical="center" wrapText="1"/>
    </xf>
    <xf numFmtId="49" fontId="4" fillId="0" borderId="20" xfId="0" applyNumberFormat="1" applyFont="1" applyFill="1" applyBorder="1" applyAlignment="1" applyProtection="1">
      <alignment vertical="center" wrapText="1"/>
    </xf>
    <xf numFmtId="49" fontId="4" fillId="0" borderId="15" xfId="0" applyNumberFormat="1" applyFont="1" applyFill="1" applyBorder="1" applyAlignment="1">
      <alignment vertical="center" wrapText="1"/>
    </xf>
    <xf numFmtId="49" fontId="4" fillId="0" borderId="9" xfId="0" applyNumberFormat="1" applyFont="1" applyFill="1" applyBorder="1" applyAlignment="1">
      <alignment vertical="center" wrapText="1"/>
    </xf>
    <xf numFmtId="49" fontId="4" fillId="0" borderId="14" xfId="0" applyNumberFormat="1" applyFont="1" applyFill="1" applyBorder="1" applyAlignment="1">
      <alignment vertical="center" wrapText="1"/>
    </xf>
    <xf numFmtId="49" fontId="4" fillId="0" borderId="13" xfId="0" applyNumberFormat="1" applyFont="1" applyFill="1" applyBorder="1" applyAlignment="1">
      <alignment vertical="center" wrapText="1"/>
    </xf>
    <xf numFmtId="49" fontId="4" fillId="0" borderId="7" xfId="0" applyNumberFormat="1" applyFont="1" applyFill="1" applyBorder="1" applyAlignment="1">
      <alignment vertical="center" wrapText="1"/>
    </xf>
    <xf numFmtId="49" fontId="4" fillId="0" borderId="0" xfId="9" applyNumberFormat="1" applyFont="1" applyFill="1" applyBorder="1" applyAlignment="1" applyProtection="1">
      <alignment horizontal="center" vertical="center" wrapText="1"/>
    </xf>
    <xf numFmtId="49" fontId="4" fillId="0" borderId="32" xfId="0" applyNumberFormat="1" applyFont="1" applyFill="1" applyBorder="1" applyAlignment="1">
      <alignment vertical="center" wrapText="1"/>
    </xf>
    <xf numFmtId="49" fontId="4" fillId="0" borderId="41" xfId="0" applyNumberFormat="1" applyFont="1" applyFill="1" applyBorder="1" applyAlignment="1" applyProtection="1">
      <alignment vertical="center" wrapText="1"/>
    </xf>
    <xf numFmtId="49" fontId="4" fillId="0" borderId="40" xfId="0" applyNumberFormat="1" applyFont="1" applyFill="1" applyBorder="1" applyAlignment="1" applyProtection="1">
      <alignment vertical="center" wrapText="1"/>
    </xf>
    <xf numFmtId="0" fontId="4" fillId="0" borderId="0" xfId="0" applyFont="1" applyFill="1" applyAlignment="1" applyProtection="1">
      <alignment vertical="center" wrapText="1"/>
    </xf>
    <xf numFmtId="0" fontId="4" fillId="0" borderId="0" xfId="9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>
      <alignment horizontal="distributed" vertical="center" wrapText="1"/>
    </xf>
    <xf numFmtId="49" fontId="4" fillId="0" borderId="4" xfId="0" applyNumberFormat="1" applyFont="1" applyFill="1" applyBorder="1" applyAlignment="1">
      <alignment horizontal="distributed" vertical="center" wrapText="1"/>
    </xf>
    <xf numFmtId="49" fontId="4" fillId="0" borderId="17" xfId="0" applyNumberFormat="1" applyFont="1" applyFill="1" applyBorder="1" applyAlignment="1">
      <alignment horizontal="distributed" vertical="center" wrapText="1"/>
    </xf>
    <xf numFmtId="0" fontId="4" fillId="0" borderId="5" xfId="0" applyNumberFormat="1" applyFont="1" applyFill="1" applyBorder="1" applyAlignment="1" applyProtection="1">
      <alignment vertical="center"/>
    </xf>
    <xf numFmtId="49" fontId="4" fillId="0" borderId="15" xfId="0" applyNumberFormat="1" applyFont="1" applyFill="1" applyBorder="1" applyAlignment="1" applyProtection="1">
      <alignment vertical="center" wrapText="1" justifyLastLine="1"/>
    </xf>
    <xf numFmtId="49" fontId="4" fillId="0" borderId="9" xfId="0" applyNumberFormat="1" applyFont="1" applyFill="1" applyBorder="1" applyAlignment="1">
      <alignment vertical="center" wrapText="1" justifyLastLine="1"/>
    </xf>
    <xf numFmtId="49" fontId="4" fillId="0" borderId="8" xfId="0" applyNumberFormat="1" applyFont="1" applyFill="1" applyBorder="1" applyAlignment="1" applyProtection="1">
      <alignment vertical="center" wrapText="1" justifyLastLine="1"/>
    </xf>
    <xf numFmtId="49" fontId="4" fillId="0" borderId="14" xfId="0" applyNumberFormat="1" applyFont="1" applyFill="1" applyBorder="1" applyAlignment="1">
      <alignment vertical="center" wrapText="1" justifyLastLine="1"/>
    </xf>
    <xf numFmtId="49" fontId="4" fillId="0" borderId="13" xfId="0" applyNumberFormat="1" applyFont="1" applyFill="1" applyBorder="1" applyAlignment="1">
      <alignment vertical="center" wrapText="1" justifyLastLine="1"/>
    </xf>
    <xf numFmtId="49" fontId="4" fillId="0" borderId="20" xfId="0" applyNumberFormat="1" applyFont="1" applyFill="1" applyBorder="1" applyAlignment="1">
      <alignment vertical="center" wrapText="1" justifyLastLine="1"/>
    </xf>
    <xf numFmtId="49" fontId="4" fillId="0" borderId="17" xfId="0" applyNumberFormat="1" applyFont="1" applyFill="1" applyBorder="1" applyAlignment="1" applyProtection="1">
      <alignment vertical="center" wrapText="1" justifyLastLine="1"/>
    </xf>
    <xf numFmtId="49" fontId="4" fillId="0" borderId="7" xfId="0" applyNumberFormat="1" applyFont="1" applyFill="1" applyBorder="1" applyAlignment="1">
      <alignment vertical="center" wrapText="1" justifyLastLine="1"/>
    </xf>
    <xf numFmtId="49" fontId="4" fillId="0" borderId="4" xfId="0" applyNumberFormat="1" applyFont="1" applyFill="1" applyBorder="1" applyAlignment="1" applyProtection="1">
      <alignment vertical="center" wrapText="1" justifyLastLine="1"/>
    </xf>
    <xf numFmtId="49" fontId="4" fillId="0" borderId="5" xfId="0" applyNumberFormat="1" applyFont="1" applyFill="1" applyBorder="1" applyAlignment="1">
      <alignment vertical="center" wrapText="1" justifyLastLine="1"/>
    </xf>
    <xf numFmtId="49" fontId="4" fillId="0" borderId="6" xfId="0" applyNumberFormat="1" applyFont="1" applyFill="1" applyBorder="1" applyAlignment="1">
      <alignment vertical="center" wrapText="1" justifyLastLine="1"/>
    </xf>
    <xf numFmtId="49" fontId="4" fillId="0" borderId="10" xfId="0" applyNumberFormat="1" applyFont="1" applyFill="1" applyBorder="1" applyAlignment="1">
      <alignment vertical="center" wrapText="1" justifyLastLine="1"/>
    </xf>
    <xf numFmtId="49" fontId="4" fillId="0" borderId="0" xfId="0" applyNumberFormat="1" applyFont="1" applyFill="1" applyBorder="1" applyAlignment="1" applyProtection="1">
      <alignment vertical="center" wrapText="1" justifyLastLine="1"/>
    </xf>
    <xf numFmtId="49" fontId="4" fillId="0" borderId="5" xfId="0" applyNumberFormat="1" applyFont="1" applyFill="1" applyBorder="1" applyAlignment="1" applyProtection="1">
      <alignment vertical="center" wrapText="1" justifyLastLine="1"/>
    </xf>
    <xf numFmtId="49" fontId="4" fillId="0" borderId="0" xfId="0" applyNumberFormat="1" applyFont="1" applyFill="1" applyBorder="1" applyAlignment="1">
      <alignment vertical="center" wrapText="1" justifyLastLine="1"/>
    </xf>
    <xf numFmtId="49" fontId="4" fillId="0" borderId="0" xfId="10" applyNumberFormat="1" applyFont="1" applyFill="1" applyBorder="1" applyAlignment="1" applyProtection="1">
      <alignment horizontal="distributed" vertical="center" wrapText="1"/>
    </xf>
    <xf numFmtId="49" fontId="4" fillId="0" borderId="31" xfId="0" applyNumberFormat="1" applyFont="1" applyFill="1" applyBorder="1" applyAlignment="1" applyProtection="1">
      <alignment vertical="center" wrapText="1" justifyLastLine="1"/>
    </xf>
    <xf numFmtId="49" fontId="4" fillId="0" borderId="32" xfId="0" applyNumberFormat="1" applyFont="1" applyFill="1" applyBorder="1" applyAlignment="1">
      <alignment vertical="center" wrapText="1" justifyLastLine="1"/>
    </xf>
    <xf numFmtId="49" fontId="4" fillId="0" borderId="21" xfId="0" applyNumberFormat="1" applyFont="1" applyFill="1" applyBorder="1" applyAlignment="1" applyProtection="1">
      <alignment vertical="center" wrapText="1" justifyLastLine="1"/>
    </xf>
    <xf numFmtId="49" fontId="4" fillId="0" borderId="30" xfId="0" applyNumberFormat="1" applyFont="1" applyFill="1" applyBorder="1" applyAlignment="1">
      <alignment vertical="center" wrapText="1" justifyLastLine="1"/>
    </xf>
    <xf numFmtId="49" fontId="4" fillId="0" borderId="28" xfId="0" applyNumberFormat="1" applyFont="1" applyFill="1" applyBorder="1" applyAlignment="1" applyProtection="1">
      <alignment vertical="center" wrapText="1" justifyLastLine="1"/>
    </xf>
    <xf numFmtId="49" fontId="4" fillId="0" borderId="18" xfId="0" applyNumberFormat="1" applyFont="1" applyFill="1" applyBorder="1" applyAlignment="1">
      <alignment vertical="center" wrapText="1" justifyLastLine="1"/>
    </xf>
    <xf numFmtId="49" fontId="4" fillId="0" borderId="0" xfId="0" applyNumberFormat="1" applyFont="1" applyFill="1" applyBorder="1" applyAlignment="1" applyProtection="1">
      <alignment horizontal="distributed" vertical="center"/>
    </xf>
    <xf numFmtId="176" fontId="4" fillId="0" borderId="0" xfId="8" applyNumberFormat="1" applyFont="1" applyFill="1" applyBorder="1" applyAlignment="1" applyProtection="1">
      <alignment horizontal="center" vertical="center"/>
    </xf>
    <xf numFmtId="49" fontId="4" fillId="0" borderId="25" xfId="0" applyNumberFormat="1" applyFont="1" applyFill="1" applyBorder="1" applyAlignment="1">
      <alignment vertical="center" wrapText="1"/>
    </xf>
    <xf numFmtId="49" fontId="4" fillId="0" borderId="40" xfId="0" applyNumberFormat="1" applyFont="1" applyFill="1" applyBorder="1" applyAlignment="1">
      <alignment vertical="center" wrapText="1"/>
    </xf>
    <xf numFmtId="49" fontId="4" fillId="0" borderId="18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 applyProtection="1">
      <alignment vertical="center" wrapText="1"/>
    </xf>
    <xf numFmtId="49" fontId="4" fillId="0" borderId="38" xfId="0" applyNumberFormat="1" applyFont="1" applyFill="1" applyBorder="1" applyAlignment="1">
      <alignment vertical="center" wrapText="1"/>
    </xf>
    <xf numFmtId="177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4" fillId="0" borderId="12" xfId="0" applyNumberFormat="1" applyFont="1" applyFill="1" applyBorder="1" applyAlignment="1" applyProtection="1">
      <alignment vertical="center" wrapText="1"/>
    </xf>
    <xf numFmtId="49" fontId="4" fillId="0" borderId="25" xfId="0" applyNumberFormat="1" applyFont="1" applyFill="1" applyBorder="1" applyAlignment="1" applyProtection="1">
      <alignment vertical="center" textRotation="255" wrapText="1"/>
    </xf>
    <xf numFmtId="49" fontId="4" fillId="0" borderId="6" xfId="0" applyNumberFormat="1" applyFont="1" applyFill="1" applyBorder="1" applyAlignment="1" applyProtection="1">
      <alignment vertical="center" textRotation="255" wrapText="1"/>
    </xf>
    <xf numFmtId="49" fontId="4" fillId="0" borderId="31" xfId="0" applyNumberFormat="1" applyFont="1" applyFill="1" applyBorder="1" applyAlignment="1" applyProtection="1">
      <alignment vertical="center" textRotation="255" wrapText="1"/>
    </xf>
    <xf numFmtId="49" fontId="4" fillId="0" borderId="34" xfId="0" applyNumberFormat="1" applyFont="1" applyFill="1" applyBorder="1" applyAlignment="1" applyProtection="1">
      <alignment vertical="center" textRotation="255" wrapText="1"/>
    </xf>
    <xf numFmtId="49" fontId="4" fillId="0" borderId="28" xfId="0" applyNumberFormat="1" applyFont="1" applyFill="1" applyBorder="1" applyAlignment="1" applyProtection="1">
      <alignment vertical="center" textRotation="255" wrapText="1"/>
    </xf>
    <xf numFmtId="49" fontId="4" fillId="0" borderId="7" xfId="0" applyNumberFormat="1" applyFont="1" applyFill="1" applyBorder="1" applyAlignment="1" applyProtection="1">
      <alignment vertical="center" textRotation="255" wrapText="1"/>
    </xf>
    <xf numFmtId="49" fontId="4" fillId="0" borderId="4" xfId="0" applyNumberFormat="1" applyFont="1" applyFill="1" applyBorder="1" applyAlignment="1" applyProtection="1">
      <alignment vertical="center" textRotation="255" wrapText="1"/>
    </xf>
    <xf numFmtId="49" fontId="4" fillId="0" borderId="5" xfId="0" applyNumberFormat="1" applyFont="1" applyFill="1" applyBorder="1" applyAlignment="1" applyProtection="1">
      <alignment vertical="center" textRotation="255" wrapText="1"/>
    </xf>
    <xf numFmtId="49" fontId="4" fillId="0" borderId="35" xfId="0" applyNumberFormat="1" applyFont="1" applyFill="1" applyBorder="1" applyAlignment="1" applyProtection="1">
      <alignment vertical="center" textRotation="255" wrapText="1"/>
    </xf>
    <xf numFmtId="49" fontId="12" fillId="0" borderId="0" xfId="0" applyNumberFormat="1" applyFont="1" applyFill="1" applyBorder="1" applyAlignment="1" applyProtection="1">
      <alignment horizontal="distributed" vertical="center"/>
    </xf>
    <xf numFmtId="0" fontId="13" fillId="0" borderId="0" xfId="0" applyNumberFormat="1" applyFont="1" applyFill="1" applyBorder="1" applyAlignment="1" applyProtection="1">
      <alignment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 applyProtection="1">
      <alignment horizontal="center" vertical="distributed" textRotation="255" wrapText="1"/>
    </xf>
    <xf numFmtId="49" fontId="4" fillId="0" borderId="6" xfId="0" applyNumberFormat="1" applyFont="1" applyFill="1" applyBorder="1" applyAlignment="1" applyProtection="1">
      <alignment horizontal="center" vertical="distributed" textRotation="255" wrapText="1"/>
    </xf>
    <xf numFmtId="49" fontId="4" fillId="0" borderId="35" xfId="11" applyNumberFormat="1" applyFont="1" applyFill="1" applyBorder="1" applyAlignment="1" applyProtection="1">
      <alignment vertical="center" wrapText="1"/>
    </xf>
    <xf numFmtId="49" fontId="4" fillId="0" borderId="27" xfId="11" applyNumberFormat="1" applyFont="1" applyFill="1" applyBorder="1" applyAlignment="1" applyProtection="1">
      <alignment vertical="center" wrapText="1"/>
    </xf>
    <xf numFmtId="49" fontId="4" fillId="0" borderId="31" xfId="0" applyNumberFormat="1" applyFont="1" applyFill="1" applyBorder="1" applyAlignment="1" applyProtection="1">
      <alignment horizontal="center" vertical="distributed" textRotation="255" wrapText="1"/>
    </xf>
    <xf numFmtId="49" fontId="4" fillId="0" borderId="34" xfId="0" applyNumberFormat="1" applyFont="1" applyFill="1" applyBorder="1" applyAlignment="1" applyProtection="1">
      <alignment horizontal="center" vertical="distributed" textRotation="255" wrapText="1"/>
    </xf>
    <xf numFmtId="49" fontId="4" fillId="0" borderId="28" xfId="0" applyNumberFormat="1" applyFont="1" applyFill="1" applyBorder="1" applyAlignment="1" applyProtection="1">
      <alignment horizontal="center" vertical="distributed" textRotation="255" wrapText="1"/>
    </xf>
    <xf numFmtId="49" fontId="4" fillId="0" borderId="7" xfId="0" applyNumberFormat="1" applyFont="1" applyFill="1" applyBorder="1" applyAlignment="1" applyProtection="1">
      <alignment horizontal="center" vertical="distributed" textRotation="255" wrapText="1"/>
    </xf>
    <xf numFmtId="49" fontId="4" fillId="0" borderId="17" xfId="0" applyNumberFormat="1" applyFont="1" applyFill="1" applyBorder="1" applyAlignment="1" applyProtection="1">
      <alignment horizontal="center" vertical="distributed" textRotation="255" wrapText="1"/>
    </xf>
    <xf numFmtId="49" fontId="4" fillId="0" borderId="4" xfId="0" applyNumberFormat="1" applyFont="1" applyFill="1" applyBorder="1" applyAlignment="1" applyProtection="1">
      <alignment horizontal="center" vertical="distributed" textRotation="255" wrapText="1"/>
    </xf>
    <xf numFmtId="49" fontId="4" fillId="0" borderId="5" xfId="0" applyNumberFormat="1" applyFont="1" applyFill="1" applyBorder="1" applyAlignment="1" applyProtection="1">
      <alignment horizontal="center" vertical="distributed" textRotation="255" wrapText="1"/>
    </xf>
    <xf numFmtId="49" fontId="4" fillId="0" borderId="35" xfId="0" applyNumberFormat="1" applyFont="1" applyFill="1" applyBorder="1" applyAlignment="1" applyProtection="1">
      <alignment horizontal="center" vertical="distributed" textRotation="255" wrapText="1"/>
    </xf>
    <xf numFmtId="49" fontId="4" fillId="0" borderId="29" xfId="0" applyNumberFormat="1" applyFont="1" applyFill="1" applyBorder="1" applyAlignment="1" applyProtection="1">
      <alignment horizontal="center" vertical="distributed" textRotation="255" wrapText="1"/>
    </xf>
    <xf numFmtId="49" fontId="4" fillId="0" borderId="2" xfId="0" applyNumberFormat="1" applyFont="1" applyFill="1" applyBorder="1" applyAlignment="1" applyProtection="1">
      <alignment horizontal="center" vertical="distributed" textRotation="255" wrapText="1"/>
    </xf>
    <xf numFmtId="49" fontId="4" fillId="0" borderId="3" xfId="0" applyNumberFormat="1" applyFont="1" applyFill="1" applyBorder="1" applyAlignment="1" applyProtection="1">
      <alignment horizontal="center" vertical="distributed" textRotation="255" wrapText="1"/>
    </xf>
    <xf numFmtId="49" fontId="4" fillId="0" borderId="1" xfId="0" applyNumberFormat="1" applyFont="1" applyFill="1" applyBorder="1" applyAlignment="1" applyProtection="1">
      <alignment horizontal="center" vertical="distributed" textRotation="255" wrapText="1"/>
    </xf>
    <xf numFmtId="49" fontId="4" fillId="0" borderId="42" xfId="11" applyNumberFormat="1" applyFont="1" applyFill="1" applyBorder="1" applyAlignment="1" applyProtection="1">
      <alignment vertical="center" wrapText="1"/>
    </xf>
    <xf numFmtId="41" fontId="4" fillId="0" borderId="2" xfId="0" applyNumberFormat="1" applyFont="1" applyFill="1" applyBorder="1" applyAlignment="1" applyProtection="1">
      <alignment horizontal="right" vertical="center" shrinkToFit="1"/>
    </xf>
    <xf numFmtId="41" fontId="4" fillId="0" borderId="2" xfId="0" applyNumberFormat="1" applyFont="1" applyFill="1" applyBorder="1" applyAlignment="1" applyProtection="1">
      <alignment horizontal="right" vertical="center" shrinkToFit="1"/>
      <protection locked="0"/>
    </xf>
    <xf numFmtId="41" fontId="4" fillId="0" borderId="23" xfId="0" applyNumberFormat="1" applyFont="1" applyFill="1" applyBorder="1" applyAlignment="1" applyProtection="1">
      <alignment horizontal="right" vertical="center" shrinkToFit="1"/>
    </xf>
    <xf numFmtId="49" fontId="4" fillId="0" borderId="19" xfId="0" applyNumberFormat="1" applyFont="1" applyFill="1" applyBorder="1" applyAlignment="1" applyProtection="1">
      <alignment horizontal="distributed" vertical="center" wrapText="1"/>
    </xf>
    <xf numFmtId="41" fontId="4" fillId="0" borderId="29" xfId="0" applyNumberFormat="1" applyFont="1" applyFill="1" applyBorder="1" applyAlignment="1" applyProtection="1">
      <alignment horizontal="right" vertical="center" shrinkToFit="1"/>
      <protection locked="0"/>
    </xf>
    <xf numFmtId="49" fontId="4" fillId="0" borderId="22" xfId="0" applyNumberFormat="1" applyFont="1" applyFill="1" applyBorder="1" applyAlignment="1" applyProtection="1">
      <alignment horizontal="distributed" vertical="center" wrapText="1"/>
    </xf>
    <xf numFmtId="41" fontId="4" fillId="0" borderId="25" xfId="0" applyNumberFormat="1" applyFont="1" applyFill="1" applyBorder="1" applyAlignment="1" applyProtection="1">
      <alignment horizontal="right" vertical="center" shrinkToFit="1"/>
      <protection locked="0"/>
    </xf>
    <xf numFmtId="41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41" fontId="4" fillId="0" borderId="0" xfId="0" applyNumberFormat="1" applyFont="1" applyFill="1" applyBorder="1" applyAlignment="1" applyProtection="1">
      <alignment horizontal="right" vertical="center" shrinkToFit="1"/>
    </xf>
    <xf numFmtId="41" fontId="4" fillId="0" borderId="10" xfId="0" applyNumberFormat="1" applyFont="1" applyFill="1" applyBorder="1" applyAlignment="1" applyProtection="1">
      <alignment horizontal="right" vertical="center" shrinkToFit="1"/>
    </xf>
    <xf numFmtId="49" fontId="4" fillId="0" borderId="22" xfId="0" applyNumberFormat="1" applyFont="1" applyFill="1" applyBorder="1" applyAlignment="1">
      <alignment horizontal="distributed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right" vertical="center" wrapText="1"/>
    </xf>
    <xf numFmtId="49" fontId="4" fillId="0" borderId="23" xfId="0" applyNumberFormat="1" applyFont="1" applyFill="1" applyBorder="1" applyAlignment="1">
      <alignment horizontal="right" vertical="center" wrapText="1"/>
    </xf>
    <xf numFmtId="41" fontId="4" fillId="0" borderId="12" xfId="0" applyNumberFormat="1" applyFont="1" applyFill="1" applyBorder="1" applyAlignment="1" applyProtection="1">
      <alignment horizontal="right" vertical="center" shrinkToFit="1"/>
    </xf>
    <xf numFmtId="41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4" fillId="0" borderId="20" xfId="0" applyNumberFormat="1" applyFont="1" applyFill="1" applyBorder="1" applyAlignment="1" applyProtection="1">
      <alignment horizontal="right" vertical="center" shrinkToFit="1"/>
    </xf>
    <xf numFmtId="49" fontId="4" fillId="0" borderId="33" xfId="0" applyNumberFormat="1" applyFont="1" applyFill="1" applyBorder="1" applyAlignment="1">
      <alignment horizontal="distributed" vertical="center" wrapText="1"/>
    </xf>
    <xf numFmtId="41" fontId="4" fillId="0" borderId="24" xfId="0" applyNumberFormat="1" applyFont="1" applyFill="1" applyBorder="1" applyAlignment="1" applyProtection="1">
      <alignment horizontal="right" vertical="center" shrinkToFit="1"/>
      <protection locked="0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distributed" vertical="center" wrapText="1"/>
    </xf>
    <xf numFmtId="49" fontId="4" fillId="0" borderId="0" xfId="0" applyNumberFormat="1" applyFont="1" applyFill="1" applyBorder="1" applyAlignment="1">
      <alignment horizontal="distributed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8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15" xfId="0" applyNumberFormat="1" applyFont="1" applyFill="1" applyBorder="1" applyAlignment="1">
      <alignment horizontal="distributed" vertical="center" wrapText="1"/>
    </xf>
    <xf numFmtId="49" fontId="4" fillId="0" borderId="12" xfId="0" applyNumberFormat="1" applyFont="1" applyFill="1" applyBorder="1" applyAlignment="1">
      <alignment horizontal="distributed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right" vertical="center" wrapText="1"/>
    </xf>
    <xf numFmtId="49" fontId="4" fillId="0" borderId="36" xfId="0" applyNumberFormat="1" applyFont="1" applyFill="1" applyBorder="1" applyAlignment="1" applyProtection="1">
      <alignment horizontal="distributed" vertical="center" wrapText="1"/>
    </xf>
    <xf numFmtId="49" fontId="4" fillId="0" borderId="37" xfId="0" applyNumberFormat="1" applyFont="1" applyFill="1" applyBorder="1" applyAlignment="1" applyProtection="1">
      <alignment horizontal="distributed" vertical="center" wrapText="1"/>
    </xf>
    <xf numFmtId="49" fontId="4" fillId="0" borderId="38" xfId="0" applyNumberFormat="1" applyFont="1" applyFill="1" applyBorder="1" applyAlignment="1" applyProtection="1">
      <alignment horizontal="distributed" vertical="center" wrapText="1"/>
    </xf>
    <xf numFmtId="49" fontId="4" fillId="0" borderId="2" xfId="0" applyNumberFormat="1" applyFont="1" applyFill="1" applyBorder="1" applyAlignment="1" applyProtection="1">
      <alignment horizontal="distributed" vertical="center" wrapText="1"/>
    </xf>
    <xf numFmtId="0" fontId="11" fillId="0" borderId="25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center" vertical="center" shrinkToFit="1"/>
    </xf>
    <xf numFmtId="49" fontId="4" fillId="0" borderId="12" xfId="0" applyNumberFormat="1" applyFont="1" applyFill="1" applyBorder="1" applyAlignment="1" applyProtection="1">
      <alignment horizontal="distributed" vertical="center" wrapText="1"/>
    </xf>
    <xf numFmtId="41" fontId="4" fillId="0" borderId="24" xfId="0" applyNumberFormat="1" applyFont="1" applyFill="1" applyBorder="1" applyAlignment="1" applyProtection="1">
      <alignment vertical="center" shrinkToFit="1"/>
      <protection locked="0"/>
    </xf>
    <xf numFmtId="41" fontId="0" fillId="0" borderId="12" xfId="0" applyNumberFormat="1" applyFont="1" applyFill="1" applyBorder="1"/>
    <xf numFmtId="49" fontId="4" fillId="0" borderId="17" xfId="0" applyNumberFormat="1" applyFont="1" applyFill="1" applyBorder="1" applyAlignment="1" applyProtection="1">
      <alignment horizontal="center" vertical="center" wrapText="1"/>
    </xf>
    <xf numFmtId="49" fontId="4" fillId="0" borderId="17" xfId="0" applyNumberFormat="1" applyFont="1" applyFill="1" applyBorder="1" applyAlignment="1" applyProtection="1">
      <alignment horizontal="distributed" vertical="center" wrapText="1"/>
    </xf>
    <xf numFmtId="49" fontId="4" fillId="0" borderId="0" xfId="0" applyNumberFormat="1" applyFont="1" applyFill="1" applyBorder="1" applyAlignment="1" applyProtection="1">
      <alignment horizontal="distributed" vertical="center" wrapText="1"/>
    </xf>
    <xf numFmtId="49" fontId="4" fillId="0" borderId="36" xfId="0" applyNumberFormat="1" applyFont="1" applyFill="1" applyBorder="1" applyAlignment="1" applyProtection="1">
      <alignment horizontal="distributed" vertical="center" wrapText="1" justifyLastLine="1"/>
    </xf>
    <xf numFmtId="49" fontId="4" fillId="0" borderId="37" xfId="0" applyNumberFormat="1" applyFont="1" applyFill="1" applyBorder="1" applyAlignment="1">
      <alignment horizontal="distributed" vertical="center" wrapText="1" justifyLastLine="1"/>
    </xf>
    <xf numFmtId="49" fontId="4" fillId="0" borderId="38" xfId="0" applyNumberFormat="1" applyFont="1" applyFill="1" applyBorder="1" applyAlignment="1">
      <alignment horizontal="distributed" vertical="center" wrapText="1" justifyLastLine="1"/>
    </xf>
    <xf numFmtId="49" fontId="4" fillId="0" borderId="1" xfId="0" applyNumberFormat="1" applyFont="1" applyFill="1" applyBorder="1" applyAlignment="1">
      <alignment horizontal="right" vertical="center" wrapText="1" justifyLastLine="1"/>
    </xf>
    <xf numFmtId="49" fontId="4" fillId="0" borderId="2" xfId="0" applyNumberFormat="1" applyFont="1" applyFill="1" applyBorder="1" applyAlignment="1">
      <alignment horizontal="right" vertical="center" wrapText="1" justifyLastLine="1"/>
    </xf>
    <xf numFmtId="49" fontId="4" fillId="0" borderId="3" xfId="0" applyNumberFormat="1" applyFont="1" applyFill="1" applyBorder="1" applyAlignment="1">
      <alignment horizontal="right" vertical="center" wrapText="1" justifyLastLine="1"/>
    </xf>
    <xf numFmtId="49" fontId="4" fillId="0" borderId="23" xfId="0" applyNumberFormat="1" applyFont="1" applyFill="1" applyBorder="1" applyAlignment="1">
      <alignment horizontal="right" vertical="center" wrapText="1" justifyLastLine="1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 wrapText="1" justifyLastLine="1"/>
    </xf>
    <xf numFmtId="49" fontId="4" fillId="0" borderId="12" xfId="0" applyNumberFormat="1" applyFont="1" applyFill="1" applyBorder="1" applyAlignment="1" applyProtection="1">
      <alignment horizontal="center" vertical="center" wrapText="1" justifyLastLine="1"/>
    </xf>
    <xf numFmtId="49" fontId="4" fillId="0" borderId="20" xfId="0" applyNumberFormat="1" applyFont="1" applyFill="1" applyBorder="1" applyAlignment="1" applyProtection="1">
      <alignment horizontal="center" vertical="center" wrapText="1" justifyLastLine="1"/>
    </xf>
    <xf numFmtId="49" fontId="4" fillId="0" borderId="25" xfId="0" applyNumberFormat="1" applyFont="1" applyFill="1" applyBorder="1" applyAlignment="1" applyProtection="1">
      <alignment horizontal="center" vertical="center" wrapText="1" justifyLastLine="1"/>
    </xf>
    <xf numFmtId="49" fontId="4" fillId="0" borderId="0" xfId="0" applyNumberFormat="1" applyFont="1" applyFill="1" applyBorder="1" applyAlignment="1" applyProtection="1">
      <alignment horizontal="center" vertical="center" wrapText="1" justifyLastLine="1"/>
    </xf>
    <xf numFmtId="49" fontId="4" fillId="0" borderId="10" xfId="0" applyNumberFormat="1" applyFont="1" applyFill="1" applyBorder="1" applyAlignment="1" applyProtection="1">
      <alignment horizontal="center" vertical="center" wrapText="1" justifyLastLine="1"/>
    </xf>
    <xf numFmtId="49" fontId="4" fillId="0" borderId="29" xfId="0" applyNumberFormat="1" applyFont="1" applyFill="1" applyBorder="1" applyAlignment="1" applyProtection="1">
      <alignment horizontal="center" vertical="center" wrapText="1" justifyLastLine="1"/>
    </xf>
    <xf numFmtId="49" fontId="4" fillId="0" borderId="2" xfId="0" applyNumberFormat="1" applyFont="1" applyFill="1" applyBorder="1" applyAlignment="1" applyProtection="1">
      <alignment horizontal="center" vertical="center" wrapText="1" justifyLastLine="1"/>
    </xf>
    <xf numFmtId="49" fontId="4" fillId="0" borderId="23" xfId="0" applyNumberFormat="1" applyFont="1" applyFill="1" applyBorder="1" applyAlignment="1" applyProtection="1">
      <alignment horizontal="center" vertical="center" wrapText="1" justifyLastLine="1"/>
    </xf>
    <xf numFmtId="49" fontId="4" fillId="0" borderId="17" xfId="0" applyNumberFormat="1" applyFont="1" applyFill="1" applyBorder="1" applyAlignment="1">
      <alignment horizontal="center" vertical="center" wrapText="1" justifyLastLine="1"/>
    </xf>
    <xf numFmtId="49" fontId="4" fillId="0" borderId="0" xfId="0" applyNumberFormat="1" applyFont="1" applyFill="1" applyBorder="1" applyAlignment="1">
      <alignment horizontal="center" vertical="center" wrapText="1" justifyLastLine="1"/>
    </xf>
    <xf numFmtId="49" fontId="4" fillId="0" borderId="4" xfId="0" applyNumberFormat="1" applyFont="1" applyFill="1" applyBorder="1" applyAlignment="1" applyProtection="1">
      <alignment horizontal="center" vertical="center" wrapText="1" justifyLastLine="1"/>
    </xf>
    <xf numFmtId="49" fontId="4" fillId="0" borderId="17" xfId="0" applyNumberFormat="1" applyFont="1" applyFill="1" applyBorder="1" applyAlignment="1" applyProtection="1">
      <alignment horizontal="center" vertical="center" wrapText="1" justifyLastLine="1"/>
    </xf>
    <xf numFmtId="49" fontId="4" fillId="0" borderId="7" xfId="0" applyNumberFormat="1" applyFont="1" applyFill="1" applyBorder="1" applyAlignment="1" applyProtection="1">
      <alignment horizontal="center" vertical="center" wrapText="1" justifyLastLine="1"/>
    </xf>
    <xf numFmtId="49" fontId="4" fillId="0" borderId="5" xfId="0" applyNumberFormat="1" applyFont="1" applyFill="1" applyBorder="1" applyAlignment="1" applyProtection="1">
      <alignment horizontal="center" vertical="center" wrapText="1" justifyLastLine="1"/>
    </xf>
    <xf numFmtId="49" fontId="4" fillId="0" borderId="6" xfId="0" applyNumberFormat="1" applyFont="1" applyFill="1" applyBorder="1" applyAlignment="1" applyProtection="1">
      <alignment horizontal="center" vertical="center" wrapText="1" justifyLastLine="1"/>
    </xf>
    <xf numFmtId="49" fontId="4" fillId="0" borderId="5" xfId="0" applyNumberFormat="1" applyFont="1" applyFill="1" applyBorder="1" applyAlignment="1">
      <alignment horizontal="center" vertical="center" wrapText="1" justifyLastLine="1"/>
    </xf>
    <xf numFmtId="49" fontId="4" fillId="0" borderId="6" xfId="0" applyNumberFormat="1" applyFont="1" applyFill="1" applyBorder="1" applyAlignment="1">
      <alignment horizontal="center" vertical="center" wrapText="1" justifyLastLine="1"/>
    </xf>
    <xf numFmtId="49" fontId="4" fillId="0" borderId="10" xfId="0" applyNumberFormat="1" applyFont="1" applyFill="1" applyBorder="1" applyAlignment="1">
      <alignment horizontal="center" vertical="center" wrapText="1" justifyLastLine="1"/>
    </xf>
    <xf numFmtId="49" fontId="4" fillId="0" borderId="19" xfId="0" applyNumberFormat="1" applyFont="1" applyFill="1" applyBorder="1" applyAlignment="1">
      <alignment horizontal="distributed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4" fillId="0" borderId="29" xfId="0" applyNumberFormat="1" applyFont="1" applyFill="1" applyBorder="1" applyAlignment="1">
      <alignment horizontal="right" vertical="center" wrapText="1"/>
    </xf>
    <xf numFmtId="49" fontId="4" fillId="0" borderId="37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49" fontId="4" fillId="0" borderId="36" xfId="0" applyNumberFormat="1" applyFont="1" applyFill="1" applyBorder="1" applyAlignment="1" applyProtection="1">
      <alignment horizontal="center" vertical="center" wrapText="1"/>
    </xf>
    <xf numFmtId="49" fontId="4" fillId="0" borderId="37" xfId="0" applyNumberFormat="1" applyFont="1" applyFill="1" applyBorder="1" applyAlignment="1" applyProtection="1">
      <alignment horizontal="center" vertical="center" wrapText="1"/>
    </xf>
    <xf numFmtId="49" fontId="4" fillId="0" borderId="38" xfId="0" applyNumberFormat="1" applyFont="1" applyFill="1" applyBorder="1" applyAlignment="1" applyProtection="1">
      <alignment horizontal="center" vertical="center" wrapText="1"/>
    </xf>
    <xf numFmtId="49" fontId="4" fillId="0" borderId="33" xfId="0" applyNumberFormat="1" applyFont="1" applyFill="1" applyBorder="1" applyAlignment="1" applyProtection="1">
      <alignment horizontal="distributed" vertical="center" wrapText="1"/>
    </xf>
    <xf numFmtId="49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right" vertical="center" wrapText="1"/>
    </xf>
    <xf numFmtId="49" fontId="4" fillId="0" borderId="3" xfId="0" applyNumberFormat="1" applyFont="1" applyFill="1" applyBorder="1" applyAlignment="1" applyProtection="1">
      <alignment horizontal="right" vertical="center" wrapText="1"/>
    </xf>
    <xf numFmtId="49" fontId="4" fillId="0" borderId="23" xfId="0" applyNumberFormat="1" applyFont="1" applyFill="1" applyBorder="1" applyAlignment="1" applyProtection="1">
      <alignment horizontal="right" vertical="center" wrapText="1"/>
    </xf>
    <xf numFmtId="49" fontId="4" fillId="0" borderId="29" xfId="0" applyNumberFormat="1" applyFont="1" applyFill="1" applyBorder="1" applyAlignment="1" applyProtection="1">
      <alignment horizontal="right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horizontal="center" vertical="center" wrapText="1"/>
    </xf>
    <xf numFmtId="49" fontId="4" fillId="0" borderId="26" xfId="0" applyNumberFormat="1" applyFont="1" applyFill="1" applyBorder="1" applyAlignment="1" applyProtection="1">
      <alignment horizontal="center" vertical="center" wrapText="1"/>
    </xf>
    <xf numFmtId="41" fontId="4" fillId="0" borderId="23" xfId="0" applyNumberFormat="1" applyFont="1" applyFill="1" applyBorder="1" applyAlignment="1" applyProtection="1">
      <alignment horizontal="right" vertical="center" shrinkToFit="1"/>
      <protection locked="0"/>
    </xf>
    <xf numFmtId="49" fontId="4" fillId="0" borderId="24" xfId="0" applyNumberFormat="1" applyFont="1" applyFill="1" applyBorder="1" applyAlignment="1" applyProtection="1">
      <alignment horizontal="center" vertical="center" wrapText="1"/>
    </xf>
    <xf numFmtId="49" fontId="4" fillId="0" borderId="20" xfId="0" applyNumberFormat="1" applyFont="1" applyFill="1" applyBorder="1" applyAlignment="1" applyProtection="1">
      <alignment horizontal="center" vertical="center" wrapText="1"/>
    </xf>
    <xf numFmtId="49" fontId="4" fillId="0" borderId="25" xfId="0" applyNumberFormat="1" applyFont="1" applyFill="1" applyBorder="1" applyAlignment="1" applyProtection="1">
      <alignment horizontal="center" vertical="center" wrapText="1"/>
    </xf>
    <xf numFmtId="49" fontId="4" fillId="0" borderId="29" xfId="0" applyNumberFormat="1" applyFont="1" applyFill="1" applyBorder="1" applyAlignment="1" applyProtection="1">
      <alignment horizontal="center" vertical="center" wrapText="1"/>
    </xf>
    <xf numFmtId="49" fontId="4" fillId="0" borderId="23" xfId="0" applyNumberFormat="1" applyFont="1" applyFill="1" applyBorder="1" applyAlignment="1" applyProtection="1">
      <alignment horizontal="center" vertical="center" wrapText="1"/>
    </xf>
    <xf numFmtId="49" fontId="4" fillId="0" borderId="15" xfId="0" applyNumberFormat="1" applyFont="1" applyFill="1" applyBorder="1" applyAlignment="1" applyProtection="1">
      <alignment horizontal="distributed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15" xfId="0" applyNumberFormat="1" applyFont="1" applyFill="1" applyBorder="1" applyAlignment="1" applyProtection="1">
      <alignment horizontal="center" vertical="center" wrapText="1"/>
    </xf>
    <xf numFmtId="49" fontId="4" fillId="0" borderId="16" xfId="0" applyNumberFormat="1" applyFont="1" applyFill="1" applyBorder="1" applyAlignment="1" applyProtection="1">
      <alignment horizontal="center" vertical="center" wrapText="1"/>
    </xf>
    <xf numFmtId="41" fontId="4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4" fillId="0" borderId="20" xfId="0" applyNumberFormat="1" applyFont="1" applyFill="1" applyBorder="1" applyAlignment="1" applyProtection="1">
      <alignment horizontal="right" vertical="center" shrinkToFi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23" xfId="0" applyFont="1" applyFill="1" applyBorder="1" applyAlignment="1">
      <alignment horizontal="right" vertical="center" wrapText="1"/>
    </xf>
    <xf numFmtId="49" fontId="4" fillId="0" borderId="42" xfId="0" applyNumberFormat="1" applyFont="1" applyFill="1" applyBorder="1" applyAlignment="1" applyProtection="1">
      <alignment horizontal="center" vertical="center" wrapText="1"/>
    </xf>
    <xf numFmtId="49" fontId="4" fillId="0" borderId="19" xfId="0" applyNumberFormat="1" applyFont="1" applyFill="1" applyBorder="1" applyAlignment="1" applyProtection="1">
      <alignment horizontal="center" vertical="center" wrapText="1"/>
    </xf>
    <xf numFmtId="49" fontId="4" fillId="0" borderId="40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28" xfId="0" applyNumberFormat="1" applyFont="1" applyFill="1" applyBorder="1" applyAlignment="1" applyProtection="1">
      <alignment horizontal="center" vertical="center" textRotation="255" wrapText="1"/>
    </xf>
    <xf numFmtId="49" fontId="4" fillId="0" borderId="17" xfId="0" applyNumberFormat="1" applyFont="1" applyFill="1" applyBorder="1" applyAlignment="1" applyProtection="1">
      <alignment horizontal="center" vertical="center" textRotation="255" wrapText="1"/>
    </xf>
    <xf numFmtId="49" fontId="4" fillId="0" borderId="7" xfId="0" applyNumberFormat="1" applyFont="1" applyFill="1" applyBorder="1" applyAlignment="1" applyProtection="1">
      <alignment horizontal="center" vertical="center" textRotation="255" wrapText="1"/>
    </xf>
    <xf numFmtId="49" fontId="4" fillId="0" borderId="25" xfId="0" applyNumberFormat="1" applyFont="1" applyFill="1" applyBorder="1" applyAlignment="1" applyProtection="1">
      <alignment horizontal="center" vertical="center" textRotation="255" wrapText="1"/>
    </xf>
    <xf numFmtId="49" fontId="4" fillId="0" borderId="0" xfId="0" applyNumberFormat="1" applyFont="1" applyFill="1" applyBorder="1" applyAlignment="1" applyProtection="1">
      <alignment horizontal="center" vertical="center" textRotation="255" wrapText="1"/>
    </xf>
    <xf numFmtId="49" fontId="4" fillId="0" borderId="6" xfId="0" applyNumberFormat="1" applyFont="1" applyFill="1" applyBorder="1" applyAlignment="1" applyProtection="1">
      <alignment horizontal="center" vertical="center" textRotation="255" wrapText="1"/>
    </xf>
    <xf numFmtId="49" fontId="4" fillId="0" borderId="29" xfId="0" applyNumberFormat="1" applyFont="1" applyFill="1" applyBorder="1" applyAlignment="1" applyProtection="1">
      <alignment horizontal="center" vertical="center" textRotation="255" wrapText="1"/>
    </xf>
    <xf numFmtId="49" fontId="4" fillId="0" borderId="2" xfId="0" applyNumberFormat="1" applyFont="1" applyFill="1" applyBorder="1" applyAlignment="1" applyProtection="1">
      <alignment horizontal="center" vertical="center" textRotation="255" wrapText="1"/>
    </xf>
    <xf numFmtId="49" fontId="4" fillId="0" borderId="3" xfId="0" applyNumberFormat="1" applyFont="1" applyFill="1" applyBorder="1" applyAlignment="1" applyProtection="1">
      <alignment horizontal="center" vertical="center" textRotation="255" wrapText="1"/>
    </xf>
    <xf numFmtId="49" fontId="4" fillId="0" borderId="27" xfId="0" applyNumberFormat="1" applyFont="1" applyFill="1" applyBorder="1" applyAlignment="1" applyProtection="1">
      <alignment horizontal="center" vertical="center" wrapText="1"/>
    </xf>
    <xf numFmtId="49" fontId="4" fillId="0" borderId="30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right" vertical="center" wrapText="1"/>
    </xf>
    <xf numFmtId="49" fontId="4" fillId="0" borderId="0" xfId="0" applyNumberFormat="1" applyFont="1" applyFill="1" applyBorder="1" applyAlignment="1" applyProtection="1">
      <alignment horizontal="right" vertical="center" wrapText="1"/>
    </xf>
    <xf numFmtId="49" fontId="4" fillId="0" borderId="10" xfId="0" applyNumberFormat="1" applyFont="1" applyFill="1" applyBorder="1" applyAlignment="1" applyProtection="1">
      <alignment horizontal="right" vertical="center" wrapText="1"/>
    </xf>
    <xf numFmtId="49" fontId="4" fillId="0" borderId="6" xfId="0" applyNumberFormat="1" applyFont="1" applyFill="1" applyBorder="1" applyAlignment="1" applyProtection="1">
      <alignment horizontal="right" vertical="center" wrapText="1"/>
    </xf>
    <xf numFmtId="49" fontId="4" fillId="0" borderId="25" xfId="0" applyNumberFormat="1" applyFont="1" applyFill="1" applyBorder="1" applyAlignment="1" applyProtection="1">
      <alignment horizontal="right" vertical="center" wrapText="1"/>
    </xf>
    <xf numFmtId="41" fontId="4" fillId="0" borderId="25" xfId="0" applyNumberFormat="1" applyFont="1" applyFill="1" applyBorder="1" applyAlignment="1" applyProtection="1">
      <alignment horizontal="right" vertical="center" shrinkToFit="1"/>
    </xf>
    <xf numFmtId="41" fontId="4" fillId="0" borderId="0" xfId="11" applyNumberFormat="1" applyFont="1" applyFill="1" applyBorder="1" applyAlignment="1" applyProtection="1">
      <alignment horizontal="right" vertical="center" shrinkToFit="1"/>
      <protection locked="0"/>
    </xf>
    <xf numFmtId="41" fontId="4" fillId="0" borderId="2" xfId="11" applyNumberFormat="1" applyFont="1" applyFill="1" applyBorder="1" applyAlignment="1" applyProtection="1">
      <alignment horizontal="right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distributed" textRotation="255" wrapText="1"/>
    </xf>
    <xf numFmtId="41" fontId="4" fillId="0" borderId="0" xfId="11" quotePrefix="1" applyNumberFormat="1" applyFont="1" applyFill="1" applyBorder="1" applyAlignment="1" applyProtection="1">
      <alignment horizontal="right" vertical="center" shrinkToFit="1"/>
      <protection locked="0"/>
    </xf>
    <xf numFmtId="41" fontId="4" fillId="0" borderId="12" xfId="11" applyNumberFormat="1" applyFont="1" applyFill="1" applyBorder="1" applyAlignment="1" applyProtection="1">
      <alignment horizontal="right" vertical="center" shrinkToFit="1"/>
      <protection locked="0"/>
    </xf>
    <xf numFmtId="49" fontId="4" fillId="0" borderId="12" xfId="0" applyNumberFormat="1" applyFont="1" applyFill="1" applyBorder="1" applyAlignment="1">
      <alignment horizontal="center" vertical="center" wrapText="1"/>
    </xf>
    <xf numFmtId="41" fontId="4" fillId="0" borderId="0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0" borderId="14" xfId="0" applyNumberFormat="1" applyFont="1" applyFill="1" applyBorder="1" applyAlignment="1" applyProtection="1">
      <alignment horizontal="center" vertical="center" textRotation="255" wrapText="1"/>
    </xf>
    <xf numFmtId="49" fontId="4" fillId="0" borderId="12" xfId="0" applyNumberFormat="1" applyFont="1" applyFill="1" applyBorder="1" applyAlignment="1" applyProtection="1">
      <alignment horizontal="center" vertical="center" textRotation="255" wrapText="1"/>
    </xf>
    <xf numFmtId="49" fontId="4" fillId="0" borderId="13" xfId="0" applyNumberFormat="1" applyFont="1" applyFill="1" applyBorder="1" applyAlignment="1" applyProtection="1">
      <alignment horizontal="center" vertical="center" textRotation="255" wrapText="1"/>
    </xf>
    <xf numFmtId="49" fontId="4" fillId="0" borderId="5" xfId="0" applyNumberFormat="1" applyFont="1" applyFill="1" applyBorder="1" applyAlignment="1" applyProtection="1">
      <alignment horizontal="center" vertical="center" textRotation="255" wrapText="1"/>
    </xf>
    <xf numFmtId="49" fontId="4" fillId="0" borderId="35" xfId="0" applyNumberFormat="1" applyFont="1" applyFill="1" applyBorder="1" applyAlignment="1" applyProtection="1">
      <alignment horizontal="center" vertical="center" textRotation="255" wrapText="1"/>
    </xf>
    <xf numFmtId="49" fontId="4" fillId="0" borderId="33" xfId="0" applyNumberFormat="1" applyFont="1" applyFill="1" applyBorder="1" applyAlignment="1" applyProtection="1">
      <alignment horizontal="center" vertical="center" textRotation="255" wrapText="1"/>
    </xf>
    <xf numFmtId="49" fontId="4" fillId="0" borderId="34" xfId="0" applyNumberFormat="1" applyFont="1" applyFill="1" applyBorder="1" applyAlignment="1" applyProtection="1">
      <alignment horizontal="center" vertical="center" textRotation="255" wrapText="1"/>
    </xf>
    <xf numFmtId="49" fontId="4" fillId="0" borderId="35" xfId="0" applyNumberFormat="1" applyFont="1" applyFill="1" applyBorder="1" applyAlignment="1" applyProtection="1">
      <alignment horizontal="center" vertical="center" wrapText="1"/>
    </xf>
    <xf numFmtId="49" fontId="4" fillId="0" borderId="33" xfId="0" applyNumberFormat="1" applyFont="1" applyFill="1" applyBorder="1" applyAlignment="1" applyProtection="1">
      <alignment horizontal="center" vertical="center" wrapText="1"/>
    </xf>
    <xf numFmtId="49" fontId="4" fillId="0" borderId="34" xfId="0" applyNumberFormat="1" applyFont="1" applyFill="1" applyBorder="1" applyAlignment="1" applyProtection="1">
      <alignment horizontal="center" vertical="center" wrapText="1"/>
    </xf>
    <xf numFmtId="49" fontId="4" fillId="0" borderId="24" xfId="0" applyNumberFormat="1" applyFont="1" applyFill="1" applyBorder="1" applyAlignment="1" applyProtection="1">
      <alignment horizontal="center" vertical="center" textRotation="255" wrapText="1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49" fontId="4" fillId="0" borderId="3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49" fontId="4" fillId="0" borderId="5" xfId="0" applyNumberFormat="1" applyFont="1" applyFill="1" applyBorder="1" applyAlignment="1" applyProtection="1">
      <alignment horizontal="distributed" vertical="center" wrapText="1"/>
    </xf>
    <xf numFmtId="49" fontId="4" fillId="0" borderId="6" xfId="0" applyNumberFormat="1" applyFont="1" applyFill="1" applyBorder="1" applyAlignment="1" applyProtection="1">
      <alignment horizontal="distributed" vertical="center" wrapText="1"/>
    </xf>
    <xf numFmtId="49" fontId="4" fillId="0" borderId="4" xfId="0" applyNumberFormat="1" applyFont="1" applyFill="1" applyBorder="1" applyAlignment="1" applyProtection="1">
      <alignment horizontal="distributed" vertical="center" wrapText="1"/>
    </xf>
    <xf numFmtId="49" fontId="4" fillId="0" borderId="7" xfId="0" applyNumberFormat="1" applyFont="1" applyFill="1" applyBorder="1" applyAlignment="1" applyProtection="1">
      <alignment horizontal="distributed" vertical="center" wrapText="1"/>
    </xf>
    <xf numFmtId="49" fontId="4" fillId="0" borderId="25" xfId="0" applyNumberFormat="1" applyFont="1" applyFill="1" applyBorder="1" applyAlignment="1" applyProtection="1">
      <alignment horizontal="distributed" vertical="center" wrapText="1"/>
    </xf>
    <xf numFmtId="0" fontId="4" fillId="0" borderId="17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49" fontId="4" fillId="0" borderId="22" xfId="0" applyNumberFormat="1" applyFont="1" applyFill="1" applyBorder="1" applyAlignment="1" applyProtection="1">
      <alignment horizontal="center" vertical="center" shrinkToFit="1"/>
    </xf>
    <xf numFmtId="49" fontId="4" fillId="0" borderId="15" xfId="0" applyNumberFormat="1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right" vertical="center" wrapText="1"/>
    </xf>
    <xf numFmtId="41" fontId="4" fillId="0" borderId="0" xfId="0" applyNumberFormat="1" applyFont="1" applyFill="1" applyBorder="1" applyAlignment="1" applyProtection="1">
      <alignment vertical="center" shrinkToFit="1"/>
      <protection locked="0"/>
    </xf>
    <xf numFmtId="41" fontId="4" fillId="0" borderId="2" xfId="0" applyNumberFormat="1" applyFont="1" applyFill="1" applyBorder="1" applyAlignment="1" applyProtection="1">
      <alignment vertical="center" shrinkToFit="1"/>
      <protection locked="0"/>
    </xf>
    <xf numFmtId="41" fontId="4" fillId="0" borderId="23" xfId="0" applyNumberFormat="1" applyFont="1" applyFill="1" applyBorder="1" applyAlignment="1" applyProtection="1">
      <alignment vertical="center" shrinkToFit="1"/>
      <protection locked="0"/>
    </xf>
    <xf numFmtId="41" fontId="4" fillId="0" borderId="10" xfId="0" applyNumberFormat="1" applyFont="1" applyFill="1" applyBorder="1" applyAlignment="1" applyProtection="1">
      <alignment vertical="center" shrinkToFit="1"/>
      <protection locked="0"/>
    </xf>
    <xf numFmtId="41" fontId="4" fillId="0" borderId="12" xfId="0" applyNumberFormat="1" applyFont="1" applyFill="1" applyBorder="1" applyAlignment="1" applyProtection="1">
      <alignment vertical="center" shrinkToFit="1"/>
      <protection locked="0"/>
    </xf>
    <xf numFmtId="41" fontId="4" fillId="0" borderId="20" xfId="0" applyNumberFormat="1" applyFont="1" applyFill="1" applyBorder="1" applyAlignment="1" applyProtection="1">
      <alignment vertical="center" shrinkToFit="1"/>
      <protection locked="0"/>
    </xf>
    <xf numFmtId="38" fontId="4" fillId="0" borderId="12" xfId="1" applyFont="1" applyBorder="1" applyAlignment="1"/>
    <xf numFmtId="38" fontId="4" fillId="0" borderId="0" xfId="1" applyFont="1" applyAlignment="1"/>
    <xf numFmtId="41" fontId="4" fillId="0" borderId="29" xfId="0" applyNumberFormat="1" applyFont="1" applyFill="1" applyBorder="1" applyAlignment="1" applyProtection="1">
      <alignment vertical="center" shrinkToFit="1"/>
      <protection locked="0"/>
    </xf>
    <xf numFmtId="41" fontId="4" fillId="0" borderId="25" xfId="0" applyNumberFormat="1" applyFont="1" applyFill="1" applyBorder="1" applyAlignment="1" applyProtection="1">
      <alignment vertical="center" shrinkToFit="1"/>
      <protection locked="0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25" xfId="0" applyFont="1" applyFill="1" applyBorder="1" applyAlignment="1">
      <alignment horizontal="center" vertical="center" textRotation="255" wrapText="1"/>
    </xf>
    <xf numFmtId="0" fontId="4" fillId="0" borderId="0" xfId="0" applyFont="1" applyFill="1" applyBorder="1" applyAlignment="1">
      <alignment horizontal="center" vertical="center" textRotation="255" wrapText="1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31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49" fontId="4" fillId="0" borderId="4" xfId="0" applyNumberFormat="1" applyFont="1" applyFill="1" applyBorder="1" applyAlignment="1" applyProtection="1">
      <alignment horizontal="center" vertical="center" textRotation="255" wrapText="1"/>
    </xf>
    <xf numFmtId="0" fontId="4" fillId="0" borderId="5" xfId="0" applyFont="1" applyFill="1" applyBorder="1" applyAlignment="1">
      <alignment horizontal="center" vertical="center" textRotation="255" wrapText="1"/>
    </xf>
    <xf numFmtId="0" fontId="4" fillId="0" borderId="35" xfId="0" applyFont="1" applyFill="1" applyBorder="1" applyAlignment="1">
      <alignment horizontal="center" vertical="center" textRotation="255" wrapText="1"/>
    </xf>
    <xf numFmtId="49" fontId="4" fillId="0" borderId="31" xfId="0" applyNumberFormat="1" applyFont="1" applyFill="1" applyBorder="1" applyAlignment="1" applyProtection="1">
      <alignment horizontal="center" vertical="center" textRotation="255" wrapText="1"/>
    </xf>
    <xf numFmtId="41" fontId="4" fillId="0" borderId="0" xfId="0" applyNumberFormat="1" applyFont="1" applyFill="1" applyBorder="1" applyAlignment="1" applyProtection="1">
      <alignment vertical="center" shrinkToFit="1"/>
    </xf>
    <xf numFmtId="41" fontId="4" fillId="0" borderId="10" xfId="0" applyNumberFormat="1" applyFont="1" applyFill="1" applyBorder="1" applyAlignment="1" applyProtection="1">
      <alignment vertical="center" shrinkToFit="1"/>
    </xf>
    <xf numFmtId="41" fontId="4" fillId="0" borderId="12" xfId="0" applyNumberFormat="1" applyFont="1" applyFill="1" applyBorder="1" applyAlignment="1" applyProtection="1">
      <alignment vertical="center" shrinkToFit="1"/>
    </xf>
    <xf numFmtId="41" fontId="4" fillId="0" borderId="20" xfId="0" applyNumberFormat="1" applyFont="1" applyFill="1" applyBorder="1" applyAlignment="1" applyProtection="1">
      <alignment vertical="center" shrinkToFit="1"/>
    </xf>
    <xf numFmtId="41" fontId="4" fillId="0" borderId="2" xfId="0" applyNumberFormat="1" applyFont="1" applyFill="1" applyBorder="1" applyAlignment="1" applyProtection="1">
      <alignment vertical="center" shrinkToFit="1"/>
    </xf>
    <xf numFmtId="41" fontId="4" fillId="0" borderId="23" xfId="0" applyNumberFormat="1" applyFont="1" applyFill="1" applyBorder="1" applyAlignment="1" applyProtection="1">
      <alignment vertical="center" shrinkToFit="1"/>
    </xf>
    <xf numFmtId="0" fontId="4" fillId="0" borderId="22" xfId="0" applyFont="1" applyFill="1" applyBorder="1" applyAlignment="1">
      <alignment horizontal="distributed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distributed"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0" fontId="4" fillId="0" borderId="23" xfId="0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 applyProtection="1">
      <alignment horizontal="right" vertical="center" wrapText="1"/>
    </xf>
    <xf numFmtId="49" fontId="4" fillId="0" borderId="18" xfId="0" applyNumberFormat="1" applyFont="1" applyFill="1" applyBorder="1" applyAlignment="1" applyProtection="1">
      <alignment horizontal="distributed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49" fontId="4" fillId="0" borderId="30" xfId="0" applyNumberFormat="1" applyFont="1" applyFill="1" applyBorder="1" applyAlignment="1" applyProtection="1">
      <alignment horizontal="distributed" vertical="center" wrapText="1"/>
    </xf>
    <xf numFmtId="49" fontId="4" fillId="0" borderId="32" xfId="0" applyNumberFormat="1" applyFont="1" applyFill="1" applyBorder="1" applyAlignment="1" applyProtection="1">
      <alignment horizontal="distributed" vertical="center" wrapText="1"/>
    </xf>
    <xf numFmtId="0" fontId="4" fillId="0" borderId="12" xfId="0" applyFont="1" applyFill="1" applyBorder="1" applyAlignment="1" applyProtection="1">
      <alignment horizontal="distributed" vertical="center" wrapText="1"/>
    </xf>
    <xf numFmtId="0" fontId="4" fillId="0" borderId="33" xfId="0" applyFont="1" applyFill="1" applyBorder="1" applyAlignment="1" applyProtection="1">
      <alignment horizontal="distributed" vertical="center" wrapText="1"/>
    </xf>
    <xf numFmtId="0" fontId="4" fillId="0" borderId="33" xfId="0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49" fontId="4" fillId="0" borderId="16" xfId="0" applyNumberFormat="1" applyFont="1" applyFill="1" applyBorder="1" applyAlignment="1" applyProtection="1">
      <alignment horizontal="distributed" vertical="center" wrapText="1"/>
    </xf>
    <xf numFmtId="41" fontId="4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4" fillId="0" borderId="22" xfId="0" applyFont="1" applyFill="1" applyBorder="1" applyAlignment="1">
      <alignment horizontal="distributed" vertical="center" wrapText="1"/>
    </xf>
    <xf numFmtId="41" fontId="4" fillId="0" borderId="25" xfId="0" applyNumberFormat="1" applyFont="1" applyFill="1" applyBorder="1" applyAlignment="1" applyProtection="1">
      <alignment vertical="center" shrinkToFit="1"/>
    </xf>
    <xf numFmtId="0" fontId="4" fillId="0" borderId="33" xfId="0" applyFont="1" applyFill="1" applyBorder="1" applyAlignment="1">
      <alignment horizontal="distributed" vertical="center" wrapText="1"/>
    </xf>
    <xf numFmtId="49" fontId="4" fillId="0" borderId="27" xfId="4" applyNumberFormat="1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0" fillId="0" borderId="17" xfId="0" applyFill="1" applyBorder="1"/>
    <xf numFmtId="0" fontId="0" fillId="0" borderId="7" xfId="0" applyFill="1" applyBorder="1"/>
    <xf numFmtId="0" fontId="0" fillId="0" borderId="2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29" xfId="0" applyFill="1" applyBorder="1"/>
    <xf numFmtId="0" fontId="0" fillId="0" borderId="2" xfId="0" applyFill="1" applyBorder="1"/>
    <xf numFmtId="0" fontId="0" fillId="0" borderId="3" xfId="0" applyFill="1" applyBorder="1"/>
    <xf numFmtId="0" fontId="4" fillId="0" borderId="19" xfId="0" applyFont="1" applyFill="1" applyBorder="1" applyAlignment="1">
      <alignment horizontal="distributed" vertical="center" wrapText="1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25" xfId="0" applyFont="1" applyFill="1" applyBorder="1" applyAlignment="1">
      <alignment horizontal="center" vertical="distributed" textRotation="255" wrapText="1"/>
    </xf>
    <xf numFmtId="0" fontId="4" fillId="0" borderId="0" xfId="0" applyFont="1" applyFill="1" applyBorder="1" applyAlignment="1">
      <alignment horizontal="center" vertical="distributed" textRotation="255" wrapText="1"/>
    </xf>
    <xf numFmtId="0" fontId="4" fillId="0" borderId="6" xfId="0" applyFont="1" applyFill="1" applyBorder="1" applyAlignment="1">
      <alignment horizontal="center" vertical="distributed" textRotation="255" wrapText="1"/>
    </xf>
    <xf numFmtId="0" fontId="4" fillId="0" borderId="12" xfId="0" applyFont="1" applyFill="1" applyBorder="1" applyAlignment="1">
      <alignment horizontal="distributed" vertical="center"/>
    </xf>
    <xf numFmtId="0" fontId="4" fillId="0" borderId="33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41" fontId="4" fillId="0" borderId="24" xfId="0" applyNumberFormat="1" applyFont="1" applyFill="1" applyBorder="1" applyAlignment="1" applyProtection="1">
      <alignment vertical="center" shrinkToFit="1"/>
    </xf>
    <xf numFmtId="0" fontId="4" fillId="0" borderId="10" xfId="0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41" fontId="4" fillId="0" borderId="29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horizontal="distributed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41" fontId="4" fillId="0" borderId="0" xfId="0" quotePrefix="1" applyNumberFormat="1" applyFont="1" applyFill="1" applyBorder="1" applyAlignment="1" applyProtection="1">
      <alignment vertical="center" shrinkToFit="1"/>
    </xf>
    <xf numFmtId="49" fontId="4" fillId="0" borderId="29" xfId="4" applyNumberFormat="1" applyFont="1" applyFill="1" applyBorder="1" applyAlignment="1" applyProtection="1">
      <alignment horizontal="center" vertical="center" wrapText="1"/>
    </xf>
    <xf numFmtId="49" fontId="4" fillId="0" borderId="42" xfId="4" applyNumberFormat="1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distributed" vertical="center" wrapText="1"/>
    </xf>
    <xf numFmtId="0" fontId="2" fillId="0" borderId="22" xfId="0" applyFont="1" applyFill="1" applyBorder="1" applyAlignment="1">
      <alignment horizontal="distributed" vertical="center" wrapText="1"/>
    </xf>
    <xf numFmtId="49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49" fontId="6" fillId="0" borderId="36" xfId="0" applyNumberFormat="1" applyFont="1" applyFill="1" applyBorder="1" applyAlignment="1" applyProtection="1">
      <alignment horizontal="center" vertical="center" wrapText="1"/>
    </xf>
    <xf numFmtId="49" fontId="6" fillId="0" borderId="37" xfId="0" applyNumberFormat="1" applyFont="1" applyFill="1" applyBorder="1" applyAlignment="1" applyProtection="1">
      <alignment horizontal="center" vertical="center" wrapText="1"/>
    </xf>
    <xf numFmtId="49" fontId="6" fillId="0" borderId="38" xfId="0" applyNumberFormat="1" applyFont="1" applyFill="1" applyBorder="1" applyAlignment="1" applyProtection="1">
      <alignment horizontal="center" vertical="center" wrapText="1"/>
    </xf>
    <xf numFmtId="49" fontId="6" fillId="0" borderId="27" xfId="0" applyNumberFormat="1" applyFont="1" applyFill="1" applyBorder="1" applyAlignment="1" applyProtection="1">
      <alignment horizontal="center" vertical="center" wrapText="1"/>
    </xf>
    <xf numFmtId="49" fontId="6" fillId="0" borderId="22" xfId="0" applyNumberFormat="1" applyFont="1" applyFill="1" applyBorder="1" applyAlignment="1" applyProtection="1">
      <alignment horizontal="center" vertical="center" wrapText="1"/>
    </xf>
    <xf numFmtId="49" fontId="6" fillId="0" borderId="30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distributed" vertical="center" wrapText="1"/>
    </xf>
    <xf numFmtId="49" fontId="6" fillId="0" borderId="0" xfId="0" applyNumberFormat="1" applyFont="1" applyFill="1" applyBorder="1" applyAlignment="1" applyProtection="1">
      <alignment horizontal="distributed" vertical="center" wrapText="1"/>
    </xf>
    <xf numFmtId="49" fontId="6" fillId="0" borderId="6" xfId="0" applyNumberFormat="1" applyFont="1" applyFill="1" applyBorder="1" applyAlignment="1" applyProtection="1">
      <alignment horizontal="distributed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49" fontId="6" fillId="0" borderId="17" xfId="0" applyNumberFormat="1" applyFont="1" applyFill="1" applyBorder="1" applyAlignment="1" applyProtection="1">
      <alignment horizontal="distributed" vertical="center" wrapText="1"/>
    </xf>
    <xf numFmtId="49" fontId="6" fillId="0" borderId="7" xfId="0" applyNumberFormat="1" applyFont="1" applyFill="1" applyBorder="1" applyAlignment="1" applyProtection="1">
      <alignment horizontal="distributed" vertical="center" wrapText="1"/>
    </xf>
    <xf numFmtId="49" fontId="6" fillId="0" borderId="2" xfId="0" applyNumberFormat="1" applyFont="1" applyFill="1" applyBorder="1" applyAlignment="1" applyProtection="1">
      <alignment horizontal="distributed" vertical="center" wrapText="1"/>
    </xf>
    <xf numFmtId="49" fontId="6" fillId="0" borderId="3" xfId="0" applyNumberFormat="1" applyFont="1" applyFill="1" applyBorder="1" applyAlignment="1" applyProtection="1">
      <alignment horizontal="distributed" vertical="center" wrapText="1"/>
    </xf>
    <xf numFmtId="49" fontId="6" fillId="0" borderId="4" xfId="0" applyNumberFormat="1" applyFont="1" applyFill="1" applyBorder="1" applyAlignment="1" applyProtection="1">
      <alignment horizontal="distributed" vertical="center" wrapText="1"/>
    </xf>
    <xf numFmtId="49" fontId="6" fillId="0" borderId="1" xfId="0" applyNumberFormat="1" applyFont="1" applyFill="1" applyBorder="1" applyAlignment="1" applyProtection="1">
      <alignment horizontal="distributed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right" vertical="center" wrapText="1"/>
    </xf>
    <xf numFmtId="49" fontId="6" fillId="0" borderId="2" xfId="0" applyNumberFormat="1" applyFont="1" applyFill="1" applyBorder="1" applyAlignment="1" applyProtection="1">
      <alignment horizontal="right" vertical="center" wrapText="1"/>
    </xf>
    <xf numFmtId="49" fontId="6" fillId="0" borderId="3" xfId="0" applyNumberFormat="1" applyFont="1" applyFill="1" applyBorder="1" applyAlignment="1" applyProtection="1">
      <alignment horizontal="right" vertical="center" wrapText="1"/>
    </xf>
    <xf numFmtId="49" fontId="6" fillId="0" borderId="33" xfId="0" applyNumberFormat="1" applyFont="1" applyFill="1" applyBorder="1" applyAlignment="1" applyProtection="1">
      <alignment horizontal="distributed" vertical="center" wrapText="1"/>
    </xf>
    <xf numFmtId="49" fontId="9" fillId="0" borderId="17" xfId="0" applyNumberFormat="1" applyFont="1" applyFill="1" applyBorder="1" applyAlignment="1" applyProtection="1">
      <alignment horizontal="distributed" vertical="center" wrapText="1"/>
    </xf>
    <xf numFmtId="49" fontId="6" fillId="0" borderId="22" xfId="0" applyNumberFormat="1" applyFont="1" applyFill="1" applyBorder="1" applyAlignment="1" applyProtection="1">
      <alignment horizontal="distributed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17" xfId="0" applyNumberFormat="1" applyFont="1" applyFill="1" applyBorder="1" applyAlignment="1" applyProtection="1">
      <alignment horizontal="center" vertical="center" wrapText="1"/>
    </xf>
    <xf numFmtId="49" fontId="6" fillId="0" borderId="18" xfId="0" applyNumberFormat="1" applyFont="1" applyFill="1" applyBorder="1" applyAlignment="1" applyProtection="1">
      <alignment horizontal="center" vertical="center" wrapText="1"/>
    </xf>
    <xf numFmtId="41" fontId="6" fillId="0" borderId="24" xfId="0" applyNumberFormat="1" applyFont="1" applyFill="1" applyBorder="1" applyAlignment="1" applyProtection="1">
      <alignment horizontal="right" vertical="center" shrinkToFit="1"/>
      <protection locked="0"/>
    </xf>
    <xf numFmtId="41" fontId="6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6" fillId="0" borderId="25" xfId="0" applyNumberFormat="1" applyFont="1" applyFill="1" applyBorder="1" applyAlignment="1" applyProtection="1">
      <alignment horizontal="right" vertical="center" shrinkToFit="1"/>
      <protection locked="0"/>
    </xf>
    <xf numFmtId="41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6" fillId="0" borderId="15" xfId="0" applyNumberFormat="1" applyFont="1" applyFill="1" applyBorder="1" applyAlignment="1" applyProtection="1">
      <alignment horizontal="distributed" vertical="center" wrapText="1"/>
    </xf>
    <xf numFmtId="49" fontId="6" fillId="0" borderId="24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20" xfId="0" applyNumberFormat="1" applyFont="1" applyFill="1" applyBorder="1" applyAlignment="1" applyProtection="1">
      <alignment horizontal="center" vertical="center" wrapText="1"/>
    </xf>
    <xf numFmtId="49" fontId="6" fillId="0" borderId="25" xfId="0" applyNumberFormat="1" applyFont="1" applyFill="1" applyBorder="1" applyAlignment="1" applyProtection="1">
      <alignment horizontal="center" vertical="center" wrapText="1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49" fontId="6" fillId="0" borderId="29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3" xfId="0" applyNumberFormat="1" applyFont="1" applyFill="1" applyBorder="1" applyAlignment="1" applyProtection="1">
      <alignment horizontal="center" vertical="center" wrapText="1"/>
    </xf>
    <xf numFmtId="49" fontId="6" fillId="0" borderId="23" xfId="0" applyNumberFormat="1" applyFont="1" applyFill="1" applyBorder="1" applyAlignment="1" applyProtection="1">
      <alignment horizontal="right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41" fontId="6" fillId="0" borderId="2" xfId="0" applyNumberFormat="1" applyFont="1" applyFill="1" applyBorder="1" applyAlignment="1" applyProtection="1">
      <alignment horizontal="right" vertical="center" shrinkToFit="1"/>
      <protection locked="0"/>
    </xf>
    <xf numFmtId="41" fontId="6" fillId="0" borderId="29" xfId="0" applyNumberFormat="1" applyFont="1" applyFill="1" applyBorder="1" applyAlignment="1" applyProtection="1">
      <alignment horizontal="right" vertical="center" shrinkToFit="1"/>
      <protection locked="0"/>
    </xf>
    <xf numFmtId="41" fontId="6" fillId="0" borderId="12" xfId="0" applyNumberFormat="1" applyFont="1" applyFill="1" applyBorder="1" applyAlignment="1" applyProtection="1">
      <alignment horizontal="right" vertical="center" shrinkToFit="1"/>
    </xf>
    <xf numFmtId="41" fontId="6" fillId="0" borderId="0" xfId="0" applyNumberFormat="1" applyFont="1" applyFill="1" applyBorder="1" applyAlignment="1" applyProtection="1">
      <alignment horizontal="right" vertical="center" shrinkToFit="1"/>
    </xf>
    <xf numFmtId="41" fontId="6" fillId="0" borderId="2" xfId="0" applyNumberFormat="1" applyFont="1" applyFill="1" applyBorder="1" applyAlignment="1" applyProtection="1">
      <alignment horizontal="right" vertical="center" shrinkToFit="1"/>
    </xf>
    <xf numFmtId="41" fontId="6" fillId="0" borderId="20" xfId="0" applyNumberFormat="1" applyFont="1" applyFill="1" applyBorder="1" applyAlignment="1" applyProtection="1">
      <alignment horizontal="right" vertical="center" shrinkToFit="1"/>
    </xf>
    <xf numFmtId="41" fontId="6" fillId="0" borderId="10" xfId="0" applyNumberFormat="1" applyFont="1" applyFill="1" applyBorder="1" applyAlignment="1" applyProtection="1">
      <alignment horizontal="right" vertical="center" shrinkToFit="1"/>
    </xf>
    <xf numFmtId="41" fontId="6" fillId="0" borderId="23" xfId="0" applyNumberFormat="1" applyFont="1" applyFill="1" applyBorder="1" applyAlignment="1" applyProtection="1">
      <alignment horizontal="right" vertical="center" shrinkToFi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35" xfId="0" applyNumberFormat="1" applyFont="1" applyFill="1" applyBorder="1" applyAlignment="1" applyProtection="1">
      <alignment horizontal="center" vertical="center" wrapText="1"/>
    </xf>
    <xf numFmtId="49" fontId="6" fillId="0" borderId="33" xfId="0" applyNumberFormat="1" applyFont="1" applyFill="1" applyBorder="1" applyAlignment="1" applyProtection="1">
      <alignment horizontal="center" vertical="center" wrapText="1"/>
    </xf>
    <xf numFmtId="49" fontId="6" fillId="0" borderId="32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distributed" vertical="center" wrapText="1"/>
    </xf>
    <xf numFmtId="41" fontId="6" fillId="0" borderId="12" xfId="0" applyNumberFormat="1" applyFont="1" applyFill="1" applyBorder="1" applyAlignment="1" applyProtection="1">
      <alignment vertical="center" shrinkToFit="1"/>
    </xf>
    <xf numFmtId="41" fontId="6" fillId="0" borderId="0" xfId="0" applyNumberFormat="1" applyFont="1" applyFill="1" applyBorder="1" applyAlignment="1" applyProtection="1">
      <alignment vertical="center" shrinkToFit="1"/>
    </xf>
    <xf numFmtId="41" fontId="6" fillId="0" borderId="2" xfId="0" applyNumberFormat="1" applyFont="1" applyFill="1" applyBorder="1" applyAlignment="1" applyProtection="1">
      <alignment vertical="center" shrinkToFit="1"/>
    </xf>
    <xf numFmtId="41" fontId="6" fillId="0" borderId="10" xfId="0" applyNumberFormat="1" applyFont="1" applyFill="1" applyBorder="1" applyAlignment="1" applyProtection="1">
      <alignment vertical="center" shrinkToFit="1"/>
    </xf>
    <xf numFmtId="41" fontId="6" fillId="0" borderId="20" xfId="0" applyNumberFormat="1" applyFont="1" applyFill="1" applyBorder="1" applyAlignment="1" applyProtection="1">
      <alignment vertical="center" shrinkToFit="1"/>
    </xf>
    <xf numFmtId="41" fontId="6" fillId="0" borderId="23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horizontal="right" vertical="center" wrapText="1"/>
    </xf>
    <xf numFmtId="49" fontId="4" fillId="0" borderId="28" xfId="0" applyNumberFormat="1" applyFont="1" applyFill="1" applyBorder="1" applyAlignment="1" applyProtection="1">
      <alignment horizontal="distributed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1" fontId="4" fillId="0" borderId="0" xfId="1" applyNumberFormat="1" applyFont="1" applyFill="1" applyBorder="1" applyAlignment="1" applyProtection="1">
      <alignment vertical="center" shrinkToFit="1"/>
      <protection locked="0"/>
    </xf>
    <xf numFmtId="41" fontId="4" fillId="0" borderId="10" xfId="1" applyNumberFormat="1" applyFont="1" applyFill="1" applyBorder="1" applyAlignment="1" applyProtection="1">
      <alignment vertical="center" shrinkToFit="1"/>
      <protection locked="0"/>
    </xf>
    <xf numFmtId="41" fontId="4" fillId="0" borderId="2" xfId="1" applyNumberFormat="1" applyFont="1" applyFill="1" applyBorder="1" applyAlignment="1" applyProtection="1">
      <alignment vertical="center" shrinkToFit="1"/>
      <protection locked="0"/>
    </xf>
    <xf numFmtId="41" fontId="4" fillId="0" borderId="23" xfId="1" applyNumberFormat="1" applyFont="1" applyFill="1" applyBorder="1" applyAlignment="1" applyProtection="1">
      <alignment vertical="center" shrinkToFit="1"/>
      <protection locked="0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41" fontId="4" fillId="0" borderId="12" xfId="1" applyNumberFormat="1" applyFont="1" applyFill="1" applyBorder="1" applyAlignment="1" applyProtection="1">
      <alignment vertical="center" shrinkToFit="1"/>
      <protection locked="0"/>
    </xf>
    <xf numFmtId="41" fontId="4" fillId="0" borderId="20" xfId="1" applyNumberFormat="1" applyFont="1" applyFill="1" applyBorder="1" applyAlignment="1" applyProtection="1">
      <alignment vertical="center" shrinkToFit="1"/>
      <protection locked="0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49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32" xfId="0" applyFont="1" applyFill="1" applyBorder="1" applyAlignment="1" applyProtection="1">
      <alignment horizontal="center" vertical="center" wrapText="1"/>
    </xf>
    <xf numFmtId="41" fontId="4" fillId="0" borderId="0" xfId="5" applyNumberFormat="1" applyFont="1" applyFill="1" applyBorder="1" applyAlignment="1" applyProtection="1">
      <alignment vertical="center" shrinkToFit="1"/>
      <protection locked="0"/>
    </xf>
    <xf numFmtId="41" fontId="4" fillId="0" borderId="0" xfId="5" applyNumberFormat="1" applyFont="1" applyFill="1" applyBorder="1" applyAlignment="1" applyProtection="1">
      <alignment vertical="center" shrinkToFit="1"/>
    </xf>
    <xf numFmtId="41" fontId="4" fillId="0" borderId="2" xfId="5" applyNumberFormat="1" applyFont="1" applyFill="1" applyBorder="1" applyAlignment="1" applyProtection="1">
      <alignment vertical="center" shrinkToFit="1"/>
    </xf>
    <xf numFmtId="41" fontId="4" fillId="0" borderId="12" xfId="5" applyNumberFormat="1" applyFont="1" applyFill="1" applyBorder="1" applyAlignment="1" applyProtection="1">
      <alignment vertical="center" shrinkToFit="1"/>
    </xf>
    <xf numFmtId="41" fontId="4" fillId="0" borderId="0" xfId="5" quotePrefix="1" applyNumberFormat="1" applyFont="1" applyFill="1" applyBorder="1" applyAlignment="1" applyProtection="1">
      <alignment vertical="center" shrinkToFit="1"/>
      <protection locked="0"/>
    </xf>
    <xf numFmtId="41" fontId="4" fillId="0" borderId="2" xfId="5" applyNumberFormat="1" applyFont="1" applyFill="1" applyBorder="1" applyAlignment="1" applyProtection="1">
      <alignment vertical="center" shrinkToFit="1"/>
      <protection locked="0"/>
    </xf>
    <xf numFmtId="41" fontId="7" fillId="0" borderId="0" xfId="1" applyNumberFormat="1" applyFont="1" applyFill="1" applyBorder="1" applyAlignment="1">
      <alignment vertical="center" wrapText="1"/>
    </xf>
    <xf numFmtId="41" fontId="7" fillId="0" borderId="12" xfId="1" applyNumberFormat="1" applyFont="1" applyFill="1" applyBorder="1" applyAlignment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41" fontId="4" fillId="0" borderId="12" xfId="5" applyNumberFormat="1" applyFont="1" applyFill="1" applyBorder="1" applyAlignment="1" applyProtection="1">
      <alignment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178" fontId="4" fillId="0" borderId="0" xfId="0" applyNumberFormat="1" applyFont="1" applyFill="1" applyBorder="1" applyAlignment="1" applyProtection="1">
      <alignment vertical="center" shrinkToFit="1"/>
      <protection locked="0"/>
    </xf>
    <xf numFmtId="178" fontId="4" fillId="0" borderId="10" xfId="0" applyNumberFormat="1" applyFont="1" applyFill="1" applyBorder="1" applyAlignment="1" applyProtection="1">
      <alignment vertical="center" shrinkToFit="1"/>
      <protection locked="0"/>
    </xf>
    <xf numFmtId="178" fontId="4" fillId="0" borderId="2" xfId="0" applyNumberFormat="1" applyFont="1" applyFill="1" applyBorder="1" applyAlignment="1" applyProtection="1">
      <alignment vertical="center" shrinkToFit="1"/>
      <protection locked="0"/>
    </xf>
    <xf numFmtId="178" fontId="4" fillId="0" borderId="23" xfId="0" applyNumberFormat="1" applyFont="1" applyFill="1" applyBorder="1" applyAlignment="1" applyProtection="1">
      <alignment vertical="center" shrinkToFit="1"/>
      <protection locked="0"/>
    </xf>
    <xf numFmtId="178" fontId="4" fillId="0" borderId="12" xfId="0" applyNumberFormat="1" applyFont="1" applyFill="1" applyBorder="1" applyAlignment="1" applyProtection="1">
      <alignment vertical="center" shrinkToFit="1"/>
      <protection locked="0"/>
    </xf>
    <xf numFmtId="178" fontId="4" fillId="0" borderId="20" xfId="0" applyNumberFormat="1" applyFont="1" applyFill="1" applyBorder="1" applyAlignment="1" applyProtection="1">
      <alignment vertical="center" shrinkToFit="1"/>
      <protection locked="0"/>
    </xf>
    <xf numFmtId="178" fontId="4" fillId="0" borderId="25" xfId="0" applyNumberFormat="1" applyFont="1" applyFill="1" applyBorder="1" applyAlignment="1" applyProtection="1">
      <alignment vertical="center" shrinkToFit="1"/>
      <protection locked="0"/>
    </xf>
    <xf numFmtId="178" fontId="4" fillId="0" borderId="29" xfId="0" applyNumberFormat="1" applyFont="1" applyFill="1" applyBorder="1" applyAlignment="1" applyProtection="1">
      <alignment vertical="center" shrinkToFit="1"/>
      <protection locked="0"/>
    </xf>
    <xf numFmtId="38" fontId="7" fillId="0" borderId="0" xfId="1" applyFont="1" applyFill="1" applyBorder="1" applyAlignment="1">
      <alignment vertical="center" wrapText="1"/>
    </xf>
    <xf numFmtId="38" fontId="7" fillId="0" borderId="12" xfId="1" applyFont="1" applyFill="1" applyBorder="1" applyAlignment="1">
      <alignment vertical="center" wrapText="1"/>
    </xf>
    <xf numFmtId="178" fontId="4" fillId="0" borderId="24" xfId="0" applyNumberFormat="1" applyFont="1" applyFill="1" applyBorder="1" applyAlignment="1" applyProtection="1">
      <alignment vertical="center" shrinkToFit="1"/>
      <protection locked="0"/>
    </xf>
    <xf numFmtId="0" fontId="4" fillId="0" borderId="15" xfId="0" applyFont="1" applyFill="1" applyBorder="1" applyAlignment="1" applyProtection="1">
      <alignment horizontal="distributed" vertical="center" wrapText="1"/>
    </xf>
    <xf numFmtId="0" fontId="4" fillId="0" borderId="14" xfId="0" applyFont="1" applyFill="1" applyBorder="1" applyAlignment="1" applyProtection="1">
      <alignment horizontal="distributed" vertical="center" wrapText="1"/>
    </xf>
    <xf numFmtId="0" fontId="4" fillId="0" borderId="13" xfId="0" applyFont="1" applyFill="1" applyBorder="1" applyAlignment="1" applyProtection="1">
      <alignment horizontal="distributed" vertical="center" wrapText="1"/>
    </xf>
    <xf numFmtId="49" fontId="4" fillId="0" borderId="1" xfId="0" applyNumberFormat="1" applyFont="1" applyFill="1" applyBorder="1" applyAlignment="1" applyProtection="1">
      <alignment horizontal="distributed" vertical="center" wrapText="1"/>
    </xf>
    <xf numFmtId="49" fontId="4" fillId="0" borderId="3" xfId="0" applyNumberFormat="1" applyFont="1" applyFill="1" applyBorder="1" applyAlignment="1" applyProtection="1">
      <alignment horizontal="distributed" vertical="center" wrapText="1"/>
    </xf>
    <xf numFmtId="41" fontId="7" fillId="0" borderId="0" xfId="1" applyNumberFormat="1" applyFont="1" applyFill="1" applyBorder="1" applyAlignment="1">
      <alignment vertical="center"/>
    </xf>
    <xf numFmtId="41" fontId="7" fillId="0" borderId="2" xfId="1" applyNumberFormat="1" applyFont="1" applyFill="1" applyBorder="1" applyAlignment="1">
      <alignment vertical="center"/>
    </xf>
    <xf numFmtId="0" fontId="4" fillId="0" borderId="15" xfId="0" applyFont="1" applyFill="1" applyBorder="1" applyAlignment="1" applyProtection="1">
      <alignment horizontal="distributed" vertical="center"/>
    </xf>
    <xf numFmtId="0" fontId="4" fillId="0" borderId="22" xfId="0" applyFont="1" applyFill="1" applyBorder="1" applyAlignment="1" applyProtection="1">
      <alignment horizontal="distributed" vertical="center" wrapText="1"/>
    </xf>
    <xf numFmtId="41" fontId="7" fillId="0" borderId="12" xfId="1" applyNumberFormat="1" applyFont="1" applyFill="1" applyBorder="1" applyAlignment="1">
      <alignment vertical="center"/>
    </xf>
    <xf numFmtId="0" fontId="4" fillId="0" borderId="37" xfId="0" applyFont="1" applyFill="1" applyBorder="1" applyAlignment="1" applyProtection="1">
      <alignment horizontal="distributed" vertical="center" wrapText="1"/>
    </xf>
    <xf numFmtId="0" fontId="4" fillId="0" borderId="38" xfId="0" applyFont="1" applyFill="1" applyBorder="1" applyAlignment="1" applyProtection="1">
      <alignment horizontal="distributed" vertical="center" wrapText="1"/>
    </xf>
    <xf numFmtId="0" fontId="4" fillId="0" borderId="22" xfId="0" applyFont="1" applyFill="1" applyBorder="1" applyAlignment="1" applyProtection="1">
      <alignment horizontal="distributed" vertical="center"/>
    </xf>
    <xf numFmtId="0" fontId="0" fillId="0" borderId="5" xfId="0" applyFill="1" applyBorder="1"/>
    <xf numFmtId="0" fontId="4" fillId="0" borderId="17" xfId="0" applyFont="1" applyFill="1" applyBorder="1" applyAlignment="1" applyProtection="1">
      <alignment horizontal="distributed" vertical="center" shrinkToFit="1"/>
    </xf>
    <xf numFmtId="0" fontId="4" fillId="0" borderId="0" xfId="0" applyFont="1" applyFill="1" applyBorder="1" applyAlignment="1" applyProtection="1">
      <alignment horizontal="distributed" vertical="center" shrinkToFi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 applyProtection="1">
      <alignment horizontal="left" vertical="top" wrapText="1"/>
    </xf>
    <xf numFmtId="0" fontId="4" fillId="0" borderId="24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31" xfId="0" applyFont="1" applyFill="1" applyBorder="1" applyAlignment="1" applyProtection="1">
      <alignment horizontal="center" vertical="center" shrinkToFit="1"/>
    </xf>
    <xf numFmtId="0" fontId="4" fillId="0" borderId="33" xfId="0" applyFont="1" applyFill="1" applyBorder="1" applyAlignment="1" applyProtection="1">
      <alignment horizontal="center" vertical="center" shrinkToFit="1"/>
    </xf>
    <xf numFmtId="0" fontId="4" fillId="0" borderId="34" xfId="0" applyFont="1" applyFill="1" applyBorder="1" applyAlignment="1" applyProtection="1">
      <alignment horizontal="center" vertical="center" shrinkToFit="1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177" fontId="6" fillId="0" borderId="0" xfId="0" applyNumberFormat="1" applyFont="1" applyFill="1" applyBorder="1" applyAlignment="1" applyProtection="1">
      <alignment vertical="center" shrinkToFit="1"/>
    </xf>
    <xf numFmtId="177" fontId="6" fillId="0" borderId="10" xfId="0" applyNumberFormat="1" applyFont="1" applyFill="1" applyBorder="1" applyAlignment="1" applyProtection="1">
      <alignment vertical="center" shrinkToFit="1"/>
    </xf>
    <xf numFmtId="0" fontId="6" fillId="0" borderId="17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 wrapText="1"/>
    </xf>
    <xf numFmtId="49" fontId="6" fillId="0" borderId="10" xfId="0" applyNumberFormat="1" applyFont="1" applyFill="1" applyBorder="1" applyAlignment="1" applyProtection="1">
      <alignment horizontal="distributed" vertical="center" wrapText="1"/>
    </xf>
    <xf numFmtId="49" fontId="6" fillId="0" borderId="26" xfId="0" applyNumberFormat="1" applyFont="1" applyFill="1" applyBorder="1" applyAlignment="1" applyProtection="1">
      <alignment horizontal="center" vertical="center" wrapText="1"/>
    </xf>
    <xf numFmtId="177" fontId="6" fillId="0" borderId="12" xfId="0" applyNumberFormat="1" applyFont="1" applyFill="1" applyBorder="1" applyAlignment="1" applyProtection="1">
      <alignment vertical="center" shrinkToFit="1"/>
      <protection locked="0"/>
    </xf>
    <xf numFmtId="177" fontId="6" fillId="0" borderId="2" xfId="0" applyNumberFormat="1" applyFont="1" applyFill="1" applyBorder="1" applyAlignment="1" applyProtection="1">
      <alignment horizontal="right" vertical="center" shrinkToFit="1"/>
    </xf>
    <xf numFmtId="177" fontId="6" fillId="0" borderId="23" xfId="0" applyNumberFormat="1" applyFont="1" applyFill="1" applyBorder="1" applyAlignment="1" applyProtection="1">
      <alignment horizontal="right" vertical="center" shrinkToFit="1"/>
    </xf>
    <xf numFmtId="177" fontId="6" fillId="0" borderId="0" xfId="0" applyNumberFormat="1" applyFont="1" applyFill="1" applyBorder="1" applyAlignment="1" applyProtection="1">
      <alignment vertical="center" shrinkToFit="1"/>
      <protection locked="0"/>
    </xf>
    <xf numFmtId="177" fontId="6" fillId="0" borderId="12" xfId="0" applyNumberFormat="1" applyFont="1" applyFill="1" applyBorder="1" applyAlignment="1" applyProtection="1">
      <alignment vertical="center" shrinkToFit="1"/>
    </xf>
    <xf numFmtId="177" fontId="6" fillId="0" borderId="20" xfId="0" applyNumberFormat="1" applyFont="1" applyFill="1" applyBorder="1" applyAlignment="1" applyProtection="1">
      <alignment vertical="center" shrinkToFit="1"/>
    </xf>
    <xf numFmtId="0" fontId="6" fillId="0" borderId="37" xfId="0" applyFont="1" applyFill="1" applyBorder="1" applyAlignment="1" applyProtection="1">
      <alignment horizontal="center" vertical="center" wrapText="1"/>
    </xf>
    <xf numFmtId="0" fontId="6" fillId="0" borderId="38" xfId="0" applyFont="1" applyFill="1" applyBorder="1" applyAlignment="1" applyProtection="1">
      <alignment horizontal="center" vertical="center" wrapText="1"/>
    </xf>
    <xf numFmtId="49" fontId="6" fillId="0" borderId="28" xfId="0" applyNumberFormat="1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right" vertical="center" wrapText="1"/>
    </xf>
    <xf numFmtId="49" fontId="6" fillId="0" borderId="0" xfId="0" applyNumberFormat="1" applyFont="1" applyFill="1" applyBorder="1" applyAlignment="1" applyProtection="1">
      <alignment horizontal="right" vertical="center" wrapText="1"/>
    </xf>
    <xf numFmtId="49" fontId="6" fillId="0" borderId="10" xfId="0" applyNumberFormat="1" applyFont="1" applyFill="1" applyBorder="1" applyAlignment="1" applyProtection="1">
      <alignment horizontal="right"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right" vertical="center" wrapText="1"/>
    </xf>
    <xf numFmtId="49" fontId="6" fillId="0" borderId="31" xfId="0" applyNumberFormat="1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center" wrapText="1"/>
    </xf>
    <xf numFmtId="0" fontId="6" fillId="0" borderId="32" xfId="0" applyFont="1" applyFill="1" applyBorder="1" applyAlignment="1" applyProtection="1">
      <alignment horizontal="center" vertical="center" wrapText="1"/>
    </xf>
    <xf numFmtId="49" fontId="6" fillId="0" borderId="21" xfId="0" applyNumberFormat="1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>
      <alignment horizontal="distributed" vertical="center" wrapText="1"/>
    </xf>
    <xf numFmtId="49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29" xfId="0" applyFont="1" applyFill="1" applyBorder="1" applyAlignment="1">
      <alignment horizontal="right" vertical="center" wrapText="1"/>
    </xf>
    <xf numFmtId="49" fontId="6" fillId="0" borderId="25" xfId="0" applyNumberFormat="1" applyFont="1" applyFill="1" applyBorder="1" applyAlignment="1" applyProtection="1">
      <alignment horizontal="distributed" vertical="center" wrapText="1"/>
    </xf>
    <xf numFmtId="177" fontId="6" fillId="0" borderId="24" xfId="0" applyNumberFormat="1" applyFont="1" applyFill="1" applyBorder="1" applyAlignment="1" applyProtection="1">
      <alignment vertical="center" shrinkToFit="1"/>
      <protection locked="0"/>
    </xf>
    <xf numFmtId="177" fontId="6" fillId="0" borderId="25" xfId="0" applyNumberFormat="1" applyFont="1" applyFill="1" applyBorder="1" applyAlignment="1" applyProtection="1">
      <alignment vertical="center" shrinkToFit="1"/>
      <protection locked="0"/>
    </xf>
    <xf numFmtId="177" fontId="6" fillId="0" borderId="29" xfId="0" applyNumberFormat="1" applyFont="1" applyFill="1" applyBorder="1" applyAlignment="1" applyProtection="1">
      <alignment vertical="center" shrinkToFit="1"/>
      <protection locked="0"/>
    </xf>
    <xf numFmtId="177" fontId="6" fillId="0" borderId="2" xfId="0" applyNumberFormat="1" applyFont="1" applyFill="1" applyBorder="1" applyAlignment="1" applyProtection="1">
      <alignment vertical="center" shrinkToFit="1"/>
      <protection locked="0"/>
    </xf>
    <xf numFmtId="49" fontId="6" fillId="0" borderId="6" xfId="0" applyNumberFormat="1" applyFont="1" applyFill="1" applyBorder="1" applyAlignment="1" applyProtection="1">
      <alignment horizontal="right" vertical="center" wrapText="1"/>
    </xf>
    <xf numFmtId="177" fontId="6" fillId="0" borderId="2" xfId="0" applyNumberFormat="1" applyFont="1" applyFill="1" applyBorder="1" applyAlignment="1" applyProtection="1">
      <alignment vertical="center" shrinkToFit="1"/>
    </xf>
    <xf numFmtId="177" fontId="6" fillId="0" borderId="23" xfId="0" applyNumberFormat="1" applyFont="1" applyFill="1" applyBorder="1" applyAlignment="1" applyProtection="1">
      <alignment vertical="center" shrinkToFit="1"/>
    </xf>
    <xf numFmtId="0" fontId="4" fillId="0" borderId="30" xfId="0" applyFont="1" applyFill="1" applyBorder="1" applyAlignment="1">
      <alignment horizontal="distributed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right" vertical="center" wrapText="1"/>
    </xf>
    <xf numFmtId="0" fontId="4" fillId="0" borderId="26" xfId="0" applyFont="1" applyFill="1" applyBorder="1" applyAlignment="1">
      <alignment horizontal="distributed" vertical="center" wrapText="1"/>
    </xf>
    <xf numFmtId="0" fontId="4" fillId="0" borderId="10" xfId="0" applyFont="1" applyFill="1" applyBorder="1" applyAlignment="1">
      <alignment horizontal="distributed" vertical="center" wrapText="1"/>
    </xf>
    <xf numFmtId="0" fontId="4" fillId="0" borderId="15" xfId="0" applyFont="1" applyFill="1" applyBorder="1" applyAlignment="1">
      <alignment horizontal="distributed" vertical="center" wrapText="1"/>
    </xf>
    <xf numFmtId="41" fontId="7" fillId="0" borderId="24" xfId="1" applyNumberFormat="1" applyFont="1" applyFill="1" applyBorder="1" applyAlignment="1">
      <alignment vertical="center"/>
    </xf>
    <xf numFmtId="41" fontId="7" fillId="0" borderId="29" xfId="1" applyNumberFormat="1" applyFont="1" applyFill="1" applyBorder="1" applyAlignment="1">
      <alignment vertical="center"/>
    </xf>
    <xf numFmtId="41" fontId="7" fillId="0" borderId="25" xfId="1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 applyProtection="1">
      <alignment vertical="center" shrinkToFit="1"/>
      <protection locked="0"/>
    </xf>
    <xf numFmtId="177" fontId="4" fillId="0" borderId="10" xfId="0" applyNumberFormat="1" applyFont="1" applyFill="1" applyBorder="1" applyAlignment="1" applyProtection="1">
      <alignment vertical="center" shrinkToFit="1"/>
      <protection locked="0"/>
    </xf>
    <xf numFmtId="177" fontId="4" fillId="0" borderId="2" xfId="0" applyNumberFormat="1" applyFont="1" applyFill="1" applyBorder="1" applyAlignment="1" applyProtection="1">
      <alignment vertical="center" shrinkToFit="1"/>
      <protection locked="0"/>
    </xf>
    <xf numFmtId="177" fontId="4" fillId="0" borderId="23" xfId="0" applyNumberFormat="1" applyFont="1" applyFill="1" applyBorder="1" applyAlignment="1" applyProtection="1">
      <alignment vertical="center" shrinkToFit="1"/>
      <protection locked="0"/>
    </xf>
    <xf numFmtId="177" fontId="4" fillId="0" borderId="12" xfId="0" applyNumberFormat="1" applyFont="1" applyFill="1" applyBorder="1" applyAlignment="1" applyProtection="1">
      <alignment vertical="center" shrinkToFit="1"/>
      <protection locked="0"/>
    </xf>
    <xf numFmtId="177" fontId="4" fillId="0" borderId="20" xfId="0" applyNumberFormat="1" applyFont="1" applyFill="1" applyBorder="1" applyAlignment="1" applyProtection="1">
      <alignment vertical="center" shrinkToFit="1"/>
      <protection locked="0"/>
    </xf>
    <xf numFmtId="41" fontId="4" fillId="0" borderId="12" xfId="0" applyNumberFormat="1" applyFont="1" applyBorder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1" xfId="0" applyNumberFormat="1" applyFont="1" applyFill="1" applyBorder="1" applyAlignment="1">
      <alignment horizontal="right"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0" fontId="4" fillId="0" borderId="3" xfId="0" applyNumberFormat="1" applyFont="1" applyFill="1" applyBorder="1" applyAlignment="1">
      <alignment horizontal="right" vertical="center" wrapText="1"/>
    </xf>
    <xf numFmtId="0" fontId="4" fillId="0" borderId="36" xfId="0" applyNumberFormat="1" applyFont="1" applyFill="1" applyBorder="1" applyAlignment="1" applyProtection="1">
      <alignment horizontal="distributed" vertical="center" wrapText="1"/>
    </xf>
    <xf numFmtId="0" fontId="4" fillId="0" borderId="37" xfId="0" applyNumberFormat="1" applyFont="1" applyFill="1" applyBorder="1" applyAlignment="1" applyProtection="1">
      <alignment horizontal="distributed" vertical="center" wrapText="1"/>
    </xf>
    <xf numFmtId="0" fontId="4" fillId="0" borderId="38" xfId="0" applyNumberFormat="1" applyFont="1" applyFill="1" applyBorder="1" applyAlignment="1" applyProtection="1">
      <alignment horizontal="distributed" vertical="center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41" fontId="4" fillId="0" borderId="0" xfId="0" applyNumberFormat="1" applyFont="1" applyAlignment="1">
      <alignment vertical="center" shrinkToFit="1"/>
    </xf>
    <xf numFmtId="0" fontId="4" fillId="0" borderId="31" xfId="0" applyNumberFormat="1" applyFont="1" applyFill="1" applyBorder="1" applyAlignment="1" applyProtection="1">
      <alignment horizontal="center" vertical="center" wrapText="1"/>
    </xf>
    <xf numFmtId="0" fontId="4" fillId="0" borderId="33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15" xfId="0" applyNumberFormat="1" applyFont="1" applyFill="1" applyBorder="1" applyAlignment="1">
      <alignment horizontal="distributed" vertical="center" wrapText="1"/>
    </xf>
    <xf numFmtId="0" fontId="4" fillId="0" borderId="24" xfId="0" applyNumberFormat="1" applyFont="1" applyFill="1" applyBorder="1" applyAlignment="1" applyProtection="1">
      <alignment horizontal="distributed" vertical="center" wrapText="1"/>
    </xf>
    <xf numFmtId="0" fontId="0" fillId="0" borderId="12" xfId="0" applyNumberFormat="1" applyFill="1" applyBorder="1"/>
    <xf numFmtId="0" fontId="0" fillId="0" borderId="13" xfId="0" applyNumberFormat="1" applyFill="1" applyBorder="1"/>
    <xf numFmtId="0" fontId="0" fillId="0" borderId="31" xfId="0" applyNumberFormat="1" applyFill="1" applyBorder="1"/>
    <xf numFmtId="0" fontId="0" fillId="0" borderId="33" xfId="0" applyNumberFormat="1" applyFill="1" applyBorder="1"/>
    <xf numFmtId="0" fontId="0" fillId="0" borderId="34" xfId="0" applyNumberFormat="1" applyFill="1" applyBorder="1"/>
    <xf numFmtId="0" fontId="4" fillId="0" borderId="17" xfId="0" applyNumberFormat="1" applyFont="1" applyFill="1" applyBorder="1" applyAlignment="1">
      <alignment horizontal="distributed" vertical="center" wrapText="1"/>
    </xf>
    <xf numFmtId="0" fontId="4" fillId="0" borderId="0" xfId="0" applyNumberFormat="1" applyFont="1" applyFill="1" applyBorder="1" applyAlignment="1">
      <alignment horizontal="distributed" vertical="center" wrapText="1"/>
    </xf>
    <xf numFmtId="0" fontId="4" fillId="0" borderId="22" xfId="0" applyNumberFormat="1" applyFont="1" applyFill="1" applyBorder="1" applyAlignment="1" applyProtection="1">
      <alignment horizontal="distributed" vertical="center" wrapText="1"/>
    </xf>
    <xf numFmtId="0" fontId="4" fillId="0" borderId="22" xfId="0" applyNumberFormat="1" applyFont="1" applyFill="1" applyBorder="1" applyAlignment="1">
      <alignment horizontal="distributed" vertical="center" wrapText="1"/>
    </xf>
    <xf numFmtId="0" fontId="4" fillId="0" borderId="23" xfId="0" applyNumberFormat="1" applyFont="1" applyFill="1" applyBorder="1" applyAlignment="1">
      <alignment horizontal="right" vertical="center" wrapText="1"/>
    </xf>
    <xf numFmtId="0" fontId="4" fillId="0" borderId="15" xfId="0" applyNumberFormat="1" applyFont="1" applyFill="1" applyBorder="1" applyAlignment="1" applyProtection="1">
      <alignment horizontal="distributed" vertical="center" wrapText="1"/>
    </xf>
    <xf numFmtId="41" fontId="4" fillId="0" borderId="10" xfId="0" applyNumberFormat="1" applyFont="1" applyBorder="1" applyAlignment="1">
      <alignment vertical="center"/>
    </xf>
    <xf numFmtId="41" fontId="4" fillId="0" borderId="20" xfId="0" applyNumberFormat="1" applyFont="1" applyBorder="1" applyAlignment="1">
      <alignment vertical="center"/>
    </xf>
    <xf numFmtId="0" fontId="4" fillId="0" borderId="5" xfId="0" applyNumberFormat="1" applyFont="1" applyFill="1" applyBorder="1" applyAlignment="1">
      <alignment horizontal="distributed" vertical="center" wrapText="1"/>
    </xf>
    <xf numFmtId="0" fontId="0" fillId="0" borderId="0" xfId="0" applyNumberFormat="1" applyFill="1" applyAlignment="1">
      <alignment horizontal="distributed" vertical="center" wrapText="1"/>
    </xf>
    <xf numFmtId="0" fontId="0" fillId="0" borderId="6" xfId="0" applyNumberFormat="1" applyFill="1" applyBorder="1" applyAlignment="1">
      <alignment horizontal="distributed" vertical="center" wrapText="1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12" xfId="0" applyNumberFormat="1" applyFont="1" applyFill="1" applyBorder="1" applyAlignment="1">
      <alignment horizontal="distributed" vertical="center" wrapText="1"/>
    </xf>
    <xf numFmtId="0" fontId="4" fillId="0" borderId="25" xfId="0" applyNumberFormat="1" applyFont="1" applyFill="1" applyBorder="1" applyAlignment="1">
      <alignment horizontal="distributed" vertical="center" wrapText="1"/>
    </xf>
    <xf numFmtId="0" fontId="4" fillId="0" borderId="6" xfId="0" applyNumberFormat="1" applyFont="1" applyFill="1" applyBorder="1" applyAlignment="1">
      <alignment horizontal="distributed" vertical="center" wrapText="1"/>
    </xf>
    <xf numFmtId="0" fontId="0" fillId="0" borderId="12" xfId="0" applyNumberFormat="1" applyBorder="1" applyAlignment="1">
      <alignment horizontal="distributed" vertical="center" wrapText="1"/>
    </xf>
    <xf numFmtId="0" fontId="0" fillId="0" borderId="0" xfId="0" applyNumberFormat="1" applyAlignment="1">
      <alignment horizontal="distributed" vertical="center" wrapText="1"/>
    </xf>
    <xf numFmtId="0" fontId="4" fillId="0" borderId="25" xfId="0" applyNumberFormat="1" applyFont="1" applyFill="1" applyBorder="1" applyAlignment="1">
      <alignment horizontal="center" vertical="distributed" textRotation="255"/>
    </xf>
    <xf numFmtId="0" fontId="4" fillId="0" borderId="0" xfId="0" applyNumberFormat="1" applyFont="1" applyFill="1" applyBorder="1" applyAlignment="1">
      <alignment horizontal="center" vertical="distributed" textRotation="255"/>
    </xf>
    <xf numFmtId="0" fontId="4" fillId="0" borderId="6" xfId="0" applyNumberFormat="1" applyFont="1" applyFill="1" applyBorder="1" applyAlignment="1">
      <alignment horizontal="center" vertical="distributed" textRotation="255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29" xfId="0" applyNumberFormat="1" applyFont="1" applyFill="1" applyBorder="1" applyAlignment="1">
      <alignment horizontal="right" vertical="center" wrapText="1"/>
    </xf>
    <xf numFmtId="0" fontId="0" fillId="0" borderId="12" xfId="0" applyNumberFormat="1" applyFill="1" applyBorder="1" applyAlignment="1">
      <alignment horizontal="distributed" vertical="center" wrapText="1"/>
    </xf>
    <xf numFmtId="0" fontId="4" fillId="0" borderId="37" xfId="0" applyNumberFormat="1" applyFont="1" applyFill="1" applyBorder="1" applyAlignment="1">
      <alignment horizontal="distributed" vertical="center"/>
    </xf>
    <xf numFmtId="0" fontId="4" fillId="0" borderId="38" xfId="0" applyNumberFormat="1" applyFont="1" applyFill="1" applyBorder="1" applyAlignment="1">
      <alignment horizontal="distributed" vertical="center"/>
    </xf>
    <xf numFmtId="0" fontId="0" fillId="0" borderId="2" xfId="0" applyNumberFormat="1" applyBorder="1" applyAlignment="1">
      <alignment horizontal="right" vertical="center" wrapText="1"/>
    </xf>
    <xf numFmtId="0" fontId="0" fillId="0" borderId="3" xfId="0" applyNumberFormat="1" applyBorder="1" applyAlignment="1">
      <alignment horizontal="right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distributed" vertical="center"/>
    </xf>
    <xf numFmtId="0" fontId="0" fillId="0" borderId="23" xfId="0" applyNumberFormat="1" applyBorder="1" applyAlignment="1">
      <alignment horizontal="right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right" vertical="center" wrapText="1"/>
    </xf>
    <xf numFmtId="0" fontId="0" fillId="0" borderId="23" xfId="0" applyNumberFormat="1" applyFill="1" applyBorder="1" applyAlignment="1">
      <alignment horizontal="right" vertical="center" wrapText="1"/>
    </xf>
    <xf numFmtId="0" fontId="0" fillId="0" borderId="3" xfId="0" applyNumberFormat="1" applyFill="1" applyBorder="1" applyAlignment="1">
      <alignment horizontal="right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41" fontId="7" fillId="0" borderId="10" xfId="1" applyNumberFormat="1" applyFont="1" applyFill="1" applyBorder="1" applyAlignment="1">
      <alignment vertical="center" wrapText="1"/>
    </xf>
    <xf numFmtId="41" fontId="7" fillId="0" borderId="2" xfId="1" applyNumberFormat="1" applyFont="1" applyFill="1" applyBorder="1" applyAlignment="1">
      <alignment vertical="center" wrapText="1"/>
    </xf>
    <xf numFmtId="41" fontId="7" fillId="0" borderId="23" xfId="1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1" fontId="7" fillId="0" borderId="20" xfId="1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distributed" vertical="center"/>
    </xf>
    <xf numFmtId="0" fontId="2" fillId="0" borderId="17" xfId="0" applyFont="1" applyFill="1" applyBorder="1" applyAlignment="1">
      <alignment horizontal="distributed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distributed" vertical="center" shrinkToFit="1"/>
    </xf>
    <xf numFmtId="0" fontId="4" fillId="0" borderId="25" xfId="0" applyFont="1" applyFill="1" applyBorder="1" applyAlignment="1">
      <alignment horizontal="right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4" fillId="0" borderId="41" xfId="0" applyNumberFormat="1" applyFont="1" applyFill="1" applyBorder="1" applyAlignment="1" applyProtection="1">
      <alignment horizontal="center" vertical="center" wrapText="1"/>
    </xf>
    <xf numFmtId="179" fontId="4" fillId="0" borderId="2" xfId="0" applyNumberFormat="1" applyFont="1" applyFill="1" applyBorder="1" applyAlignment="1" applyProtection="1">
      <alignment vertical="center" shrinkToFit="1"/>
    </xf>
    <xf numFmtId="0" fontId="4" fillId="0" borderId="4" xfId="0" applyFont="1" applyFill="1" applyBorder="1" applyAlignment="1">
      <alignment horizontal="distributed" vertical="center" wrapText="1"/>
    </xf>
    <xf numFmtId="0" fontId="4" fillId="0" borderId="7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wrapText="1"/>
    </xf>
    <xf numFmtId="179" fontId="4" fillId="0" borderId="23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horizontal="distributed" vertical="center"/>
    </xf>
    <xf numFmtId="0" fontId="4" fillId="0" borderId="24" xfId="0" applyFont="1" applyFill="1" applyBorder="1" applyAlignment="1">
      <alignment horizontal="center" vertical="center" wrapText="1" justifyLastLine="1"/>
    </xf>
    <xf numFmtId="0" fontId="4" fillId="0" borderId="12" xfId="0" applyFont="1" applyFill="1" applyBorder="1" applyAlignment="1">
      <alignment horizontal="center" vertical="center" wrapText="1" justifyLastLine="1"/>
    </xf>
    <xf numFmtId="0" fontId="4" fillId="0" borderId="20" xfId="0" applyFont="1" applyFill="1" applyBorder="1" applyAlignment="1">
      <alignment horizontal="center" vertical="center" wrapText="1" justifyLastLine="1"/>
    </xf>
    <xf numFmtId="0" fontId="4" fillId="0" borderId="29" xfId="0" applyFont="1" applyFill="1" applyBorder="1" applyAlignment="1">
      <alignment horizontal="center" vertical="center" wrapText="1" justifyLastLine="1"/>
    </xf>
    <xf numFmtId="0" fontId="4" fillId="0" borderId="2" xfId="0" applyFont="1" applyFill="1" applyBorder="1" applyAlignment="1">
      <alignment horizontal="center" vertical="center" wrapText="1" justifyLastLine="1"/>
    </xf>
    <xf numFmtId="0" fontId="4" fillId="0" borderId="23" xfId="0" applyFont="1" applyFill="1" applyBorder="1" applyAlignment="1">
      <alignment horizontal="center" vertical="center" wrapText="1" justifyLastLine="1"/>
    </xf>
    <xf numFmtId="0" fontId="4" fillId="0" borderId="37" xfId="0" applyFont="1" applyFill="1" applyBorder="1" applyAlignment="1">
      <alignment horizontal="distributed" vertical="center" wrapText="1" justifyLastLine="1"/>
    </xf>
    <xf numFmtId="0" fontId="4" fillId="0" borderId="38" xfId="0" applyFont="1" applyFill="1" applyBorder="1" applyAlignment="1">
      <alignment horizontal="distributed" vertical="center" wrapText="1" justifyLastLine="1"/>
    </xf>
    <xf numFmtId="41" fontId="4" fillId="0" borderId="39" xfId="1" applyNumberFormat="1" applyFont="1" applyFill="1" applyBorder="1" applyAlignment="1" applyProtection="1">
      <alignment horizontal="right" vertical="center" wrapText="1" justifyLastLine="1"/>
    </xf>
    <xf numFmtId="41" fontId="4" fillId="0" borderId="37" xfId="1" applyNumberFormat="1" applyFont="1" applyFill="1" applyBorder="1" applyAlignment="1" applyProtection="1">
      <alignment horizontal="right" vertical="center" wrapText="1" justifyLastLine="1"/>
    </xf>
    <xf numFmtId="41" fontId="4" fillId="0" borderId="38" xfId="1" applyNumberFormat="1" applyFont="1" applyFill="1" applyBorder="1" applyAlignment="1" applyProtection="1">
      <alignment horizontal="right" vertical="center" wrapText="1" justifyLastLine="1"/>
    </xf>
    <xf numFmtId="49" fontId="4" fillId="0" borderId="12" xfId="0" applyNumberFormat="1" applyFont="1" applyFill="1" applyBorder="1" applyAlignment="1" applyProtection="1">
      <alignment horizontal="distributed" indent="1"/>
    </xf>
    <xf numFmtId="41" fontId="4" fillId="0" borderId="36" xfId="1" applyNumberFormat="1" applyFont="1" applyFill="1" applyBorder="1" applyAlignment="1" applyProtection="1">
      <alignment horizontal="right" vertical="center" wrapText="1" justifyLastLine="1"/>
    </xf>
    <xf numFmtId="41" fontId="7" fillId="0" borderId="29" xfId="1" applyNumberFormat="1" applyFont="1" applyFill="1" applyBorder="1" applyAlignment="1">
      <alignment horizontal="right" vertical="center" wrapText="1"/>
    </xf>
    <xf numFmtId="41" fontId="7" fillId="0" borderId="2" xfId="1" applyNumberFormat="1" applyFont="1" applyFill="1" applyBorder="1" applyAlignment="1">
      <alignment horizontal="right" vertical="center" wrapText="1"/>
    </xf>
    <xf numFmtId="49" fontId="4" fillId="0" borderId="14" xfId="0" applyNumberFormat="1" applyFont="1" applyFill="1" applyBorder="1" applyAlignment="1" applyProtection="1">
      <alignment horizontal="distributed" vertical="center" wrapText="1"/>
    </xf>
    <xf numFmtId="49" fontId="4" fillId="0" borderId="8" xfId="0" applyNumberFormat="1" applyFont="1" applyFill="1" applyBorder="1" applyAlignment="1" applyProtection="1">
      <alignment horizontal="distributed" vertical="center" wrapText="1"/>
    </xf>
    <xf numFmtId="41" fontId="7" fillId="0" borderId="24" xfId="1" applyNumberFormat="1" applyFont="1" applyFill="1" applyBorder="1" applyAlignment="1">
      <alignment horizontal="right" vertical="center" wrapText="1"/>
    </xf>
    <xf numFmtId="41" fontId="7" fillId="0" borderId="12" xfId="1" applyNumberFormat="1" applyFont="1" applyFill="1" applyBorder="1" applyAlignment="1">
      <alignment horizontal="right" vertical="center" wrapText="1"/>
    </xf>
    <xf numFmtId="41" fontId="7" fillId="0" borderId="25" xfId="1" applyNumberFormat="1" applyFont="1" applyFill="1" applyBorder="1" applyAlignment="1">
      <alignment horizontal="right" vertical="center" wrapText="1"/>
    </xf>
    <xf numFmtId="41" fontId="7" fillId="0" borderId="0" xfId="1" applyNumberFormat="1" applyFont="1" applyFill="1" applyBorder="1" applyAlignment="1">
      <alignment horizontal="right" vertical="center" wrapText="1"/>
    </xf>
    <xf numFmtId="0" fontId="4" fillId="0" borderId="37" xfId="0" applyFont="1" applyFill="1" applyBorder="1" applyAlignment="1">
      <alignment horizontal="distributed" vertical="center"/>
    </xf>
    <xf numFmtId="0" fontId="4" fillId="0" borderId="38" xfId="0" applyFont="1" applyFill="1" applyBorder="1" applyAlignment="1">
      <alignment horizontal="distributed" vertical="center"/>
    </xf>
    <xf numFmtId="49" fontId="4" fillId="0" borderId="24" xfId="0" applyNumberFormat="1" applyFont="1" applyFill="1" applyBorder="1" applyAlignment="1" applyProtection="1">
      <alignment horizontal="center" vertical="center" textRotation="255"/>
    </xf>
    <xf numFmtId="49" fontId="4" fillId="0" borderId="12" xfId="0" applyNumberFormat="1" applyFont="1" applyFill="1" applyBorder="1" applyAlignment="1" applyProtection="1">
      <alignment horizontal="center" vertical="center" textRotation="255"/>
    </xf>
    <xf numFmtId="49" fontId="4" fillId="0" borderId="13" xfId="0" applyNumberFormat="1" applyFont="1" applyFill="1" applyBorder="1" applyAlignment="1" applyProtection="1">
      <alignment horizontal="center" vertical="center" textRotation="255"/>
    </xf>
    <xf numFmtId="49" fontId="4" fillId="0" borderId="25" xfId="0" applyNumberFormat="1" applyFont="1" applyFill="1" applyBorder="1" applyAlignment="1" applyProtection="1">
      <alignment horizontal="center" vertical="center" textRotation="255"/>
    </xf>
    <xf numFmtId="49" fontId="4" fillId="0" borderId="0" xfId="0" applyNumberFormat="1" applyFont="1" applyFill="1" applyBorder="1" applyAlignment="1" applyProtection="1">
      <alignment horizontal="center" vertical="center" textRotation="255"/>
    </xf>
    <xf numFmtId="49" fontId="4" fillId="0" borderId="6" xfId="0" applyNumberFormat="1" applyFont="1" applyFill="1" applyBorder="1" applyAlignment="1" applyProtection="1">
      <alignment horizontal="center" vertical="center" textRotation="255"/>
    </xf>
    <xf numFmtId="49" fontId="4" fillId="0" borderId="31" xfId="0" applyNumberFormat="1" applyFont="1" applyFill="1" applyBorder="1" applyAlignment="1" applyProtection="1">
      <alignment horizontal="center" vertical="center" textRotation="255"/>
    </xf>
    <xf numFmtId="49" fontId="4" fillId="0" borderId="33" xfId="0" applyNumberFormat="1" applyFont="1" applyFill="1" applyBorder="1" applyAlignment="1" applyProtection="1">
      <alignment horizontal="center" vertical="center" textRotation="255"/>
    </xf>
    <xf numFmtId="49" fontId="4" fillId="0" borderId="34" xfId="0" applyNumberFormat="1" applyFont="1" applyFill="1" applyBorder="1" applyAlignment="1" applyProtection="1">
      <alignment horizontal="center" vertical="center" textRotation="255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 wrapText="1"/>
    </xf>
    <xf numFmtId="49" fontId="4" fillId="0" borderId="29" xfId="0" applyNumberFormat="1" applyFont="1" applyFill="1" applyBorder="1" applyAlignment="1" applyProtection="1">
      <alignment vertical="center" wrapText="1"/>
    </xf>
    <xf numFmtId="49" fontId="4" fillId="0" borderId="2" xfId="0" applyNumberFormat="1" applyFont="1" applyFill="1" applyBorder="1" applyAlignment="1" applyProtection="1">
      <alignment vertical="center" wrapText="1"/>
    </xf>
    <xf numFmtId="49" fontId="4" fillId="0" borderId="3" xfId="0" applyNumberFormat="1" applyFont="1" applyFill="1" applyBorder="1" applyAlignment="1" applyProtection="1">
      <alignment vertical="center" wrapText="1"/>
    </xf>
    <xf numFmtId="180" fontId="4" fillId="0" borderId="12" xfId="0" applyNumberFormat="1" applyFont="1" applyFill="1" applyBorder="1" applyAlignment="1" applyProtection="1">
      <alignment vertical="center" shrinkToFit="1"/>
      <protection locked="0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3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9" xfId="0" applyNumberFormat="1" applyFont="1" applyFill="1" applyBorder="1" applyAlignment="1" applyProtection="1">
      <alignment horizontal="right" vertical="center" shrinkToFit="1"/>
      <protection locked="0"/>
    </xf>
    <xf numFmtId="41" fontId="4" fillId="0" borderId="2" xfId="3" applyNumberFormat="1" applyFont="1" applyFill="1" applyBorder="1" applyAlignment="1" applyProtection="1">
      <alignment horizontal="right" vertical="center" shrinkToFit="1"/>
      <protection locked="0"/>
    </xf>
    <xf numFmtId="41" fontId="4" fillId="0" borderId="0" xfId="3" applyNumberFormat="1" applyFont="1" applyFill="1" applyBorder="1" applyAlignment="1" applyProtection="1">
      <alignment horizontal="right" vertical="center" shrinkToFit="1"/>
    </xf>
    <xf numFmtId="41" fontId="4" fillId="0" borderId="10" xfId="3" applyNumberFormat="1" applyFont="1" applyFill="1" applyBorder="1" applyAlignment="1" applyProtection="1">
      <alignment horizontal="right" vertical="center" shrinkToFit="1"/>
    </xf>
    <xf numFmtId="41" fontId="4" fillId="0" borderId="2" xfId="3" applyNumberFormat="1" applyFont="1" applyFill="1" applyBorder="1" applyAlignment="1" applyProtection="1">
      <alignment horizontal="right" vertical="center" shrinkToFit="1"/>
    </xf>
    <xf numFmtId="41" fontId="4" fillId="0" borderId="23" xfId="3" applyNumberFormat="1" applyFont="1" applyFill="1" applyBorder="1" applyAlignment="1" applyProtection="1">
      <alignment horizontal="right" vertical="center" shrinkToFit="1"/>
    </xf>
    <xf numFmtId="41" fontId="4" fillId="0" borderId="12" xfId="3" applyNumberFormat="1" applyFont="1" applyFill="1" applyBorder="1" applyAlignment="1" applyProtection="1">
      <alignment horizontal="right" vertical="center" shrinkToFit="1"/>
      <protection locked="0"/>
    </xf>
    <xf numFmtId="41" fontId="4" fillId="0" borderId="0" xfId="3" applyNumberFormat="1" applyFont="1" applyFill="1" applyBorder="1" applyAlignment="1" applyProtection="1">
      <alignment horizontal="right" vertical="center" shrinkToFit="1"/>
      <protection locked="0"/>
    </xf>
    <xf numFmtId="41" fontId="4" fillId="0" borderId="12" xfId="3" applyNumberFormat="1" applyFont="1" applyFill="1" applyBorder="1" applyAlignment="1" applyProtection="1">
      <alignment horizontal="right" vertical="center" shrinkToFit="1"/>
    </xf>
    <xf numFmtId="41" fontId="4" fillId="0" borderId="20" xfId="3" applyNumberFormat="1" applyFont="1" applyFill="1" applyBorder="1" applyAlignment="1" applyProtection="1">
      <alignment horizontal="right" vertical="center" shrinkToFit="1"/>
    </xf>
    <xf numFmtId="49" fontId="4" fillId="0" borderId="36" xfId="3" applyNumberFormat="1" applyFont="1" applyFill="1" applyBorder="1" applyAlignment="1" applyProtection="1">
      <alignment horizontal="distributed" vertical="center" wrapText="1" justifyLastLine="1"/>
    </xf>
    <xf numFmtId="49" fontId="4" fillId="0" borderId="37" xfId="3" applyNumberFormat="1" applyFont="1" applyFill="1" applyBorder="1" applyAlignment="1" applyProtection="1">
      <alignment horizontal="distributed" vertical="center" wrapText="1" justifyLastLine="1"/>
    </xf>
    <xf numFmtId="49" fontId="4" fillId="0" borderId="38" xfId="3" applyNumberFormat="1" applyFont="1" applyFill="1" applyBorder="1" applyAlignment="1" applyProtection="1">
      <alignment horizontal="distributed" vertical="center" wrapText="1" justifyLastLine="1"/>
    </xf>
    <xf numFmtId="49" fontId="4" fillId="0" borderId="4" xfId="3" applyNumberFormat="1" applyFont="1" applyFill="1" applyBorder="1" applyAlignment="1" applyProtection="1">
      <alignment horizontal="distributed" vertical="center" wrapText="1" justifyLastLine="1"/>
    </xf>
    <xf numFmtId="49" fontId="4" fillId="0" borderId="17" xfId="3" applyNumberFormat="1" applyFont="1" applyFill="1" applyBorder="1" applyAlignment="1" applyProtection="1">
      <alignment horizontal="distributed" vertical="center" wrapText="1" justifyLastLine="1"/>
    </xf>
    <xf numFmtId="49" fontId="4" fillId="0" borderId="7" xfId="3" applyNumberFormat="1" applyFont="1" applyFill="1" applyBorder="1" applyAlignment="1" applyProtection="1">
      <alignment horizontal="distributed" vertical="center" wrapText="1" justifyLastLine="1"/>
    </xf>
    <xf numFmtId="49" fontId="4" fillId="0" borderId="5" xfId="3" applyNumberFormat="1" applyFont="1" applyFill="1" applyBorder="1" applyAlignment="1" applyProtection="1">
      <alignment horizontal="distributed" vertical="center" wrapText="1" justifyLastLine="1"/>
    </xf>
    <xf numFmtId="49" fontId="4" fillId="0" borderId="0" xfId="3" applyNumberFormat="1" applyFont="1" applyFill="1" applyBorder="1" applyAlignment="1" applyProtection="1">
      <alignment horizontal="distributed" vertical="center" wrapText="1" justifyLastLine="1"/>
    </xf>
    <xf numFmtId="49" fontId="4" fillId="0" borderId="6" xfId="3" applyNumberFormat="1" applyFont="1" applyFill="1" applyBorder="1" applyAlignment="1" applyProtection="1">
      <alignment horizontal="distributed" vertical="center" wrapText="1" justifyLastLine="1"/>
    </xf>
    <xf numFmtId="49" fontId="4" fillId="0" borderId="18" xfId="3" applyNumberFormat="1" applyFont="1" applyFill="1" applyBorder="1" applyAlignment="1" applyProtection="1">
      <alignment horizontal="distributed" vertical="center" wrapText="1" justifyLastLine="1"/>
    </xf>
    <xf numFmtId="49" fontId="4" fillId="0" borderId="10" xfId="3" applyNumberFormat="1" applyFont="1" applyFill="1" applyBorder="1" applyAlignment="1" applyProtection="1">
      <alignment horizontal="distributed" vertical="center" wrapText="1" justifyLastLine="1"/>
    </xf>
    <xf numFmtId="49" fontId="4" fillId="0" borderId="1" xfId="3" applyNumberFormat="1" applyFont="1" applyFill="1" applyBorder="1" applyAlignment="1" applyProtection="1">
      <alignment horizontal="right" vertical="center" wrapText="1" justifyLastLine="1"/>
    </xf>
    <xf numFmtId="49" fontId="4" fillId="0" borderId="2" xfId="3" applyNumberFormat="1" applyFont="1" applyFill="1" applyBorder="1" applyAlignment="1" applyProtection="1">
      <alignment horizontal="right" vertical="center" wrapText="1" justifyLastLine="1"/>
    </xf>
    <xf numFmtId="49" fontId="4" fillId="0" borderId="3" xfId="3" applyNumberFormat="1" applyFont="1" applyFill="1" applyBorder="1" applyAlignment="1" applyProtection="1">
      <alignment horizontal="right" vertical="center" wrapText="1" justifyLastLine="1"/>
    </xf>
    <xf numFmtId="49" fontId="4" fillId="0" borderId="23" xfId="3" applyNumberFormat="1" applyFont="1" applyFill="1" applyBorder="1" applyAlignment="1" applyProtection="1">
      <alignment horizontal="right" vertical="center" wrapText="1" justifyLastLine="1"/>
    </xf>
    <xf numFmtId="49" fontId="4" fillId="0" borderId="33" xfId="3" applyNumberFormat="1" applyFont="1" applyFill="1" applyBorder="1" applyAlignment="1" applyProtection="1">
      <alignment horizontal="distributed" vertical="center" wrapText="1"/>
    </xf>
    <xf numFmtId="49" fontId="4" fillId="0" borderId="22" xfId="3" applyNumberFormat="1" applyFont="1" applyFill="1" applyBorder="1" applyAlignment="1" applyProtection="1">
      <alignment horizontal="distributed" vertical="center" wrapText="1"/>
    </xf>
    <xf numFmtId="49" fontId="4" fillId="0" borderId="17" xfId="3" applyNumberFormat="1" applyFont="1" applyFill="1" applyBorder="1" applyAlignment="1" applyProtection="1">
      <alignment horizontal="distributed" vertical="center" wrapText="1"/>
    </xf>
    <xf numFmtId="41" fontId="4" fillId="0" borderId="24" xfId="3" applyNumberFormat="1" applyFont="1" applyFill="1" applyBorder="1" applyAlignment="1" applyProtection="1">
      <alignment horizontal="right" vertical="center" shrinkToFit="1"/>
      <protection locked="0"/>
    </xf>
    <xf numFmtId="41" fontId="4" fillId="0" borderId="25" xfId="3" applyNumberFormat="1" applyFont="1" applyFill="1" applyBorder="1" applyAlignment="1" applyProtection="1">
      <alignment horizontal="right" vertical="center" shrinkToFit="1"/>
      <protection locked="0"/>
    </xf>
    <xf numFmtId="41" fontId="4" fillId="0" borderId="29" xfId="3" applyNumberFormat="1" applyFont="1" applyFill="1" applyBorder="1" applyAlignment="1" applyProtection="1">
      <alignment horizontal="right" vertical="center" shrinkToFit="1"/>
      <protection locked="0"/>
    </xf>
    <xf numFmtId="49" fontId="5" fillId="0" borderId="2" xfId="2" applyNumberFormat="1" applyFont="1" applyFill="1" applyBorder="1" applyAlignment="1" applyProtection="1">
      <alignment horizontal="center" vertical="center"/>
    </xf>
    <xf numFmtId="49" fontId="4" fillId="0" borderId="0" xfId="3" applyNumberFormat="1" applyFont="1" applyFill="1" applyBorder="1" applyAlignment="1" applyProtection="1">
      <alignment horizontal="distributed" vertical="center" wrapText="1"/>
    </xf>
    <xf numFmtId="49" fontId="4" fillId="0" borderId="24" xfId="3" applyNumberFormat="1" applyFont="1" applyFill="1" applyBorder="1" applyAlignment="1" applyProtection="1">
      <alignment horizontal="center" vertical="center" wrapText="1" justifyLastLine="1"/>
    </xf>
    <xf numFmtId="49" fontId="4" fillId="0" borderId="12" xfId="3" applyNumberFormat="1" applyFont="1" applyFill="1" applyBorder="1" applyAlignment="1" applyProtection="1">
      <alignment horizontal="center" vertical="center" wrapText="1" justifyLastLine="1"/>
    </xf>
    <xf numFmtId="49" fontId="4" fillId="0" borderId="20" xfId="3" applyNumberFormat="1" applyFont="1" applyFill="1" applyBorder="1" applyAlignment="1" applyProtection="1">
      <alignment horizontal="center" vertical="center" wrapText="1" justifyLastLine="1"/>
    </xf>
    <xf numFmtId="49" fontId="4" fillId="0" borderId="25" xfId="3" applyNumberFormat="1" applyFont="1" applyFill="1" applyBorder="1" applyAlignment="1" applyProtection="1">
      <alignment horizontal="center" vertical="center" wrapText="1" justifyLastLine="1"/>
    </xf>
    <xf numFmtId="49" fontId="4" fillId="0" borderId="0" xfId="3" applyNumberFormat="1" applyFont="1" applyFill="1" applyBorder="1" applyAlignment="1" applyProtection="1">
      <alignment horizontal="center" vertical="center" wrapText="1" justifyLastLine="1"/>
    </xf>
    <xf numFmtId="49" fontId="4" fillId="0" borderId="10" xfId="3" applyNumberFormat="1" applyFont="1" applyFill="1" applyBorder="1" applyAlignment="1" applyProtection="1">
      <alignment horizontal="center" vertical="center" wrapText="1" justifyLastLine="1"/>
    </xf>
    <xf numFmtId="49" fontId="4" fillId="0" borderId="29" xfId="3" applyNumberFormat="1" applyFont="1" applyFill="1" applyBorder="1" applyAlignment="1" applyProtection="1">
      <alignment horizontal="center" vertical="center" wrapText="1" justifyLastLine="1"/>
    </xf>
    <xf numFmtId="49" fontId="4" fillId="0" borderId="2" xfId="3" applyNumberFormat="1" applyFont="1" applyFill="1" applyBorder="1" applyAlignment="1" applyProtection="1">
      <alignment horizontal="center" vertical="center" wrapText="1" justifyLastLine="1"/>
    </xf>
    <xf numFmtId="49" fontId="4" fillId="0" borderId="23" xfId="3" applyNumberFormat="1" applyFont="1" applyFill="1" applyBorder="1" applyAlignment="1" applyProtection="1">
      <alignment horizontal="center" vertical="center" wrapText="1" justifyLastLine="1"/>
    </xf>
    <xf numFmtId="0" fontId="4" fillId="0" borderId="15" xfId="3" applyNumberFormat="1" applyFont="1" applyFill="1" applyBorder="1" applyAlignment="1" applyProtection="1">
      <alignment horizontal="distributed" vertical="center" wrapText="1" justifyLastLine="1"/>
    </xf>
    <xf numFmtId="0" fontId="4" fillId="0" borderId="9" xfId="3" applyNumberFormat="1" applyFont="1" applyFill="1" applyBorder="1" applyAlignment="1" applyProtection="1">
      <alignment horizontal="distributed" vertical="center" wrapText="1" justifyLastLine="1"/>
    </xf>
    <xf numFmtId="0" fontId="4" fillId="0" borderId="8" xfId="3" applyNumberFormat="1" applyFont="1" applyFill="1" applyBorder="1" applyAlignment="1" applyProtection="1">
      <alignment horizontal="distributed" vertical="center" wrapText="1" justifyLastLine="1"/>
    </xf>
    <xf numFmtId="0" fontId="4" fillId="0" borderId="16" xfId="3" applyNumberFormat="1" applyFont="1" applyFill="1" applyBorder="1" applyAlignment="1" applyProtection="1">
      <alignment horizontal="distributed" vertical="center" wrapText="1" justifyLastLine="1"/>
    </xf>
  </cellXfs>
  <cellStyles count="12">
    <cellStyle name="桁区切り" xfId="1" builtinId="6"/>
    <cellStyle name="桁区切り 2" xfId="7"/>
    <cellStyle name="標準" xfId="0" builtinId="0"/>
    <cellStyle name="標準_15_レイアウト標準_課税状況調査都道府県ブック１" xfId="2"/>
    <cellStyle name="標準_市田7103固定資産都市入力用_課税状況調査都道府県ブック１" xfId="3"/>
    <cellStyle name="標準_平成14年地方公務員制度実態調査_レイアウト_05" xfId="11"/>
    <cellStyle name="標準_平成14年地方公務員制度実態調査_レイアウト_14_71固定資産土地入力用_修正済み_ブック作成用(51-66)" xfId="8"/>
    <cellStyle name="標準_平成14年地方公務員制度実態調査_レイアウト_課税状況調査都道府県－02" xfId="9"/>
    <cellStyle name="標準_平成14年地方公務員制度実態調査_レイアウト_課税状況調査都道府県－15" xfId="6"/>
    <cellStyle name="標準_平成14年地方公務員制度実態調査_レイアウト_課税状況調査都道府県－17" xfId="4"/>
    <cellStyle name="標準_平成14年地方公務員制度実態調査_レイアウト_課税状況調査都道府県ブック2(表00アリ）" xfId="5"/>
    <cellStyle name="標準_平成14年地方公務員制度実態調査_レイアウト_表0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0</xdr:rowOff>
    </xdr:from>
    <xdr:to>
      <xdr:col>35</xdr:col>
      <xdr:colOff>61011</xdr:colOff>
      <xdr:row>0</xdr:row>
      <xdr:rowOff>0</xdr:rowOff>
    </xdr:to>
    <xdr:sp macro="" textlink="">
      <xdr:nvSpPr>
        <xdr:cNvPr id="2" name="Rectangle 19"/>
        <xdr:cNvSpPr>
          <a:spLocks noChangeArrowheads="1"/>
        </xdr:cNvSpPr>
      </xdr:nvSpPr>
      <xdr:spPr bwMode="auto">
        <a:xfrm>
          <a:off x="1851660" y="0"/>
          <a:ext cx="6096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35</xdr:col>
      <xdr:colOff>61011</xdr:colOff>
      <xdr:row>0</xdr:row>
      <xdr:rowOff>0</xdr:rowOff>
    </xdr:to>
    <xdr:sp macro="" textlink="">
      <xdr:nvSpPr>
        <xdr:cNvPr id="3" name="Rectangle 20"/>
        <xdr:cNvSpPr>
          <a:spLocks noChangeArrowheads="1"/>
        </xdr:cNvSpPr>
      </xdr:nvSpPr>
      <xdr:spPr bwMode="auto">
        <a:xfrm>
          <a:off x="1851660" y="0"/>
          <a:ext cx="6096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36</xdr:col>
      <xdr:colOff>0</xdr:colOff>
      <xdr:row>0</xdr:row>
      <xdr:rowOff>0</xdr:rowOff>
    </xdr:from>
    <xdr:to>
      <xdr:col>51</xdr:col>
      <xdr:colOff>60988</xdr:colOff>
      <xdr:row>0</xdr:row>
      <xdr:rowOff>0</xdr:rowOff>
    </xdr:to>
    <xdr:sp macro="" textlink="">
      <xdr:nvSpPr>
        <xdr:cNvPr id="4" name="Rectangle 21"/>
        <xdr:cNvSpPr>
          <a:spLocks noChangeArrowheads="1"/>
        </xdr:cNvSpPr>
      </xdr:nvSpPr>
      <xdr:spPr bwMode="auto">
        <a:xfrm>
          <a:off x="2468880" y="0"/>
          <a:ext cx="10896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36</xdr:col>
      <xdr:colOff>0</xdr:colOff>
      <xdr:row>0</xdr:row>
      <xdr:rowOff>0</xdr:rowOff>
    </xdr:from>
    <xdr:to>
      <xdr:col>51</xdr:col>
      <xdr:colOff>60988</xdr:colOff>
      <xdr:row>0</xdr:row>
      <xdr:rowOff>0</xdr:rowOff>
    </xdr:to>
    <xdr:sp macro="" textlink="">
      <xdr:nvSpPr>
        <xdr:cNvPr id="5" name="Rectangle 22"/>
        <xdr:cNvSpPr>
          <a:spLocks noChangeArrowheads="1"/>
        </xdr:cNvSpPr>
      </xdr:nvSpPr>
      <xdr:spPr bwMode="auto">
        <a:xfrm>
          <a:off x="2468880" y="0"/>
          <a:ext cx="10896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52</xdr:col>
      <xdr:colOff>0</xdr:colOff>
      <xdr:row>0</xdr:row>
      <xdr:rowOff>0</xdr:rowOff>
    </xdr:from>
    <xdr:to>
      <xdr:col>60</xdr:col>
      <xdr:colOff>61011</xdr:colOff>
      <xdr:row>0</xdr:row>
      <xdr:rowOff>0</xdr:rowOff>
    </xdr:to>
    <xdr:sp macro="" textlink="">
      <xdr:nvSpPr>
        <xdr:cNvPr id="6" name="Rectangle 23"/>
        <xdr:cNvSpPr>
          <a:spLocks noChangeArrowheads="1"/>
        </xdr:cNvSpPr>
      </xdr:nvSpPr>
      <xdr:spPr bwMode="auto">
        <a:xfrm>
          <a:off x="3566160" y="0"/>
          <a:ext cx="6096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0</xdr:colOff>
      <xdr:row>0</xdr:row>
      <xdr:rowOff>0</xdr:rowOff>
    </xdr:from>
    <xdr:to>
      <xdr:col>85</xdr:col>
      <xdr:colOff>61011</xdr:colOff>
      <xdr:row>0</xdr:row>
      <xdr:rowOff>0</xdr:rowOff>
    </xdr:to>
    <xdr:sp macro="" textlink="">
      <xdr:nvSpPr>
        <xdr:cNvPr id="7" name="Rectangle 24"/>
        <xdr:cNvSpPr>
          <a:spLocks noChangeArrowheads="1"/>
        </xdr:cNvSpPr>
      </xdr:nvSpPr>
      <xdr:spPr bwMode="auto">
        <a:xfrm>
          <a:off x="5280660" y="0"/>
          <a:ext cx="6096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0</xdr:colOff>
      <xdr:row>0</xdr:row>
      <xdr:rowOff>0</xdr:rowOff>
    </xdr:from>
    <xdr:to>
      <xdr:col>85</xdr:col>
      <xdr:colOff>61011</xdr:colOff>
      <xdr:row>0</xdr:row>
      <xdr:rowOff>0</xdr:rowOff>
    </xdr:to>
    <xdr:sp macro="" textlink="">
      <xdr:nvSpPr>
        <xdr:cNvPr id="8" name="Rectangle 25"/>
        <xdr:cNvSpPr>
          <a:spLocks noChangeArrowheads="1"/>
        </xdr:cNvSpPr>
      </xdr:nvSpPr>
      <xdr:spPr bwMode="auto">
        <a:xfrm>
          <a:off x="5280660" y="0"/>
          <a:ext cx="6096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0</xdr:colOff>
      <xdr:row>0</xdr:row>
      <xdr:rowOff>0</xdr:rowOff>
    </xdr:from>
    <xdr:to>
      <xdr:col>76</xdr:col>
      <xdr:colOff>60988</xdr:colOff>
      <xdr:row>0</xdr:row>
      <xdr:rowOff>0</xdr:rowOff>
    </xdr:to>
    <xdr:sp macro="" textlink="">
      <xdr:nvSpPr>
        <xdr:cNvPr id="9" name="Rectangle 26"/>
        <xdr:cNvSpPr>
          <a:spLocks noChangeArrowheads="1"/>
        </xdr:cNvSpPr>
      </xdr:nvSpPr>
      <xdr:spPr bwMode="auto">
        <a:xfrm>
          <a:off x="4183380" y="0"/>
          <a:ext cx="10896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86</xdr:col>
      <xdr:colOff>0</xdr:colOff>
      <xdr:row>0</xdr:row>
      <xdr:rowOff>0</xdr:rowOff>
    </xdr:from>
    <xdr:to>
      <xdr:col>101</xdr:col>
      <xdr:colOff>60988</xdr:colOff>
      <xdr:row>0</xdr:row>
      <xdr:rowOff>0</xdr:rowOff>
    </xdr:to>
    <xdr:sp macro="" textlink="">
      <xdr:nvSpPr>
        <xdr:cNvPr id="10" name="Rectangle 27"/>
        <xdr:cNvSpPr>
          <a:spLocks noChangeArrowheads="1"/>
        </xdr:cNvSpPr>
      </xdr:nvSpPr>
      <xdr:spPr bwMode="auto">
        <a:xfrm>
          <a:off x="5897880" y="0"/>
          <a:ext cx="10896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86</xdr:col>
      <xdr:colOff>0</xdr:colOff>
      <xdr:row>0</xdr:row>
      <xdr:rowOff>0</xdr:rowOff>
    </xdr:from>
    <xdr:to>
      <xdr:col>101</xdr:col>
      <xdr:colOff>60988</xdr:colOff>
      <xdr:row>0</xdr:row>
      <xdr:rowOff>0</xdr:rowOff>
    </xdr:to>
    <xdr:sp macro="" textlink="">
      <xdr:nvSpPr>
        <xdr:cNvPr id="11" name="Rectangle 28"/>
        <xdr:cNvSpPr>
          <a:spLocks noChangeArrowheads="1"/>
        </xdr:cNvSpPr>
      </xdr:nvSpPr>
      <xdr:spPr bwMode="auto">
        <a:xfrm>
          <a:off x="5897880" y="0"/>
          <a:ext cx="10896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68" name="Line 10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69" name="Line 10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0" name="Line 10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1" name="Line 10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2" name="Line 10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3" name="Line 11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4" name="Line 11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5" name="Line 11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6" name="Line 11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7" name="Line 11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8" name="Line 11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9" name="Line 11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0" name="Line 11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1" name="Line 11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2" name="Line 11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3" name="Line 12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4" name="Line 12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5" name="Line 12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6" name="Line 12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7" name="Line 12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8" name="Line 12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9" name="Line 12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0" name="Line 12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1" name="Line 12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2" name="Line 12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3" name="Line 13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4" name="Line 13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5" name="Line 13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6" name="Line 13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7" name="Line 13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8" name="Line 13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9" name="Line 13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0" name="Line 13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1" name="Line 13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2" name="Line 13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3" name="Line 14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4" name="Text Box 14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5" name="Text Box 14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6" name="Text Box 14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7" name="Text Box 14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8" name="Text Box 14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9" name="Text Box 14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0" name="Text Box 14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1" name="Text Box 14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2" name="Text Box 14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3" name="Text Box 15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4" name="Text Box 15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5" name="Text Box 15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6" name="Text Box 15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7" name="Text Box 15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8" name="Text Box 15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9" name="Text Box 15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0" name="Text Box 15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1" name="Text Box 15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2" name="Text Box 15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3" name="Text Box 16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4" name="Text Box 16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5" name="Text Box 16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6" name="Text Box 16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7" name="Text Box 16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8" name="Text Box 16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9" name="Text Box 16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0" name="Text Box 16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1" name="Text Box 16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2" name="Text Box 16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3" name="Text Box 17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4" name="Line 17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5" name="Line 18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6" name="Line 18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7" name="Line 18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8" name="Line 18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9" name="Line 18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0" name="Line 18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1" name="Line 18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2" name="Line 18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3" name="Line 18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4" name="Line 18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5" name="Line 19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6" name="Line 19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7" name="Line 19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8" name="Line 19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9" name="Line 19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0" name="Line 19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1" name="Line 19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2" name="Line 19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3" name="Line 19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4" name="Line 19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5" name="Line 20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6" name="Line 20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7" name="Line 20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8" name="Line 20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9" name="Line 20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0" name="Line 20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1" name="Line 20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2" name="Line 20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3" name="Line 20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4" name="Line 20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5" name="Line 21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6" name="Line 21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7" name="Line 21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8" name="Line 21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9" name="Line 21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0" name="Text Box 21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1" name="Text Box 21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2" name="Text Box 21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3" name="Text Box 21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4" name="Text Box 21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5" name="Text Box 22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6" name="Text Box 22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7" name="Text Box 22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8" name="Text Box 22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9" name="Text Box 22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0" name="Text Box 22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1" name="Text Box 22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3" name="Text Box 22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4" name="Text Box 22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5" name="Text Box 23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6" name="Text Box 23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7" name="Text Box 23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8" name="Text Box 23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9" name="Text Box 23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0" name="Text Box 23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1" name="Text Box 23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2" name="Text Box 23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3" name="Text Box 23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4" name="Text Box 23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5" name="Text Box 24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6" name="Text Box 24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7" name="Text Box 24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8" name="Text Box 24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9" name="Text Box 24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0" name="Line 25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1" name="Line 25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2" name="Line 25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3" name="Line 25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4" name="Line 25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5" name="Line 25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6" name="Line 25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7" name="Line 25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8" name="Line 25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9" name="Line 25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0" name="Line 26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1" name="Line 26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2" name="Line 26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3" name="Line 26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4" name="Line 26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5" name="Line 26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6" name="Line 26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7" name="Line 26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8" name="Line 26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9" name="Line 26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0" name="Line 27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1" name="Line 27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2" name="Line 27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3" name="Line 27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4" name="Line 27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5" name="Line 27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6" name="Line 27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7" name="Line 27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8" name="Line 27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9" name="Line 27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0" name="Line 28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1" name="Line 28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2" name="Line 28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3" name="Line 28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4" name="Line 28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5" name="Line 28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6" name="Text Box 28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7" name="Text Box 28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8" name="Text Box 28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9" name="Text Box 28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0" name="Text Box 29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1" name="Text Box 29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2" name="Text Box 29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3" name="Text Box 29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4" name="Text Box 29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5" name="Text Box 29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6" name="Text Box 29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7" name="Text Box 29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8" name="Text Box 29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9" name="Text Box 29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0" name="Text Box 30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1" name="Text Box 30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2" name="Text Box 30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3" name="Text Box 30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4" name="Text Box 30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5" name="Text Box 30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6" name="Text Box 30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7" name="Text Box 30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8" name="Text Box 30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9" name="Text Box 30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60" name="Text Box 31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61" name="Text Box 31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62" name="Text Box 31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63" name="Text Box 31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64" name="Text Box 31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65" name="Text Box 31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266" name="Rectangle 361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267" name="Rectangle 362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268" name="Rectangle 363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269" name="Rectangle 364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270" name="Rectangle 365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271" name="Rectangle 366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272" name="Rectangle 367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273" name="Rectangle 368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274" name="Rectangle 369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275" name="Rectangle 370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276" name="Rectangle 371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277" name="Rectangle 372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278" name="Rectangle 373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279" name="Rectangle 374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280" name="Rectangle 375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281" name="Rectangle 376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282" name="Rectangle 377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283" name="Rectangle 378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284" name="Rectangle 379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285" name="Rectangle 380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286" name="Rectangle 381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287" name="Rectangle 382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288" name="Rectangle 383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289" name="Rectangle 384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290" name="Rectangle 385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291" name="Rectangle 386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292" name="Rectangle 387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293" name="Rectangle 388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294" name="Rectangle 389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295" name="Rectangle 390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296" name="Rectangle 391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297" name="Rectangle 392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85</xdr:col>
      <xdr:colOff>22897</xdr:colOff>
      <xdr:row>28</xdr:row>
      <xdr:rowOff>0</xdr:rowOff>
    </xdr:to>
    <xdr:sp macro="" textlink="">
      <xdr:nvSpPr>
        <xdr:cNvPr id="298" name="Rectangle 393"/>
        <xdr:cNvSpPr>
          <a:spLocks noChangeArrowheads="1"/>
        </xdr:cNvSpPr>
      </xdr:nvSpPr>
      <xdr:spPr bwMode="auto">
        <a:xfrm>
          <a:off x="5257800" y="4693920"/>
          <a:ext cx="9372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85</xdr:col>
      <xdr:colOff>22897</xdr:colOff>
      <xdr:row>28</xdr:row>
      <xdr:rowOff>0</xdr:rowOff>
    </xdr:to>
    <xdr:sp macro="" textlink="">
      <xdr:nvSpPr>
        <xdr:cNvPr id="299" name="Rectangle 394"/>
        <xdr:cNvSpPr>
          <a:spLocks noChangeArrowheads="1"/>
        </xdr:cNvSpPr>
      </xdr:nvSpPr>
      <xdr:spPr bwMode="auto">
        <a:xfrm>
          <a:off x="5257800" y="4693920"/>
          <a:ext cx="9372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86</xdr:col>
      <xdr:colOff>11430</xdr:colOff>
      <xdr:row>28</xdr:row>
      <xdr:rowOff>0</xdr:rowOff>
    </xdr:from>
    <xdr:to>
      <xdr:col>93</xdr:col>
      <xdr:colOff>11430</xdr:colOff>
      <xdr:row>28</xdr:row>
      <xdr:rowOff>0</xdr:rowOff>
    </xdr:to>
    <xdr:sp macro="" textlink="">
      <xdr:nvSpPr>
        <xdr:cNvPr id="300" name="Rectangle 395"/>
        <xdr:cNvSpPr>
          <a:spLocks noChangeArrowheads="1"/>
        </xdr:cNvSpPr>
      </xdr:nvSpPr>
      <xdr:spPr bwMode="auto">
        <a:xfrm>
          <a:off x="625983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01" name="Rectangle 396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02" name="Rectangle 397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03" name="Rectangle 398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04" name="Rectangle 399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05" name="Rectangle 400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06" name="Rectangle 401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07" name="Rectangle 402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08" name="Rectangle 403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09" name="Rectangle 404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10" name="Rectangle 405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11" name="Rectangle 406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12" name="Rectangle 407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13" name="Rectangle 408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14" name="Rectangle 409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15" name="Rectangle 410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76</xdr:col>
      <xdr:colOff>0</xdr:colOff>
      <xdr:row>28</xdr:row>
      <xdr:rowOff>0</xdr:rowOff>
    </xdr:to>
    <xdr:sp macro="" textlink="">
      <xdr:nvSpPr>
        <xdr:cNvPr id="316" name="Rectangle 411"/>
        <xdr:cNvSpPr>
          <a:spLocks noChangeArrowheads="1"/>
        </xdr:cNvSpPr>
      </xdr:nvSpPr>
      <xdr:spPr bwMode="auto">
        <a:xfrm>
          <a:off x="52578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28</xdr:row>
      <xdr:rowOff>0</xdr:rowOff>
    </xdr:from>
    <xdr:to>
      <xdr:col>85</xdr:col>
      <xdr:colOff>0</xdr:colOff>
      <xdr:row>28</xdr:row>
      <xdr:rowOff>0</xdr:rowOff>
    </xdr:to>
    <xdr:sp macro="" textlink="">
      <xdr:nvSpPr>
        <xdr:cNvPr id="317" name="Rectangle 412"/>
        <xdr:cNvSpPr>
          <a:spLocks noChangeArrowheads="1"/>
        </xdr:cNvSpPr>
      </xdr:nvSpPr>
      <xdr:spPr bwMode="auto">
        <a:xfrm>
          <a:off x="57150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76</xdr:col>
      <xdr:colOff>0</xdr:colOff>
      <xdr:row>28</xdr:row>
      <xdr:rowOff>0</xdr:rowOff>
    </xdr:to>
    <xdr:sp macro="" textlink="">
      <xdr:nvSpPr>
        <xdr:cNvPr id="318" name="Rectangle 413"/>
        <xdr:cNvSpPr>
          <a:spLocks noChangeArrowheads="1"/>
        </xdr:cNvSpPr>
      </xdr:nvSpPr>
      <xdr:spPr bwMode="auto">
        <a:xfrm>
          <a:off x="52578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28</xdr:row>
      <xdr:rowOff>0</xdr:rowOff>
    </xdr:from>
    <xdr:to>
      <xdr:col>85</xdr:col>
      <xdr:colOff>0</xdr:colOff>
      <xdr:row>28</xdr:row>
      <xdr:rowOff>0</xdr:rowOff>
    </xdr:to>
    <xdr:sp macro="" textlink="">
      <xdr:nvSpPr>
        <xdr:cNvPr id="319" name="Rectangle 414"/>
        <xdr:cNvSpPr>
          <a:spLocks noChangeArrowheads="1"/>
        </xdr:cNvSpPr>
      </xdr:nvSpPr>
      <xdr:spPr bwMode="auto">
        <a:xfrm>
          <a:off x="57150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76</xdr:col>
      <xdr:colOff>0</xdr:colOff>
      <xdr:row>28</xdr:row>
      <xdr:rowOff>0</xdr:rowOff>
    </xdr:to>
    <xdr:sp macro="" textlink="">
      <xdr:nvSpPr>
        <xdr:cNvPr id="320" name="Rectangle 415"/>
        <xdr:cNvSpPr>
          <a:spLocks noChangeArrowheads="1"/>
        </xdr:cNvSpPr>
      </xdr:nvSpPr>
      <xdr:spPr bwMode="auto">
        <a:xfrm>
          <a:off x="52578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28</xdr:row>
      <xdr:rowOff>0</xdr:rowOff>
    </xdr:from>
    <xdr:to>
      <xdr:col>85</xdr:col>
      <xdr:colOff>0</xdr:colOff>
      <xdr:row>28</xdr:row>
      <xdr:rowOff>0</xdr:rowOff>
    </xdr:to>
    <xdr:sp macro="" textlink="">
      <xdr:nvSpPr>
        <xdr:cNvPr id="321" name="Rectangle 416"/>
        <xdr:cNvSpPr>
          <a:spLocks noChangeArrowheads="1"/>
        </xdr:cNvSpPr>
      </xdr:nvSpPr>
      <xdr:spPr bwMode="auto">
        <a:xfrm>
          <a:off x="57150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76</xdr:col>
      <xdr:colOff>0</xdr:colOff>
      <xdr:row>28</xdr:row>
      <xdr:rowOff>0</xdr:rowOff>
    </xdr:to>
    <xdr:sp macro="" textlink="">
      <xdr:nvSpPr>
        <xdr:cNvPr id="322" name="Rectangle 417"/>
        <xdr:cNvSpPr>
          <a:spLocks noChangeArrowheads="1"/>
        </xdr:cNvSpPr>
      </xdr:nvSpPr>
      <xdr:spPr bwMode="auto">
        <a:xfrm>
          <a:off x="52578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28</xdr:row>
      <xdr:rowOff>0</xdr:rowOff>
    </xdr:from>
    <xdr:to>
      <xdr:col>85</xdr:col>
      <xdr:colOff>0</xdr:colOff>
      <xdr:row>28</xdr:row>
      <xdr:rowOff>0</xdr:rowOff>
    </xdr:to>
    <xdr:sp macro="" textlink="">
      <xdr:nvSpPr>
        <xdr:cNvPr id="323" name="Rectangle 418"/>
        <xdr:cNvSpPr>
          <a:spLocks noChangeArrowheads="1"/>
        </xdr:cNvSpPr>
      </xdr:nvSpPr>
      <xdr:spPr bwMode="auto">
        <a:xfrm>
          <a:off x="57150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76</xdr:col>
      <xdr:colOff>0</xdr:colOff>
      <xdr:row>28</xdr:row>
      <xdr:rowOff>0</xdr:rowOff>
    </xdr:to>
    <xdr:sp macro="" textlink="">
      <xdr:nvSpPr>
        <xdr:cNvPr id="324" name="Rectangle 419"/>
        <xdr:cNvSpPr>
          <a:spLocks noChangeArrowheads="1"/>
        </xdr:cNvSpPr>
      </xdr:nvSpPr>
      <xdr:spPr bwMode="auto">
        <a:xfrm>
          <a:off x="52578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28</xdr:row>
      <xdr:rowOff>0</xdr:rowOff>
    </xdr:from>
    <xdr:to>
      <xdr:col>85</xdr:col>
      <xdr:colOff>0</xdr:colOff>
      <xdr:row>28</xdr:row>
      <xdr:rowOff>0</xdr:rowOff>
    </xdr:to>
    <xdr:sp macro="" textlink="">
      <xdr:nvSpPr>
        <xdr:cNvPr id="325" name="Rectangle 420"/>
        <xdr:cNvSpPr>
          <a:spLocks noChangeArrowheads="1"/>
        </xdr:cNvSpPr>
      </xdr:nvSpPr>
      <xdr:spPr bwMode="auto">
        <a:xfrm>
          <a:off x="57150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76</xdr:col>
      <xdr:colOff>0</xdr:colOff>
      <xdr:row>28</xdr:row>
      <xdr:rowOff>0</xdr:rowOff>
    </xdr:to>
    <xdr:sp macro="" textlink="">
      <xdr:nvSpPr>
        <xdr:cNvPr id="326" name="Rectangle 421"/>
        <xdr:cNvSpPr>
          <a:spLocks noChangeArrowheads="1"/>
        </xdr:cNvSpPr>
      </xdr:nvSpPr>
      <xdr:spPr bwMode="auto">
        <a:xfrm>
          <a:off x="52578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28</xdr:row>
      <xdr:rowOff>0</xdr:rowOff>
    </xdr:from>
    <xdr:to>
      <xdr:col>85</xdr:col>
      <xdr:colOff>0</xdr:colOff>
      <xdr:row>28</xdr:row>
      <xdr:rowOff>0</xdr:rowOff>
    </xdr:to>
    <xdr:sp macro="" textlink="">
      <xdr:nvSpPr>
        <xdr:cNvPr id="327" name="Rectangle 422"/>
        <xdr:cNvSpPr>
          <a:spLocks noChangeArrowheads="1"/>
        </xdr:cNvSpPr>
      </xdr:nvSpPr>
      <xdr:spPr bwMode="auto">
        <a:xfrm>
          <a:off x="57150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76</xdr:col>
      <xdr:colOff>0</xdr:colOff>
      <xdr:row>28</xdr:row>
      <xdr:rowOff>0</xdr:rowOff>
    </xdr:to>
    <xdr:sp macro="" textlink="">
      <xdr:nvSpPr>
        <xdr:cNvPr id="328" name="Rectangle 423"/>
        <xdr:cNvSpPr>
          <a:spLocks noChangeArrowheads="1"/>
        </xdr:cNvSpPr>
      </xdr:nvSpPr>
      <xdr:spPr bwMode="auto">
        <a:xfrm>
          <a:off x="52578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28</xdr:row>
      <xdr:rowOff>0</xdr:rowOff>
    </xdr:from>
    <xdr:to>
      <xdr:col>85</xdr:col>
      <xdr:colOff>0</xdr:colOff>
      <xdr:row>28</xdr:row>
      <xdr:rowOff>0</xdr:rowOff>
    </xdr:to>
    <xdr:sp macro="" textlink="">
      <xdr:nvSpPr>
        <xdr:cNvPr id="329" name="Rectangle 424"/>
        <xdr:cNvSpPr>
          <a:spLocks noChangeArrowheads="1"/>
        </xdr:cNvSpPr>
      </xdr:nvSpPr>
      <xdr:spPr bwMode="auto">
        <a:xfrm>
          <a:off x="57150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30" name="Rectangle 425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0</xdr:colOff>
      <xdr:row>28</xdr:row>
      <xdr:rowOff>0</xdr:rowOff>
    </xdr:from>
    <xdr:to>
      <xdr:col>94</xdr:col>
      <xdr:colOff>0</xdr:colOff>
      <xdr:row>28</xdr:row>
      <xdr:rowOff>0</xdr:rowOff>
    </xdr:to>
    <xdr:sp macro="" textlink="">
      <xdr:nvSpPr>
        <xdr:cNvPr id="331" name="Rectangle 426"/>
        <xdr:cNvSpPr>
          <a:spLocks noChangeArrowheads="1"/>
        </xdr:cNvSpPr>
      </xdr:nvSpPr>
      <xdr:spPr bwMode="auto">
        <a:xfrm>
          <a:off x="61722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103</xdr:col>
      <xdr:colOff>0</xdr:colOff>
      <xdr:row>28</xdr:row>
      <xdr:rowOff>0</xdr:rowOff>
    </xdr:from>
    <xdr:to>
      <xdr:col>111</xdr:col>
      <xdr:colOff>0</xdr:colOff>
      <xdr:row>28</xdr:row>
      <xdr:rowOff>0</xdr:rowOff>
    </xdr:to>
    <xdr:sp macro="" textlink="">
      <xdr:nvSpPr>
        <xdr:cNvPr id="332" name="Rectangle 427"/>
        <xdr:cNvSpPr>
          <a:spLocks noChangeArrowheads="1"/>
        </xdr:cNvSpPr>
      </xdr:nvSpPr>
      <xdr:spPr bwMode="auto">
        <a:xfrm>
          <a:off x="78486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33" name="Rectangle 428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34" name="Rectangle 429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35" name="Rectangle 430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36" name="Rectangle 431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37" name="Rectangle 432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38" name="Rectangle 433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39" name="Rectangle 434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40" name="Rectangle 435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41" name="Rectangle 436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42" name="Rectangle 437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43" name="Rectangle 438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44" name="Rectangle 439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45" name="Rectangle 440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46" name="Rectangle 441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47" name="Rectangle 442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48" name="Rectangle 443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49" name="Rectangle 444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50" name="Rectangle 445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51" name="Rectangle 446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52" name="Rectangle 447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53" name="Rectangle 448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54" name="Rectangle 449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85</xdr:col>
      <xdr:colOff>38100</xdr:colOff>
      <xdr:row>28</xdr:row>
      <xdr:rowOff>0</xdr:rowOff>
    </xdr:to>
    <xdr:sp macro="" textlink="">
      <xdr:nvSpPr>
        <xdr:cNvPr id="355" name="Rectangle 450"/>
        <xdr:cNvSpPr>
          <a:spLocks noChangeArrowheads="1"/>
        </xdr:cNvSpPr>
      </xdr:nvSpPr>
      <xdr:spPr bwMode="auto">
        <a:xfrm>
          <a:off x="5257800" y="4693920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356" name="Rectangle 451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357" name="Rectangle 452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358" name="Rectangle 453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359" name="Rectangle 454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360" name="Rectangle 455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361" name="Rectangle 456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362" name="Rectangle 457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4" name="Line 13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5" name="Line 13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6" name="Line 13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7" name="Line 13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8" name="Line 13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9" name="Line 13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0" name="Line 13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1" name="Line 14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2" name="Line 14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3" name="Line 14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4" name="Line 14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5" name="Line 14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66" name="Rectangle 265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67" name="Rectangle 266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68" name="Rectangle 267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69" name="Rectangle 268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0" name="Rectangle 269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1" name="Rectangle 270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2" name="Rectangle 271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3" name="Rectangle 272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4" name="Rectangle 273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5" name="Rectangle 274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6" name="Rectangle 275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7" name="Rectangle 276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78" name="Rectangle 277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79" name="Rectangle 278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0" name="Rectangle 279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1" name="Rectangle 280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2" name="Rectangle 281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3" name="Rectangle 282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4" name="Rectangle 283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5" name="Rectangle 284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6" name="Rectangle 285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7" name="Rectangle 286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8" name="Rectangle 287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9" name="Rectangle 288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90" name="Rectangle 289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91" name="Rectangle 290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92" name="Rectangle 291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93" name="Rectangle 292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294" name="Rectangle 293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295" name="Rectangle 294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96" name="Rectangle 295"/>
        <xdr:cNvSpPr>
          <a:spLocks noChangeArrowheads="1"/>
        </xdr:cNvSpPr>
      </xdr:nvSpPr>
      <xdr:spPr bwMode="auto">
        <a:xfrm>
          <a:off x="61722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97" name="Rectangle 296"/>
        <xdr:cNvSpPr>
          <a:spLocks noChangeArrowheads="1"/>
        </xdr:cNvSpPr>
      </xdr:nvSpPr>
      <xdr:spPr bwMode="auto">
        <a:xfrm>
          <a:off x="61722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95</xdr:col>
      <xdr:colOff>0</xdr:colOff>
      <xdr:row>0</xdr:row>
      <xdr:rowOff>0</xdr:rowOff>
    </xdr:from>
    <xdr:to>
      <xdr:col>107</xdr:col>
      <xdr:colOff>76200</xdr:colOff>
      <xdr:row>0</xdr:row>
      <xdr:rowOff>0</xdr:rowOff>
    </xdr:to>
    <xdr:sp macro="" textlink="">
      <xdr:nvSpPr>
        <xdr:cNvPr id="298" name="Rectangle 297"/>
        <xdr:cNvSpPr>
          <a:spLocks noChangeArrowheads="1"/>
        </xdr:cNvSpPr>
      </xdr:nvSpPr>
      <xdr:spPr bwMode="auto">
        <a:xfrm>
          <a:off x="7848600" y="0"/>
          <a:ext cx="990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95</xdr:col>
      <xdr:colOff>0</xdr:colOff>
      <xdr:row>0</xdr:row>
      <xdr:rowOff>0</xdr:rowOff>
    </xdr:from>
    <xdr:to>
      <xdr:col>107</xdr:col>
      <xdr:colOff>76200</xdr:colOff>
      <xdr:row>0</xdr:row>
      <xdr:rowOff>0</xdr:rowOff>
    </xdr:to>
    <xdr:sp macro="" textlink="">
      <xdr:nvSpPr>
        <xdr:cNvPr id="299" name="Rectangle 298"/>
        <xdr:cNvSpPr>
          <a:spLocks noChangeArrowheads="1"/>
        </xdr:cNvSpPr>
      </xdr:nvSpPr>
      <xdr:spPr bwMode="auto">
        <a:xfrm>
          <a:off x="7848600" y="0"/>
          <a:ext cx="990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0</xdr:colOff>
      <xdr:row>0</xdr:row>
      <xdr:rowOff>0</xdr:rowOff>
    </xdr:from>
    <xdr:to>
      <xdr:col>94</xdr:col>
      <xdr:colOff>76200</xdr:colOff>
      <xdr:row>0</xdr:row>
      <xdr:rowOff>0</xdr:rowOff>
    </xdr:to>
    <xdr:sp macro="" textlink="">
      <xdr:nvSpPr>
        <xdr:cNvPr id="300" name="Rectangle 299"/>
        <xdr:cNvSpPr>
          <a:spLocks noChangeArrowheads="1"/>
        </xdr:cNvSpPr>
      </xdr:nvSpPr>
      <xdr:spPr bwMode="auto">
        <a:xfrm>
          <a:off x="70866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108</xdr:col>
      <xdr:colOff>9525</xdr:colOff>
      <xdr:row>0</xdr:row>
      <xdr:rowOff>0</xdr:rowOff>
    </xdr:from>
    <xdr:to>
      <xdr:col>118</xdr:col>
      <xdr:colOff>61041</xdr:colOff>
      <xdr:row>0</xdr:row>
      <xdr:rowOff>0</xdr:rowOff>
    </xdr:to>
    <xdr:sp macro="" textlink="">
      <xdr:nvSpPr>
        <xdr:cNvPr id="301" name="Rectangle 300"/>
        <xdr:cNvSpPr>
          <a:spLocks noChangeArrowheads="1"/>
        </xdr:cNvSpPr>
      </xdr:nvSpPr>
      <xdr:spPr bwMode="auto">
        <a:xfrm>
          <a:off x="8848725" y="0"/>
          <a:ext cx="81351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66</xdr:col>
      <xdr:colOff>76200</xdr:colOff>
      <xdr:row>0</xdr:row>
      <xdr:rowOff>0</xdr:rowOff>
    </xdr:to>
    <xdr:sp macro="" textlink="">
      <xdr:nvSpPr>
        <xdr:cNvPr id="302" name="Rectangle 301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66</xdr:col>
      <xdr:colOff>76200</xdr:colOff>
      <xdr:row>0</xdr:row>
      <xdr:rowOff>0</xdr:rowOff>
    </xdr:to>
    <xdr:sp macro="" textlink="">
      <xdr:nvSpPr>
        <xdr:cNvPr id="303" name="Rectangle 302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04" name="Rectangle 338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05" name="Rectangle 339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06" name="Rectangle 340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07" name="Rectangle 341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08" name="Rectangle 342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09" name="Rectangle 343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10" name="Rectangle 344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11" name="Rectangle 345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12" name="Rectangle 346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13" name="Rectangle 347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14" name="Rectangle 348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15" name="Rectangle 349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16" name="Rectangle 350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17" name="Rectangle 351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18" name="Rectangle 352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72</xdr:col>
      <xdr:colOff>0</xdr:colOff>
      <xdr:row>28</xdr:row>
      <xdr:rowOff>0</xdr:rowOff>
    </xdr:to>
    <xdr:sp macro="" textlink="">
      <xdr:nvSpPr>
        <xdr:cNvPr id="319" name="Rectangle 353"/>
        <xdr:cNvSpPr>
          <a:spLocks noChangeArrowheads="1"/>
        </xdr:cNvSpPr>
      </xdr:nvSpPr>
      <xdr:spPr bwMode="auto">
        <a:xfrm>
          <a:off x="52578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28</xdr:row>
      <xdr:rowOff>0</xdr:rowOff>
    </xdr:from>
    <xdr:to>
      <xdr:col>75</xdr:col>
      <xdr:colOff>0</xdr:colOff>
      <xdr:row>28</xdr:row>
      <xdr:rowOff>0</xdr:rowOff>
    </xdr:to>
    <xdr:sp macro="" textlink="">
      <xdr:nvSpPr>
        <xdr:cNvPr id="320" name="Rectangle 354"/>
        <xdr:cNvSpPr>
          <a:spLocks noChangeArrowheads="1"/>
        </xdr:cNvSpPr>
      </xdr:nvSpPr>
      <xdr:spPr bwMode="auto">
        <a:xfrm>
          <a:off x="57150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72</xdr:col>
      <xdr:colOff>0</xdr:colOff>
      <xdr:row>28</xdr:row>
      <xdr:rowOff>0</xdr:rowOff>
    </xdr:to>
    <xdr:sp macro="" textlink="">
      <xdr:nvSpPr>
        <xdr:cNvPr id="321" name="Rectangle 355"/>
        <xdr:cNvSpPr>
          <a:spLocks noChangeArrowheads="1"/>
        </xdr:cNvSpPr>
      </xdr:nvSpPr>
      <xdr:spPr bwMode="auto">
        <a:xfrm>
          <a:off x="52578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28</xdr:row>
      <xdr:rowOff>0</xdr:rowOff>
    </xdr:from>
    <xdr:to>
      <xdr:col>75</xdr:col>
      <xdr:colOff>0</xdr:colOff>
      <xdr:row>28</xdr:row>
      <xdr:rowOff>0</xdr:rowOff>
    </xdr:to>
    <xdr:sp macro="" textlink="">
      <xdr:nvSpPr>
        <xdr:cNvPr id="322" name="Rectangle 356"/>
        <xdr:cNvSpPr>
          <a:spLocks noChangeArrowheads="1"/>
        </xdr:cNvSpPr>
      </xdr:nvSpPr>
      <xdr:spPr bwMode="auto">
        <a:xfrm>
          <a:off x="57150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72</xdr:col>
      <xdr:colOff>0</xdr:colOff>
      <xdr:row>28</xdr:row>
      <xdr:rowOff>0</xdr:rowOff>
    </xdr:to>
    <xdr:sp macro="" textlink="">
      <xdr:nvSpPr>
        <xdr:cNvPr id="323" name="Rectangle 357"/>
        <xdr:cNvSpPr>
          <a:spLocks noChangeArrowheads="1"/>
        </xdr:cNvSpPr>
      </xdr:nvSpPr>
      <xdr:spPr bwMode="auto">
        <a:xfrm>
          <a:off x="52578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28</xdr:row>
      <xdr:rowOff>0</xdr:rowOff>
    </xdr:from>
    <xdr:to>
      <xdr:col>75</xdr:col>
      <xdr:colOff>0</xdr:colOff>
      <xdr:row>28</xdr:row>
      <xdr:rowOff>0</xdr:rowOff>
    </xdr:to>
    <xdr:sp macro="" textlink="">
      <xdr:nvSpPr>
        <xdr:cNvPr id="324" name="Rectangle 358"/>
        <xdr:cNvSpPr>
          <a:spLocks noChangeArrowheads="1"/>
        </xdr:cNvSpPr>
      </xdr:nvSpPr>
      <xdr:spPr bwMode="auto">
        <a:xfrm>
          <a:off x="57150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72</xdr:col>
      <xdr:colOff>0</xdr:colOff>
      <xdr:row>28</xdr:row>
      <xdr:rowOff>0</xdr:rowOff>
    </xdr:to>
    <xdr:sp macro="" textlink="">
      <xdr:nvSpPr>
        <xdr:cNvPr id="325" name="Rectangle 359"/>
        <xdr:cNvSpPr>
          <a:spLocks noChangeArrowheads="1"/>
        </xdr:cNvSpPr>
      </xdr:nvSpPr>
      <xdr:spPr bwMode="auto">
        <a:xfrm>
          <a:off x="52578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28</xdr:row>
      <xdr:rowOff>0</xdr:rowOff>
    </xdr:from>
    <xdr:to>
      <xdr:col>75</xdr:col>
      <xdr:colOff>0</xdr:colOff>
      <xdr:row>28</xdr:row>
      <xdr:rowOff>0</xdr:rowOff>
    </xdr:to>
    <xdr:sp macro="" textlink="">
      <xdr:nvSpPr>
        <xdr:cNvPr id="326" name="Rectangle 360"/>
        <xdr:cNvSpPr>
          <a:spLocks noChangeArrowheads="1"/>
        </xdr:cNvSpPr>
      </xdr:nvSpPr>
      <xdr:spPr bwMode="auto">
        <a:xfrm>
          <a:off x="57150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72</xdr:col>
      <xdr:colOff>0</xdr:colOff>
      <xdr:row>28</xdr:row>
      <xdr:rowOff>0</xdr:rowOff>
    </xdr:to>
    <xdr:sp macro="" textlink="">
      <xdr:nvSpPr>
        <xdr:cNvPr id="327" name="Rectangle 361"/>
        <xdr:cNvSpPr>
          <a:spLocks noChangeArrowheads="1"/>
        </xdr:cNvSpPr>
      </xdr:nvSpPr>
      <xdr:spPr bwMode="auto">
        <a:xfrm>
          <a:off x="52578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28</xdr:row>
      <xdr:rowOff>0</xdr:rowOff>
    </xdr:from>
    <xdr:to>
      <xdr:col>75</xdr:col>
      <xdr:colOff>0</xdr:colOff>
      <xdr:row>28</xdr:row>
      <xdr:rowOff>0</xdr:rowOff>
    </xdr:to>
    <xdr:sp macro="" textlink="">
      <xdr:nvSpPr>
        <xdr:cNvPr id="328" name="Rectangle 362"/>
        <xdr:cNvSpPr>
          <a:spLocks noChangeArrowheads="1"/>
        </xdr:cNvSpPr>
      </xdr:nvSpPr>
      <xdr:spPr bwMode="auto">
        <a:xfrm>
          <a:off x="57150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72</xdr:col>
      <xdr:colOff>0</xdr:colOff>
      <xdr:row>28</xdr:row>
      <xdr:rowOff>0</xdr:rowOff>
    </xdr:to>
    <xdr:sp macro="" textlink="">
      <xdr:nvSpPr>
        <xdr:cNvPr id="329" name="Rectangle 363"/>
        <xdr:cNvSpPr>
          <a:spLocks noChangeArrowheads="1"/>
        </xdr:cNvSpPr>
      </xdr:nvSpPr>
      <xdr:spPr bwMode="auto">
        <a:xfrm>
          <a:off x="52578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28</xdr:row>
      <xdr:rowOff>0</xdr:rowOff>
    </xdr:from>
    <xdr:to>
      <xdr:col>75</xdr:col>
      <xdr:colOff>0</xdr:colOff>
      <xdr:row>28</xdr:row>
      <xdr:rowOff>0</xdr:rowOff>
    </xdr:to>
    <xdr:sp macro="" textlink="">
      <xdr:nvSpPr>
        <xdr:cNvPr id="330" name="Rectangle 364"/>
        <xdr:cNvSpPr>
          <a:spLocks noChangeArrowheads="1"/>
        </xdr:cNvSpPr>
      </xdr:nvSpPr>
      <xdr:spPr bwMode="auto">
        <a:xfrm>
          <a:off x="57150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72</xdr:col>
      <xdr:colOff>0</xdr:colOff>
      <xdr:row>28</xdr:row>
      <xdr:rowOff>0</xdr:rowOff>
    </xdr:to>
    <xdr:sp macro="" textlink="">
      <xdr:nvSpPr>
        <xdr:cNvPr id="331" name="Rectangle 365"/>
        <xdr:cNvSpPr>
          <a:spLocks noChangeArrowheads="1"/>
        </xdr:cNvSpPr>
      </xdr:nvSpPr>
      <xdr:spPr bwMode="auto">
        <a:xfrm>
          <a:off x="52578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28</xdr:row>
      <xdr:rowOff>0</xdr:rowOff>
    </xdr:from>
    <xdr:to>
      <xdr:col>75</xdr:col>
      <xdr:colOff>0</xdr:colOff>
      <xdr:row>28</xdr:row>
      <xdr:rowOff>0</xdr:rowOff>
    </xdr:to>
    <xdr:sp macro="" textlink="">
      <xdr:nvSpPr>
        <xdr:cNvPr id="332" name="Rectangle 366"/>
        <xdr:cNvSpPr>
          <a:spLocks noChangeArrowheads="1"/>
        </xdr:cNvSpPr>
      </xdr:nvSpPr>
      <xdr:spPr bwMode="auto">
        <a:xfrm>
          <a:off x="57150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33" name="Rectangle 367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0</xdr:colOff>
      <xdr:row>28</xdr:row>
      <xdr:rowOff>0</xdr:rowOff>
    </xdr:from>
    <xdr:to>
      <xdr:col>85</xdr:col>
      <xdr:colOff>0</xdr:colOff>
      <xdr:row>28</xdr:row>
      <xdr:rowOff>0</xdr:rowOff>
    </xdr:to>
    <xdr:sp macro="" textlink="">
      <xdr:nvSpPr>
        <xdr:cNvPr id="334" name="Rectangle 368"/>
        <xdr:cNvSpPr>
          <a:spLocks noChangeArrowheads="1"/>
        </xdr:cNvSpPr>
      </xdr:nvSpPr>
      <xdr:spPr bwMode="auto">
        <a:xfrm>
          <a:off x="61722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95</xdr:col>
      <xdr:colOff>0</xdr:colOff>
      <xdr:row>28</xdr:row>
      <xdr:rowOff>0</xdr:rowOff>
    </xdr:from>
    <xdr:to>
      <xdr:col>107</xdr:col>
      <xdr:colOff>0</xdr:colOff>
      <xdr:row>28</xdr:row>
      <xdr:rowOff>0</xdr:rowOff>
    </xdr:to>
    <xdr:sp macro="" textlink="">
      <xdr:nvSpPr>
        <xdr:cNvPr id="335" name="Rectangle 369"/>
        <xdr:cNvSpPr>
          <a:spLocks noChangeArrowheads="1"/>
        </xdr:cNvSpPr>
      </xdr:nvSpPr>
      <xdr:spPr bwMode="auto">
        <a:xfrm>
          <a:off x="78486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36" name="Rectangle 370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37" name="Rectangle 371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38" name="Rectangle 372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39" name="Rectangle 373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40" name="Rectangle 374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41" name="Rectangle 375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42" name="Rectangle 376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43" name="Rectangle 377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44" name="Rectangle 378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45" name="Rectangle 379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46" name="Rectangle 380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47" name="Rectangle 381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48" name="Rectangle 382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49" name="Rectangle 383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50" name="Rectangle 384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51" name="Rectangle 385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52" name="Rectangle 386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53" name="Rectangle 387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54" name="Rectangle 388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55" name="Rectangle 389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56" name="Rectangle 390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57" name="Rectangle 391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75</xdr:col>
      <xdr:colOff>38100</xdr:colOff>
      <xdr:row>28</xdr:row>
      <xdr:rowOff>0</xdr:rowOff>
    </xdr:to>
    <xdr:sp macro="" textlink="">
      <xdr:nvSpPr>
        <xdr:cNvPr id="358" name="Rectangle 392"/>
        <xdr:cNvSpPr>
          <a:spLocks noChangeArrowheads="1"/>
        </xdr:cNvSpPr>
      </xdr:nvSpPr>
      <xdr:spPr bwMode="auto">
        <a:xfrm>
          <a:off x="5257800" y="4693920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359" name="Rectangle 393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360" name="Rectangle 394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361" name="Rectangle 395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362" name="Rectangle 396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363" name="Rectangle 397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364" name="Rectangle 398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365" name="Rectangle 399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34" name="Line 133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35" name="Line 134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36" name="Line 135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37" name="Line 136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38" name="Line 137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39" name="Line 138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0" name="Line 139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1" name="Line 140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2" name="Line 141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3" name="Line 142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4" name="Line 143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5" name="Line 144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66" name="Rectangle 265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67" name="Rectangle 266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68" name="Rectangle 267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69" name="Rectangle 268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0" name="Rectangle 269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1" name="Rectangle 270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2" name="Rectangle 271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3" name="Rectangle 272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4" name="Rectangle 273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5" name="Rectangle 274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6" name="Rectangle 275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7" name="Rectangle 276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76200</xdr:colOff>
      <xdr:row>0</xdr:row>
      <xdr:rowOff>0</xdr:rowOff>
    </xdr:to>
    <xdr:sp macro="" textlink="">
      <xdr:nvSpPr>
        <xdr:cNvPr id="278" name="Rectangle 277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79" name="Rectangle 278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76200</xdr:colOff>
      <xdr:row>0</xdr:row>
      <xdr:rowOff>0</xdr:rowOff>
    </xdr:to>
    <xdr:sp macro="" textlink="">
      <xdr:nvSpPr>
        <xdr:cNvPr id="280" name="Rectangle 279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81" name="Rectangle 280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76200</xdr:colOff>
      <xdr:row>0</xdr:row>
      <xdr:rowOff>0</xdr:rowOff>
    </xdr:to>
    <xdr:sp macro="" textlink="">
      <xdr:nvSpPr>
        <xdr:cNvPr id="282" name="Rectangle 281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83" name="Rectangle 282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76200</xdr:colOff>
      <xdr:row>0</xdr:row>
      <xdr:rowOff>0</xdr:rowOff>
    </xdr:to>
    <xdr:sp macro="" textlink="">
      <xdr:nvSpPr>
        <xdr:cNvPr id="284" name="Rectangle 283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85" name="Rectangle 284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76200</xdr:colOff>
      <xdr:row>0</xdr:row>
      <xdr:rowOff>0</xdr:rowOff>
    </xdr:to>
    <xdr:sp macro="" textlink="">
      <xdr:nvSpPr>
        <xdr:cNvPr id="286" name="Rectangle 285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87" name="Rectangle 286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76200</xdr:colOff>
      <xdr:row>0</xdr:row>
      <xdr:rowOff>0</xdr:rowOff>
    </xdr:to>
    <xdr:sp macro="" textlink="">
      <xdr:nvSpPr>
        <xdr:cNvPr id="288" name="Rectangle 287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89" name="Rectangle 288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90" name="Rectangle 289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91" name="Rectangle 290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76200</xdr:colOff>
      <xdr:row>0</xdr:row>
      <xdr:rowOff>0</xdr:rowOff>
    </xdr:to>
    <xdr:sp macro="" textlink="">
      <xdr:nvSpPr>
        <xdr:cNvPr id="292" name="Rectangle 291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93" name="Rectangle 292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294" name="Rectangle 293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295" name="Rectangle 294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0</xdr:colOff>
      <xdr:row>0</xdr:row>
      <xdr:rowOff>0</xdr:rowOff>
    </xdr:from>
    <xdr:to>
      <xdr:col>93</xdr:col>
      <xdr:colOff>76200</xdr:colOff>
      <xdr:row>0</xdr:row>
      <xdr:rowOff>0</xdr:rowOff>
    </xdr:to>
    <xdr:sp macro="" textlink="">
      <xdr:nvSpPr>
        <xdr:cNvPr id="296" name="Rectangle 295"/>
        <xdr:cNvSpPr>
          <a:spLocks noChangeArrowheads="1"/>
        </xdr:cNvSpPr>
      </xdr:nvSpPr>
      <xdr:spPr bwMode="auto">
        <a:xfrm>
          <a:off x="61722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0</xdr:colOff>
      <xdr:row>0</xdr:row>
      <xdr:rowOff>0</xdr:rowOff>
    </xdr:from>
    <xdr:to>
      <xdr:col>93</xdr:col>
      <xdr:colOff>76200</xdr:colOff>
      <xdr:row>0</xdr:row>
      <xdr:rowOff>0</xdr:rowOff>
    </xdr:to>
    <xdr:sp macro="" textlink="">
      <xdr:nvSpPr>
        <xdr:cNvPr id="297" name="Rectangle 296"/>
        <xdr:cNvSpPr>
          <a:spLocks noChangeArrowheads="1"/>
        </xdr:cNvSpPr>
      </xdr:nvSpPr>
      <xdr:spPr bwMode="auto">
        <a:xfrm>
          <a:off x="61722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103</xdr:col>
      <xdr:colOff>0</xdr:colOff>
      <xdr:row>0</xdr:row>
      <xdr:rowOff>0</xdr:rowOff>
    </xdr:from>
    <xdr:to>
      <xdr:col>111</xdr:col>
      <xdr:colOff>76200</xdr:colOff>
      <xdr:row>0</xdr:row>
      <xdr:rowOff>0</xdr:rowOff>
    </xdr:to>
    <xdr:sp macro="" textlink="">
      <xdr:nvSpPr>
        <xdr:cNvPr id="298" name="Rectangle 297"/>
        <xdr:cNvSpPr>
          <a:spLocks noChangeArrowheads="1"/>
        </xdr:cNvSpPr>
      </xdr:nvSpPr>
      <xdr:spPr bwMode="auto">
        <a:xfrm>
          <a:off x="7848600" y="0"/>
          <a:ext cx="990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103</xdr:col>
      <xdr:colOff>0</xdr:colOff>
      <xdr:row>0</xdr:row>
      <xdr:rowOff>0</xdr:rowOff>
    </xdr:from>
    <xdr:to>
      <xdr:col>111</xdr:col>
      <xdr:colOff>76200</xdr:colOff>
      <xdr:row>0</xdr:row>
      <xdr:rowOff>0</xdr:rowOff>
    </xdr:to>
    <xdr:sp macro="" textlink="">
      <xdr:nvSpPr>
        <xdr:cNvPr id="299" name="Rectangle 298"/>
        <xdr:cNvSpPr>
          <a:spLocks noChangeArrowheads="1"/>
        </xdr:cNvSpPr>
      </xdr:nvSpPr>
      <xdr:spPr bwMode="auto">
        <a:xfrm>
          <a:off x="7848600" y="0"/>
          <a:ext cx="990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94</xdr:col>
      <xdr:colOff>0</xdr:colOff>
      <xdr:row>0</xdr:row>
      <xdr:rowOff>0</xdr:rowOff>
    </xdr:from>
    <xdr:to>
      <xdr:col>102</xdr:col>
      <xdr:colOff>76200</xdr:colOff>
      <xdr:row>0</xdr:row>
      <xdr:rowOff>0</xdr:rowOff>
    </xdr:to>
    <xdr:sp macro="" textlink="">
      <xdr:nvSpPr>
        <xdr:cNvPr id="300" name="Rectangle 299"/>
        <xdr:cNvSpPr>
          <a:spLocks noChangeArrowheads="1"/>
        </xdr:cNvSpPr>
      </xdr:nvSpPr>
      <xdr:spPr bwMode="auto">
        <a:xfrm>
          <a:off x="70866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112</xdr:col>
      <xdr:colOff>9525</xdr:colOff>
      <xdr:row>0</xdr:row>
      <xdr:rowOff>0</xdr:rowOff>
    </xdr:from>
    <xdr:to>
      <xdr:col>120</xdr:col>
      <xdr:colOff>61041</xdr:colOff>
      <xdr:row>0</xdr:row>
      <xdr:rowOff>0</xdr:rowOff>
    </xdr:to>
    <xdr:sp macro="" textlink="">
      <xdr:nvSpPr>
        <xdr:cNvPr id="301" name="Rectangle 300"/>
        <xdr:cNvSpPr>
          <a:spLocks noChangeArrowheads="1"/>
        </xdr:cNvSpPr>
      </xdr:nvSpPr>
      <xdr:spPr bwMode="auto">
        <a:xfrm>
          <a:off x="8848725" y="0"/>
          <a:ext cx="81351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66</xdr:col>
      <xdr:colOff>76200</xdr:colOff>
      <xdr:row>0</xdr:row>
      <xdr:rowOff>0</xdr:rowOff>
    </xdr:to>
    <xdr:sp macro="" textlink="">
      <xdr:nvSpPr>
        <xdr:cNvPr id="302" name="Rectangle 301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66</xdr:col>
      <xdr:colOff>76200</xdr:colOff>
      <xdr:row>0</xdr:row>
      <xdr:rowOff>0</xdr:rowOff>
    </xdr:to>
    <xdr:sp macro="" textlink="">
      <xdr:nvSpPr>
        <xdr:cNvPr id="303" name="Rectangle 302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04" name="Rectangle 303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05" name="Rectangle 304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06" name="Rectangle 305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07" name="Rectangle 306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08" name="Rectangle 307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09" name="Rectangle 308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0" name="Rectangle 309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1" name="Rectangle 310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2" name="Rectangle 311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3" name="Rectangle 312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4" name="Rectangle 313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5" name="Rectangle 314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6" name="Rectangle 315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7" name="Rectangle 316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8" name="Rectangle 317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9" name="Rectangle 318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0" name="Rectangle 319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1" name="Rectangle 320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2" name="Rectangle 321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3" name="Rectangle 322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4" name="Rectangle 323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5" name="Rectangle 324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6" name="Rectangle 325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7" name="Rectangle 326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28" name="Rectangle 327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29" name="Rectangle 328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0" name="Rectangle 329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1" name="Rectangle 330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2" name="Rectangle 331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3" name="Rectangle 332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4" name="Rectangle 333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5" name="Rectangle 334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85</xdr:col>
      <xdr:colOff>22897</xdr:colOff>
      <xdr:row>0</xdr:row>
      <xdr:rowOff>0</xdr:rowOff>
    </xdr:to>
    <xdr:sp macro="" textlink="">
      <xdr:nvSpPr>
        <xdr:cNvPr id="336" name="Rectangle 335"/>
        <xdr:cNvSpPr>
          <a:spLocks noChangeArrowheads="1"/>
        </xdr:cNvSpPr>
      </xdr:nvSpPr>
      <xdr:spPr bwMode="auto">
        <a:xfrm>
          <a:off x="5257800" y="0"/>
          <a:ext cx="9372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85</xdr:col>
      <xdr:colOff>22897</xdr:colOff>
      <xdr:row>0</xdr:row>
      <xdr:rowOff>0</xdr:rowOff>
    </xdr:to>
    <xdr:sp macro="" textlink="">
      <xdr:nvSpPr>
        <xdr:cNvPr id="337" name="Rectangle 336"/>
        <xdr:cNvSpPr>
          <a:spLocks noChangeArrowheads="1"/>
        </xdr:cNvSpPr>
      </xdr:nvSpPr>
      <xdr:spPr bwMode="auto">
        <a:xfrm>
          <a:off x="5257800" y="0"/>
          <a:ext cx="9372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86</xdr:col>
      <xdr:colOff>11430</xdr:colOff>
      <xdr:row>0</xdr:row>
      <xdr:rowOff>0</xdr:rowOff>
    </xdr:from>
    <xdr:to>
      <xdr:col>93</xdr:col>
      <xdr:colOff>11430</xdr:colOff>
      <xdr:row>0</xdr:row>
      <xdr:rowOff>0</xdr:rowOff>
    </xdr:to>
    <xdr:sp macro="" textlink="">
      <xdr:nvSpPr>
        <xdr:cNvPr id="338" name="Rectangle 337"/>
        <xdr:cNvSpPr>
          <a:spLocks noChangeArrowheads="1"/>
        </xdr:cNvSpPr>
      </xdr:nvSpPr>
      <xdr:spPr bwMode="auto">
        <a:xfrm>
          <a:off x="625983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40</xdr:col>
      <xdr:colOff>0</xdr:colOff>
      <xdr:row>27</xdr:row>
      <xdr:rowOff>0</xdr:rowOff>
    </xdr:to>
    <xdr:sp macro="" textlink="">
      <xdr:nvSpPr>
        <xdr:cNvPr id="339" name="Rectangle 370"/>
        <xdr:cNvSpPr>
          <a:spLocks noChangeArrowheads="1"/>
        </xdr:cNvSpPr>
      </xdr:nvSpPr>
      <xdr:spPr bwMode="auto">
        <a:xfrm>
          <a:off x="2362200" y="452628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40</xdr:col>
      <xdr:colOff>0</xdr:colOff>
      <xdr:row>27</xdr:row>
      <xdr:rowOff>0</xdr:rowOff>
    </xdr:to>
    <xdr:sp macro="" textlink="">
      <xdr:nvSpPr>
        <xdr:cNvPr id="340" name="Rectangle 371"/>
        <xdr:cNvSpPr>
          <a:spLocks noChangeArrowheads="1"/>
        </xdr:cNvSpPr>
      </xdr:nvSpPr>
      <xdr:spPr bwMode="auto">
        <a:xfrm>
          <a:off x="2362200" y="452628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40</xdr:col>
      <xdr:colOff>0</xdr:colOff>
      <xdr:row>27</xdr:row>
      <xdr:rowOff>0</xdr:rowOff>
    </xdr:to>
    <xdr:sp macro="" textlink="">
      <xdr:nvSpPr>
        <xdr:cNvPr id="341" name="Rectangle 372"/>
        <xdr:cNvSpPr>
          <a:spLocks noChangeArrowheads="1"/>
        </xdr:cNvSpPr>
      </xdr:nvSpPr>
      <xdr:spPr bwMode="auto">
        <a:xfrm>
          <a:off x="2362200" y="452628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40</xdr:col>
      <xdr:colOff>0</xdr:colOff>
      <xdr:row>27</xdr:row>
      <xdr:rowOff>0</xdr:rowOff>
    </xdr:to>
    <xdr:sp macro="" textlink="">
      <xdr:nvSpPr>
        <xdr:cNvPr id="342" name="Rectangle 373"/>
        <xdr:cNvSpPr>
          <a:spLocks noChangeArrowheads="1"/>
        </xdr:cNvSpPr>
      </xdr:nvSpPr>
      <xdr:spPr bwMode="auto">
        <a:xfrm>
          <a:off x="2362200" y="452628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40</xdr:col>
      <xdr:colOff>0</xdr:colOff>
      <xdr:row>27</xdr:row>
      <xdr:rowOff>0</xdr:rowOff>
    </xdr:to>
    <xdr:sp macro="" textlink="">
      <xdr:nvSpPr>
        <xdr:cNvPr id="343" name="Rectangle 374"/>
        <xdr:cNvSpPr>
          <a:spLocks noChangeArrowheads="1"/>
        </xdr:cNvSpPr>
      </xdr:nvSpPr>
      <xdr:spPr bwMode="auto">
        <a:xfrm>
          <a:off x="2362200" y="452628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40</xdr:col>
      <xdr:colOff>0</xdr:colOff>
      <xdr:row>27</xdr:row>
      <xdr:rowOff>0</xdr:rowOff>
    </xdr:to>
    <xdr:sp macro="" textlink="">
      <xdr:nvSpPr>
        <xdr:cNvPr id="344" name="Rectangle 375"/>
        <xdr:cNvSpPr>
          <a:spLocks noChangeArrowheads="1"/>
        </xdr:cNvSpPr>
      </xdr:nvSpPr>
      <xdr:spPr bwMode="auto">
        <a:xfrm>
          <a:off x="2362200" y="452628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40</xdr:col>
      <xdr:colOff>0</xdr:colOff>
      <xdr:row>27</xdr:row>
      <xdr:rowOff>0</xdr:rowOff>
    </xdr:to>
    <xdr:sp macro="" textlink="">
      <xdr:nvSpPr>
        <xdr:cNvPr id="345" name="Rectangle 376"/>
        <xdr:cNvSpPr>
          <a:spLocks noChangeArrowheads="1"/>
        </xdr:cNvSpPr>
      </xdr:nvSpPr>
      <xdr:spPr bwMode="auto">
        <a:xfrm>
          <a:off x="2362200" y="452628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27</xdr:row>
      <xdr:rowOff>0</xdr:rowOff>
    </xdr:from>
    <xdr:to>
      <xdr:col>49</xdr:col>
      <xdr:colOff>0</xdr:colOff>
      <xdr:row>27</xdr:row>
      <xdr:rowOff>0</xdr:rowOff>
    </xdr:to>
    <xdr:sp macro="" textlink="">
      <xdr:nvSpPr>
        <xdr:cNvPr id="346" name="Rectangle 377"/>
        <xdr:cNvSpPr>
          <a:spLocks noChangeArrowheads="1"/>
        </xdr:cNvSpPr>
      </xdr:nvSpPr>
      <xdr:spPr bwMode="auto">
        <a:xfrm>
          <a:off x="2971800" y="452628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27</xdr:row>
      <xdr:rowOff>0</xdr:rowOff>
    </xdr:from>
    <xdr:to>
      <xdr:col>49</xdr:col>
      <xdr:colOff>0</xdr:colOff>
      <xdr:row>27</xdr:row>
      <xdr:rowOff>0</xdr:rowOff>
    </xdr:to>
    <xdr:sp macro="" textlink="">
      <xdr:nvSpPr>
        <xdr:cNvPr id="347" name="Rectangle 378"/>
        <xdr:cNvSpPr>
          <a:spLocks noChangeArrowheads="1"/>
        </xdr:cNvSpPr>
      </xdr:nvSpPr>
      <xdr:spPr bwMode="auto">
        <a:xfrm>
          <a:off x="2971800" y="452628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27</xdr:row>
      <xdr:rowOff>0</xdr:rowOff>
    </xdr:from>
    <xdr:to>
      <xdr:col>49</xdr:col>
      <xdr:colOff>0</xdr:colOff>
      <xdr:row>27</xdr:row>
      <xdr:rowOff>0</xdr:rowOff>
    </xdr:to>
    <xdr:sp macro="" textlink="">
      <xdr:nvSpPr>
        <xdr:cNvPr id="348" name="Rectangle 379"/>
        <xdr:cNvSpPr>
          <a:spLocks noChangeArrowheads="1"/>
        </xdr:cNvSpPr>
      </xdr:nvSpPr>
      <xdr:spPr bwMode="auto">
        <a:xfrm>
          <a:off x="2971800" y="452628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27</xdr:row>
      <xdr:rowOff>0</xdr:rowOff>
    </xdr:from>
    <xdr:to>
      <xdr:col>49</xdr:col>
      <xdr:colOff>0</xdr:colOff>
      <xdr:row>27</xdr:row>
      <xdr:rowOff>0</xdr:rowOff>
    </xdr:to>
    <xdr:sp macro="" textlink="">
      <xdr:nvSpPr>
        <xdr:cNvPr id="349" name="Rectangle 380"/>
        <xdr:cNvSpPr>
          <a:spLocks noChangeArrowheads="1"/>
        </xdr:cNvSpPr>
      </xdr:nvSpPr>
      <xdr:spPr bwMode="auto">
        <a:xfrm>
          <a:off x="2971800" y="452628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27</xdr:row>
      <xdr:rowOff>0</xdr:rowOff>
    </xdr:from>
    <xdr:to>
      <xdr:col>49</xdr:col>
      <xdr:colOff>0</xdr:colOff>
      <xdr:row>27</xdr:row>
      <xdr:rowOff>0</xdr:rowOff>
    </xdr:to>
    <xdr:sp macro="" textlink="">
      <xdr:nvSpPr>
        <xdr:cNvPr id="350" name="Rectangle 381"/>
        <xdr:cNvSpPr>
          <a:spLocks noChangeArrowheads="1"/>
        </xdr:cNvSpPr>
      </xdr:nvSpPr>
      <xdr:spPr bwMode="auto">
        <a:xfrm>
          <a:off x="2971800" y="452628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27</xdr:row>
      <xdr:rowOff>0</xdr:rowOff>
    </xdr:from>
    <xdr:to>
      <xdr:col>49</xdr:col>
      <xdr:colOff>0</xdr:colOff>
      <xdr:row>27</xdr:row>
      <xdr:rowOff>0</xdr:rowOff>
    </xdr:to>
    <xdr:sp macro="" textlink="">
      <xdr:nvSpPr>
        <xdr:cNvPr id="351" name="Rectangle 382"/>
        <xdr:cNvSpPr>
          <a:spLocks noChangeArrowheads="1"/>
        </xdr:cNvSpPr>
      </xdr:nvSpPr>
      <xdr:spPr bwMode="auto">
        <a:xfrm>
          <a:off x="2971800" y="452628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27</xdr:row>
      <xdr:rowOff>0</xdr:rowOff>
    </xdr:from>
    <xdr:to>
      <xdr:col>49</xdr:col>
      <xdr:colOff>0</xdr:colOff>
      <xdr:row>27</xdr:row>
      <xdr:rowOff>0</xdr:rowOff>
    </xdr:to>
    <xdr:sp macro="" textlink="">
      <xdr:nvSpPr>
        <xdr:cNvPr id="352" name="Rectangle 383"/>
        <xdr:cNvSpPr>
          <a:spLocks noChangeArrowheads="1"/>
        </xdr:cNvSpPr>
      </xdr:nvSpPr>
      <xdr:spPr bwMode="auto">
        <a:xfrm>
          <a:off x="2971800" y="452628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53" name="Rectangle 384"/>
        <xdr:cNvSpPr>
          <a:spLocks noChangeArrowheads="1"/>
        </xdr:cNvSpPr>
      </xdr:nvSpPr>
      <xdr:spPr bwMode="auto">
        <a:xfrm>
          <a:off x="3581400" y="452628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54" name="Rectangle 385"/>
        <xdr:cNvSpPr>
          <a:spLocks noChangeArrowheads="1"/>
        </xdr:cNvSpPr>
      </xdr:nvSpPr>
      <xdr:spPr bwMode="auto">
        <a:xfrm>
          <a:off x="3581400" y="452628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55" name="Rectangle 386"/>
        <xdr:cNvSpPr>
          <a:spLocks noChangeArrowheads="1"/>
        </xdr:cNvSpPr>
      </xdr:nvSpPr>
      <xdr:spPr bwMode="auto">
        <a:xfrm>
          <a:off x="3581400" y="452628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56" name="Rectangle 387"/>
        <xdr:cNvSpPr>
          <a:spLocks noChangeArrowheads="1"/>
        </xdr:cNvSpPr>
      </xdr:nvSpPr>
      <xdr:spPr bwMode="auto">
        <a:xfrm>
          <a:off x="3581400" y="452628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57" name="Rectangle 388"/>
        <xdr:cNvSpPr>
          <a:spLocks noChangeArrowheads="1"/>
        </xdr:cNvSpPr>
      </xdr:nvSpPr>
      <xdr:spPr bwMode="auto">
        <a:xfrm>
          <a:off x="3581400" y="452628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58" name="Rectangle 389"/>
        <xdr:cNvSpPr>
          <a:spLocks noChangeArrowheads="1"/>
        </xdr:cNvSpPr>
      </xdr:nvSpPr>
      <xdr:spPr bwMode="auto">
        <a:xfrm>
          <a:off x="3581400" y="452628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59" name="Rectangle 390"/>
        <xdr:cNvSpPr>
          <a:spLocks noChangeArrowheads="1"/>
        </xdr:cNvSpPr>
      </xdr:nvSpPr>
      <xdr:spPr bwMode="auto">
        <a:xfrm>
          <a:off x="3581400" y="452628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60" name="Rectangle 391"/>
        <xdr:cNvSpPr>
          <a:spLocks noChangeArrowheads="1"/>
        </xdr:cNvSpPr>
      </xdr:nvSpPr>
      <xdr:spPr bwMode="auto">
        <a:xfrm>
          <a:off x="3581400" y="452628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27</xdr:row>
      <xdr:rowOff>0</xdr:rowOff>
    </xdr:from>
    <xdr:to>
      <xdr:col>85</xdr:col>
      <xdr:colOff>38100</xdr:colOff>
      <xdr:row>27</xdr:row>
      <xdr:rowOff>0</xdr:rowOff>
    </xdr:to>
    <xdr:sp macro="" textlink="">
      <xdr:nvSpPr>
        <xdr:cNvPr id="361" name="Rectangle 392"/>
        <xdr:cNvSpPr>
          <a:spLocks noChangeArrowheads="1"/>
        </xdr:cNvSpPr>
      </xdr:nvSpPr>
      <xdr:spPr bwMode="auto">
        <a:xfrm>
          <a:off x="5257800" y="4526280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67</xdr:col>
      <xdr:colOff>0</xdr:colOff>
      <xdr:row>27</xdr:row>
      <xdr:rowOff>0</xdr:rowOff>
    </xdr:to>
    <xdr:sp macro="" textlink="">
      <xdr:nvSpPr>
        <xdr:cNvPr id="362" name="Rectangle 393"/>
        <xdr:cNvSpPr>
          <a:spLocks noChangeArrowheads="1"/>
        </xdr:cNvSpPr>
      </xdr:nvSpPr>
      <xdr:spPr bwMode="auto">
        <a:xfrm>
          <a:off x="4495800" y="452628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67</xdr:col>
      <xdr:colOff>0</xdr:colOff>
      <xdr:row>27</xdr:row>
      <xdr:rowOff>0</xdr:rowOff>
    </xdr:to>
    <xdr:sp macro="" textlink="">
      <xdr:nvSpPr>
        <xdr:cNvPr id="363" name="Rectangle 394"/>
        <xdr:cNvSpPr>
          <a:spLocks noChangeArrowheads="1"/>
        </xdr:cNvSpPr>
      </xdr:nvSpPr>
      <xdr:spPr bwMode="auto">
        <a:xfrm>
          <a:off x="4495800" y="452628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67</xdr:col>
      <xdr:colOff>0</xdr:colOff>
      <xdr:row>27</xdr:row>
      <xdr:rowOff>0</xdr:rowOff>
    </xdr:to>
    <xdr:sp macro="" textlink="">
      <xdr:nvSpPr>
        <xdr:cNvPr id="364" name="Rectangle 395"/>
        <xdr:cNvSpPr>
          <a:spLocks noChangeArrowheads="1"/>
        </xdr:cNvSpPr>
      </xdr:nvSpPr>
      <xdr:spPr bwMode="auto">
        <a:xfrm>
          <a:off x="4495800" y="452628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67</xdr:col>
      <xdr:colOff>0</xdr:colOff>
      <xdr:row>27</xdr:row>
      <xdr:rowOff>0</xdr:rowOff>
    </xdr:to>
    <xdr:sp macro="" textlink="">
      <xdr:nvSpPr>
        <xdr:cNvPr id="365" name="Rectangle 396"/>
        <xdr:cNvSpPr>
          <a:spLocks noChangeArrowheads="1"/>
        </xdr:cNvSpPr>
      </xdr:nvSpPr>
      <xdr:spPr bwMode="auto">
        <a:xfrm>
          <a:off x="4495800" y="452628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67</xdr:col>
      <xdr:colOff>0</xdr:colOff>
      <xdr:row>27</xdr:row>
      <xdr:rowOff>0</xdr:rowOff>
    </xdr:to>
    <xdr:sp macro="" textlink="">
      <xdr:nvSpPr>
        <xdr:cNvPr id="366" name="Rectangle 397"/>
        <xdr:cNvSpPr>
          <a:spLocks noChangeArrowheads="1"/>
        </xdr:cNvSpPr>
      </xdr:nvSpPr>
      <xdr:spPr bwMode="auto">
        <a:xfrm>
          <a:off x="4495800" y="452628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67</xdr:col>
      <xdr:colOff>0</xdr:colOff>
      <xdr:row>27</xdr:row>
      <xdr:rowOff>0</xdr:rowOff>
    </xdr:to>
    <xdr:sp macro="" textlink="">
      <xdr:nvSpPr>
        <xdr:cNvPr id="367" name="Rectangle 398"/>
        <xdr:cNvSpPr>
          <a:spLocks noChangeArrowheads="1"/>
        </xdr:cNvSpPr>
      </xdr:nvSpPr>
      <xdr:spPr bwMode="auto">
        <a:xfrm>
          <a:off x="4495800" y="452628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67</xdr:col>
      <xdr:colOff>0</xdr:colOff>
      <xdr:row>27</xdr:row>
      <xdr:rowOff>0</xdr:rowOff>
    </xdr:to>
    <xdr:sp macro="" textlink="">
      <xdr:nvSpPr>
        <xdr:cNvPr id="368" name="Rectangle 399"/>
        <xdr:cNvSpPr>
          <a:spLocks noChangeArrowheads="1"/>
        </xdr:cNvSpPr>
      </xdr:nvSpPr>
      <xdr:spPr bwMode="auto">
        <a:xfrm>
          <a:off x="4495800" y="452628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4" name="Line 13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5" name="Line 13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6" name="Line 13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7" name="Line 13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8" name="Line 13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9" name="Line 13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0" name="Line 13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1" name="Line 14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2" name="Line 14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3" name="Line 14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4" name="Line 14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5" name="Line 14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66" name="Rectangle 265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67" name="Rectangle 266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68" name="Rectangle 267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69" name="Rectangle 268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0" name="Rectangle 269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1" name="Rectangle 270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2" name="Rectangle 271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3" name="Rectangle 272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4" name="Rectangle 273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5" name="Rectangle 274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6" name="Rectangle 275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7" name="Rectangle 276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78" name="Rectangle 277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79" name="Rectangle 278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0" name="Rectangle 279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1" name="Rectangle 280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2" name="Rectangle 281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3" name="Rectangle 282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4" name="Rectangle 283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5" name="Rectangle 284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6" name="Rectangle 285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7" name="Rectangle 286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8" name="Rectangle 287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9" name="Rectangle 288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90" name="Rectangle 289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91" name="Rectangle 290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92" name="Rectangle 291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93" name="Rectangle 292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294" name="Rectangle 293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295" name="Rectangle 294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96" name="Rectangle 295"/>
        <xdr:cNvSpPr>
          <a:spLocks noChangeArrowheads="1"/>
        </xdr:cNvSpPr>
      </xdr:nvSpPr>
      <xdr:spPr bwMode="auto">
        <a:xfrm>
          <a:off x="61722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97" name="Rectangle 296"/>
        <xdr:cNvSpPr>
          <a:spLocks noChangeArrowheads="1"/>
        </xdr:cNvSpPr>
      </xdr:nvSpPr>
      <xdr:spPr bwMode="auto">
        <a:xfrm>
          <a:off x="61722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95</xdr:col>
      <xdr:colOff>0</xdr:colOff>
      <xdr:row>0</xdr:row>
      <xdr:rowOff>0</xdr:rowOff>
    </xdr:from>
    <xdr:to>
      <xdr:col>107</xdr:col>
      <xdr:colOff>76200</xdr:colOff>
      <xdr:row>0</xdr:row>
      <xdr:rowOff>0</xdr:rowOff>
    </xdr:to>
    <xdr:sp macro="" textlink="">
      <xdr:nvSpPr>
        <xdr:cNvPr id="298" name="Rectangle 297"/>
        <xdr:cNvSpPr>
          <a:spLocks noChangeArrowheads="1"/>
        </xdr:cNvSpPr>
      </xdr:nvSpPr>
      <xdr:spPr bwMode="auto">
        <a:xfrm>
          <a:off x="7848600" y="0"/>
          <a:ext cx="990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95</xdr:col>
      <xdr:colOff>0</xdr:colOff>
      <xdr:row>0</xdr:row>
      <xdr:rowOff>0</xdr:rowOff>
    </xdr:from>
    <xdr:to>
      <xdr:col>107</xdr:col>
      <xdr:colOff>76200</xdr:colOff>
      <xdr:row>0</xdr:row>
      <xdr:rowOff>0</xdr:rowOff>
    </xdr:to>
    <xdr:sp macro="" textlink="">
      <xdr:nvSpPr>
        <xdr:cNvPr id="299" name="Rectangle 298"/>
        <xdr:cNvSpPr>
          <a:spLocks noChangeArrowheads="1"/>
        </xdr:cNvSpPr>
      </xdr:nvSpPr>
      <xdr:spPr bwMode="auto">
        <a:xfrm>
          <a:off x="7848600" y="0"/>
          <a:ext cx="990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0</xdr:colOff>
      <xdr:row>0</xdr:row>
      <xdr:rowOff>0</xdr:rowOff>
    </xdr:from>
    <xdr:to>
      <xdr:col>94</xdr:col>
      <xdr:colOff>76200</xdr:colOff>
      <xdr:row>0</xdr:row>
      <xdr:rowOff>0</xdr:rowOff>
    </xdr:to>
    <xdr:sp macro="" textlink="">
      <xdr:nvSpPr>
        <xdr:cNvPr id="300" name="Rectangle 299"/>
        <xdr:cNvSpPr>
          <a:spLocks noChangeArrowheads="1"/>
        </xdr:cNvSpPr>
      </xdr:nvSpPr>
      <xdr:spPr bwMode="auto">
        <a:xfrm>
          <a:off x="70866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108</xdr:col>
      <xdr:colOff>9525</xdr:colOff>
      <xdr:row>0</xdr:row>
      <xdr:rowOff>0</xdr:rowOff>
    </xdr:from>
    <xdr:to>
      <xdr:col>118</xdr:col>
      <xdr:colOff>61041</xdr:colOff>
      <xdr:row>0</xdr:row>
      <xdr:rowOff>0</xdr:rowOff>
    </xdr:to>
    <xdr:sp macro="" textlink="">
      <xdr:nvSpPr>
        <xdr:cNvPr id="301" name="Rectangle 300"/>
        <xdr:cNvSpPr>
          <a:spLocks noChangeArrowheads="1"/>
        </xdr:cNvSpPr>
      </xdr:nvSpPr>
      <xdr:spPr bwMode="auto">
        <a:xfrm>
          <a:off x="8848725" y="0"/>
          <a:ext cx="81351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66</xdr:col>
      <xdr:colOff>76200</xdr:colOff>
      <xdr:row>0</xdr:row>
      <xdr:rowOff>0</xdr:rowOff>
    </xdr:to>
    <xdr:sp macro="" textlink="">
      <xdr:nvSpPr>
        <xdr:cNvPr id="302" name="Rectangle 301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66</xdr:col>
      <xdr:colOff>76200</xdr:colOff>
      <xdr:row>0</xdr:row>
      <xdr:rowOff>0</xdr:rowOff>
    </xdr:to>
    <xdr:sp macro="" textlink="">
      <xdr:nvSpPr>
        <xdr:cNvPr id="303" name="Rectangle 302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04" name="Rectangle 303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05" name="Rectangle 304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06" name="Rectangle 305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07" name="Rectangle 306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08" name="Rectangle 307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09" name="Rectangle 308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0" name="Rectangle 309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1" name="Rectangle 310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2" name="Rectangle 311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3" name="Rectangle 312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4" name="Rectangle 313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5" name="Rectangle 314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6" name="Rectangle 315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7" name="Rectangle 316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8" name="Rectangle 317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9" name="Rectangle 318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0" name="Rectangle 319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1" name="Rectangle 320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2" name="Rectangle 321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3" name="Rectangle 322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4" name="Rectangle 323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5" name="Rectangle 324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6" name="Rectangle 325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7" name="Rectangle 326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28" name="Rectangle 327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29" name="Rectangle 328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0" name="Rectangle 329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1" name="Rectangle 330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2" name="Rectangle 331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3" name="Rectangle 332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4" name="Rectangle 333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5" name="Rectangle 334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22897</xdr:colOff>
      <xdr:row>0</xdr:row>
      <xdr:rowOff>0</xdr:rowOff>
    </xdr:to>
    <xdr:sp macro="" textlink="">
      <xdr:nvSpPr>
        <xdr:cNvPr id="336" name="Rectangle 335"/>
        <xdr:cNvSpPr>
          <a:spLocks noChangeArrowheads="1"/>
        </xdr:cNvSpPr>
      </xdr:nvSpPr>
      <xdr:spPr bwMode="auto">
        <a:xfrm>
          <a:off x="5257800" y="0"/>
          <a:ext cx="9372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22897</xdr:colOff>
      <xdr:row>0</xdr:row>
      <xdr:rowOff>0</xdr:rowOff>
    </xdr:to>
    <xdr:sp macro="" textlink="">
      <xdr:nvSpPr>
        <xdr:cNvPr id="337" name="Rectangle 336"/>
        <xdr:cNvSpPr>
          <a:spLocks noChangeArrowheads="1"/>
        </xdr:cNvSpPr>
      </xdr:nvSpPr>
      <xdr:spPr bwMode="auto">
        <a:xfrm>
          <a:off x="5257800" y="0"/>
          <a:ext cx="9372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11430</xdr:colOff>
      <xdr:row>0</xdr:row>
      <xdr:rowOff>0</xdr:rowOff>
    </xdr:from>
    <xdr:to>
      <xdr:col>84</xdr:col>
      <xdr:colOff>11430</xdr:colOff>
      <xdr:row>0</xdr:row>
      <xdr:rowOff>0</xdr:rowOff>
    </xdr:to>
    <xdr:sp macro="" textlink="">
      <xdr:nvSpPr>
        <xdr:cNvPr id="338" name="Rectangle 337"/>
        <xdr:cNvSpPr>
          <a:spLocks noChangeArrowheads="1"/>
        </xdr:cNvSpPr>
      </xdr:nvSpPr>
      <xdr:spPr bwMode="auto">
        <a:xfrm>
          <a:off x="625983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39" name="Rectangle 338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40" name="Rectangle 339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41" name="Rectangle 340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42" name="Rectangle 341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43" name="Rectangle 342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44" name="Rectangle 343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45" name="Rectangle 344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46" name="Rectangle 345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47" name="Rectangle 346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48" name="Rectangle 347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49" name="Rectangle 348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50" name="Rectangle 349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51" name="Rectangle 350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52" name="Rectangle 351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53" name="Rectangle 352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354" name="Rectangle 353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75</xdr:col>
      <xdr:colOff>0</xdr:colOff>
      <xdr:row>0</xdr:row>
      <xdr:rowOff>0</xdr:rowOff>
    </xdr:to>
    <xdr:sp macro="" textlink="">
      <xdr:nvSpPr>
        <xdr:cNvPr id="355" name="Rectangle 354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356" name="Rectangle 355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75</xdr:col>
      <xdr:colOff>0</xdr:colOff>
      <xdr:row>0</xdr:row>
      <xdr:rowOff>0</xdr:rowOff>
    </xdr:to>
    <xdr:sp macro="" textlink="">
      <xdr:nvSpPr>
        <xdr:cNvPr id="357" name="Rectangle 356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358" name="Rectangle 357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75</xdr:col>
      <xdr:colOff>0</xdr:colOff>
      <xdr:row>0</xdr:row>
      <xdr:rowOff>0</xdr:rowOff>
    </xdr:to>
    <xdr:sp macro="" textlink="">
      <xdr:nvSpPr>
        <xdr:cNvPr id="359" name="Rectangle 358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360" name="Rectangle 359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75</xdr:col>
      <xdr:colOff>0</xdr:colOff>
      <xdr:row>0</xdr:row>
      <xdr:rowOff>0</xdr:rowOff>
    </xdr:to>
    <xdr:sp macro="" textlink="">
      <xdr:nvSpPr>
        <xdr:cNvPr id="361" name="Rectangle 360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362" name="Rectangle 361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75</xdr:col>
      <xdr:colOff>0</xdr:colOff>
      <xdr:row>0</xdr:row>
      <xdr:rowOff>0</xdr:rowOff>
    </xdr:to>
    <xdr:sp macro="" textlink="">
      <xdr:nvSpPr>
        <xdr:cNvPr id="363" name="Rectangle 362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364" name="Rectangle 363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75</xdr:col>
      <xdr:colOff>0</xdr:colOff>
      <xdr:row>0</xdr:row>
      <xdr:rowOff>0</xdr:rowOff>
    </xdr:to>
    <xdr:sp macro="" textlink="">
      <xdr:nvSpPr>
        <xdr:cNvPr id="365" name="Rectangle 364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366" name="Rectangle 365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75</xdr:col>
      <xdr:colOff>0</xdr:colOff>
      <xdr:row>0</xdr:row>
      <xdr:rowOff>0</xdr:rowOff>
    </xdr:to>
    <xdr:sp macro="" textlink="">
      <xdr:nvSpPr>
        <xdr:cNvPr id="367" name="Rectangle 366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68" name="Rectangle 367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0</xdr:colOff>
      <xdr:row>0</xdr:row>
      <xdr:rowOff>0</xdr:rowOff>
    </xdr:from>
    <xdr:to>
      <xdr:col>85</xdr:col>
      <xdr:colOff>0</xdr:colOff>
      <xdr:row>0</xdr:row>
      <xdr:rowOff>0</xdr:rowOff>
    </xdr:to>
    <xdr:sp macro="" textlink="">
      <xdr:nvSpPr>
        <xdr:cNvPr id="369" name="Rectangle 368"/>
        <xdr:cNvSpPr>
          <a:spLocks noChangeArrowheads="1"/>
        </xdr:cNvSpPr>
      </xdr:nvSpPr>
      <xdr:spPr bwMode="auto">
        <a:xfrm>
          <a:off x="61722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95</xdr:col>
      <xdr:colOff>0</xdr:colOff>
      <xdr:row>0</xdr:row>
      <xdr:rowOff>0</xdr:rowOff>
    </xdr:from>
    <xdr:to>
      <xdr:col>107</xdr:col>
      <xdr:colOff>0</xdr:colOff>
      <xdr:row>0</xdr:row>
      <xdr:rowOff>0</xdr:rowOff>
    </xdr:to>
    <xdr:sp macro="" textlink="">
      <xdr:nvSpPr>
        <xdr:cNvPr id="370" name="Rectangle 369"/>
        <xdr:cNvSpPr>
          <a:spLocks noChangeArrowheads="1"/>
        </xdr:cNvSpPr>
      </xdr:nvSpPr>
      <xdr:spPr bwMode="auto">
        <a:xfrm>
          <a:off x="78486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" name="Line 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" name="Line 1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" name="Line 1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" name="Line 1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" name="Line 1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" name="Line 1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" name="Line 1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" name="Line 1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" name="Line 1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" name="Line 2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" name="Line 2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" name="Line 2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" name="Line 2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" name="Line 2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" name="Line 2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" name="Line 2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" name="Line 2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" name="Line 2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" name="Line 2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" name="Line 3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" name="Line 3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" name="Line 3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" name="Line 3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" name="Line 3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" name="Line 3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" name="Line 3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3" name="Line 3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4" name="Line 3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5" name="Line 3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6" name="Line 4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7" name="Line 4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8" name="Text Box 4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9" name="Text Box 4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0" name="Text Box 4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1" name="Text Box 4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2" name="Text Box 4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3" name="Text Box 4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4" name="Text Box 4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5" name="Text Box 4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6" name="Text Box 5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7" name="Text Box 5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8" name="Text Box 5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9" name="Text Box 5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0" name="Text Box 5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4" name="Text Box 5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5" name="Text Box 5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6" name="Text Box 6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7" name="Text Box 6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8" name="Text Box 6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9" name="Text Box 6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0" name="Text Box 6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1" name="Text Box 6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2" name="Text Box 6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3" name="Text Box 6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4" name="Text Box 6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5" name="Text Box 6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6" name="Text Box 7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7" name="Text Box 7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8" name="Line 8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9" name="Line 8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0" name="Line 8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1" name="Line 8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2" name="Line 8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3" name="Line 8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4" name="Line 8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5" name="Line 9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6" name="Line 9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7" name="Line 9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8" name="Line 9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9" name="Line 9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0" name="Line 9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1" name="Line 9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2" name="Line 9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3" name="Line 9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4" name="Line 9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5" name="Line 10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6" name="Line 10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7" name="Line 10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8" name="Line 10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9" name="Line 10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0" name="Line 10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1" name="Line 10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2" name="Line 10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3" name="Line 10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4" name="Line 10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5" name="Line 11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6" name="Line 11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7" name="Line 11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8" name="Line 11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9" name="Line 11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0" name="Line 11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1" name="Line 11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2" name="Line 11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3" name="Line 11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4" name="Text Box 11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5" name="Text Box 12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6" name="Text Box 12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7" name="Text Box 12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8" name="Text Box 12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9" name="Text Box 12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0" name="Text Box 12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1" name="Text Box 12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2" name="Text Box 12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3" name="Text Box 12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4" name="Text Box 12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5" name="Text Box 13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6" name="Text Box 13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7" name="Text Box 13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8" name="Text Box 13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9" name="Text Box 13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0" name="Text Box 13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1" name="Text Box 13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2" name="Text Box 13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3" name="Text Box 13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4" name="Text Box 13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5" name="Text Box 14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6" name="Text Box 14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7" name="Text Box 14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8" name="Text Box 14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9" name="Text Box 14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0" name="Text Box 14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1" name="Text Box 14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2" name="Text Box 14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3" name="Text Box 14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4" name="Line 15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5" name="Line 15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6" name="Line 15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7" name="Line 15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8" name="Line 15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9" name="Line 15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0" name="Line 15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1" name="Line 16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2" name="Line 16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3" name="Line 16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4" name="Line 16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5" name="Line 16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6" name="Line 16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7" name="Line 16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8" name="Line 16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9" name="Line 16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0" name="Line 16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1" name="Line 17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2" name="Line 17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3" name="Line 17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4" name="Line 17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5" name="Line 17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6" name="Line 17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7" name="Line 17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8" name="Line 17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9" name="Line 17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0" name="Line 17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1" name="Line 18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2" name="Line 18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3" name="Line 18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4" name="Line 18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5" name="Line 18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6" name="Line 18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7" name="Line 18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8" name="Line 18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9" name="Line 18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0" name="Text Box 18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1" name="Text Box 19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2" name="Text Box 19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3" name="Text Box 19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4" name="Text Box 19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5" name="Text Box 19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6" name="Text Box 19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7" name="Text Box 19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8" name="Text Box 19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9" name="Text Box 19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0" name="Text Box 19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1" name="Text Box 20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2" name="Text Box 20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3" name="Text Box 20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4" name="Text Box 20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5" name="Text Box 20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6" name="Text Box 20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7" name="Text Box 20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8" name="Text Box 20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9" name="Text Box 20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0" name="Text Box 20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1" name="Text Box 21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2" name="Text Box 21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3" name="Text Box 21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4" name="Text Box 21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5" name="Text Box 21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6" name="Text Box 21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7" name="Text Box 21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8" name="Text Box 21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9" name="Text Box 21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0" name="Line 23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1" name="Line 23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2" name="Line 23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3" name="Line 23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4" name="Line 23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5" name="Line 23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6" name="Line 23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7" name="Line 23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8" name="Line 23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9" name="Line 24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0" name="Line 24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1" name="Line 24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2" name="Line 24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3" name="Line 24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4" name="Line 24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5" name="Line 24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6" name="Line 24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7" name="Line 24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8" name="Line 24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9" name="Line 25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0" name="Line 25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1" name="Line 25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2" name="Line 25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3" name="Line 25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4" name="Line 25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5" name="Line 25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6" name="Line 25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7" name="Line 25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8" name="Line 25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9" name="Line 26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0" name="Line 26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1" name="Line 26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2" name="Line 26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3" name="Line 26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4" name="Line 26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5" name="Line 26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6" name="Text Box 26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7" name="Text Box 26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8" name="Text Box 26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9" name="Text Box 27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0" name="Text Box 27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1" name="Text Box 27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2" name="Text Box 27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3" name="Text Box 27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4" name="Text Box 27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5" name="Text Box 27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6" name="Text Box 27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7" name="Text Box 27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8" name="Text Box 27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9" name="Text Box 28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0" name="Text Box 28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1" name="Text Box 28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2" name="Text Box 28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3" name="Text Box 28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4" name="Text Box 28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5" name="Text Box 28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6" name="Text Box 28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7" name="Text Box 28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8" name="Text Box 28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9" name="Text Box 29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0" name="Text Box 29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1" name="Text Box 29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2" name="Text Box 29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3" name="Text Box 29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4" name="Text Box 29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5" name="Text Box 29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6" name="Line 31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7" name="Line 31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8" name="Line 31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9" name="Line 31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0" name="Line 31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1" name="Line 31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2" name="Line 31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3" name="Line 31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4" name="Line 31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5" name="Line 31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6" name="Line 32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7" name="Line 32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8" name="Line 32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9" name="Line 32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0" name="Line 32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1" name="Line 32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2" name="Line 32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3" name="Line 32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4" name="Line 32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5" name="Line 32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6" name="Line 33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7" name="Line 33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8" name="Line 33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9" name="Line 33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0" name="Line 33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1" name="Line 33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2" name="Line 33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3" name="Line 33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4" name="Line 33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5" name="Line 33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6" name="Line 34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7" name="Line 34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8" name="Line 34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9" name="Line 34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0" name="Line 34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1" name="Line 34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2" name="Text Box 34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3" name="Text Box 34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4" name="Text Box 34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5" name="Text Box 34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6" name="Text Box 35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7" name="Text Box 35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8" name="Text Box 35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9" name="Text Box 35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0" name="Text Box 35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1" name="Text Box 35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2" name="Text Box 35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3" name="Text Box 35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4" name="Text Box 35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5" name="Text Box 35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6" name="Text Box 36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7" name="Text Box 36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8" name="Text Box 36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9" name="Text Box 36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0" name="Text Box 36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1" name="Text Box 36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2" name="Text Box 36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3" name="Text Box 36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4" name="Text Box 36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5" name="Text Box 36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6" name="Text Box 37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7" name="Text Box 37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8" name="Text Box 37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9" name="Text Box 37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30" name="Text Box 37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31" name="Text Box 37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38100</xdr:colOff>
      <xdr:row>31</xdr:row>
      <xdr:rowOff>0</xdr:rowOff>
    </xdr:from>
    <xdr:to>
      <xdr:col>21</xdr:col>
      <xdr:colOff>38157</xdr:colOff>
      <xdr:row>31</xdr:row>
      <xdr:rowOff>0</xdr:rowOff>
    </xdr:to>
    <xdr:sp macro="" textlink="">
      <xdr:nvSpPr>
        <xdr:cNvPr id="332" name="Rectangle 428"/>
        <xdr:cNvSpPr>
          <a:spLocks noChangeArrowheads="1"/>
        </xdr:cNvSpPr>
      </xdr:nvSpPr>
      <xdr:spPr bwMode="auto">
        <a:xfrm>
          <a:off x="12039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31</xdr:row>
      <xdr:rowOff>0</xdr:rowOff>
    </xdr:from>
    <xdr:to>
      <xdr:col>21</xdr:col>
      <xdr:colOff>38157</xdr:colOff>
      <xdr:row>31</xdr:row>
      <xdr:rowOff>0</xdr:rowOff>
    </xdr:to>
    <xdr:sp macro="" textlink="">
      <xdr:nvSpPr>
        <xdr:cNvPr id="333" name="Rectangle 429"/>
        <xdr:cNvSpPr>
          <a:spLocks noChangeArrowheads="1"/>
        </xdr:cNvSpPr>
      </xdr:nvSpPr>
      <xdr:spPr bwMode="auto">
        <a:xfrm>
          <a:off x="12039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31</xdr:row>
      <xdr:rowOff>0</xdr:rowOff>
    </xdr:from>
    <xdr:to>
      <xdr:col>26</xdr:col>
      <xdr:colOff>38157</xdr:colOff>
      <xdr:row>31</xdr:row>
      <xdr:rowOff>0</xdr:rowOff>
    </xdr:to>
    <xdr:sp macro="" textlink="">
      <xdr:nvSpPr>
        <xdr:cNvPr id="334" name="Rectangle 430"/>
        <xdr:cNvSpPr>
          <a:spLocks noChangeArrowheads="1"/>
        </xdr:cNvSpPr>
      </xdr:nvSpPr>
      <xdr:spPr bwMode="auto">
        <a:xfrm>
          <a:off x="15468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31</xdr:row>
      <xdr:rowOff>0</xdr:rowOff>
    </xdr:from>
    <xdr:to>
      <xdr:col>26</xdr:col>
      <xdr:colOff>38157</xdr:colOff>
      <xdr:row>31</xdr:row>
      <xdr:rowOff>0</xdr:rowOff>
    </xdr:to>
    <xdr:sp macro="" textlink="">
      <xdr:nvSpPr>
        <xdr:cNvPr id="335" name="Rectangle 431"/>
        <xdr:cNvSpPr>
          <a:spLocks noChangeArrowheads="1"/>
        </xdr:cNvSpPr>
      </xdr:nvSpPr>
      <xdr:spPr bwMode="auto">
        <a:xfrm>
          <a:off x="15468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31</xdr:row>
      <xdr:rowOff>0</xdr:rowOff>
    </xdr:from>
    <xdr:to>
      <xdr:col>21</xdr:col>
      <xdr:colOff>38157</xdr:colOff>
      <xdr:row>31</xdr:row>
      <xdr:rowOff>0</xdr:rowOff>
    </xdr:to>
    <xdr:sp macro="" textlink="">
      <xdr:nvSpPr>
        <xdr:cNvPr id="336" name="Rectangle 432"/>
        <xdr:cNvSpPr>
          <a:spLocks noChangeArrowheads="1"/>
        </xdr:cNvSpPr>
      </xdr:nvSpPr>
      <xdr:spPr bwMode="auto">
        <a:xfrm>
          <a:off x="12039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31</xdr:row>
      <xdr:rowOff>0</xdr:rowOff>
    </xdr:from>
    <xdr:to>
      <xdr:col>26</xdr:col>
      <xdr:colOff>38157</xdr:colOff>
      <xdr:row>31</xdr:row>
      <xdr:rowOff>0</xdr:rowOff>
    </xdr:to>
    <xdr:sp macro="" textlink="">
      <xdr:nvSpPr>
        <xdr:cNvPr id="337" name="Rectangle 433"/>
        <xdr:cNvSpPr>
          <a:spLocks noChangeArrowheads="1"/>
        </xdr:cNvSpPr>
      </xdr:nvSpPr>
      <xdr:spPr bwMode="auto">
        <a:xfrm>
          <a:off x="15468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31</xdr:row>
      <xdr:rowOff>0</xdr:rowOff>
    </xdr:from>
    <xdr:to>
      <xdr:col>21</xdr:col>
      <xdr:colOff>38157</xdr:colOff>
      <xdr:row>31</xdr:row>
      <xdr:rowOff>0</xdr:rowOff>
    </xdr:to>
    <xdr:sp macro="" textlink="">
      <xdr:nvSpPr>
        <xdr:cNvPr id="338" name="Rectangle 434"/>
        <xdr:cNvSpPr>
          <a:spLocks noChangeArrowheads="1"/>
        </xdr:cNvSpPr>
      </xdr:nvSpPr>
      <xdr:spPr bwMode="auto">
        <a:xfrm>
          <a:off x="12039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31</xdr:row>
      <xdr:rowOff>0</xdr:rowOff>
    </xdr:from>
    <xdr:to>
      <xdr:col>26</xdr:col>
      <xdr:colOff>38157</xdr:colOff>
      <xdr:row>31</xdr:row>
      <xdr:rowOff>0</xdr:rowOff>
    </xdr:to>
    <xdr:sp macro="" textlink="">
      <xdr:nvSpPr>
        <xdr:cNvPr id="339" name="Rectangle 435"/>
        <xdr:cNvSpPr>
          <a:spLocks noChangeArrowheads="1"/>
        </xdr:cNvSpPr>
      </xdr:nvSpPr>
      <xdr:spPr bwMode="auto">
        <a:xfrm>
          <a:off x="15468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31</xdr:row>
      <xdr:rowOff>0</xdr:rowOff>
    </xdr:from>
    <xdr:to>
      <xdr:col>21</xdr:col>
      <xdr:colOff>38157</xdr:colOff>
      <xdr:row>31</xdr:row>
      <xdr:rowOff>0</xdr:rowOff>
    </xdr:to>
    <xdr:sp macro="" textlink="">
      <xdr:nvSpPr>
        <xdr:cNvPr id="340" name="Rectangle 436"/>
        <xdr:cNvSpPr>
          <a:spLocks noChangeArrowheads="1"/>
        </xdr:cNvSpPr>
      </xdr:nvSpPr>
      <xdr:spPr bwMode="auto">
        <a:xfrm>
          <a:off x="12039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31</xdr:row>
      <xdr:rowOff>0</xdr:rowOff>
    </xdr:from>
    <xdr:to>
      <xdr:col>26</xdr:col>
      <xdr:colOff>38157</xdr:colOff>
      <xdr:row>31</xdr:row>
      <xdr:rowOff>0</xdr:rowOff>
    </xdr:to>
    <xdr:sp macro="" textlink="">
      <xdr:nvSpPr>
        <xdr:cNvPr id="341" name="Rectangle 437"/>
        <xdr:cNvSpPr>
          <a:spLocks noChangeArrowheads="1"/>
        </xdr:cNvSpPr>
      </xdr:nvSpPr>
      <xdr:spPr bwMode="auto">
        <a:xfrm>
          <a:off x="15468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31</xdr:row>
      <xdr:rowOff>0</xdr:rowOff>
    </xdr:from>
    <xdr:to>
      <xdr:col>21</xdr:col>
      <xdr:colOff>38157</xdr:colOff>
      <xdr:row>31</xdr:row>
      <xdr:rowOff>0</xdr:rowOff>
    </xdr:to>
    <xdr:sp macro="" textlink="">
      <xdr:nvSpPr>
        <xdr:cNvPr id="342" name="Rectangle 438"/>
        <xdr:cNvSpPr>
          <a:spLocks noChangeArrowheads="1"/>
        </xdr:cNvSpPr>
      </xdr:nvSpPr>
      <xdr:spPr bwMode="auto">
        <a:xfrm>
          <a:off x="12039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31</xdr:row>
      <xdr:rowOff>0</xdr:rowOff>
    </xdr:from>
    <xdr:to>
      <xdr:col>26</xdr:col>
      <xdr:colOff>38157</xdr:colOff>
      <xdr:row>31</xdr:row>
      <xdr:rowOff>0</xdr:rowOff>
    </xdr:to>
    <xdr:sp macro="" textlink="">
      <xdr:nvSpPr>
        <xdr:cNvPr id="343" name="Rectangle 439"/>
        <xdr:cNvSpPr>
          <a:spLocks noChangeArrowheads="1"/>
        </xdr:cNvSpPr>
      </xdr:nvSpPr>
      <xdr:spPr bwMode="auto">
        <a:xfrm>
          <a:off x="15468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31</xdr:row>
      <xdr:rowOff>0</xdr:rowOff>
    </xdr:from>
    <xdr:to>
      <xdr:col>21</xdr:col>
      <xdr:colOff>38157</xdr:colOff>
      <xdr:row>31</xdr:row>
      <xdr:rowOff>0</xdr:rowOff>
    </xdr:to>
    <xdr:sp macro="" textlink="">
      <xdr:nvSpPr>
        <xdr:cNvPr id="344" name="Rectangle 440"/>
        <xdr:cNvSpPr>
          <a:spLocks noChangeArrowheads="1"/>
        </xdr:cNvSpPr>
      </xdr:nvSpPr>
      <xdr:spPr bwMode="auto">
        <a:xfrm>
          <a:off x="12039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31</xdr:row>
      <xdr:rowOff>0</xdr:rowOff>
    </xdr:from>
    <xdr:to>
      <xdr:col>26</xdr:col>
      <xdr:colOff>38157</xdr:colOff>
      <xdr:row>31</xdr:row>
      <xdr:rowOff>0</xdr:rowOff>
    </xdr:to>
    <xdr:sp macro="" textlink="">
      <xdr:nvSpPr>
        <xdr:cNvPr id="345" name="Rectangle 441"/>
        <xdr:cNvSpPr>
          <a:spLocks noChangeArrowheads="1"/>
        </xdr:cNvSpPr>
      </xdr:nvSpPr>
      <xdr:spPr bwMode="auto">
        <a:xfrm>
          <a:off x="15468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31</xdr:row>
      <xdr:rowOff>0</xdr:rowOff>
    </xdr:from>
    <xdr:to>
      <xdr:col>21</xdr:col>
      <xdr:colOff>38157</xdr:colOff>
      <xdr:row>31</xdr:row>
      <xdr:rowOff>0</xdr:rowOff>
    </xdr:to>
    <xdr:sp macro="" textlink="">
      <xdr:nvSpPr>
        <xdr:cNvPr id="346" name="Rectangle 442"/>
        <xdr:cNvSpPr>
          <a:spLocks noChangeArrowheads="1"/>
        </xdr:cNvSpPr>
      </xdr:nvSpPr>
      <xdr:spPr bwMode="auto">
        <a:xfrm>
          <a:off x="12039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31</xdr:row>
      <xdr:rowOff>0</xdr:rowOff>
    </xdr:from>
    <xdr:to>
      <xdr:col>26</xdr:col>
      <xdr:colOff>38157</xdr:colOff>
      <xdr:row>31</xdr:row>
      <xdr:rowOff>0</xdr:rowOff>
    </xdr:to>
    <xdr:sp macro="" textlink="">
      <xdr:nvSpPr>
        <xdr:cNvPr id="347" name="Rectangle 443"/>
        <xdr:cNvSpPr>
          <a:spLocks noChangeArrowheads="1"/>
        </xdr:cNvSpPr>
      </xdr:nvSpPr>
      <xdr:spPr bwMode="auto">
        <a:xfrm>
          <a:off x="15468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31</xdr:row>
      <xdr:rowOff>0</xdr:rowOff>
    </xdr:from>
    <xdr:to>
      <xdr:col>21</xdr:col>
      <xdr:colOff>38157</xdr:colOff>
      <xdr:row>31</xdr:row>
      <xdr:rowOff>0</xdr:rowOff>
    </xdr:to>
    <xdr:sp macro="" textlink="">
      <xdr:nvSpPr>
        <xdr:cNvPr id="348" name="Rectangle 444"/>
        <xdr:cNvSpPr>
          <a:spLocks noChangeArrowheads="1"/>
        </xdr:cNvSpPr>
      </xdr:nvSpPr>
      <xdr:spPr bwMode="auto">
        <a:xfrm>
          <a:off x="12039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31</xdr:row>
      <xdr:rowOff>0</xdr:rowOff>
    </xdr:from>
    <xdr:to>
      <xdr:col>26</xdr:col>
      <xdr:colOff>38157</xdr:colOff>
      <xdr:row>31</xdr:row>
      <xdr:rowOff>0</xdr:rowOff>
    </xdr:to>
    <xdr:sp macro="" textlink="">
      <xdr:nvSpPr>
        <xdr:cNvPr id="349" name="Rectangle 445"/>
        <xdr:cNvSpPr>
          <a:spLocks noChangeArrowheads="1"/>
        </xdr:cNvSpPr>
      </xdr:nvSpPr>
      <xdr:spPr bwMode="auto">
        <a:xfrm>
          <a:off x="15468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4" name="Line 133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5" name="Line 134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6" name="Line 135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7" name="Line 136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" name="Line 137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9" name="Line 138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0" name="Line 139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1" name="Line 140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2" name="Line 141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3" name="Line 142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4" name="Line 143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5" name="Line 144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66" name="Line 265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67" name="Line 266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68" name="Line 267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69" name="Line 268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0" name="Line 269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1" name="Line 270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2" name="Line 271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3" name="Line 272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4" name="Line 273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5" name="Line 274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6" name="Line 275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7" name="Line 276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8" name="Line 277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9" name="Line 278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0" name="Line 279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1" name="Line 280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2" name="Line 281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3" name="Line 282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4" name="Line 283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5" name="Line 284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6" name="Line 285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7" name="Line 286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8" name="Line 287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9" name="Line 288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0" name="Line 289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1" name="Line 290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2" name="Line 291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3" name="Line 292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4" name="Line 293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5" name="Line 294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6" name="Line 295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7" name="Line 296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8" name="Line 297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9" name="Line 298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0" name="Line 299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1" name="Line 300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32" name="Rectangle 337"/>
        <xdr:cNvSpPr>
          <a:spLocks noChangeArrowheads="1"/>
        </xdr:cNvSpPr>
      </xdr:nvSpPr>
      <xdr:spPr bwMode="auto">
        <a:xfrm>
          <a:off x="124777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33" name="Rectangle 338"/>
        <xdr:cNvSpPr>
          <a:spLocks noChangeArrowheads="1"/>
        </xdr:cNvSpPr>
      </xdr:nvSpPr>
      <xdr:spPr bwMode="auto">
        <a:xfrm>
          <a:off x="161544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34" name="Rectangle 339"/>
        <xdr:cNvSpPr>
          <a:spLocks noChangeArrowheads="1"/>
        </xdr:cNvSpPr>
      </xdr:nvSpPr>
      <xdr:spPr bwMode="auto">
        <a:xfrm>
          <a:off x="124777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35" name="Rectangle 340"/>
        <xdr:cNvSpPr>
          <a:spLocks noChangeArrowheads="1"/>
        </xdr:cNvSpPr>
      </xdr:nvSpPr>
      <xdr:spPr bwMode="auto">
        <a:xfrm>
          <a:off x="161544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36" name="Rectangle 341"/>
        <xdr:cNvSpPr>
          <a:spLocks noChangeArrowheads="1"/>
        </xdr:cNvSpPr>
      </xdr:nvSpPr>
      <xdr:spPr bwMode="auto">
        <a:xfrm>
          <a:off x="124777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37" name="Rectangle 342"/>
        <xdr:cNvSpPr>
          <a:spLocks noChangeArrowheads="1"/>
        </xdr:cNvSpPr>
      </xdr:nvSpPr>
      <xdr:spPr bwMode="auto">
        <a:xfrm>
          <a:off x="161544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38" name="Rectangle 343"/>
        <xdr:cNvSpPr>
          <a:spLocks noChangeArrowheads="1"/>
        </xdr:cNvSpPr>
      </xdr:nvSpPr>
      <xdr:spPr bwMode="auto">
        <a:xfrm>
          <a:off x="124777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39" name="Rectangle 344"/>
        <xdr:cNvSpPr>
          <a:spLocks noChangeArrowheads="1"/>
        </xdr:cNvSpPr>
      </xdr:nvSpPr>
      <xdr:spPr bwMode="auto">
        <a:xfrm>
          <a:off x="161544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40" name="Rectangle 345"/>
        <xdr:cNvSpPr>
          <a:spLocks noChangeArrowheads="1"/>
        </xdr:cNvSpPr>
      </xdr:nvSpPr>
      <xdr:spPr bwMode="auto">
        <a:xfrm>
          <a:off x="124777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41" name="Rectangle 346"/>
        <xdr:cNvSpPr>
          <a:spLocks noChangeArrowheads="1"/>
        </xdr:cNvSpPr>
      </xdr:nvSpPr>
      <xdr:spPr bwMode="auto">
        <a:xfrm>
          <a:off x="161544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42" name="Rectangle 347"/>
        <xdr:cNvSpPr>
          <a:spLocks noChangeArrowheads="1"/>
        </xdr:cNvSpPr>
      </xdr:nvSpPr>
      <xdr:spPr bwMode="auto">
        <a:xfrm>
          <a:off x="124777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43" name="Rectangle 348"/>
        <xdr:cNvSpPr>
          <a:spLocks noChangeArrowheads="1"/>
        </xdr:cNvSpPr>
      </xdr:nvSpPr>
      <xdr:spPr bwMode="auto">
        <a:xfrm>
          <a:off x="161544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44" name="Rectangle 349"/>
        <xdr:cNvSpPr>
          <a:spLocks noChangeArrowheads="1"/>
        </xdr:cNvSpPr>
      </xdr:nvSpPr>
      <xdr:spPr bwMode="auto">
        <a:xfrm>
          <a:off x="124777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45" name="Rectangle 350"/>
        <xdr:cNvSpPr>
          <a:spLocks noChangeArrowheads="1"/>
        </xdr:cNvSpPr>
      </xdr:nvSpPr>
      <xdr:spPr bwMode="auto">
        <a:xfrm>
          <a:off x="161544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46" name="Rectangle 351"/>
        <xdr:cNvSpPr>
          <a:spLocks noChangeArrowheads="1"/>
        </xdr:cNvSpPr>
      </xdr:nvSpPr>
      <xdr:spPr bwMode="auto">
        <a:xfrm>
          <a:off x="124777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47" name="Rectangle 352"/>
        <xdr:cNvSpPr>
          <a:spLocks noChangeArrowheads="1"/>
        </xdr:cNvSpPr>
      </xdr:nvSpPr>
      <xdr:spPr bwMode="auto">
        <a:xfrm>
          <a:off x="161544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48" name="Rectangle 353"/>
        <xdr:cNvSpPr>
          <a:spLocks noChangeArrowheads="1"/>
        </xdr:cNvSpPr>
      </xdr:nvSpPr>
      <xdr:spPr bwMode="auto">
        <a:xfrm>
          <a:off x="124777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49" name="Rectangle 354"/>
        <xdr:cNvSpPr>
          <a:spLocks noChangeArrowheads="1"/>
        </xdr:cNvSpPr>
      </xdr:nvSpPr>
      <xdr:spPr bwMode="auto">
        <a:xfrm>
          <a:off x="161544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50" name="Rectangle 355"/>
        <xdr:cNvSpPr>
          <a:spLocks noChangeArrowheads="1"/>
        </xdr:cNvSpPr>
      </xdr:nvSpPr>
      <xdr:spPr bwMode="auto">
        <a:xfrm>
          <a:off x="4478655" y="0"/>
          <a:ext cx="6344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51" name="Rectangle 356"/>
        <xdr:cNvSpPr>
          <a:spLocks noChangeArrowheads="1"/>
        </xdr:cNvSpPr>
      </xdr:nvSpPr>
      <xdr:spPr bwMode="auto">
        <a:xfrm>
          <a:off x="516636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52" name="Rectangle 357"/>
        <xdr:cNvSpPr>
          <a:spLocks noChangeArrowheads="1"/>
        </xdr:cNvSpPr>
      </xdr:nvSpPr>
      <xdr:spPr bwMode="auto">
        <a:xfrm>
          <a:off x="4478655" y="0"/>
          <a:ext cx="6344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53" name="Rectangle 358"/>
        <xdr:cNvSpPr>
          <a:spLocks noChangeArrowheads="1"/>
        </xdr:cNvSpPr>
      </xdr:nvSpPr>
      <xdr:spPr bwMode="auto">
        <a:xfrm>
          <a:off x="516636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54" name="Rectangle 359"/>
        <xdr:cNvSpPr>
          <a:spLocks noChangeArrowheads="1"/>
        </xdr:cNvSpPr>
      </xdr:nvSpPr>
      <xdr:spPr bwMode="auto">
        <a:xfrm>
          <a:off x="4478655" y="0"/>
          <a:ext cx="6344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55" name="Rectangle 360"/>
        <xdr:cNvSpPr>
          <a:spLocks noChangeArrowheads="1"/>
        </xdr:cNvSpPr>
      </xdr:nvSpPr>
      <xdr:spPr bwMode="auto">
        <a:xfrm>
          <a:off x="516636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56" name="Rectangle 361"/>
        <xdr:cNvSpPr>
          <a:spLocks noChangeArrowheads="1"/>
        </xdr:cNvSpPr>
      </xdr:nvSpPr>
      <xdr:spPr bwMode="auto">
        <a:xfrm>
          <a:off x="4478655" y="0"/>
          <a:ext cx="6344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57" name="Rectangle 362"/>
        <xdr:cNvSpPr>
          <a:spLocks noChangeArrowheads="1"/>
        </xdr:cNvSpPr>
      </xdr:nvSpPr>
      <xdr:spPr bwMode="auto">
        <a:xfrm>
          <a:off x="516636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58" name="Rectangle 363"/>
        <xdr:cNvSpPr>
          <a:spLocks noChangeArrowheads="1"/>
        </xdr:cNvSpPr>
      </xdr:nvSpPr>
      <xdr:spPr bwMode="auto">
        <a:xfrm>
          <a:off x="4478655" y="0"/>
          <a:ext cx="6344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59" name="Rectangle 364"/>
        <xdr:cNvSpPr>
          <a:spLocks noChangeArrowheads="1"/>
        </xdr:cNvSpPr>
      </xdr:nvSpPr>
      <xdr:spPr bwMode="auto">
        <a:xfrm>
          <a:off x="516636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60" name="Rectangle 365"/>
        <xdr:cNvSpPr>
          <a:spLocks noChangeArrowheads="1"/>
        </xdr:cNvSpPr>
      </xdr:nvSpPr>
      <xdr:spPr bwMode="auto">
        <a:xfrm>
          <a:off x="4478655" y="0"/>
          <a:ext cx="6344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61" name="Rectangle 366"/>
        <xdr:cNvSpPr>
          <a:spLocks noChangeArrowheads="1"/>
        </xdr:cNvSpPr>
      </xdr:nvSpPr>
      <xdr:spPr bwMode="auto">
        <a:xfrm>
          <a:off x="516636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62" name="Rectangle 367"/>
        <xdr:cNvSpPr>
          <a:spLocks noChangeArrowheads="1"/>
        </xdr:cNvSpPr>
      </xdr:nvSpPr>
      <xdr:spPr bwMode="auto">
        <a:xfrm>
          <a:off x="4478655" y="0"/>
          <a:ext cx="6344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63" name="Rectangle 368"/>
        <xdr:cNvSpPr>
          <a:spLocks noChangeArrowheads="1"/>
        </xdr:cNvSpPr>
      </xdr:nvSpPr>
      <xdr:spPr bwMode="auto">
        <a:xfrm>
          <a:off x="516636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64" name="Rectangle 369"/>
        <xdr:cNvSpPr>
          <a:spLocks noChangeArrowheads="1"/>
        </xdr:cNvSpPr>
      </xdr:nvSpPr>
      <xdr:spPr bwMode="auto">
        <a:xfrm>
          <a:off x="4478655" y="0"/>
          <a:ext cx="6344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65" name="Rectangle 370"/>
        <xdr:cNvSpPr>
          <a:spLocks noChangeArrowheads="1"/>
        </xdr:cNvSpPr>
      </xdr:nvSpPr>
      <xdr:spPr bwMode="auto">
        <a:xfrm>
          <a:off x="516636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66" name="Rectangle 371"/>
        <xdr:cNvSpPr>
          <a:spLocks noChangeArrowheads="1"/>
        </xdr:cNvSpPr>
      </xdr:nvSpPr>
      <xdr:spPr bwMode="auto">
        <a:xfrm>
          <a:off x="4478655" y="0"/>
          <a:ext cx="6344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67" name="Rectangle 372"/>
        <xdr:cNvSpPr>
          <a:spLocks noChangeArrowheads="1"/>
        </xdr:cNvSpPr>
      </xdr:nvSpPr>
      <xdr:spPr bwMode="auto">
        <a:xfrm>
          <a:off x="516636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350520</xdr:rowOff>
    </xdr:from>
    <xdr:to>
      <xdr:col>12</xdr:col>
      <xdr:colOff>68580</xdr:colOff>
      <xdr:row>7</xdr:row>
      <xdr:rowOff>175260</xdr:rowOff>
    </xdr:to>
    <xdr:cxnSp macro="">
      <xdr:nvCxnSpPr>
        <xdr:cNvPr id="1328" name="直線コネクタ 2"/>
        <xdr:cNvCxnSpPr>
          <a:cxnSpLocks noChangeShapeType="1"/>
        </xdr:cNvCxnSpPr>
      </xdr:nvCxnSpPr>
      <xdr:spPr bwMode="auto">
        <a:xfrm rot="16200000" flipH="1">
          <a:off x="-293370" y="1002030"/>
          <a:ext cx="1577340" cy="9753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0</xdr:rowOff>
    </xdr:from>
    <xdr:to>
      <xdr:col>13</xdr:col>
      <xdr:colOff>0</xdr:colOff>
      <xdr:row>8</xdr:row>
      <xdr:rowOff>0</xdr:rowOff>
    </xdr:to>
    <xdr:cxnSp macro="">
      <xdr:nvCxnSpPr>
        <xdr:cNvPr id="2565" name="直線コネクタ 2"/>
        <xdr:cNvCxnSpPr>
          <a:cxnSpLocks noChangeShapeType="1"/>
        </xdr:cNvCxnSpPr>
      </xdr:nvCxnSpPr>
      <xdr:spPr bwMode="auto">
        <a:xfrm rot="16200000" flipH="1">
          <a:off x="-201930" y="910590"/>
          <a:ext cx="1402080" cy="98298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68580</xdr:colOff>
      <xdr:row>7</xdr:row>
      <xdr:rowOff>175260</xdr:rowOff>
    </xdr:to>
    <xdr:cxnSp macro="">
      <xdr:nvCxnSpPr>
        <xdr:cNvPr id="23014" name="直線コネクタ 2"/>
        <xdr:cNvCxnSpPr>
          <a:cxnSpLocks noChangeShapeType="1"/>
        </xdr:cNvCxnSpPr>
      </xdr:nvCxnSpPr>
      <xdr:spPr bwMode="auto">
        <a:xfrm rot="16200000" flipH="1">
          <a:off x="-201930" y="918210"/>
          <a:ext cx="1394460" cy="9753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13</xdr:col>
      <xdr:colOff>83820</xdr:colOff>
      <xdr:row>7</xdr:row>
      <xdr:rowOff>0</xdr:rowOff>
    </xdr:to>
    <xdr:cxnSp macro="">
      <xdr:nvCxnSpPr>
        <xdr:cNvPr id="3824" name="直線コネクタ 2"/>
        <xdr:cNvCxnSpPr>
          <a:cxnSpLocks noChangeShapeType="1"/>
        </xdr:cNvCxnSpPr>
      </xdr:nvCxnSpPr>
      <xdr:spPr bwMode="auto">
        <a:xfrm>
          <a:off x="7620" y="541020"/>
          <a:ext cx="1165860" cy="10439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16</xdr:row>
      <xdr:rowOff>0</xdr:rowOff>
    </xdr:from>
    <xdr:to>
      <xdr:col>13</xdr:col>
      <xdr:colOff>76200</xdr:colOff>
      <xdr:row>20</xdr:row>
      <xdr:rowOff>160020</xdr:rowOff>
    </xdr:to>
    <xdr:cxnSp macro="">
      <xdr:nvCxnSpPr>
        <xdr:cNvPr id="3825" name="直線コネクタ 3"/>
        <xdr:cNvCxnSpPr>
          <a:cxnSpLocks noChangeShapeType="1"/>
        </xdr:cNvCxnSpPr>
      </xdr:nvCxnSpPr>
      <xdr:spPr bwMode="auto">
        <a:xfrm>
          <a:off x="0" y="3985260"/>
          <a:ext cx="1165860" cy="10439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14</xdr:col>
      <xdr:colOff>0</xdr:colOff>
      <xdr:row>7</xdr:row>
      <xdr:rowOff>0</xdr:rowOff>
    </xdr:to>
    <xdr:sp macro="" textlink="">
      <xdr:nvSpPr>
        <xdr:cNvPr id="24459" name="Line 7"/>
        <xdr:cNvSpPr>
          <a:spLocks noChangeShapeType="1"/>
        </xdr:cNvSpPr>
      </xdr:nvSpPr>
      <xdr:spPr bwMode="auto">
        <a:xfrm flipH="1" flipV="1">
          <a:off x="0" y="541020"/>
          <a:ext cx="1173480" cy="10439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15240</xdr:rowOff>
    </xdr:from>
    <xdr:to>
      <xdr:col>14</xdr:col>
      <xdr:colOff>7620</xdr:colOff>
      <xdr:row>20</xdr:row>
      <xdr:rowOff>160020</xdr:rowOff>
    </xdr:to>
    <xdr:sp macro="" textlink="">
      <xdr:nvSpPr>
        <xdr:cNvPr id="24460" name="Line 10"/>
        <xdr:cNvSpPr>
          <a:spLocks noChangeShapeType="1"/>
        </xdr:cNvSpPr>
      </xdr:nvSpPr>
      <xdr:spPr bwMode="auto">
        <a:xfrm flipH="1" flipV="1">
          <a:off x="0" y="4000500"/>
          <a:ext cx="118110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266700</xdr:rowOff>
    </xdr:from>
    <xdr:to>
      <xdr:col>15</xdr:col>
      <xdr:colOff>0</xdr:colOff>
      <xdr:row>8</xdr:row>
      <xdr:rowOff>0</xdr:rowOff>
    </xdr:to>
    <xdr:sp macro="" textlink="">
      <xdr:nvSpPr>
        <xdr:cNvPr id="4678" name="Line 36"/>
        <xdr:cNvSpPr>
          <a:spLocks noChangeShapeType="1"/>
        </xdr:cNvSpPr>
      </xdr:nvSpPr>
      <xdr:spPr bwMode="auto">
        <a:xfrm flipH="1" flipV="1">
          <a:off x="0" y="541020"/>
          <a:ext cx="1219200" cy="1242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266700</xdr:rowOff>
    </xdr:from>
    <xdr:to>
      <xdr:col>20</xdr:col>
      <xdr:colOff>45720</xdr:colOff>
      <xdr:row>7</xdr:row>
      <xdr:rowOff>182880</xdr:rowOff>
    </xdr:to>
    <xdr:cxnSp macro="">
      <xdr:nvCxnSpPr>
        <xdr:cNvPr id="189630" name="直線コネクタ 2"/>
        <xdr:cNvCxnSpPr>
          <a:cxnSpLocks noChangeShapeType="1"/>
        </xdr:cNvCxnSpPr>
      </xdr:nvCxnSpPr>
      <xdr:spPr bwMode="auto">
        <a:xfrm rot="16200000" flipH="1">
          <a:off x="-148590" y="689610"/>
          <a:ext cx="1417320" cy="1104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16</xdr:row>
      <xdr:rowOff>259080</xdr:rowOff>
    </xdr:from>
    <xdr:to>
      <xdr:col>20</xdr:col>
      <xdr:colOff>38100</xdr:colOff>
      <xdr:row>22</xdr:row>
      <xdr:rowOff>175260</xdr:rowOff>
    </xdr:to>
    <xdr:cxnSp macro="">
      <xdr:nvCxnSpPr>
        <xdr:cNvPr id="189631" name="直線コネクタ 3"/>
        <xdr:cNvCxnSpPr>
          <a:cxnSpLocks noChangeShapeType="1"/>
        </xdr:cNvCxnSpPr>
      </xdr:nvCxnSpPr>
      <xdr:spPr bwMode="auto">
        <a:xfrm rot="16200000" flipH="1">
          <a:off x="-160020" y="4236720"/>
          <a:ext cx="1424940" cy="1104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78" name="Line 4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79" name="Line 5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80" name="Line 6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81" name="Line 7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82" name="Line 8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83" name="Line 9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84" name="Line 10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85" name="Line 11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86" name="Line 12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87" name="Line 13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88" name="Line 14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89" name="Line 15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90" name="Line 16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91" name="Line 17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92" name="Line 18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93" name="Line 19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94" name="Line 20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95" name="Line 21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96" name="Line 22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97" name="Line 23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98" name="Line 24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99" name="Line 25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400" name="Line 26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401" name="Line 27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402" name="Line 28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403" name="Line 29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404" name="Line 30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405" name="Line 31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406" name="Line 32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407" name="Line 33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408" name="Line 34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409" name="Line 35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410" name="Line 36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411" name="Line 37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412" name="Line 38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413" name="Line 39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84" name="Text Box 40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85" name="Text Box 41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86" name="Text Box 42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87" name="Text Box 43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88" name="Text Box 44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89" name="Text Box 45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90" name="Text Box 46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91" name="Text Box 47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92" name="Text Box 48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93" name="Text Box 49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94" name="Text Box 50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95" name="Text Box 51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96" name="Text Box 52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97" name="Text Box 53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98" name="Text Box 54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99" name="Text Box 55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200" name="Text Box 56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201" name="Text Box 57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202" name="Text Box 58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203" name="Text Box 59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204" name="Text Box 60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205" name="Text Box 61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206" name="Text Box 62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207" name="Text Box 63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208" name="Text Box 64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209" name="Text Box 65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210" name="Text Box 66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211" name="Text Box 67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212" name="Text Box 68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213" name="Text Box 69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21</xdr:col>
      <xdr:colOff>0</xdr:colOff>
      <xdr:row>8</xdr:row>
      <xdr:rowOff>0</xdr:rowOff>
    </xdr:to>
    <xdr:sp macro="" textlink="">
      <xdr:nvSpPr>
        <xdr:cNvPr id="265444" name="Line 80"/>
        <xdr:cNvSpPr>
          <a:spLocks noChangeShapeType="1"/>
        </xdr:cNvSpPr>
      </xdr:nvSpPr>
      <xdr:spPr bwMode="auto">
        <a:xfrm>
          <a:off x="0" y="533400"/>
          <a:ext cx="1120140" cy="1280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21</xdr:col>
      <xdr:colOff>0</xdr:colOff>
      <xdr:row>23</xdr:row>
      <xdr:rowOff>0</xdr:rowOff>
    </xdr:to>
    <xdr:sp macro="" textlink="">
      <xdr:nvSpPr>
        <xdr:cNvPr id="265445" name="Line 92"/>
        <xdr:cNvSpPr>
          <a:spLocks noChangeShapeType="1"/>
        </xdr:cNvSpPr>
      </xdr:nvSpPr>
      <xdr:spPr bwMode="auto">
        <a:xfrm>
          <a:off x="0" y="4069080"/>
          <a:ext cx="1120140" cy="1280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21</xdr:col>
      <xdr:colOff>0</xdr:colOff>
      <xdr:row>23</xdr:row>
      <xdr:rowOff>0</xdr:rowOff>
    </xdr:to>
    <xdr:sp macro="" textlink="">
      <xdr:nvSpPr>
        <xdr:cNvPr id="265446" name="Line 100"/>
        <xdr:cNvSpPr>
          <a:spLocks noChangeShapeType="1"/>
        </xdr:cNvSpPr>
      </xdr:nvSpPr>
      <xdr:spPr bwMode="auto">
        <a:xfrm>
          <a:off x="0" y="4069080"/>
          <a:ext cx="1120140" cy="1280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0</xdr:rowOff>
    </xdr:from>
    <xdr:to>
      <xdr:col>21</xdr:col>
      <xdr:colOff>0</xdr:colOff>
      <xdr:row>6</xdr:row>
      <xdr:rowOff>175260</xdr:rowOff>
    </xdr:to>
    <xdr:cxnSp macro="">
      <xdr:nvCxnSpPr>
        <xdr:cNvPr id="211082" name="直線コネクタ 2"/>
        <xdr:cNvCxnSpPr>
          <a:cxnSpLocks noChangeShapeType="1"/>
        </xdr:cNvCxnSpPr>
      </xdr:nvCxnSpPr>
      <xdr:spPr bwMode="auto">
        <a:xfrm>
          <a:off x="7620" y="533400"/>
          <a:ext cx="1112520" cy="11582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16</xdr:row>
      <xdr:rowOff>0</xdr:rowOff>
    </xdr:from>
    <xdr:to>
      <xdr:col>20</xdr:col>
      <xdr:colOff>45720</xdr:colOff>
      <xdr:row>20</xdr:row>
      <xdr:rowOff>175260</xdr:rowOff>
    </xdr:to>
    <xdr:cxnSp macro="">
      <xdr:nvCxnSpPr>
        <xdr:cNvPr id="211083" name="直線コネクタ 3"/>
        <xdr:cNvCxnSpPr>
          <a:cxnSpLocks noChangeShapeType="1"/>
        </xdr:cNvCxnSpPr>
      </xdr:nvCxnSpPr>
      <xdr:spPr bwMode="auto">
        <a:xfrm>
          <a:off x="0" y="4091940"/>
          <a:ext cx="1112520" cy="11582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0</xdr:rowOff>
    </xdr:from>
    <xdr:to>
      <xdr:col>20</xdr:col>
      <xdr:colOff>0</xdr:colOff>
      <xdr:row>7</xdr:row>
      <xdr:rowOff>0</xdr:rowOff>
    </xdr:to>
    <xdr:cxnSp macro="">
      <xdr:nvCxnSpPr>
        <xdr:cNvPr id="38605" name="直線コネクタ 2"/>
        <xdr:cNvCxnSpPr>
          <a:cxnSpLocks noChangeShapeType="1"/>
        </xdr:cNvCxnSpPr>
      </xdr:nvCxnSpPr>
      <xdr:spPr bwMode="auto">
        <a:xfrm>
          <a:off x="7620" y="548640"/>
          <a:ext cx="1607820" cy="109728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17</xdr:row>
      <xdr:rowOff>0</xdr:rowOff>
    </xdr:from>
    <xdr:to>
      <xdr:col>19</xdr:col>
      <xdr:colOff>68580</xdr:colOff>
      <xdr:row>22</xdr:row>
      <xdr:rowOff>0</xdr:rowOff>
    </xdr:to>
    <xdr:cxnSp macro="">
      <xdr:nvCxnSpPr>
        <xdr:cNvPr id="38606" name="直線コネクタ 3"/>
        <xdr:cNvCxnSpPr>
          <a:cxnSpLocks noChangeShapeType="1"/>
        </xdr:cNvCxnSpPr>
      </xdr:nvCxnSpPr>
      <xdr:spPr bwMode="auto">
        <a:xfrm>
          <a:off x="0" y="4084320"/>
          <a:ext cx="1607820" cy="109728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0</xdr:rowOff>
    </xdr:from>
    <xdr:to>
      <xdr:col>14</xdr:col>
      <xdr:colOff>0</xdr:colOff>
      <xdr:row>6</xdr:row>
      <xdr:rowOff>152400</xdr:rowOff>
    </xdr:to>
    <xdr:cxnSp macro="">
      <xdr:nvCxnSpPr>
        <xdr:cNvPr id="9483" name="直線コネクタ 2"/>
        <xdr:cNvCxnSpPr>
          <a:cxnSpLocks noChangeShapeType="1"/>
        </xdr:cNvCxnSpPr>
      </xdr:nvCxnSpPr>
      <xdr:spPr bwMode="auto">
        <a:xfrm>
          <a:off x="7620" y="548640"/>
          <a:ext cx="1592580" cy="12725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0</xdr:rowOff>
    </xdr:from>
    <xdr:to>
      <xdr:col>15</xdr:col>
      <xdr:colOff>0</xdr:colOff>
      <xdr:row>7</xdr:row>
      <xdr:rowOff>0</xdr:rowOff>
    </xdr:to>
    <xdr:cxnSp macro="">
      <xdr:nvCxnSpPr>
        <xdr:cNvPr id="10490" name="直線コネクタ 2"/>
        <xdr:cNvCxnSpPr>
          <a:cxnSpLocks noChangeShapeType="1"/>
        </xdr:cNvCxnSpPr>
      </xdr:nvCxnSpPr>
      <xdr:spPr bwMode="auto">
        <a:xfrm>
          <a:off x="15240" y="533400"/>
          <a:ext cx="1356360" cy="113538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07" name="Line 4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08" name="Line 5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09" name="Line 6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10" name="Line 7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11" name="Line 8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12" name="Line 9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13" name="Line 10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14" name="Line 11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15" name="Line 12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16" name="Line 13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17" name="Line 14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18" name="Line 15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19" name="Line 16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20" name="Line 17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21" name="Line 18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22" name="Line 19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23" name="Line 20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24" name="Line 21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25" name="Line 22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26" name="Line 23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27" name="Line 24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28" name="Line 25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29" name="Line 26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30" name="Line 27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31" name="Line 28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32" name="Line 29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33" name="Line 30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34" name="Line 31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35" name="Line 32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36" name="Line 33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37" name="Line 34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38" name="Line 35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39" name="Line 36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40" name="Line 37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41" name="Line 38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42" name="Line 39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13" name="Text Box 49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14" name="Text Box 50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15" name="Text Box 51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24" name="Text Box 60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25" name="Text Box 61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26" name="Text Box 62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28" name="Text Box 64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29" name="Text Box 65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30" name="Text Box 66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267873" name="Line 80"/>
        <xdr:cNvSpPr>
          <a:spLocks noChangeShapeType="1"/>
        </xdr:cNvSpPr>
      </xdr:nvSpPr>
      <xdr:spPr bwMode="auto">
        <a:xfrm>
          <a:off x="0" y="533400"/>
          <a:ext cx="1234440" cy="1303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74" name="Line 9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75" name="Line 9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76" name="Line 9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77" name="Line 9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78" name="Line 9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79" name="Line 9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80" name="Line 9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81" name="Line 9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82" name="Line 10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83" name="Line 10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84" name="Line 10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85" name="Line 10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86" name="Line 10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87" name="Line 10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88" name="Line 10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89" name="Line 10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90" name="Line 10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91" name="Line 10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92" name="Line 11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93" name="Line 11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94" name="Line 11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95" name="Line 11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96" name="Line 11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97" name="Line 11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98" name="Line 11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99" name="Line 11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00" name="Line 11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01" name="Line 11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02" name="Line 12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03" name="Line 12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04" name="Line 12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05" name="Line 12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06" name="Line 12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07" name="Line 12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08" name="Line 12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09" name="Line 12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392" name="Text Box 128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393" name="Text Box 129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394" name="Text Box 130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395" name="Text Box 131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396" name="Text Box 132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397" name="Text Box 133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398" name="Text Box 134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399" name="Text Box 135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00" name="Text Box 136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01" name="Text Box 137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02" name="Text Box 138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03" name="Text Box 139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04" name="Text Box 140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05" name="Text Box 141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06" name="Text Box 142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07" name="Text Box 143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08" name="Text Box 144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09" name="Text Box 145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10" name="Text Box 146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11" name="Text Box 147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12" name="Text Box 148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13" name="Text Box 149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14" name="Text Box 150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15" name="Text Box 151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16" name="Text Box 152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17" name="Text Box 153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18" name="Text Box 154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19" name="Text Box 155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20" name="Text Box 156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21" name="Text Box 157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67940" name="Line 163"/>
        <xdr:cNvSpPr>
          <a:spLocks noChangeShapeType="1"/>
        </xdr:cNvSpPr>
      </xdr:nvSpPr>
      <xdr:spPr bwMode="auto">
        <a:xfrm>
          <a:off x="0" y="4030980"/>
          <a:ext cx="1234440" cy="1303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41" name="Line 17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42" name="Line 17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43" name="Line 17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44" name="Line 17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45" name="Line 17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46" name="Line 17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47" name="Line 17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48" name="Line 18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49" name="Line 18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50" name="Line 18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51" name="Line 18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52" name="Line 18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53" name="Line 18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54" name="Line 18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55" name="Line 18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56" name="Line 18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57" name="Line 18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58" name="Line 19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59" name="Line 19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60" name="Line 19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61" name="Line 19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62" name="Line 19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63" name="Line 19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64" name="Line 19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65" name="Line 19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66" name="Line 19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67" name="Line 19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68" name="Line 20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69" name="Line 20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70" name="Line 20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71" name="Line 20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72" name="Line 20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73" name="Line 20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74" name="Line 20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75" name="Line 20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76" name="Line 20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73" name="Text Box 209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74" name="Text Box 210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75" name="Text Box 211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76" name="Text Box 212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77" name="Text Box 213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78" name="Text Box 214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79" name="Text Box 215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80" name="Text Box 216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81" name="Text Box 217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82" name="Text Box 218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83" name="Text Box 219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84" name="Text Box 220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85" name="Text Box 221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86" name="Text Box 222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87" name="Text Box 223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88" name="Text Box 224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89" name="Text Box 225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90" name="Text Box 226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91" name="Text Box 227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92" name="Text Box 228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93" name="Text Box 229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94" name="Text Box 230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95" name="Text Box 231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96" name="Text Box 232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97" name="Text Box 233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98" name="Text Box 234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99" name="Text Box 235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00" name="Text Box 236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01" name="Text Box 237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02" name="Text Box 238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68007" name="Line 244"/>
        <xdr:cNvSpPr>
          <a:spLocks noChangeShapeType="1"/>
        </xdr:cNvSpPr>
      </xdr:nvSpPr>
      <xdr:spPr bwMode="auto">
        <a:xfrm>
          <a:off x="0" y="7040880"/>
          <a:ext cx="1234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08" name="Line 26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09" name="Line 26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10" name="Line 26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11" name="Line 26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12" name="Line 26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13" name="Line 26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14" name="Line 26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15" name="Line 26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16" name="Line 26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17" name="Line 26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18" name="Line 27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19" name="Line 27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20" name="Line 27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21" name="Line 27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22" name="Line 27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23" name="Line 27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24" name="Line 27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25" name="Line 27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26" name="Line 27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27" name="Line 27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28" name="Line 28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29" name="Line 28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30" name="Line 28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31" name="Line 28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32" name="Line 28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33" name="Line 28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34" name="Line 28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35" name="Line 28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36" name="Line 28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37" name="Line 28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38" name="Line 29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39" name="Line 29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40" name="Line 29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41" name="Line 29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42" name="Line 29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43" name="Line 29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60" name="Text Box 296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61" name="Text Box 297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62" name="Text Box 298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63" name="Text Box 299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64" name="Text Box 300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65" name="Text Box 301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66" name="Text Box 302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67" name="Text Box 303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68" name="Text Box 304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69" name="Text Box 305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70" name="Text Box 306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71" name="Text Box 307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72" name="Text Box 308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73" name="Text Box 309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74" name="Text Box 310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75" name="Text Box 311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76" name="Text Box 312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77" name="Text Box 313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78" name="Text Box 314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79" name="Text Box 315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80" name="Text Box 316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81" name="Text Box 317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82" name="Text Box 318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83" name="Text Box 319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84" name="Text Box 320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85" name="Text Box 321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86" name="Text Box 322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87" name="Text Box 323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88" name="Text Box 324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89" name="Text Box 325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68074" name="Line 331"/>
        <xdr:cNvSpPr>
          <a:spLocks noChangeShapeType="1"/>
        </xdr:cNvSpPr>
      </xdr:nvSpPr>
      <xdr:spPr bwMode="auto">
        <a:xfrm>
          <a:off x="0" y="7040880"/>
          <a:ext cx="1234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75" name="Line 34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76" name="Line 34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77" name="Line 35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78" name="Line 35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79" name="Line 35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80" name="Line 35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81" name="Line 35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82" name="Line 35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83" name="Line 35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84" name="Line 35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85" name="Line 35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86" name="Line 35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87" name="Line 36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88" name="Line 36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89" name="Line 36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90" name="Line 36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91" name="Line 36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92" name="Line 36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93" name="Line 36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94" name="Line 36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95" name="Line 36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96" name="Line 36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97" name="Line 37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98" name="Line 37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99" name="Line 37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100" name="Line 37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101" name="Line 37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102" name="Line 37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103" name="Line 37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104" name="Line 37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105" name="Line 37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106" name="Line 37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107" name="Line 38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108" name="Line 38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109" name="Line 38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110" name="Line 38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48" name="Text Box 384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49" name="Text Box 385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50" name="Text Box 386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51" name="Text Box 387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52" name="Text Box 388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53" name="Text Box 389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54" name="Text Box 390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55" name="Text Box 391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56" name="Text Box 392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57" name="Text Box 393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58" name="Text Box 394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59" name="Text Box 395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60" name="Text Box 396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61" name="Text Box 397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62" name="Text Box 398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63" name="Text Box 399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64" name="Text Box 400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65" name="Text Box 401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66" name="Text Box 402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67" name="Text Box 403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68" name="Text Box 404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69" name="Text Box 405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70" name="Text Box 406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71" name="Text Box 407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72" name="Text Box 408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73" name="Text Box 409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74" name="Text Box 410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75" name="Text Box 411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76" name="Text Box 412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77" name="Text Box 413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68141" name="Line 418"/>
        <xdr:cNvSpPr>
          <a:spLocks noChangeShapeType="1"/>
        </xdr:cNvSpPr>
      </xdr:nvSpPr>
      <xdr:spPr bwMode="auto">
        <a:xfrm>
          <a:off x="0" y="7040880"/>
          <a:ext cx="1234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68142" name="Line 431"/>
        <xdr:cNvSpPr>
          <a:spLocks noChangeShapeType="1"/>
        </xdr:cNvSpPr>
      </xdr:nvSpPr>
      <xdr:spPr bwMode="auto">
        <a:xfrm>
          <a:off x="0" y="4030980"/>
          <a:ext cx="1234440" cy="1303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68144" name="Line 570"/>
        <xdr:cNvSpPr>
          <a:spLocks noChangeShapeType="1"/>
        </xdr:cNvSpPr>
      </xdr:nvSpPr>
      <xdr:spPr bwMode="auto">
        <a:xfrm>
          <a:off x="0" y="7040880"/>
          <a:ext cx="1234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68145" name="Line 571"/>
        <xdr:cNvSpPr>
          <a:spLocks noChangeShapeType="1"/>
        </xdr:cNvSpPr>
      </xdr:nvSpPr>
      <xdr:spPr bwMode="auto">
        <a:xfrm>
          <a:off x="0" y="7040880"/>
          <a:ext cx="1234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68146" name="Line 572"/>
        <xdr:cNvSpPr>
          <a:spLocks noChangeShapeType="1"/>
        </xdr:cNvSpPr>
      </xdr:nvSpPr>
      <xdr:spPr bwMode="auto">
        <a:xfrm>
          <a:off x="0" y="7040880"/>
          <a:ext cx="1234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68147" name="Line 573"/>
        <xdr:cNvSpPr>
          <a:spLocks noChangeShapeType="1"/>
        </xdr:cNvSpPr>
      </xdr:nvSpPr>
      <xdr:spPr bwMode="auto">
        <a:xfrm>
          <a:off x="0" y="7040880"/>
          <a:ext cx="1234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11838" name="Rectangle 574"/>
        <xdr:cNvSpPr>
          <a:spLocks noChangeArrowheads="1"/>
        </xdr:cNvSpPr>
      </xdr:nvSpPr>
      <xdr:spPr bwMode="auto">
        <a:xfrm>
          <a:off x="140970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11839" name="Rectangle 575"/>
        <xdr:cNvSpPr>
          <a:spLocks noChangeArrowheads="1"/>
        </xdr:cNvSpPr>
      </xdr:nvSpPr>
      <xdr:spPr bwMode="auto">
        <a:xfrm>
          <a:off x="140970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11840" name="Rectangle 576"/>
        <xdr:cNvSpPr>
          <a:spLocks noChangeArrowheads="1"/>
        </xdr:cNvSpPr>
      </xdr:nvSpPr>
      <xdr:spPr bwMode="auto">
        <a:xfrm>
          <a:off x="140970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11841" name="Rectangle 577"/>
        <xdr:cNvSpPr>
          <a:spLocks noChangeArrowheads="1"/>
        </xdr:cNvSpPr>
      </xdr:nvSpPr>
      <xdr:spPr bwMode="auto">
        <a:xfrm>
          <a:off x="140970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11842" name="Rectangle 578"/>
        <xdr:cNvSpPr>
          <a:spLocks noChangeArrowheads="1"/>
        </xdr:cNvSpPr>
      </xdr:nvSpPr>
      <xdr:spPr bwMode="auto">
        <a:xfrm>
          <a:off x="140970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11843" name="Rectangle 579"/>
        <xdr:cNvSpPr>
          <a:spLocks noChangeArrowheads="1"/>
        </xdr:cNvSpPr>
      </xdr:nvSpPr>
      <xdr:spPr bwMode="auto">
        <a:xfrm>
          <a:off x="2676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11844" name="Rectangle 580"/>
        <xdr:cNvSpPr>
          <a:spLocks noChangeArrowheads="1"/>
        </xdr:cNvSpPr>
      </xdr:nvSpPr>
      <xdr:spPr bwMode="auto">
        <a:xfrm>
          <a:off x="2676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11845" name="Rectangle 581"/>
        <xdr:cNvSpPr>
          <a:spLocks noChangeArrowheads="1"/>
        </xdr:cNvSpPr>
      </xdr:nvSpPr>
      <xdr:spPr bwMode="auto">
        <a:xfrm>
          <a:off x="2676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11846" name="Rectangle 582"/>
        <xdr:cNvSpPr>
          <a:spLocks noChangeArrowheads="1"/>
        </xdr:cNvSpPr>
      </xdr:nvSpPr>
      <xdr:spPr bwMode="auto">
        <a:xfrm>
          <a:off x="2676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56</xdr:col>
      <xdr:colOff>38100</xdr:colOff>
      <xdr:row>30</xdr:row>
      <xdr:rowOff>0</xdr:rowOff>
    </xdr:from>
    <xdr:to>
      <xdr:col>63</xdr:col>
      <xdr:colOff>38100</xdr:colOff>
      <xdr:row>30</xdr:row>
      <xdr:rowOff>0</xdr:rowOff>
    </xdr:to>
    <xdr:sp macro="" textlink="">
      <xdr:nvSpPr>
        <xdr:cNvPr id="11847" name="Rectangle 583"/>
        <xdr:cNvSpPr>
          <a:spLocks noChangeArrowheads="1"/>
        </xdr:cNvSpPr>
      </xdr:nvSpPr>
      <xdr:spPr bwMode="auto">
        <a:xfrm>
          <a:off x="394335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56</xdr:col>
      <xdr:colOff>38100</xdr:colOff>
      <xdr:row>30</xdr:row>
      <xdr:rowOff>0</xdr:rowOff>
    </xdr:from>
    <xdr:to>
      <xdr:col>63</xdr:col>
      <xdr:colOff>38100</xdr:colOff>
      <xdr:row>30</xdr:row>
      <xdr:rowOff>0</xdr:rowOff>
    </xdr:to>
    <xdr:sp macro="" textlink="">
      <xdr:nvSpPr>
        <xdr:cNvPr id="11848" name="Rectangle 584"/>
        <xdr:cNvSpPr>
          <a:spLocks noChangeArrowheads="1"/>
        </xdr:cNvSpPr>
      </xdr:nvSpPr>
      <xdr:spPr bwMode="auto">
        <a:xfrm>
          <a:off x="394335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56</xdr:col>
      <xdr:colOff>38100</xdr:colOff>
      <xdr:row>30</xdr:row>
      <xdr:rowOff>0</xdr:rowOff>
    </xdr:from>
    <xdr:to>
      <xdr:col>63</xdr:col>
      <xdr:colOff>38100</xdr:colOff>
      <xdr:row>30</xdr:row>
      <xdr:rowOff>0</xdr:rowOff>
    </xdr:to>
    <xdr:sp macro="" textlink="">
      <xdr:nvSpPr>
        <xdr:cNvPr id="11849" name="Rectangle 585"/>
        <xdr:cNvSpPr>
          <a:spLocks noChangeArrowheads="1"/>
        </xdr:cNvSpPr>
      </xdr:nvSpPr>
      <xdr:spPr bwMode="auto">
        <a:xfrm>
          <a:off x="394335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56</xdr:col>
      <xdr:colOff>38100</xdr:colOff>
      <xdr:row>30</xdr:row>
      <xdr:rowOff>0</xdr:rowOff>
    </xdr:from>
    <xdr:to>
      <xdr:col>63</xdr:col>
      <xdr:colOff>38100</xdr:colOff>
      <xdr:row>30</xdr:row>
      <xdr:rowOff>0</xdr:rowOff>
    </xdr:to>
    <xdr:sp macro="" textlink="">
      <xdr:nvSpPr>
        <xdr:cNvPr id="11850" name="Rectangle 586"/>
        <xdr:cNvSpPr>
          <a:spLocks noChangeArrowheads="1"/>
        </xdr:cNvSpPr>
      </xdr:nvSpPr>
      <xdr:spPr bwMode="auto">
        <a:xfrm>
          <a:off x="394335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56</xdr:col>
      <xdr:colOff>38100</xdr:colOff>
      <xdr:row>30</xdr:row>
      <xdr:rowOff>0</xdr:rowOff>
    </xdr:from>
    <xdr:to>
      <xdr:col>63</xdr:col>
      <xdr:colOff>38100</xdr:colOff>
      <xdr:row>30</xdr:row>
      <xdr:rowOff>0</xdr:rowOff>
    </xdr:to>
    <xdr:sp macro="" textlink="">
      <xdr:nvSpPr>
        <xdr:cNvPr id="11851" name="Rectangle 587"/>
        <xdr:cNvSpPr>
          <a:spLocks noChangeArrowheads="1"/>
        </xdr:cNvSpPr>
      </xdr:nvSpPr>
      <xdr:spPr bwMode="auto">
        <a:xfrm>
          <a:off x="394335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56</xdr:col>
      <xdr:colOff>38100</xdr:colOff>
      <xdr:row>30</xdr:row>
      <xdr:rowOff>0</xdr:rowOff>
    </xdr:from>
    <xdr:to>
      <xdr:col>63</xdr:col>
      <xdr:colOff>38100</xdr:colOff>
      <xdr:row>30</xdr:row>
      <xdr:rowOff>0</xdr:rowOff>
    </xdr:to>
    <xdr:sp macro="" textlink="">
      <xdr:nvSpPr>
        <xdr:cNvPr id="11852" name="Rectangle 588"/>
        <xdr:cNvSpPr>
          <a:spLocks noChangeArrowheads="1"/>
        </xdr:cNvSpPr>
      </xdr:nvSpPr>
      <xdr:spPr bwMode="auto">
        <a:xfrm>
          <a:off x="394335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56</xdr:col>
      <xdr:colOff>38100</xdr:colOff>
      <xdr:row>30</xdr:row>
      <xdr:rowOff>0</xdr:rowOff>
    </xdr:from>
    <xdr:to>
      <xdr:col>63</xdr:col>
      <xdr:colOff>38100</xdr:colOff>
      <xdr:row>30</xdr:row>
      <xdr:rowOff>0</xdr:rowOff>
    </xdr:to>
    <xdr:sp macro="" textlink="">
      <xdr:nvSpPr>
        <xdr:cNvPr id="11853" name="Rectangle 589"/>
        <xdr:cNvSpPr>
          <a:spLocks noChangeArrowheads="1"/>
        </xdr:cNvSpPr>
      </xdr:nvSpPr>
      <xdr:spPr bwMode="auto">
        <a:xfrm>
          <a:off x="394335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38100</xdr:colOff>
      <xdr:row>30</xdr:row>
      <xdr:rowOff>0</xdr:rowOff>
    </xdr:from>
    <xdr:to>
      <xdr:col>82</xdr:col>
      <xdr:colOff>38100</xdr:colOff>
      <xdr:row>30</xdr:row>
      <xdr:rowOff>0</xdr:rowOff>
    </xdr:to>
    <xdr:sp macro="" textlink="">
      <xdr:nvSpPr>
        <xdr:cNvPr id="11854" name="Rectangle 590"/>
        <xdr:cNvSpPr>
          <a:spLocks noChangeArrowheads="1"/>
        </xdr:cNvSpPr>
      </xdr:nvSpPr>
      <xdr:spPr bwMode="auto">
        <a:xfrm>
          <a:off x="521017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38100</xdr:colOff>
      <xdr:row>30</xdr:row>
      <xdr:rowOff>0</xdr:rowOff>
    </xdr:from>
    <xdr:to>
      <xdr:col>82</xdr:col>
      <xdr:colOff>38100</xdr:colOff>
      <xdr:row>30</xdr:row>
      <xdr:rowOff>0</xdr:rowOff>
    </xdr:to>
    <xdr:sp macro="" textlink="">
      <xdr:nvSpPr>
        <xdr:cNvPr id="11855" name="Rectangle 591"/>
        <xdr:cNvSpPr>
          <a:spLocks noChangeArrowheads="1"/>
        </xdr:cNvSpPr>
      </xdr:nvSpPr>
      <xdr:spPr bwMode="auto">
        <a:xfrm>
          <a:off x="521017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38100</xdr:colOff>
      <xdr:row>30</xdr:row>
      <xdr:rowOff>0</xdr:rowOff>
    </xdr:from>
    <xdr:to>
      <xdr:col>82</xdr:col>
      <xdr:colOff>38100</xdr:colOff>
      <xdr:row>30</xdr:row>
      <xdr:rowOff>0</xdr:rowOff>
    </xdr:to>
    <xdr:sp macro="" textlink="">
      <xdr:nvSpPr>
        <xdr:cNvPr id="11856" name="Rectangle 592"/>
        <xdr:cNvSpPr>
          <a:spLocks noChangeArrowheads="1"/>
        </xdr:cNvSpPr>
      </xdr:nvSpPr>
      <xdr:spPr bwMode="auto">
        <a:xfrm>
          <a:off x="521017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38100</xdr:colOff>
      <xdr:row>30</xdr:row>
      <xdr:rowOff>0</xdr:rowOff>
    </xdr:from>
    <xdr:to>
      <xdr:col>82</xdr:col>
      <xdr:colOff>38100</xdr:colOff>
      <xdr:row>30</xdr:row>
      <xdr:rowOff>0</xdr:rowOff>
    </xdr:to>
    <xdr:sp macro="" textlink="">
      <xdr:nvSpPr>
        <xdr:cNvPr id="11857" name="Rectangle 593"/>
        <xdr:cNvSpPr>
          <a:spLocks noChangeArrowheads="1"/>
        </xdr:cNvSpPr>
      </xdr:nvSpPr>
      <xdr:spPr bwMode="auto">
        <a:xfrm>
          <a:off x="521017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38100</xdr:colOff>
      <xdr:row>30</xdr:row>
      <xdr:rowOff>0</xdr:rowOff>
    </xdr:from>
    <xdr:to>
      <xdr:col>82</xdr:col>
      <xdr:colOff>38100</xdr:colOff>
      <xdr:row>30</xdr:row>
      <xdr:rowOff>0</xdr:rowOff>
    </xdr:to>
    <xdr:sp macro="" textlink="">
      <xdr:nvSpPr>
        <xdr:cNvPr id="11858" name="Rectangle 594"/>
        <xdr:cNvSpPr>
          <a:spLocks noChangeArrowheads="1"/>
        </xdr:cNvSpPr>
      </xdr:nvSpPr>
      <xdr:spPr bwMode="auto">
        <a:xfrm>
          <a:off x="521017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94</xdr:col>
      <xdr:colOff>38100</xdr:colOff>
      <xdr:row>30</xdr:row>
      <xdr:rowOff>0</xdr:rowOff>
    </xdr:from>
    <xdr:to>
      <xdr:col>101</xdr:col>
      <xdr:colOff>38100</xdr:colOff>
      <xdr:row>30</xdr:row>
      <xdr:rowOff>0</xdr:rowOff>
    </xdr:to>
    <xdr:sp macro="" textlink="">
      <xdr:nvSpPr>
        <xdr:cNvPr id="11859" name="Rectangle 595"/>
        <xdr:cNvSpPr>
          <a:spLocks noChangeArrowheads="1"/>
        </xdr:cNvSpPr>
      </xdr:nvSpPr>
      <xdr:spPr bwMode="auto">
        <a:xfrm>
          <a:off x="647700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94</xdr:col>
      <xdr:colOff>38100</xdr:colOff>
      <xdr:row>30</xdr:row>
      <xdr:rowOff>0</xdr:rowOff>
    </xdr:from>
    <xdr:to>
      <xdr:col>101</xdr:col>
      <xdr:colOff>38100</xdr:colOff>
      <xdr:row>30</xdr:row>
      <xdr:rowOff>0</xdr:rowOff>
    </xdr:to>
    <xdr:sp macro="" textlink="">
      <xdr:nvSpPr>
        <xdr:cNvPr id="11860" name="Rectangle 596"/>
        <xdr:cNvSpPr>
          <a:spLocks noChangeArrowheads="1"/>
        </xdr:cNvSpPr>
      </xdr:nvSpPr>
      <xdr:spPr bwMode="auto">
        <a:xfrm>
          <a:off x="647700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94</xdr:col>
      <xdr:colOff>38100</xdr:colOff>
      <xdr:row>30</xdr:row>
      <xdr:rowOff>0</xdr:rowOff>
    </xdr:from>
    <xdr:to>
      <xdr:col>101</xdr:col>
      <xdr:colOff>38100</xdr:colOff>
      <xdr:row>30</xdr:row>
      <xdr:rowOff>0</xdr:rowOff>
    </xdr:to>
    <xdr:sp macro="" textlink="">
      <xdr:nvSpPr>
        <xdr:cNvPr id="11861" name="Rectangle 597"/>
        <xdr:cNvSpPr>
          <a:spLocks noChangeArrowheads="1"/>
        </xdr:cNvSpPr>
      </xdr:nvSpPr>
      <xdr:spPr bwMode="auto">
        <a:xfrm>
          <a:off x="647700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94</xdr:col>
      <xdr:colOff>38100</xdr:colOff>
      <xdr:row>30</xdr:row>
      <xdr:rowOff>0</xdr:rowOff>
    </xdr:from>
    <xdr:to>
      <xdr:col>101</xdr:col>
      <xdr:colOff>38100</xdr:colOff>
      <xdr:row>30</xdr:row>
      <xdr:rowOff>0</xdr:rowOff>
    </xdr:to>
    <xdr:sp macro="" textlink="">
      <xdr:nvSpPr>
        <xdr:cNvPr id="11862" name="Rectangle 598"/>
        <xdr:cNvSpPr>
          <a:spLocks noChangeArrowheads="1"/>
        </xdr:cNvSpPr>
      </xdr:nvSpPr>
      <xdr:spPr bwMode="auto">
        <a:xfrm>
          <a:off x="647700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11863" name="Rectangle 599"/>
        <xdr:cNvSpPr>
          <a:spLocks noChangeArrowheads="1"/>
        </xdr:cNvSpPr>
      </xdr:nvSpPr>
      <xdr:spPr bwMode="auto">
        <a:xfrm>
          <a:off x="19431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11864" name="Rectangle 600"/>
        <xdr:cNvSpPr>
          <a:spLocks noChangeArrowheads="1"/>
        </xdr:cNvSpPr>
      </xdr:nvSpPr>
      <xdr:spPr bwMode="auto">
        <a:xfrm>
          <a:off x="19431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11865" name="Rectangle 601"/>
        <xdr:cNvSpPr>
          <a:spLocks noChangeArrowheads="1"/>
        </xdr:cNvSpPr>
      </xdr:nvSpPr>
      <xdr:spPr bwMode="auto">
        <a:xfrm>
          <a:off x="19431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11866" name="Rectangle 602"/>
        <xdr:cNvSpPr>
          <a:spLocks noChangeArrowheads="1"/>
        </xdr:cNvSpPr>
      </xdr:nvSpPr>
      <xdr:spPr bwMode="auto">
        <a:xfrm>
          <a:off x="19431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55</xdr:col>
      <xdr:colOff>47625</xdr:colOff>
      <xdr:row>30</xdr:row>
      <xdr:rowOff>0</xdr:rowOff>
    </xdr:to>
    <xdr:sp macro="" textlink="">
      <xdr:nvSpPr>
        <xdr:cNvPr id="11867" name="Rectangle 603"/>
        <xdr:cNvSpPr>
          <a:spLocks noChangeArrowheads="1"/>
        </xdr:cNvSpPr>
      </xdr:nvSpPr>
      <xdr:spPr bwMode="auto">
        <a:xfrm>
          <a:off x="320992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55</xdr:col>
      <xdr:colOff>47625</xdr:colOff>
      <xdr:row>30</xdr:row>
      <xdr:rowOff>0</xdr:rowOff>
    </xdr:to>
    <xdr:sp macro="" textlink="">
      <xdr:nvSpPr>
        <xdr:cNvPr id="11868" name="Rectangle 604"/>
        <xdr:cNvSpPr>
          <a:spLocks noChangeArrowheads="1"/>
        </xdr:cNvSpPr>
      </xdr:nvSpPr>
      <xdr:spPr bwMode="auto">
        <a:xfrm>
          <a:off x="320992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55</xdr:col>
      <xdr:colOff>47625</xdr:colOff>
      <xdr:row>30</xdr:row>
      <xdr:rowOff>0</xdr:rowOff>
    </xdr:to>
    <xdr:sp macro="" textlink="">
      <xdr:nvSpPr>
        <xdr:cNvPr id="11869" name="Rectangle 605"/>
        <xdr:cNvSpPr>
          <a:spLocks noChangeArrowheads="1"/>
        </xdr:cNvSpPr>
      </xdr:nvSpPr>
      <xdr:spPr bwMode="auto">
        <a:xfrm>
          <a:off x="320992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55</xdr:col>
      <xdr:colOff>47625</xdr:colOff>
      <xdr:row>30</xdr:row>
      <xdr:rowOff>0</xdr:rowOff>
    </xdr:to>
    <xdr:sp macro="" textlink="">
      <xdr:nvSpPr>
        <xdr:cNvPr id="11870" name="Rectangle 606"/>
        <xdr:cNvSpPr>
          <a:spLocks noChangeArrowheads="1"/>
        </xdr:cNvSpPr>
      </xdr:nvSpPr>
      <xdr:spPr bwMode="auto">
        <a:xfrm>
          <a:off x="320992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38100</xdr:colOff>
      <xdr:row>30</xdr:row>
      <xdr:rowOff>0</xdr:rowOff>
    </xdr:from>
    <xdr:to>
      <xdr:col>74</xdr:col>
      <xdr:colOff>47625</xdr:colOff>
      <xdr:row>30</xdr:row>
      <xdr:rowOff>0</xdr:rowOff>
    </xdr:to>
    <xdr:sp macro="" textlink="">
      <xdr:nvSpPr>
        <xdr:cNvPr id="11871" name="Rectangle 607"/>
        <xdr:cNvSpPr>
          <a:spLocks noChangeArrowheads="1"/>
        </xdr:cNvSpPr>
      </xdr:nvSpPr>
      <xdr:spPr bwMode="auto">
        <a:xfrm>
          <a:off x="447675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38100</xdr:colOff>
      <xdr:row>30</xdr:row>
      <xdr:rowOff>0</xdr:rowOff>
    </xdr:from>
    <xdr:to>
      <xdr:col>74</xdr:col>
      <xdr:colOff>47625</xdr:colOff>
      <xdr:row>30</xdr:row>
      <xdr:rowOff>0</xdr:rowOff>
    </xdr:to>
    <xdr:sp macro="" textlink="">
      <xdr:nvSpPr>
        <xdr:cNvPr id="11872" name="Rectangle 608"/>
        <xdr:cNvSpPr>
          <a:spLocks noChangeArrowheads="1"/>
        </xdr:cNvSpPr>
      </xdr:nvSpPr>
      <xdr:spPr bwMode="auto">
        <a:xfrm>
          <a:off x="447675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38100</xdr:colOff>
      <xdr:row>30</xdr:row>
      <xdr:rowOff>0</xdr:rowOff>
    </xdr:from>
    <xdr:to>
      <xdr:col>74</xdr:col>
      <xdr:colOff>47625</xdr:colOff>
      <xdr:row>30</xdr:row>
      <xdr:rowOff>0</xdr:rowOff>
    </xdr:to>
    <xdr:sp macro="" textlink="">
      <xdr:nvSpPr>
        <xdr:cNvPr id="11873" name="Rectangle 609"/>
        <xdr:cNvSpPr>
          <a:spLocks noChangeArrowheads="1"/>
        </xdr:cNvSpPr>
      </xdr:nvSpPr>
      <xdr:spPr bwMode="auto">
        <a:xfrm>
          <a:off x="447675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38100</xdr:colOff>
      <xdr:row>30</xdr:row>
      <xdr:rowOff>0</xdr:rowOff>
    </xdr:from>
    <xdr:to>
      <xdr:col>74</xdr:col>
      <xdr:colOff>47625</xdr:colOff>
      <xdr:row>30</xdr:row>
      <xdr:rowOff>0</xdr:rowOff>
    </xdr:to>
    <xdr:sp macro="" textlink="">
      <xdr:nvSpPr>
        <xdr:cNvPr id="11874" name="Rectangle 610"/>
        <xdr:cNvSpPr>
          <a:spLocks noChangeArrowheads="1"/>
        </xdr:cNvSpPr>
      </xdr:nvSpPr>
      <xdr:spPr bwMode="auto">
        <a:xfrm>
          <a:off x="447675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38100</xdr:colOff>
      <xdr:row>30</xdr:row>
      <xdr:rowOff>0</xdr:rowOff>
    </xdr:from>
    <xdr:to>
      <xdr:col>74</xdr:col>
      <xdr:colOff>47625</xdr:colOff>
      <xdr:row>30</xdr:row>
      <xdr:rowOff>0</xdr:rowOff>
    </xdr:to>
    <xdr:sp macro="" textlink="">
      <xdr:nvSpPr>
        <xdr:cNvPr id="11875" name="Rectangle 611"/>
        <xdr:cNvSpPr>
          <a:spLocks noChangeArrowheads="1"/>
        </xdr:cNvSpPr>
      </xdr:nvSpPr>
      <xdr:spPr bwMode="auto">
        <a:xfrm>
          <a:off x="447675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38100</xdr:colOff>
      <xdr:row>30</xdr:row>
      <xdr:rowOff>0</xdr:rowOff>
    </xdr:from>
    <xdr:to>
      <xdr:col>74</xdr:col>
      <xdr:colOff>47625</xdr:colOff>
      <xdr:row>30</xdr:row>
      <xdr:rowOff>0</xdr:rowOff>
    </xdr:to>
    <xdr:sp macro="" textlink="">
      <xdr:nvSpPr>
        <xdr:cNvPr id="11876" name="Rectangle 612"/>
        <xdr:cNvSpPr>
          <a:spLocks noChangeArrowheads="1"/>
        </xdr:cNvSpPr>
      </xdr:nvSpPr>
      <xdr:spPr bwMode="auto">
        <a:xfrm>
          <a:off x="447675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38100</xdr:colOff>
      <xdr:row>30</xdr:row>
      <xdr:rowOff>0</xdr:rowOff>
    </xdr:from>
    <xdr:to>
      <xdr:col>74</xdr:col>
      <xdr:colOff>47625</xdr:colOff>
      <xdr:row>30</xdr:row>
      <xdr:rowOff>0</xdr:rowOff>
    </xdr:to>
    <xdr:sp macro="" textlink="">
      <xdr:nvSpPr>
        <xdr:cNvPr id="11877" name="Rectangle 613"/>
        <xdr:cNvSpPr>
          <a:spLocks noChangeArrowheads="1"/>
        </xdr:cNvSpPr>
      </xdr:nvSpPr>
      <xdr:spPr bwMode="auto">
        <a:xfrm>
          <a:off x="447675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83</xdr:col>
      <xdr:colOff>38100</xdr:colOff>
      <xdr:row>30</xdr:row>
      <xdr:rowOff>0</xdr:rowOff>
    </xdr:from>
    <xdr:to>
      <xdr:col>93</xdr:col>
      <xdr:colOff>47625</xdr:colOff>
      <xdr:row>30</xdr:row>
      <xdr:rowOff>0</xdr:rowOff>
    </xdr:to>
    <xdr:sp macro="" textlink="">
      <xdr:nvSpPr>
        <xdr:cNvPr id="11878" name="Rectangle 614"/>
        <xdr:cNvSpPr>
          <a:spLocks noChangeArrowheads="1"/>
        </xdr:cNvSpPr>
      </xdr:nvSpPr>
      <xdr:spPr bwMode="auto">
        <a:xfrm>
          <a:off x="574357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83</xdr:col>
      <xdr:colOff>38100</xdr:colOff>
      <xdr:row>30</xdr:row>
      <xdr:rowOff>0</xdr:rowOff>
    </xdr:from>
    <xdr:to>
      <xdr:col>93</xdr:col>
      <xdr:colOff>47625</xdr:colOff>
      <xdr:row>30</xdr:row>
      <xdr:rowOff>0</xdr:rowOff>
    </xdr:to>
    <xdr:sp macro="" textlink="">
      <xdr:nvSpPr>
        <xdr:cNvPr id="11879" name="Rectangle 615"/>
        <xdr:cNvSpPr>
          <a:spLocks noChangeArrowheads="1"/>
        </xdr:cNvSpPr>
      </xdr:nvSpPr>
      <xdr:spPr bwMode="auto">
        <a:xfrm>
          <a:off x="574357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102</xdr:col>
      <xdr:colOff>38100</xdr:colOff>
      <xdr:row>30</xdr:row>
      <xdr:rowOff>0</xdr:rowOff>
    </xdr:from>
    <xdr:to>
      <xdr:col>112</xdr:col>
      <xdr:colOff>47625</xdr:colOff>
      <xdr:row>30</xdr:row>
      <xdr:rowOff>0</xdr:rowOff>
    </xdr:to>
    <xdr:sp macro="" textlink="">
      <xdr:nvSpPr>
        <xdr:cNvPr id="11880" name="Rectangle 616"/>
        <xdr:cNvSpPr>
          <a:spLocks noChangeArrowheads="1"/>
        </xdr:cNvSpPr>
      </xdr:nvSpPr>
      <xdr:spPr bwMode="auto">
        <a:xfrm>
          <a:off x="70104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102</xdr:col>
      <xdr:colOff>38100</xdr:colOff>
      <xdr:row>30</xdr:row>
      <xdr:rowOff>0</xdr:rowOff>
    </xdr:from>
    <xdr:to>
      <xdr:col>112</xdr:col>
      <xdr:colOff>47625</xdr:colOff>
      <xdr:row>30</xdr:row>
      <xdr:rowOff>0</xdr:rowOff>
    </xdr:to>
    <xdr:sp macro="" textlink="">
      <xdr:nvSpPr>
        <xdr:cNvPr id="11881" name="Rectangle 617"/>
        <xdr:cNvSpPr>
          <a:spLocks noChangeArrowheads="1"/>
        </xdr:cNvSpPr>
      </xdr:nvSpPr>
      <xdr:spPr bwMode="auto">
        <a:xfrm>
          <a:off x="70104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102</xdr:col>
      <xdr:colOff>38100</xdr:colOff>
      <xdr:row>30</xdr:row>
      <xdr:rowOff>0</xdr:rowOff>
    </xdr:from>
    <xdr:to>
      <xdr:col>112</xdr:col>
      <xdr:colOff>47625</xdr:colOff>
      <xdr:row>30</xdr:row>
      <xdr:rowOff>0</xdr:rowOff>
    </xdr:to>
    <xdr:sp macro="" textlink="">
      <xdr:nvSpPr>
        <xdr:cNvPr id="11882" name="Rectangle 618"/>
        <xdr:cNvSpPr>
          <a:spLocks noChangeArrowheads="1"/>
        </xdr:cNvSpPr>
      </xdr:nvSpPr>
      <xdr:spPr bwMode="auto">
        <a:xfrm>
          <a:off x="70104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102</xdr:col>
      <xdr:colOff>38100</xdr:colOff>
      <xdr:row>30</xdr:row>
      <xdr:rowOff>0</xdr:rowOff>
    </xdr:from>
    <xdr:to>
      <xdr:col>112</xdr:col>
      <xdr:colOff>47625</xdr:colOff>
      <xdr:row>30</xdr:row>
      <xdr:rowOff>0</xdr:rowOff>
    </xdr:to>
    <xdr:sp macro="" textlink="">
      <xdr:nvSpPr>
        <xdr:cNvPr id="11883" name="Rectangle 619"/>
        <xdr:cNvSpPr>
          <a:spLocks noChangeArrowheads="1"/>
        </xdr:cNvSpPr>
      </xdr:nvSpPr>
      <xdr:spPr bwMode="auto">
        <a:xfrm>
          <a:off x="70104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83</xdr:col>
      <xdr:colOff>38100</xdr:colOff>
      <xdr:row>30</xdr:row>
      <xdr:rowOff>0</xdr:rowOff>
    </xdr:from>
    <xdr:to>
      <xdr:col>93</xdr:col>
      <xdr:colOff>47625</xdr:colOff>
      <xdr:row>30</xdr:row>
      <xdr:rowOff>0</xdr:rowOff>
    </xdr:to>
    <xdr:sp macro="" textlink="">
      <xdr:nvSpPr>
        <xdr:cNvPr id="11884" name="Rectangle 620"/>
        <xdr:cNvSpPr>
          <a:spLocks noChangeArrowheads="1"/>
        </xdr:cNvSpPr>
      </xdr:nvSpPr>
      <xdr:spPr bwMode="auto">
        <a:xfrm>
          <a:off x="574357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83</xdr:col>
      <xdr:colOff>38100</xdr:colOff>
      <xdr:row>30</xdr:row>
      <xdr:rowOff>0</xdr:rowOff>
    </xdr:from>
    <xdr:to>
      <xdr:col>93</xdr:col>
      <xdr:colOff>47625</xdr:colOff>
      <xdr:row>30</xdr:row>
      <xdr:rowOff>0</xdr:rowOff>
    </xdr:to>
    <xdr:sp macro="" textlink="">
      <xdr:nvSpPr>
        <xdr:cNvPr id="11885" name="Rectangle 621"/>
        <xdr:cNvSpPr>
          <a:spLocks noChangeArrowheads="1"/>
        </xdr:cNvSpPr>
      </xdr:nvSpPr>
      <xdr:spPr bwMode="auto">
        <a:xfrm>
          <a:off x="574357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11890" name="Rectangle 626"/>
        <xdr:cNvSpPr>
          <a:spLocks noChangeArrowheads="1"/>
        </xdr:cNvSpPr>
      </xdr:nvSpPr>
      <xdr:spPr bwMode="auto">
        <a:xfrm>
          <a:off x="140970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11891" name="Rectangle 627"/>
        <xdr:cNvSpPr>
          <a:spLocks noChangeArrowheads="1"/>
        </xdr:cNvSpPr>
      </xdr:nvSpPr>
      <xdr:spPr bwMode="auto">
        <a:xfrm>
          <a:off x="140970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11892" name="Rectangle 628"/>
        <xdr:cNvSpPr>
          <a:spLocks noChangeArrowheads="1"/>
        </xdr:cNvSpPr>
      </xdr:nvSpPr>
      <xdr:spPr bwMode="auto">
        <a:xfrm>
          <a:off x="140970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11893" name="Rectangle 629"/>
        <xdr:cNvSpPr>
          <a:spLocks noChangeArrowheads="1"/>
        </xdr:cNvSpPr>
      </xdr:nvSpPr>
      <xdr:spPr bwMode="auto">
        <a:xfrm>
          <a:off x="140970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11894" name="Rectangle 630"/>
        <xdr:cNvSpPr>
          <a:spLocks noChangeArrowheads="1"/>
        </xdr:cNvSpPr>
      </xdr:nvSpPr>
      <xdr:spPr bwMode="auto">
        <a:xfrm>
          <a:off x="19431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11895" name="Rectangle 631"/>
        <xdr:cNvSpPr>
          <a:spLocks noChangeArrowheads="1"/>
        </xdr:cNvSpPr>
      </xdr:nvSpPr>
      <xdr:spPr bwMode="auto">
        <a:xfrm>
          <a:off x="19431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11896" name="Rectangle 632"/>
        <xdr:cNvSpPr>
          <a:spLocks noChangeArrowheads="1"/>
        </xdr:cNvSpPr>
      </xdr:nvSpPr>
      <xdr:spPr bwMode="auto">
        <a:xfrm>
          <a:off x="19431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11897" name="Rectangle 633"/>
        <xdr:cNvSpPr>
          <a:spLocks noChangeArrowheads="1"/>
        </xdr:cNvSpPr>
      </xdr:nvSpPr>
      <xdr:spPr bwMode="auto">
        <a:xfrm>
          <a:off x="19431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11898" name="Rectangle 634"/>
        <xdr:cNvSpPr>
          <a:spLocks noChangeArrowheads="1"/>
        </xdr:cNvSpPr>
      </xdr:nvSpPr>
      <xdr:spPr bwMode="auto">
        <a:xfrm>
          <a:off x="2676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11899" name="Rectangle 635"/>
        <xdr:cNvSpPr>
          <a:spLocks noChangeArrowheads="1"/>
        </xdr:cNvSpPr>
      </xdr:nvSpPr>
      <xdr:spPr bwMode="auto">
        <a:xfrm>
          <a:off x="2676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11900" name="Rectangle 636"/>
        <xdr:cNvSpPr>
          <a:spLocks noChangeArrowheads="1"/>
        </xdr:cNvSpPr>
      </xdr:nvSpPr>
      <xdr:spPr bwMode="auto">
        <a:xfrm>
          <a:off x="2676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11901" name="Rectangle 637"/>
        <xdr:cNvSpPr>
          <a:spLocks noChangeArrowheads="1"/>
        </xdr:cNvSpPr>
      </xdr:nvSpPr>
      <xdr:spPr bwMode="auto">
        <a:xfrm>
          <a:off x="2676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11902" name="Rectangle 638"/>
        <xdr:cNvSpPr>
          <a:spLocks noChangeArrowheads="1"/>
        </xdr:cNvSpPr>
      </xdr:nvSpPr>
      <xdr:spPr bwMode="auto">
        <a:xfrm>
          <a:off x="2676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11903" name="Rectangle 639"/>
        <xdr:cNvSpPr>
          <a:spLocks noChangeArrowheads="1"/>
        </xdr:cNvSpPr>
      </xdr:nvSpPr>
      <xdr:spPr bwMode="auto">
        <a:xfrm>
          <a:off x="2676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11904" name="Rectangle 640"/>
        <xdr:cNvSpPr>
          <a:spLocks noChangeArrowheads="1"/>
        </xdr:cNvSpPr>
      </xdr:nvSpPr>
      <xdr:spPr bwMode="auto">
        <a:xfrm>
          <a:off x="2676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52</xdr:col>
      <xdr:colOff>38100</xdr:colOff>
      <xdr:row>30</xdr:row>
      <xdr:rowOff>0</xdr:rowOff>
    </xdr:to>
    <xdr:sp macro="" textlink="">
      <xdr:nvSpPr>
        <xdr:cNvPr id="11905" name="Rectangle 641"/>
        <xdr:cNvSpPr>
          <a:spLocks noChangeArrowheads="1"/>
        </xdr:cNvSpPr>
      </xdr:nvSpPr>
      <xdr:spPr bwMode="auto">
        <a:xfrm>
          <a:off x="32099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52</xdr:col>
      <xdr:colOff>38100</xdr:colOff>
      <xdr:row>30</xdr:row>
      <xdr:rowOff>0</xdr:rowOff>
    </xdr:to>
    <xdr:sp macro="" textlink="">
      <xdr:nvSpPr>
        <xdr:cNvPr id="11906" name="Rectangle 642"/>
        <xdr:cNvSpPr>
          <a:spLocks noChangeArrowheads="1"/>
        </xdr:cNvSpPr>
      </xdr:nvSpPr>
      <xdr:spPr bwMode="auto">
        <a:xfrm>
          <a:off x="32099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52</xdr:col>
      <xdr:colOff>38100</xdr:colOff>
      <xdr:row>30</xdr:row>
      <xdr:rowOff>0</xdr:rowOff>
    </xdr:to>
    <xdr:sp macro="" textlink="">
      <xdr:nvSpPr>
        <xdr:cNvPr id="11907" name="Rectangle 643"/>
        <xdr:cNvSpPr>
          <a:spLocks noChangeArrowheads="1"/>
        </xdr:cNvSpPr>
      </xdr:nvSpPr>
      <xdr:spPr bwMode="auto">
        <a:xfrm>
          <a:off x="32099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52</xdr:col>
      <xdr:colOff>38100</xdr:colOff>
      <xdr:row>30</xdr:row>
      <xdr:rowOff>0</xdr:rowOff>
    </xdr:to>
    <xdr:sp macro="" textlink="">
      <xdr:nvSpPr>
        <xdr:cNvPr id="11908" name="Rectangle 644"/>
        <xdr:cNvSpPr>
          <a:spLocks noChangeArrowheads="1"/>
        </xdr:cNvSpPr>
      </xdr:nvSpPr>
      <xdr:spPr bwMode="auto">
        <a:xfrm>
          <a:off x="32099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52</xdr:col>
      <xdr:colOff>38100</xdr:colOff>
      <xdr:row>30</xdr:row>
      <xdr:rowOff>0</xdr:rowOff>
    </xdr:to>
    <xdr:sp macro="" textlink="">
      <xdr:nvSpPr>
        <xdr:cNvPr id="11909" name="Rectangle 645"/>
        <xdr:cNvSpPr>
          <a:spLocks noChangeArrowheads="1"/>
        </xdr:cNvSpPr>
      </xdr:nvSpPr>
      <xdr:spPr bwMode="auto">
        <a:xfrm>
          <a:off x="32099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52</xdr:col>
      <xdr:colOff>38100</xdr:colOff>
      <xdr:row>30</xdr:row>
      <xdr:rowOff>0</xdr:rowOff>
    </xdr:to>
    <xdr:sp macro="" textlink="">
      <xdr:nvSpPr>
        <xdr:cNvPr id="11910" name="Rectangle 646"/>
        <xdr:cNvSpPr>
          <a:spLocks noChangeArrowheads="1"/>
        </xdr:cNvSpPr>
      </xdr:nvSpPr>
      <xdr:spPr bwMode="auto">
        <a:xfrm>
          <a:off x="32099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52</xdr:col>
      <xdr:colOff>38100</xdr:colOff>
      <xdr:row>30</xdr:row>
      <xdr:rowOff>0</xdr:rowOff>
    </xdr:to>
    <xdr:sp macro="" textlink="">
      <xdr:nvSpPr>
        <xdr:cNvPr id="11911" name="Rectangle 647"/>
        <xdr:cNvSpPr>
          <a:spLocks noChangeArrowheads="1"/>
        </xdr:cNvSpPr>
      </xdr:nvSpPr>
      <xdr:spPr bwMode="auto">
        <a:xfrm>
          <a:off x="32099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53</xdr:col>
      <xdr:colOff>38100</xdr:colOff>
      <xdr:row>30</xdr:row>
      <xdr:rowOff>0</xdr:rowOff>
    </xdr:from>
    <xdr:to>
      <xdr:col>60</xdr:col>
      <xdr:colOff>38100</xdr:colOff>
      <xdr:row>30</xdr:row>
      <xdr:rowOff>0</xdr:rowOff>
    </xdr:to>
    <xdr:sp macro="" textlink="">
      <xdr:nvSpPr>
        <xdr:cNvPr id="11912" name="Rectangle 648"/>
        <xdr:cNvSpPr>
          <a:spLocks noChangeArrowheads="1"/>
        </xdr:cNvSpPr>
      </xdr:nvSpPr>
      <xdr:spPr bwMode="auto">
        <a:xfrm>
          <a:off x="37433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53</xdr:col>
      <xdr:colOff>38100</xdr:colOff>
      <xdr:row>30</xdr:row>
      <xdr:rowOff>0</xdr:rowOff>
    </xdr:from>
    <xdr:to>
      <xdr:col>60</xdr:col>
      <xdr:colOff>38100</xdr:colOff>
      <xdr:row>30</xdr:row>
      <xdr:rowOff>0</xdr:rowOff>
    </xdr:to>
    <xdr:sp macro="" textlink="">
      <xdr:nvSpPr>
        <xdr:cNvPr id="11913" name="Rectangle 649"/>
        <xdr:cNvSpPr>
          <a:spLocks noChangeArrowheads="1"/>
        </xdr:cNvSpPr>
      </xdr:nvSpPr>
      <xdr:spPr bwMode="auto">
        <a:xfrm>
          <a:off x="37433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53</xdr:col>
      <xdr:colOff>38100</xdr:colOff>
      <xdr:row>30</xdr:row>
      <xdr:rowOff>0</xdr:rowOff>
    </xdr:from>
    <xdr:to>
      <xdr:col>60</xdr:col>
      <xdr:colOff>38100</xdr:colOff>
      <xdr:row>30</xdr:row>
      <xdr:rowOff>0</xdr:rowOff>
    </xdr:to>
    <xdr:sp macro="" textlink="">
      <xdr:nvSpPr>
        <xdr:cNvPr id="11914" name="Rectangle 650"/>
        <xdr:cNvSpPr>
          <a:spLocks noChangeArrowheads="1"/>
        </xdr:cNvSpPr>
      </xdr:nvSpPr>
      <xdr:spPr bwMode="auto">
        <a:xfrm>
          <a:off x="37433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53</xdr:col>
      <xdr:colOff>38100</xdr:colOff>
      <xdr:row>30</xdr:row>
      <xdr:rowOff>0</xdr:rowOff>
    </xdr:from>
    <xdr:to>
      <xdr:col>60</xdr:col>
      <xdr:colOff>38100</xdr:colOff>
      <xdr:row>30</xdr:row>
      <xdr:rowOff>0</xdr:rowOff>
    </xdr:to>
    <xdr:sp macro="" textlink="">
      <xdr:nvSpPr>
        <xdr:cNvPr id="11915" name="Rectangle 651"/>
        <xdr:cNvSpPr>
          <a:spLocks noChangeArrowheads="1"/>
        </xdr:cNvSpPr>
      </xdr:nvSpPr>
      <xdr:spPr bwMode="auto">
        <a:xfrm>
          <a:off x="37433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53</xdr:col>
      <xdr:colOff>38100</xdr:colOff>
      <xdr:row>30</xdr:row>
      <xdr:rowOff>0</xdr:rowOff>
    </xdr:from>
    <xdr:to>
      <xdr:col>60</xdr:col>
      <xdr:colOff>38100</xdr:colOff>
      <xdr:row>30</xdr:row>
      <xdr:rowOff>0</xdr:rowOff>
    </xdr:to>
    <xdr:sp macro="" textlink="">
      <xdr:nvSpPr>
        <xdr:cNvPr id="11916" name="Rectangle 652"/>
        <xdr:cNvSpPr>
          <a:spLocks noChangeArrowheads="1"/>
        </xdr:cNvSpPr>
      </xdr:nvSpPr>
      <xdr:spPr bwMode="auto">
        <a:xfrm>
          <a:off x="37433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38100</xdr:colOff>
      <xdr:row>30</xdr:row>
      <xdr:rowOff>0</xdr:rowOff>
    </xdr:from>
    <xdr:to>
      <xdr:col>68</xdr:col>
      <xdr:colOff>38100</xdr:colOff>
      <xdr:row>30</xdr:row>
      <xdr:rowOff>0</xdr:rowOff>
    </xdr:to>
    <xdr:sp macro="" textlink="">
      <xdr:nvSpPr>
        <xdr:cNvPr id="11917" name="Rectangle 653"/>
        <xdr:cNvSpPr>
          <a:spLocks noChangeArrowheads="1"/>
        </xdr:cNvSpPr>
      </xdr:nvSpPr>
      <xdr:spPr bwMode="auto">
        <a:xfrm>
          <a:off x="42767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38100</xdr:colOff>
      <xdr:row>30</xdr:row>
      <xdr:rowOff>0</xdr:rowOff>
    </xdr:from>
    <xdr:to>
      <xdr:col>68</xdr:col>
      <xdr:colOff>38100</xdr:colOff>
      <xdr:row>30</xdr:row>
      <xdr:rowOff>0</xdr:rowOff>
    </xdr:to>
    <xdr:sp macro="" textlink="">
      <xdr:nvSpPr>
        <xdr:cNvPr id="11918" name="Rectangle 654"/>
        <xdr:cNvSpPr>
          <a:spLocks noChangeArrowheads="1"/>
        </xdr:cNvSpPr>
      </xdr:nvSpPr>
      <xdr:spPr bwMode="auto">
        <a:xfrm>
          <a:off x="42767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38100</xdr:colOff>
      <xdr:row>30</xdr:row>
      <xdr:rowOff>0</xdr:rowOff>
    </xdr:from>
    <xdr:to>
      <xdr:col>68</xdr:col>
      <xdr:colOff>38100</xdr:colOff>
      <xdr:row>30</xdr:row>
      <xdr:rowOff>0</xdr:rowOff>
    </xdr:to>
    <xdr:sp macro="" textlink="">
      <xdr:nvSpPr>
        <xdr:cNvPr id="11919" name="Rectangle 655"/>
        <xdr:cNvSpPr>
          <a:spLocks noChangeArrowheads="1"/>
        </xdr:cNvSpPr>
      </xdr:nvSpPr>
      <xdr:spPr bwMode="auto">
        <a:xfrm>
          <a:off x="42767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38100</xdr:colOff>
      <xdr:row>30</xdr:row>
      <xdr:rowOff>0</xdr:rowOff>
    </xdr:from>
    <xdr:to>
      <xdr:col>68</xdr:col>
      <xdr:colOff>38100</xdr:colOff>
      <xdr:row>30</xdr:row>
      <xdr:rowOff>0</xdr:rowOff>
    </xdr:to>
    <xdr:sp macro="" textlink="">
      <xdr:nvSpPr>
        <xdr:cNvPr id="11920" name="Rectangle 656"/>
        <xdr:cNvSpPr>
          <a:spLocks noChangeArrowheads="1"/>
        </xdr:cNvSpPr>
      </xdr:nvSpPr>
      <xdr:spPr bwMode="auto">
        <a:xfrm>
          <a:off x="42767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38100</xdr:colOff>
      <xdr:row>30</xdr:row>
      <xdr:rowOff>0</xdr:rowOff>
    </xdr:from>
    <xdr:to>
      <xdr:col>68</xdr:col>
      <xdr:colOff>38100</xdr:colOff>
      <xdr:row>30</xdr:row>
      <xdr:rowOff>0</xdr:rowOff>
    </xdr:to>
    <xdr:sp macro="" textlink="">
      <xdr:nvSpPr>
        <xdr:cNvPr id="11921" name="Rectangle 657"/>
        <xdr:cNvSpPr>
          <a:spLocks noChangeArrowheads="1"/>
        </xdr:cNvSpPr>
      </xdr:nvSpPr>
      <xdr:spPr bwMode="auto">
        <a:xfrm>
          <a:off x="42767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38100</xdr:colOff>
      <xdr:row>30</xdr:row>
      <xdr:rowOff>0</xdr:rowOff>
    </xdr:from>
    <xdr:to>
      <xdr:col>68</xdr:col>
      <xdr:colOff>38100</xdr:colOff>
      <xdr:row>30</xdr:row>
      <xdr:rowOff>0</xdr:rowOff>
    </xdr:to>
    <xdr:sp macro="" textlink="">
      <xdr:nvSpPr>
        <xdr:cNvPr id="11922" name="Rectangle 658"/>
        <xdr:cNvSpPr>
          <a:spLocks noChangeArrowheads="1"/>
        </xdr:cNvSpPr>
      </xdr:nvSpPr>
      <xdr:spPr bwMode="auto">
        <a:xfrm>
          <a:off x="42767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38100</xdr:colOff>
      <xdr:row>30</xdr:row>
      <xdr:rowOff>0</xdr:rowOff>
    </xdr:from>
    <xdr:to>
      <xdr:col>68</xdr:col>
      <xdr:colOff>38100</xdr:colOff>
      <xdr:row>30</xdr:row>
      <xdr:rowOff>0</xdr:rowOff>
    </xdr:to>
    <xdr:sp macro="" textlink="">
      <xdr:nvSpPr>
        <xdr:cNvPr id="11923" name="Rectangle 659"/>
        <xdr:cNvSpPr>
          <a:spLocks noChangeArrowheads="1"/>
        </xdr:cNvSpPr>
      </xdr:nvSpPr>
      <xdr:spPr bwMode="auto">
        <a:xfrm>
          <a:off x="42767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69</xdr:col>
      <xdr:colOff>38100</xdr:colOff>
      <xdr:row>30</xdr:row>
      <xdr:rowOff>0</xdr:rowOff>
    </xdr:from>
    <xdr:to>
      <xdr:col>76</xdr:col>
      <xdr:colOff>38100</xdr:colOff>
      <xdr:row>30</xdr:row>
      <xdr:rowOff>0</xdr:rowOff>
    </xdr:to>
    <xdr:sp macro="" textlink="">
      <xdr:nvSpPr>
        <xdr:cNvPr id="11924" name="Rectangle 660"/>
        <xdr:cNvSpPr>
          <a:spLocks noChangeArrowheads="1"/>
        </xdr:cNvSpPr>
      </xdr:nvSpPr>
      <xdr:spPr bwMode="auto">
        <a:xfrm>
          <a:off x="48101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69</xdr:col>
      <xdr:colOff>38100</xdr:colOff>
      <xdr:row>30</xdr:row>
      <xdr:rowOff>0</xdr:rowOff>
    </xdr:from>
    <xdr:to>
      <xdr:col>76</xdr:col>
      <xdr:colOff>38100</xdr:colOff>
      <xdr:row>30</xdr:row>
      <xdr:rowOff>0</xdr:rowOff>
    </xdr:to>
    <xdr:sp macro="" textlink="">
      <xdr:nvSpPr>
        <xdr:cNvPr id="11925" name="Rectangle 661"/>
        <xdr:cNvSpPr>
          <a:spLocks noChangeArrowheads="1"/>
        </xdr:cNvSpPr>
      </xdr:nvSpPr>
      <xdr:spPr bwMode="auto">
        <a:xfrm>
          <a:off x="48101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69</xdr:col>
      <xdr:colOff>38100</xdr:colOff>
      <xdr:row>30</xdr:row>
      <xdr:rowOff>0</xdr:rowOff>
    </xdr:from>
    <xdr:to>
      <xdr:col>76</xdr:col>
      <xdr:colOff>38100</xdr:colOff>
      <xdr:row>30</xdr:row>
      <xdr:rowOff>0</xdr:rowOff>
    </xdr:to>
    <xdr:sp macro="" textlink="">
      <xdr:nvSpPr>
        <xdr:cNvPr id="11926" name="Rectangle 662"/>
        <xdr:cNvSpPr>
          <a:spLocks noChangeArrowheads="1"/>
        </xdr:cNvSpPr>
      </xdr:nvSpPr>
      <xdr:spPr bwMode="auto">
        <a:xfrm>
          <a:off x="48101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69</xdr:col>
      <xdr:colOff>38100</xdr:colOff>
      <xdr:row>30</xdr:row>
      <xdr:rowOff>0</xdr:rowOff>
    </xdr:from>
    <xdr:to>
      <xdr:col>76</xdr:col>
      <xdr:colOff>38100</xdr:colOff>
      <xdr:row>30</xdr:row>
      <xdr:rowOff>0</xdr:rowOff>
    </xdr:to>
    <xdr:sp macro="" textlink="">
      <xdr:nvSpPr>
        <xdr:cNvPr id="11927" name="Rectangle 663"/>
        <xdr:cNvSpPr>
          <a:spLocks noChangeArrowheads="1"/>
        </xdr:cNvSpPr>
      </xdr:nvSpPr>
      <xdr:spPr bwMode="auto">
        <a:xfrm>
          <a:off x="48101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69</xdr:col>
      <xdr:colOff>38100</xdr:colOff>
      <xdr:row>30</xdr:row>
      <xdr:rowOff>0</xdr:rowOff>
    </xdr:from>
    <xdr:to>
      <xdr:col>76</xdr:col>
      <xdr:colOff>38100</xdr:colOff>
      <xdr:row>30</xdr:row>
      <xdr:rowOff>0</xdr:rowOff>
    </xdr:to>
    <xdr:sp macro="" textlink="">
      <xdr:nvSpPr>
        <xdr:cNvPr id="11928" name="Rectangle 664"/>
        <xdr:cNvSpPr>
          <a:spLocks noChangeArrowheads="1"/>
        </xdr:cNvSpPr>
      </xdr:nvSpPr>
      <xdr:spPr bwMode="auto">
        <a:xfrm>
          <a:off x="48101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69</xdr:col>
      <xdr:colOff>38100</xdr:colOff>
      <xdr:row>30</xdr:row>
      <xdr:rowOff>0</xdr:rowOff>
    </xdr:from>
    <xdr:to>
      <xdr:col>76</xdr:col>
      <xdr:colOff>38100</xdr:colOff>
      <xdr:row>30</xdr:row>
      <xdr:rowOff>0</xdr:rowOff>
    </xdr:to>
    <xdr:sp macro="" textlink="">
      <xdr:nvSpPr>
        <xdr:cNvPr id="11929" name="Rectangle 665"/>
        <xdr:cNvSpPr>
          <a:spLocks noChangeArrowheads="1"/>
        </xdr:cNvSpPr>
      </xdr:nvSpPr>
      <xdr:spPr bwMode="auto">
        <a:xfrm>
          <a:off x="48101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69</xdr:col>
      <xdr:colOff>38100</xdr:colOff>
      <xdr:row>30</xdr:row>
      <xdr:rowOff>0</xdr:rowOff>
    </xdr:from>
    <xdr:to>
      <xdr:col>76</xdr:col>
      <xdr:colOff>38100</xdr:colOff>
      <xdr:row>30</xdr:row>
      <xdr:rowOff>0</xdr:rowOff>
    </xdr:to>
    <xdr:sp macro="" textlink="">
      <xdr:nvSpPr>
        <xdr:cNvPr id="11930" name="Rectangle 666"/>
        <xdr:cNvSpPr>
          <a:spLocks noChangeArrowheads="1"/>
        </xdr:cNvSpPr>
      </xdr:nvSpPr>
      <xdr:spPr bwMode="auto">
        <a:xfrm>
          <a:off x="48101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38100</xdr:colOff>
      <xdr:row>30</xdr:row>
      <xdr:rowOff>0</xdr:rowOff>
    </xdr:from>
    <xdr:to>
      <xdr:col>84</xdr:col>
      <xdr:colOff>38100</xdr:colOff>
      <xdr:row>30</xdr:row>
      <xdr:rowOff>0</xdr:rowOff>
    </xdr:to>
    <xdr:sp macro="" textlink="">
      <xdr:nvSpPr>
        <xdr:cNvPr id="11931" name="Rectangle 667"/>
        <xdr:cNvSpPr>
          <a:spLocks noChangeArrowheads="1"/>
        </xdr:cNvSpPr>
      </xdr:nvSpPr>
      <xdr:spPr bwMode="auto">
        <a:xfrm>
          <a:off x="5343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38100</xdr:colOff>
      <xdr:row>30</xdr:row>
      <xdr:rowOff>0</xdr:rowOff>
    </xdr:from>
    <xdr:to>
      <xdr:col>84</xdr:col>
      <xdr:colOff>38100</xdr:colOff>
      <xdr:row>30</xdr:row>
      <xdr:rowOff>0</xdr:rowOff>
    </xdr:to>
    <xdr:sp macro="" textlink="">
      <xdr:nvSpPr>
        <xdr:cNvPr id="11932" name="Rectangle 668"/>
        <xdr:cNvSpPr>
          <a:spLocks noChangeArrowheads="1"/>
        </xdr:cNvSpPr>
      </xdr:nvSpPr>
      <xdr:spPr bwMode="auto">
        <a:xfrm>
          <a:off x="5343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38100</xdr:colOff>
      <xdr:row>30</xdr:row>
      <xdr:rowOff>0</xdr:rowOff>
    </xdr:from>
    <xdr:to>
      <xdr:col>84</xdr:col>
      <xdr:colOff>38100</xdr:colOff>
      <xdr:row>30</xdr:row>
      <xdr:rowOff>0</xdr:rowOff>
    </xdr:to>
    <xdr:sp macro="" textlink="">
      <xdr:nvSpPr>
        <xdr:cNvPr id="11933" name="Rectangle 669"/>
        <xdr:cNvSpPr>
          <a:spLocks noChangeArrowheads="1"/>
        </xdr:cNvSpPr>
      </xdr:nvSpPr>
      <xdr:spPr bwMode="auto">
        <a:xfrm>
          <a:off x="5343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38100</xdr:colOff>
      <xdr:row>30</xdr:row>
      <xdr:rowOff>0</xdr:rowOff>
    </xdr:from>
    <xdr:to>
      <xdr:col>84</xdr:col>
      <xdr:colOff>38100</xdr:colOff>
      <xdr:row>30</xdr:row>
      <xdr:rowOff>0</xdr:rowOff>
    </xdr:to>
    <xdr:sp macro="" textlink="">
      <xdr:nvSpPr>
        <xdr:cNvPr id="11934" name="Rectangle 670"/>
        <xdr:cNvSpPr>
          <a:spLocks noChangeArrowheads="1"/>
        </xdr:cNvSpPr>
      </xdr:nvSpPr>
      <xdr:spPr bwMode="auto">
        <a:xfrm>
          <a:off x="5343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38100</xdr:colOff>
      <xdr:row>30</xdr:row>
      <xdr:rowOff>0</xdr:rowOff>
    </xdr:from>
    <xdr:to>
      <xdr:col>84</xdr:col>
      <xdr:colOff>38100</xdr:colOff>
      <xdr:row>30</xdr:row>
      <xdr:rowOff>0</xdr:rowOff>
    </xdr:to>
    <xdr:sp macro="" textlink="">
      <xdr:nvSpPr>
        <xdr:cNvPr id="11935" name="Rectangle 671"/>
        <xdr:cNvSpPr>
          <a:spLocks noChangeArrowheads="1"/>
        </xdr:cNvSpPr>
      </xdr:nvSpPr>
      <xdr:spPr bwMode="auto">
        <a:xfrm>
          <a:off x="5343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38100</xdr:colOff>
      <xdr:row>30</xdr:row>
      <xdr:rowOff>0</xdr:rowOff>
    </xdr:from>
    <xdr:to>
      <xdr:col>84</xdr:col>
      <xdr:colOff>38100</xdr:colOff>
      <xdr:row>30</xdr:row>
      <xdr:rowOff>0</xdr:rowOff>
    </xdr:to>
    <xdr:sp macro="" textlink="">
      <xdr:nvSpPr>
        <xdr:cNvPr id="11936" name="Rectangle 672"/>
        <xdr:cNvSpPr>
          <a:spLocks noChangeArrowheads="1"/>
        </xdr:cNvSpPr>
      </xdr:nvSpPr>
      <xdr:spPr bwMode="auto">
        <a:xfrm>
          <a:off x="5343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38100</xdr:colOff>
      <xdr:row>30</xdr:row>
      <xdr:rowOff>0</xdr:rowOff>
    </xdr:from>
    <xdr:to>
      <xdr:col>84</xdr:col>
      <xdr:colOff>38100</xdr:colOff>
      <xdr:row>30</xdr:row>
      <xdr:rowOff>0</xdr:rowOff>
    </xdr:to>
    <xdr:sp macro="" textlink="">
      <xdr:nvSpPr>
        <xdr:cNvPr id="11937" name="Rectangle 673"/>
        <xdr:cNvSpPr>
          <a:spLocks noChangeArrowheads="1"/>
        </xdr:cNvSpPr>
      </xdr:nvSpPr>
      <xdr:spPr bwMode="auto">
        <a:xfrm>
          <a:off x="5343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38100</xdr:colOff>
      <xdr:row>30</xdr:row>
      <xdr:rowOff>0</xdr:rowOff>
    </xdr:from>
    <xdr:to>
      <xdr:col>95</xdr:col>
      <xdr:colOff>47625</xdr:colOff>
      <xdr:row>30</xdr:row>
      <xdr:rowOff>0</xdr:rowOff>
    </xdr:to>
    <xdr:sp macro="" textlink="">
      <xdr:nvSpPr>
        <xdr:cNvPr id="11939" name="Rectangle 675"/>
        <xdr:cNvSpPr>
          <a:spLocks noChangeArrowheads="1"/>
        </xdr:cNvSpPr>
      </xdr:nvSpPr>
      <xdr:spPr bwMode="auto">
        <a:xfrm>
          <a:off x="587692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38100</xdr:colOff>
      <xdr:row>30</xdr:row>
      <xdr:rowOff>0</xdr:rowOff>
    </xdr:from>
    <xdr:to>
      <xdr:col>95</xdr:col>
      <xdr:colOff>47625</xdr:colOff>
      <xdr:row>30</xdr:row>
      <xdr:rowOff>0</xdr:rowOff>
    </xdr:to>
    <xdr:sp macro="" textlink="">
      <xdr:nvSpPr>
        <xdr:cNvPr id="11940" name="Rectangle 676"/>
        <xdr:cNvSpPr>
          <a:spLocks noChangeArrowheads="1"/>
        </xdr:cNvSpPr>
      </xdr:nvSpPr>
      <xdr:spPr bwMode="auto">
        <a:xfrm>
          <a:off x="587692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38100</xdr:colOff>
      <xdr:row>30</xdr:row>
      <xdr:rowOff>0</xdr:rowOff>
    </xdr:from>
    <xdr:to>
      <xdr:col>95</xdr:col>
      <xdr:colOff>47625</xdr:colOff>
      <xdr:row>30</xdr:row>
      <xdr:rowOff>0</xdr:rowOff>
    </xdr:to>
    <xdr:sp macro="" textlink="">
      <xdr:nvSpPr>
        <xdr:cNvPr id="11941" name="Rectangle 677"/>
        <xdr:cNvSpPr>
          <a:spLocks noChangeArrowheads="1"/>
        </xdr:cNvSpPr>
      </xdr:nvSpPr>
      <xdr:spPr bwMode="auto">
        <a:xfrm>
          <a:off x="587692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38100</xdr:colOff>
      <xdr:row>30</xdr:row>
      <xdr:rowOff>0</xdr:rowOff>
    </xdr:from>
    <xdr:to>
      <xdr:col>95</xdr:col>
      <xdr:colOff>47625</xdr:colOff>
      <xdr:row>30</xdr:row>
      <xdr:rowOff>0</xdr:rowOff>
    </xdr:to>
    <xdr:sp macro="" textlink="">
      <xdr:nvSpPr>
        <xdr:cNvPr id="11942" name="Rectangle 678"/>
        <xdr:cNvSpPr>
          <a:spLocks noChangeArrowheads="1"/>
        </xdr:cNvSpPr>
      </xdr:nvSpPr>
      <xdr:spPr bwMode="auto">
        <a:xfrm>
          <a:off x="587692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38100</xdr:colOff>
      <xdr:row>30</xdr:row>
      <xdr:rowOff>0</xdr:rowOff>
    </xdr:from>
    <xdr:to>
      <xdr:col>95</xdr:col>
      <xdr:colOff>47625</xdr:colOff>
      <xdr:row>30</xdr:row>
      <xdr:rowOff>0</xdr:rowOff>
    </xdr:to>
    <xdr:sp macro="" textlink="">
      <xdr:nvSpPr>
        <xdr:cNvPr id="11943" name="Rectangle 679"/>
        <xdr:cNvSpPr>
          <a:spLocks noChangeArrowheads="1"/>
        </xdr:cNvSpPr>
      </xdr:nvSpPr>
      <xdr:spPr bwMode="auto">
        <a:xfrm>
          <a:off x="587692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38100</xdr:colOff>
      <xdr:row>30</xdr:row>
      <xdr:rowOff>0</xdr:rowOff>
    </xdr:from>
    <xdr:to>
      <xdr:col>95</xdr:col>
      <xdr:colOff>47625</xdr:colOff>
      <xdr:row>30</xdr:row>
      <xdr:rowOff>0</xdr:rowOff>
    </xdr:to>
    <xdr:sp macro="" textlink="">
      <xdr:nvSpPr>
        <xdr:cNvPr id="11944" name="Rectangle 680"/>
        <xdr:cNvSpPr>
          <a:spLocks noChangeArrowheads="1"/>
        </xdr:cNvSpPr>
      </xdr:nvSpPr>
      <xdr:spPr bwMode="auto">
        <a:xfrm>
          <a:off x="587692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96</xdr:col>
      <xdr:colOff>38100</xdr:colOff>
      <xdr:row>30</xdr:row>
      <xdr:rowOff>0</xdr:rowOff>
    </xdr:from>
    <xdr:to>
      <xdr:col>106</xdr:col>
      <xdr:colOff>47625</xdr:colOff>
      <xdr:row>30</xdr:row>
      <xdr:rowOff>0</xdr:rowOff>
    </xdr:to>
    <xdr:sp macro="" textlink="">
      <xdr:nvSpPr>
        <xdr:cNvPr id="11945" name="Rectangle 681"/>
        <xdr:cNvSpPr>
          <a:spLocks noChangeArrowheads="1"/>
        </xdr:cNvSpPr>
      </xdr:nvSpPr>
      <xdr:spPr bwMode="auto">
        <a:xfrm>
          <a:off x="661035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96</xdr:col>
      <xdr:colOff>38100</xdr:colOff>
      <xdr:row>30</xdr:row>
      <xdr:rowOff>0</xdr:rowOff>
    </xdr:from>
    <xdr:to>
      <xdr:col>106</xdr:col>
      <xdr:colOff>47625</xdr:colOff>
      <xdr:row>30</xdr:row>
      <xdr:rowOff>0</xdr:rowOff>
    </xdr:to>
    <xdr:sp macro="" textlink="">
      <xdr:nvSpPr>
        <xdr:cNvPr id="11946" name="Rectangle 682"/>
        <xdr:cNvSpPr>
          <a:spLocks noChangeArrowheads="1"/>
        </xdr:cNvSpPr>
      </xdr:nvSpPr>
      <xdr:spPr bwMode="auto">
        <a:xfrm>
          <a:off x="661035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96</xdr:col>
      <xdr:colOff>38100</xdr:colOff>
      <xdr:row>30</xdr:row>
      <xdr:rowOff>0</xdr:rowOff>
    </xdr:from>
    <xdr:to>
      <xdr:col>106</xdr:col>
      <xdr:colOff>47625</xdr:colOff>
      <xdr:row>30</xdr:row>
      <xdr:rowOff>0</xdr:rowOff>
    </xdr:to>
    <xdr:sp macro="" textlink="">
      <xdr:nvSpPr>
        <xdr:cNvPr id="11947" name="Rectangle 683"/>
        <xdr:cNvSpPr>
          <a:spLocks noChangeArrowheads="1"/>
        </xdr:cNvSpPr>
      </xdr:nvSpPr>
      <xdr:spPr bwMode="auto">
        <a:xfrm>
          <a:off x="661035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96</xdr:col>
      <xdr:colOff>38100</xdr:colOff>
      <xdr:row>30</xdr:row>
      <xdr:rowOff>0</xdr:rowOff>
    </xdr:from>
    <xdr:to>
      <xdr:col>106</xdr:col>
      <xdr:colOff>47625</xdr:colOff>
      <xdr:row>30</xdr:row>
      <xdr:rowOff>0</xdr:rowOff>
    </xdr:to>
    <xdr:sp macro="" textlink="">
      <xdr:nvSpPr>
        <xdr:cNvPr id="11948" name="Rectangle 684"/>
        <xdr:cNvSpPr>
          <a:spLocks noChangeArrowheads="1"/>
        </xdr:cNvSpPr>
      </xdr:nvSpPr>
      <xdr:spPr bwMode="auto">
        <a:xfrm>
          <a:off x="661035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96</xdr:col>
      <xdr:colOff>38100</xdr:colOff>
      <xdr:row>30</xdr:row>
      <xdr:rowOff>0</xdr:rowOff>
    </xdr:from>
    <xdr:to>
      <xdr:col>106</xdr:col>
      <xdr:colOff>47625</xdr:colOff>
      <xdr:row>30</xdr:row>
      <xdr:rowOff>0</xdr:rowOff>
    </xdr:to>
    <xdr:sp macro="" textlink="">
      <xdr:nvSpPr>
        <xdr:cNvPr id="11949" name="Rectangle 685"/>
        <xdr:cNvSpPr>
          <a:spLocks noChangeArrowheads="1"/>
        </xdr:cNvSpPr>
      </xdr:nvSpPr>
      <xdr:spPr bwMode="auto">
        <a:xfrm>
          <a:off x="661035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96</xdr:col>
      <xdr:colOff>38100</xdr:colOff>
      <xdr:row>30</xdr:row>
      <xdr:rowOff>0</xdr:rowOff>
    </xdr:from>
    <xdr:to>
      <xdr:col>106</xdr:col>
      <xdr:colOff>47625</xdr:colOff>
      <xdr:row>30</xdr:row>
      <xdr:rowOff>0</xdr:rowOff>
    </xdr:to>
    <xdr:sp macro="" textlink="">
      <xdr:nvSpPr>
        <xdr:cNvPr id="11950" name="Rectangle 686"/>
        <xdr:cNvSpPr>
          <a:spLocks noChangeArrowheads="1"/>
        </xdr:cNvSpPr>
      </xdr:nvSpPr>
      <xdr:spPr bwMode="auto">
        <a:xfrm>
          <a:off x="661035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107</xdr:col>
      <xdr:colOff>38100</xdr:colOff>
      <xdr:row>30</xdr:row>
      <xdr:rowOff>0</xdr:rowOff>
    </xdr:from>
    <xdr:to>
      <xdr:col>117</xdr:col>
      <xdr:colOff>47625</xdr:colOff>
      <xdr:row>30</xdr:row>
      <xdr:rowOff>0</xdr:rowOff>
    </xdr:to>
    <xdr:sp macro="" textlink="">
      <xdr:nvSpPr>
        <xdr:cNvPr id="11951" name="Rectangle 687"/>
        <xdr:cNvSpPr>
          <a:spLocks noChangeArrowheads="1"/>
        </xdr:cNvSpPr>
      </xdr:nvSpPr>
      <xdr:spPr bwMode="auto">
        <a:xfrm>
          <a:off x="734377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107</xdr:col>
      <xdr:colOff>38100</xdr:colOff>
      <xdr:row>30</xdr:row>
      <xdr:rowOff>0</xdr:rowOff>
    </xdr:from>
    <xdr:to>
      <xdr:col>117</xdr:col>
      <xdr:colOff>47625</xdr:colOff>
      <xdr:row>30</xdr:row>
      <xdr:rowOff>0</xdr:rowOff>
    </xdr:to>
    <xdr:sp macro="" textlink="">
      <xdr:nvSpPr>
        <xdr:cNvPr id="11952" name="Rectangle 688"/>
        <xdr:cNvSpPr>
          <a:spLocks noChangeArrowheads="1"/>
        </xdr:cNvSpPr>
      </xdr:nvSpPr>
      <xdr:spPr bwMode="auto">
        <a:xfrm>
          <a:off x="734377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107</xdr:col>
      <xdr:colOff>38100</xdr:colOff>
      <xdr:row>30</xdr:row>
      <xdr:rowOff>0</xdr:rowOff>
    </xdr:from>
    <xdr:to>
      <xdr:col>117</xdr:col>
      <xdr:colOff>47625</xdr:colOff>
      <xdr:row>30</xdr:row>
      <xdr:rowOff>0</xdr:rowOff>
    </xdr:to>
    <xdr:sp macro="" textlink="">
      <xdr:nvSpPr>
        <xdr:cNvPr id="11953" name="Rectangle 689"/>
        <xdr:cNvSpPr>
          <a:spLocks noChangeArrowheads="1"/>
        </xdr:cNvSpPr>
      </xdr:nvSpPr>
      <xdr:spPr bwMode="auto">
        <a:xfrm>
          <a:off x="734377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107</xdr:col>
      <xdr:colOff>38100</xdr:colOff>
      <xdr:row>30</xdr:row>
      <xdr:rowOff>0</xdr:rowOff>
    </xdr:from>
    <xdr:to>
      <xdr:col>117</xdr:col>
      <xdr:colOff>47625</xdr:colOff>
      <xdr:row>30</xdr:row>
      <xdr:rowOff>0</xdr:rowOff>
    </xdr:to>
    <xdr:sp macro="" textlink="">
      <xdr:nvSpPr>
        <xdr:cNvPr id="11954" name="Rectangle 690"/>
        <xdr:cNvSpPr>
          <a:spLocks noChangeArrowheads="1"/>
        </xdr:cNvSpPr>
      </xdr:nvSpPr>
      <xdr:spPr bwMode="auto">
        <a:xfrm>
          <a:off x="734377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107</xdr:col>
      <xdr:colOff>38100</xdr:colOff>
      <xdr:row>30</xdr:row>
      <xdr:rowOff>0</xdr:rowOff>
    </xdr:from>
    <xdr:to>
      <xdr:col>117</xdr:col>
      <xdr:colOff>47625</xdr:colOff>
      <xdr:row>30</xdr:row>
      <xdr:rowOff>0</xdr:rowOff>
    </xdr:to>
    <xdr:sp macro="" textlink="">
      <xdr:nvSpPr>
        <xdr:cNvPr id="11955" name="Rectangle 691"/>
        <xdr:cNvSpPr>
          <a:spLocks noChangeArrowheads="1"/>
        </xdr:cNvSpPr>
      </xdr:nvSpPr>
      <xdr:spPr bwMode="auto">
        <a:xfrm>
          <a:off x="734377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107</xdr:col>
      <xdr:colOff>38100</xdr:colOff>
      <xdr:row>30</xdr:row>
      <xdr:rowOff>0</xdr:rowOff>
    </xdr:from>
    <xdr:to>
      <xdr:col>117</xdr:col>
      <xdr:colOff>47625</xdr:colOff>
      <xdr:row>30</xdr:row>
      <xdr:rowOff>0</xdr:rowOff>
    </xdr:to>
    <xdr:sp macro="" textlink="">
      <xdr:nvSpPr>
        <xdr:cNvPr id="11956" name="Rectangle 692"/>
        <xdr:cNvSpPr>
          <a:spLocks noChangeArrowheads="1"/>
        </xdr:cNvSpPr>
      </xdr:nvSpPr>
      <xdr:spPr bwMode="auto">
        <a:xfrm>
          <a:off x="734377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118</xdr:col>
      <xdr:colOff>38100</xdr:colOff>
      <xdr:row>30</xdr:row>
      <xdr:rowOff>0</xdr:rowOff>
    </xdr:from>
    <xdr:to>
      <xdr:col>128</xdr:col>
      <xdr:colOff>47625</xdr:colOff>
      <xdr:row>30</xdr:row>
      <xdr:rowOff>0</xdr:rowOff>
    </xdr:to>
    <xdr:sp macro="" textlink="">
      <xdr:nvSpPr>
        <xdr:cNvPr id="11957" name="Rectangle 693"/>
        <xdr:cNvSpPr>
          <a:spLocks noChangeArrowheads="1"/>
        </xdr:cNvSpPr>
      </xdr:nvSpPr>
      <xdr:spPr bwMode="auto">
        <a:xfrm>
          <a:off x="80772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118</xdr:col>
      <xdr:colOff>38100</xdr:colOff>
      <xdr:row>30</xdr:row>
      <xdr:rowOff>0</xdr:rowOff>
    </xdr:from>
    <xdr:to>
      <xdr:col>128</xdr:col>
      <xdr:colOff>47625</xdr:colOff>
      <xdr:row>30</xdr:row>
      <xdr:rowOff>0</xdr:rowOff>
    </xdr:to>
    <xdr:sp macro="" textlink="">
      <xdr:nvSpPr>
        <xdr:cNvPr id="11958" name="Rectangle 694"/>
        <xdr:cNvSpPr>
          <a:spLocks noChangeArrowheads="1"/>
        </xdr:cNvSpPr>
      </xdr:nvSpPr>
      <xdr:spPr bwMode="auto">
        <a:xfrm>
          <a:off x="80772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118</xdr:col>
      <xdr:colOff>38100</xdr:colOff>
      <xdr:row>30</xdr:row>
      <xdr:rowOff>0</xdr:rowOff>
    </xdr:from>
    <xdr:to>
      <xdr:col>128</xdr:col>
      <xdr:colOff>47625</xdr:colOff>
      <xdr:row>30</xdr:row>
      <xdr:rowOff>0</xdr:rowOff>
    </xdr:to>
    <xdr:sp macro="" textlink="">
      <xdr:nvSpPr>
        <xdr:cNvPr id="11959" name="Rectangle 695"/>
        <xdr:cNvSpPr>
          <a:spLocks noChangeArrowheads="1"/>
        </xdr:cNvSpPr>
      </xdr:nvSpPr>
      <xdr:spPr bwMode="auto">
        <a:xfrm>
          <a:off x="80772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118</xdr:col>
      <xdr:colOff>38100</xdr:colOff>
      <xdr:row>30</xdr:row>
      <xdr:rowOff>0</xdr:rowOff>
    </xdr:from>
    <xdr:to>
      <xdr:col>128</xdr:col>
      <xdr:colOff>47625</xdr:colOff>
      <xdr:row>30</xdr:row>
      <xdr:rowOff>0</xdr:rowOff>
    </xdr:to>
    <xdr:sp macro="" textlink="">
      <xdr:nvSpPr>
        <xdr:cNvPr id="11960" name="Rectangle 696"/>
        <xdr:cNvSpPr>
          <a:spLocks noChangeArrowheads="1"/>
        </xdr:cNvSpPr>
      </xdr:nvSpPr>
      <xdr:spPr bwMode="auto">
        <a:xfrm>
          <a:off x="80772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118</xdr:col>
      <xdr:colOff>38100</xdr:colOff>
      <xdr:row>30</xdr:row>
      <xdr:rowOff>0</xdr:rowOff>
    </xdr:from>
    <xdr:to>
      <xdr:col>128</xdr:col>
      <xdr:colOff>47625</xdr:colOff>
      <xdr:row>30</xdr:row>
      <xdr:rowOff>0</xdr:rowOff>
    </xdr:to>
    <xdr:sp macro="" textlink="">
      <xdr:nvSpPr>
        <xdr:cNvPr id="11961" name="Rectangle 697"/>
        <xdr:cNvSpPr>
          <a:spLocks noChangeArrowheads="1"/>
        </xdr:cNvSpPr>
      </xdr:nvSpPr>
      <xdr:spPr bwMode="auto">
        <a:xfrm>
          <a:off x="80772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118</xdr:col>
      <xdr:colOff>38100</xdr:colOff>
      <xdr:row>30</xdr:row>
      <xdr:rowOff>0</xdr:rowOff>
    </xdr:from>
    <xdr:to>
      <xdr:col>128</xdr:col>
      <xdr:colOff>47625</xdr:colOff>
      <xdr:row>30</xdr:row>
      <xdr:rowOff>0</xdr:rowOff>
    </xdr:to>
    <xdr:sp macro="" textlink="">
      <xdr:nvSpPr>
        <xdr:cNvPr id="11962" name="Rectangle 698"/>
        <xdr:cNvSpPr>
          <a:spLocks noChangeArrowheads="1"/>
        </xdr:cNvSpPr>
      </xdr:nvSpPr>
      <xdr:spPr bwMode="auto">
        <a:xfrm>
          <a:off x="80772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118</xdr:col>
      <xdr:colOff>38100</xdr:colOff>
      <xdr:row>30</xdr:row>
      <xdr:rowOff>0</xdr:rowOff>
    </xdr:from>
    <xdr:to>
      <xdr:col>128</xdr:col>
      <xdr:colOff>47625</xdr:colOff>
      <xdr:row>30</xdr:row>
      <xdr:rowOff>0</xdr:rowOff>
    </xdr:to>
    <xdr:sp macro="" textlink="">
      <xdr:nvSpPr>
        <xdr:cNvPr id="11963" name="Rectangle 699"/>
        <xdr:cNvSpPr>
          <a:spLocks noChangeArrowheads="1"/>
        </xdr:cNvSpPr>
      </xdr:nvSpPr>
      <xdr:spPr bwMode="auto">
        <a:xfrm>
          <a:off x="80772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oneCellAnchor>
    <xdr:from>
      <xdr:col>74</xdr:col>
      <xdr:colOff>5110</xdr:colOff>
      <xdr:row>29</xdr:row>
      <xdr:rowOff>135614</xdr:rowOff>
    </xdr:from>
    <xdr:ext cx="73482" cy="136961"/>
    <xdr:sp macro="" textlink="">
      <xdr:nvSpPr>
        <xdr:cNvPr id="11965" name="Text Box 701"/>
        <xdr:cNvSpPr txBox="1">
          <a:spLocks noChangeArrowheads="1"/>
        </xdr:cNvSpPr>
      </xdr:nvSpPr>
      <xdr:spPr bwMode="auto">
        <a:xfrm>
          <a:off x="4653310" y="6932654"/>
          <a:ext cx="73482" cy="136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9144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oneCellAnchor>
  <xdr:oneCellAnchor>
    <xdr:from>
      <xdr:col>131</xdr:col>
      <xdr:colOff>8480</xdr:colOff>
      <xdr:row>29</xdr:row>
      <xdr:rowOff>135614</xdr:rowOff>
    </xdr:from>
    <xdr:ext cx="78291" cy="136961"/>
    <xdr:sp macro="" textlink="">
      <xdr:nvSpPr>
        <xdr:cNvPr id="11966" name="Text Box 702"/>
        <xdr:cNvSpPr txBox="1">
          <a:spLocks noChangeArrowheads="1"/>
        </xdr:cNvSpPr>
      </xdr:nvSpPr>
      <xdr:spPr bwMode="auto">
        <a:xfrm>
          <a:off x="8131400" y="6932654"/>
          <a:ext cx="78291" cy="136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9144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oneCellAnchor>
  <xdr:twoCellAnchor>
    <xdr:from>
      <xdr:col>83</xdr:col>
      <xdr:colOff>38100</xdr:colOff>
      <xdr:row>25</xdr:row>
      <xdr:rowOff>22860</xdr:rowOff>
    </xdr:from>
    <xdr:to>
      <xdr:col>93</xdr:col>
      <xdr:colOff>45720</xdr:colOff>
      <xdr:row>25</xdr:row>
      <xdr:rowOff>213360</xdr:rowOff>
    </xdr:to>
    <xdr:sp macro="" textlink="">
      <xdr:nvSpPr>
        <xdr:cNvPr id="268271" name="Rectangle 546"/>
        <xdr:cNvSpPr>
          <a:spLocks noChangeArrowheads="1"/>
        </xdr:cNvSpPr>
      </xdr:nvSpPr>
      <xdr:spPr bwMode="auto">
        <a:xfrm>
          <a:off x="5234940" y="5844540"/>
          <a:ext cx="617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83</xdr:col>
      <xdr:colOff>38100</xdr:colOff>
      <xdr:row>26</xdr:row>
      <xdr:rowOff>22860</xdr:rowOff>
    </xdr:from>
    <xdr:to>
      <xdr:col>93</xdr:col>
      <xdr:colOff>45720</xdr:colOff>
      <xdr:row>26</xdr:row>
      <xdr:rowOff>213360</xdr:rowOff>
    </xdr:to>
    <xdr:sp macro="" textlink="">
      <xdr:nvSpPr>
        <xdr:cNvPr id="268272" name="Rectangle 546"/>
        <xdr:cNvSpPr>
          <a:spLocks noChangeArrowheads="1"/>
        </xdr:cNvSpPr>
      </xdr:nvSpPr>
      <xdr:spPr bwMode="auto">
        <a:xfrm>
          <a:off x="5234940" y="6088380"/>
          <a:ext cx="617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83</xdr:col>
      <xdr:colOff>38100</xdr:colOff>
      <xdr:row>27</xdr:row>
      <xdr:rowOff>22860</xdr:rowOff>
    </xdr:from>
    <xdr:to>
      <xdr:col>93</xdr:col>
      <xdr:colOff>45720</xdr:colOff>
      <xdr:row>27</xdr:row>
      <xdr:rowOff>213360</xdr:rowOff>
    </xdr:to>
    <xdr:sp macro="" textlink="">
      <xdr:nvSpPr>
        <xdr:cNvPr id="268273" name="Rectangle 546"/>
        <xdr:cNvSpPr>
          <a:spLocks noChangeArrowheads="1"/>
        </xdr:cNvSpPr>
      </xdr:nvSpPr>
      <xdr:spPr bwMode="auto">
        <a:xfrm>
          <a:off x="5234940" y="6332220"/>
          <a:ext cx="617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83</xdr:col>
      <xdr:colOff>38100</xdr:colOff>
      <xdr:row>28</xdr:row>
      <xdr:rowOff>22860</xdr:rowOff>
    </xdr:from>
    <xdr:to>
      <xdr:col>93</xdr:col>
      <xdr:colOff>45720</xdr:colOff>
      <xdr:row>28</xdr:row>
      <xdr:rowOff>213360</xdr:rowOff>
    </xdr:to>
    <xdr:sp macro="" textlink="">
      <xdr:nvSpPr>
        <xdr:cNvPr id="268274" name="Rectangle 546"/>
        <xdr:cNvSpPr>
          <a:spLocks noChangeArrowheads="1"/>
        </xdr:cNvSpPr>
      </xdr:nvSpPr>
      <xdr:spPr bwMode="auto">
        <a:xfrm>
          <a:off x="5234940" y="6576060"/>
          <a:ext cx="617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83</xdr:col>
      <xdr:colOff>38100</xdr:colOff>
      <xdr:row>27</xdr:row>
      <xdr:rowOff>22860</xdr:rowOff>
    </xdr:from>
    <xdr:to>
      <xdr:col>93</xdr:col>
      <xdr:colOff>45720</xdr:colOff>
      <xdr:row>27</xdr:row>
      <xdr:rowOff>213360</xdr:rowOff>
    </xdr:to>
    <xdr:sp macro="" textlink="">
      <xdr:nvSpPr>
        <xdr:cNvPr id="268275" name="Rectangle 546"/>
        <xdr:cNvSpPr>
          <a:spLocks noChangeArrowheads="1"/>
        </xdr:cNvSpPr>
      </xdr:nvSpPr>
      <xdr:spPr bwMode="auto">
        <a:xfrm>
          <a:off x="5234940" y="6332220"/>
          <a:ext cx="617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83</xdr:col>
      <xdr:colOff>38100</xdr:colOff>
      <xdr:row>28</xdr:row>
      <xdr:rowOff>22860</xdr:rowOff>
    </xdr:from>
    <xdr:to>
      <xdr:col>93</xdr:col>
      <xdr:colOff>45720</xdr:colOff>
      <xdr:row>28</xdr:row>
      <xdr:rowOff>213360</xdr:rowOff>
    </xdr:to>
    <xdr:sp macro="" textlink="">
      <xdr:nvSpPr>
        <xdr:cNvPr id="268276" name="Rectangle 546"/>
        <xdr:cNvSpPr>
          <a:spLocks noChangeArrowheads="1"/>
        </xdr:cNvSpPr>
      </xdr:nvSpPr>
      <xdr:spPr bwMode="auto">
        <a:xfrm>
          <a:off x="5234940" y="6576060"/>
          <a:ext cx="617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83</xdr:col>
      <xdr:colOff>38100</xdr:colOff>
      <xdr:row>28</xdr:row>
      <xdr:rowOff>22860</xdr:rowOff>
    </xdr:from>
    <xdr:to>
      <xdr:col>93</xdr:col>
      <xdr:colOff>45720</xdr:colOff>
      <xdr:row>28</xdr:row>
      <xdr:rowOff>213360</xdr:rowOff>
    </xdr:to>
    <xdr:sp macro="" textlink="">
      <xdr:nvSpPr>
        <xdr:cNvPr id="268277" name="Rectangle 546"/>
        <xdr:cNvSpPr>
          <a:spLocks noChangeArrowheads="1"/>
        </xdr:cNvSpPr>
      </xdr:nvSpPr>
      <xdr:spPr bwMode="auto">
        <a:xfrm>
          <a:off x="5234940" y="6576060"/>
          <a:ext cx="617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30" name="Line 6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31" name="Line 6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32" name="Line 7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33" name="Line 71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34" name="Line 72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35" name="Line 73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36" name="Line 74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37" name="Line 75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38" name="Line 76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39" name="Line 77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40" name="Line 7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41" name="Line 7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42" name="Line 8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43" name="Line 81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44" name="Line 82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45" name="Line 83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46" name="Line 84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47" name="Line 85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48" name="Line 86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49" name="Line 87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50" name="Line 8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51" name="Line 8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52" name="Line 9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53" name="Line 91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54" name="Line 92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55" name="Line 93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56" name="Line 94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57" name="Line 95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58" name="Line 96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59" name="Line 97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60" name="Line 9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61" name="Line 9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62" name="Line 10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63" name="Line 101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64" name="Line 102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65" name="Line 103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785" name="Text Box 104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786" name="Text Box 105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787" name="Text Box 106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788" name="Text Box 107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789" name="Text Box 108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790" name="Text Box 109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791" name="Text Box 110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792" name="Text Box 111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793" name="Text Box 112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794" name="Text Box 113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795" name="Text Box 114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796" name="Text Box 115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797" name="Text Box 116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798" name="Text Box 117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799" name="Text Box 118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800" name="Text Box 119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801" name="Text Box 120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802" name="Text Box 121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803" name="Text Box 122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804" name="Text Box 123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805" name="Text Box 124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806" name="Text Box 125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807" name="Text Box 126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808" name="Text Box 127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809" name="Text Box 128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810" name="Text Box 129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811" name="Text Box 130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812" name="Text Box 131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813" name="Text Box 132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814" name="Text Box 133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6996" name="Line 135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6997" name="Line 136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6998" name="Line 137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6999" name="Line 13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00" name="Line 13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01" name="Line 14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02" name="Line 141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03" name="Line 142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04" name="Line 143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05" name="Line 144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06" name="Line 145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07" name="Line 146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08" name="Line 147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09" name="Line 14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10" name="Line 14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11" name="Line 15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12" name="Line 151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13" name="Line 152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14" name="Line 153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15" name="Line 154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16" name="Line 155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17" name="Line 156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18" name="Line 157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19" name="Line 15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20" name="Line 15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21" name="Line 16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22" name="Line 161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23" name="Line 162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24" name="Line 163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25" name="Line 164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26" name="Line 165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27" name="Line 166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28" name="Line 167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29" name="Line 16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30" name="Line 16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31" name="Line 17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52" name="Text Box 171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53" name="Text Box 172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54" name="Text Box 173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55" name="Text Box 174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56" name="Text Box 175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57" name="Text Box 176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58" name="Text Box 177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59" name="Text Box 178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60" name="Text Box 179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61" name="Text Box 180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62" name="Text Box 181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63" name="Text Box 182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64" name="Text Box 183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65" name="Text Box 184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66" name="Text Box 185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67" name="Text Box 186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68" name="Text Box 187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69" name="Text Box 188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70" name="Text Box 189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71" name="Text Box 190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72" name="Text Box 191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73" name="Text Box 192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74" name="Text Box 193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75" name="Text Box 194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76" name="Text Box 195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77" name="Text Box 196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78" name="Text Box 197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79" name="Text Box 198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80" name="Text Box 199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81" name="Text Box 200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62" name="Line 202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63" name="Line 203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64" name="Line 204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65" name="Line 205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66" name="Line 206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67" name="Line 207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68" name="Line 208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69" name="Line 209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70" name="Line 210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71" name="Line 211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72" name="Line 212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73" name="Line 213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74" name="Line 214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75" name="Line 215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76" name="Line 216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77" name="Line 217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78" name="Line 218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79" name="Line 219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80" name="Line 220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81" name="Line 221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82" name="Line 222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83" name="Line 223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84" name="Line 224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85" name="Line 225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86" name="Line 226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87" name="Line 227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88" name="Line 228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89" name="Line 229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90" name="Line 230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91" name="Line 231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92" name="Line 232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93" name="Line 233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94" name="Line 234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95" name="Line 235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96" name="Line 236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97" name="Line 237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19" name="Text Box 238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20" name="Text Box 239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21" name="Text Box 240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22" name="Text Box 241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23" name="Text Box 242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24" name="Text Box 243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25" name="Text Box 244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26" name="Text Box 245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27" name="Text Box 246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28" name="Text Box 247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29" name="Text Box 248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30" name="Text Box 249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31" name="Text Box 250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32" name="Text Box 251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33" name="Text Box 252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34" name="Text Box 253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35" name="Text Box 254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36" name="Text Box 255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37" name="Text Box 256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38" name="Text Box 257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39" name="Text Box 258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40" name="Text Box 259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41" name="Text Box 260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42" name="Text Box 261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43" name="Text Box 262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3968" name="Text Box 263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3969" name="Text Box 264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3970" name="Text Box 265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3971" name="Text Box 266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3972" name="Text Box 267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28" name="Line 269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29" name="Line 270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30" name="Line 271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31" name="Line 272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32" name="Line 273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33" name="Line 274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34" name="Line 275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35" name="Line 276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36" name="Line 277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37" name="Line 278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38" name="Line 279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39" name="Line 280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40" name="Line 281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41" name="Line 282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42" name="Line 283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43" name="Line 284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44" name="Line 285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45" name="Line 286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46" name="Line 287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47" name="Line 288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48" name="Line 289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49" name="Line 290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50" name="Line 291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51" name="Line 292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52" name="Line 293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53" name="Line 294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54" name="Line 295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55" name="Line 296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56" name="Line 297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57" name="Line 298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58" name="Line 299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59" name="Line 300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60" name="Line 301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61" name="Line 302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62" name="Line 303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297180</xdr:rowOff>
    </xdr:from>
    <xdr:to>
      <xdr:col>14</xdr:col>
      <xdr:colOff>0</xdr:colOff>
      <xdr:row>32</xdr:row>
      <xdr:rowOff>297180</xdr:rowOff>
    </xdr:to>
    <xdr:sp macro="" textlink="">
      <xdr:nvSpPr>
        <xdr:cNvPr id="267163" name="Line 304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32</xdr:row>
      <xdr:rowOff>295275</xdr:rowOff>
    </xdr:from>
    <xdr:to>
      <xdr:col>14</xdr:col>
      <xdr:colOff>0</xdr:colOff>
      <xdr:row>32</xdr:row>
      <xdr:rowOff>295275</xdr:rowOff>
    </xdr:to>
    <xdr:sp macro="" textlink="">
      <xdr:nvSpPr>
        <xdr:cNvPr id="84010" name="Text Box 305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32</xdr:row>
      <xdr:rowOff>295275</xdr:rowOff>
    </xdr:from>
    <xdr:to>
      <xdr:col>14</xdr:col>
      <xdr:colOff>0</xdr:colOff>
      <xdr:row>32</xdr:row>
      <xdr:rowOff>295275</xdr:rowOff>
    </xdr:to>
    <xdr:sp macro="" textlink="">
      <xdr:nvSpPr>
        <xdr:cNvPr id="84011" name="Text Box 306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32</xdr:row>
      <xdr:rowOff>295275</xdr:rowOff>
    </xdr:from>
    <xdr:to>
      <xdr:col>14</xdr:col>
      <xdr:colOff>0</xdr:colOff>
      <xdr:row>32</xdr:row>
      <xdr:rowOff>295275</xdr:rowOff>
    </xdr:to>
    <xdr:sp macro="" textlink="">
      <xdr:nvSpPr>
        <xdr:cNvPr id="84012" name="Text Box 307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32</xdr:row>
      <xdr:rowOff>295275</xdr:rowOff>
    </xdr:from>
    <xdr:to>
      <xdr:col>14</xdr:col>
      <xdr:colOff>0</xdr:colOff>
      <xdr:row>32</xdr:row>
      <xdr:rowOff>295275</xdr:rowOff>
    </xdr:to>
    <xdr:sp macro="" textlink="">
      <xdr:nvSpPr>
        <xdr:cNvPr id="84013" name="Text Box 308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32</xdr:row>
      <xdr:rowOff>295275</xdr:rowOff>
    </xdr:from>
    <xdr:to>
      <xdr:col>14</xdr:col>
      <xdr:colOff>0</xdr:colOff>
      <xdr:row>32</xdr:row>
      <xdr:rowOff>295275</xdr:rowOff>
    </xdr:to>
    <xdr:sp macro="" textlink="">
      <xdr:nvSpPr>
        <xdr:cNvPr id="84014" name="Text Box 309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32</xdr:row>
      <xdr:rowOff>295275</xdr:rowOff>
    </xdr:from>
    <xdr:to>
      <xdr:col>14</xdr:col>
      <xdr:colOff>0</xdr:colOff>
      <xdr:row>32</xdr:row>
      <xdr:rowOff>295275</xdr:rowOff>
    </xdr:to>
    <xdr:sp macro="" textlink="">
      <xdr:nvSpPr>
        <xdr:cNvPr id="84015" name="Text Box 310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32</xdr:row>
      <xdr:rowOff>295275</xdr:rowOff>
    </xdr:from>
    <xdr:to>
      <xdr:col>14</xdr:col>
      <xdr:colOff>0</xdr:colOff>
      <xdr:row>32</xdr:row>
      <xdr:rowOff>295275</xdr:rowOff>
    </xdr:to>
    <xdr:sp macro="" textlink="">
      <xdr:nvSpPr>
        <xdr:cNvPr id="84016" name="Text Box 311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32</xdr:row>
      <xdr:rowOff>295275</xdr:rowOff>
    </xdr:from>
    <xdr:to>
      <xdr:col>14</xdr:col>
      <xdr:colOff>0</xdr:colOff>
      <xdr:row>32</xdr:row>
      <xdr:rowOff>295275</xdr:rowOff>
    </xdr:to>
    <xdr:sp macro="" textlink="">
      <xdr:nvSpPr>
        <xdr:cNvPr id="84017" name="Text Box 312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32</xdr:row>
      <xdr:rowOff>295275</xdr:rowOff>
    </xdr:from>
    <xdr:to>
      <xdr:col>14</xdr:col>
      <xdr:colOff>0</xdr:colOff>
      <xdr:row>32</xdr:row>
      <xdr:rowOff>295275</xdr:rowOff>
    </xdr:to>
    <xdr:sp macro="" textlink="">
      <xdr:nvSpPr>
        <xdr:cNvPr id="84018" name="Text Box 313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32</xdr:row>
      <xdr:rowOff>295275</xdr:rowOff>
    </xdr:from>
    <xdr:to>
      <xdr:col>14</xdr:col>
      <xdr:colOff>0</xdr:colOff>
      <xdr:row>32</xdr:row>
      <xdr:rowOff>295275</xdr:rowOff>
    </xdr:to>
    <xdr:sp macro="" textlink="">
      <xdr:nvSpPr>
        <xdr:cNvPr id="84019" name="Text Box 314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32</xdr:row>
      <xdr:rowOff>295275</xdr:rowOff>
    </xdr:from>
    <xdr:to>
      <xdr:col>14</xdr:col>
      <xdr:colOff>0</xdr:colOff>
      <xdr:row>32</xdr:row>
      <xdr:rowOff>295275</xdr:rowOff>
    </xdr:to>
    <xdr:sp macro="" textlink="">
      <xdr:nvSpPr>
        <xdr:cNvPr id="84020" name="Text Box 315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32</xdr:row>
      <xdr:rowOff>295275</xdr:rowOff>
    </xdr:from>
    <xdr:to>
      <xdr:col>14</xdr:col>
      <xdr:colOff>0</xdr:colOff>
      <xdr:row>32</xdr:row>
      <xdr:rowOff>295275</xdr:rowOff>
    </xdr:to>
    <xdr:sp macro="" textlink="">
      <xdr:nvSpPr>
        <xdr:cNvPr id="84021" name="Text Box 316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32</xdr:row>
      <xdr:rowOff>295275</xdr:rowOff>
    </xdr:from>
    <xdr:to>
      <xdr:col>14</xdr:col>
      <xdr:colOff>0</xdr:colOff>
      <xdr:row>32</xdr:row>
      <xdr:rowOff>295275</xdr:rowOff>
    </xdr:to>
    <xdr:sp macro="" textlink="">
      <xdr:nvSpPr>
        <xdr:cNvPr id="84022" name="Text Box 317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32</xdr:row>
      <xdr:rowOff>295275</xdr:rowOff>
    </xdr:from>
    <xdr:to>
      <xdr:col>14</xdr:col>
      <xdr:colOff>0</xdr:colOff>
      <xdr:row>32</xdr:row>
      <xdr:rowOff>295275</xdr:rowOff>
    </xdr:to>
    <xdr:sp macro="" textlink="">
      <xdr:nvSpPr>
        <xdr:cNvPr id="84023" name="Text Box 318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32</xdr:row>
      <xdr:rowOff>295275</xdr:rowOff>
    </xdr:from>
    <xdr:to>
      <xdr:col>14</xdr:col>
      <xdr:colOff>0</xdr:colOff>
      <xdr:row>32</xdr:row>
      <xdr:rowOff>295275</xdr:rowOff>
    </xdr:to>
    <xdr:sp macro="" textlink="">
      <xdr:nvSpPr>
        <xdr:cNvPr id="84024" name="Text Box 319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32</xdr:row>
      <xdr:rowOff>295275</xdr:rowOff>
    </xdr:from>
    <xdr:to>
      <xdr:col>14</xdr:col>
      <xdr:colOff>0</xdr:colOff>
      <xdr:row>32</xdr:row>
      <xdr:rowOff>295275</xdr:rowOff>
    </xdr:to>
    <xdr:sp macro="" textlink="">
      <xdr:nvSpPr>
        <xdr:cNvPr id="84025" name="Text Box 320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32</xdr:row>
      <xdr:rowOff>295275</xdr:rowOff>
    </xdr:from>
    <xdr:to>
      <xdr:col>14</xdr:col>
      <xdr:colOff>0</xdr:colOff>
      <xdr:row>32</xdr:row>
      <xdr:rowOff>295275</xdr:rowOff>
    </xdr:to>
    <xdr:sp macro="" textlink="">
      <xdr:nvSpPr>
        <xdr:cNvPr id="84026" name="Text Box 321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32</xdr:row>
      <xdr:rowOff>295275</xdr:rowOff>
    </xdr:from>
    <xdr:to>
      <xdr:col>14</xdr:col>
      <xdr:colOff>0</xdr:colOff>
      <xdr:row>32</xdr:row>
      <xdr:rowOff>295275</xdr:rowOff>
    </xdr:to>
    <xdr:sp macro="" textlink="">
      <xdr:nvSpPr>
        <xdr:cNvPr id="84027" name="Text Box 322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32</xdr:row>
      <xdr:rowOff>295275</xdr:rowOff>
    </xdr:from>
    <xdr:to>
      <xdr:col>14</xdr:col>
      <xdr:colOff>0</xdr:colOff>
      <xdr:row>32</xdr:row>
      <xdr:rowOff>295275</xdr:rowOff>
    </xdr:to>
    <xdr:sp macro="" textlink="">
      <xdr:nvSpPr>
        <xdr:cNvPr id="84028" name="Text Box 323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32</xdr:row>
      <xdr:rowOff>295275</xdr:rowOff>
    </xdr:from>
    <xdr:to>
      <xdr:col>14</xdr:col>
      <xdr:colOff>0</xdr:colOff>
      <xdr:row>32</xdr:row>
      <xdr:rowOff>295275</xdr:rowOff>
    </xdr:to>
    <xdr:sp macro="" textlink="">
      <xdr:nvSpPr>
        <xdr:cNvPr id="84029" name="Text Box 324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32</xdr:row>
      <xdr:rowOff>295275</xdr:rowOff>
    </xdr:from>
    <xdr:to>
      <xdr:col>14</xdr:col>
      <xdr:colOff>0</xdr:colOff>
      <xdr:row>32</xdr:row>
      <xdr:rowOff>295275</xdr:rowOff>
    </xdr:to>
    <xdr:sp macro="" textlink="">
      <xdr:nvSpPr>
        <xdr:cNvPr id="84030" name="Text Box 325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32</xdr:row>
      <xdr:rowOff>295275</xdr:rowOff>
    </xdr:from>
    <xdr:to>
      <xdr:col>14</xdr:col>
      <xdr:colOff>0</xdr:colOff>
      <xdr:row>32</xdr:row>
      <xdr:rowOff>295275</xdr:rowOff>
    </xdr:to>
    <xdr:sp macro="" textlink="">
      <xdr:nvSpPr>
        <xdr:cNvPr id="84031" name="Text Box 326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32</xdr:row>
      <xdr:rowOff>295275</xdr:rowOff>
    </xdr:from>
    <xdr:to>
      <xdr:col>14</xdr:col>
      <xdr:colOff>0</xdr:colOff>
      <xdr:row>32</xdr:row>
      <xdr:rowOff>295275</xdr:rowOff>
    </xdr:to>
    <xdr:sp macro="" textlink="">
      <xdr:nvSpPr>
        <xdr:cNvPr id="84032" name="Text Box 327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32</xdr:row>
      <xdr:rowOff>295275</xdr:rowOff>
    </xdr:from>
    <xdr:to>
      <xdr:col>14</xdr:col>
      <xdr:colOff>0</xdr:colOff>
      <xdr:row>32</xdr:row>
      <xdr:rowOff>295275</xdr:rowOff>
    </xdr:to>
    <xdr:sp macro="" textlink="">
      <xdr:nvSpPr>
        <xdr:cNvPr id="84033" name="Text Box 328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32</xdr:row>
      <xdr:rowOff>295275</xdr:rowOff>
    </xdr:from>
    <xdr:to>
      <xdr:col>14</xdr:col>
      <xdr:colOff>0</xdr:colOff>
      <xdr:row>32</xdr:row>
      <xdr:rowOff>295275</xdr:rowOff>
    </xdr:to>
    <xdr:sp macro="" textlink="">
      <xdr:nvSpPr>
        <xdr:cNvPr id="84034" name="Text Box 329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32</xdr:row>
      <xdr:rowOff>295275</xdr:rowOff>
    </xdr:from>
    <xdr:to>
      <xdr:col>14</xdr:col>
      <xdr:colOff>0</xdr:colOff>
      <xdr:row>32</xdr:row>
      <xdr:rowOff>295275</xdr:rowOff>
    </xdr:to>
    <xdr:sp macro="" textlink="">
      <xdr:nvSpPr>
        <xdr:cNvPr id="84035" name="Text Box 330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32</xdr:row>
      <xdr:rowOff>295275</xdr:rowOff>
    </xdr:from>
    <xdr:to>
      <xdr:col>14</xdr:col>
      <xdr:colOff>0</xdr:colOff>
      <xdr:row>32</xdr:row>
      <xdr:rowOff>295275</xdr:rowOff>
    </xdr:to>
    <xdr:sp macro="" textlink="">
      <xdr:nvSpPr>
        <xdr:cNvPr id="84036" name="Text Box 331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32</xdr:row>
      <xdr:rowOff>295275</xdr:rowOff>
    </xdr:from>
    <xdr:to>
      <xdr:col>14</xdr:col>
      <xdr:colOff>0</xdr:colOff>
      <xdr:row>32</xdr:row>
      <xdr:rowOff>295275</xdr:rowOff>
    </xdr:to>
    <xdr:sp macro="" textlink="">
      <xdr:nvSpPr>
        <xdr:cNvPr id="84037" name="Text Box 332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32</xdr:row>
      <xdr:rowOff>295275</xdr:rowOff>
    </xdr:from>
    <xdr:to>
      <xdr:col>14</xdr:col>
      <xdr:colOff>0</xdr:colOff>
      <xdr:row>32</xdr:row>
      <xdr:rowOff>295275</xdr:rowOff>
    </xdr:to>
    <xdr:sp macro="" textlink="">
      <xdr:nvSpPr>
        <xdr:cNvPr id="84038" name="Text Box 333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32</xdr:row>
      <xdr:rowOff>295275</xdr:rowOff>
    </xdr:from>
    <xdr:to>
      <xdr:col>14</xdr:col>
      <xdr:colOff>0</xdr:colOff>
      <xdr:row>32</xdr:row>
      <xdr:rowOff>295275</xdr:rowOff>
    </xdr:to>
    <xdr:sp macro="" textlink="">
      <xdr:nvSpPr>
        <xdr:cNvPr id="84039" name="Text Box 334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267194" name="Line 476"/>
        <xdr:cNvSpPr>
          <a:spLocks noChangeShapeType="1"/>
        </xdr:cNvSpPr>
      </xdr:nvSpPr>
      <xdr:spPr bwMode="auto">
        <a:xfrm>
          <a:off x="0" y="510540"/>
          <a:ext cx="1234440" cy="1303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7620</xdr:rowOff>
    </xdr:from>
    <xdr:to>
      <xdr:col>18</xdr:col>
      <xdr:colOff>0</xdr:colOff>
      <xdr:row>22</xdr:row>
      <xdr:rowOff>182880</xdr:rowOff>
    </xdr:to>
    <xdr:sp macro="" textlink="">
      <xdr:nvSpPr>
        <xdr:cNvPr id="267195" name="Line 478"/>
        <xdr:cNvSpPr>
          <a:spLocks noChangeShapeType="1"/>
        </xdr:cNvSpPr>
      </xdr:nvSpPr>
      <xdr:spPr bwMode="auto">
        <a:xfrm>
          <a:off x="0" y="4015740"/>
          <a:ext cx="1234440" cy="12877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92</xdr:col>
      <xdr:colOff>38100</xdr:colOff>
      <xdr:row>28</xdr:row>
      <xdr:rowOff>219075</xdr:rowOff>
    </xdr:from>
    <xdr:to>
      <xdr:col>95</xdr:col>
      <xdr:colOff>47625</xdr:colOff>
      <xdr:row>29</xdr:row>
      <xdr:rowOff>104775</xdr:rowOff>
    </xdr:to>
    <xdr:sp macro="" textlink="">
      <xdr:nvSpPr>
        <xdr:cNvPr id="84184" name="Text Box 613"/>
        <xdr:cNvSpPr txBox="1">
          <a:spLocks noChangeArrowheads="1"/>
        </xdr:cNvSpPr>
      </xdr:nvSpPr>
      <xdr:spPr bwMode="auto">
        <a:xfrm>
          <a:off x="6343650" y="6829425"/>
          <a:ext cx="2095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" tIns="18288" rIns="9144" bIns="18288" anchor="ctr" upright="1"/>
        <a:lstStyle/>
        <a:p>
          <a:pPr algn="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 editAs="oneCell">
    <xdr:from>
      <xdr:col>103</xdr:col>
      <xdr:colOff>22860</xdr:colOff>
      <xdr:row>28</xdr:row>
      <xdr:rowOff>200025</xdr:rowOff>
    </xdr:from>
    <xdr:to>
      <xdr:col>106</xdr:col>
      <xdr:colOff>38262</xdr:colOff>
      <xdr:row>29</xdr:row>
      <xdr:rowOff>133350</xdr:rowOff>
    </xdr:to>
    <xdr:sp macro="" textlink="">
      <xdr:nvSpPr>
        <xdr:cNvPr id="84185" name="Text Box 614"/>
        <xdr:cNvSpPr txBox="1">
          <a:spLocks noChangeArrowheads="1"/>
        </xdr:cNvSpPr>
      </xdr:nvSpPr>
      <xdr:spPr bwMode="auto">
        <a:xfrm>
          <a:off x="7067550" y="68103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" tIns="18288" rIns="9144" bIns="18288" anchor="ctr" upright="1"/>
        <a:lstStyle/>
        <a:p>
          <a:pPr algn="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Ｄ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0</xdr:rowOff>
    </xdr:from>
    <xdr:to>
      <xdr:col>17</xdr:col>
      <xdr:colOff>0</xdr:colOff>
      <xdr:row>7</xdr:row>
      <xdr:rowOff>0</xdr:rowOff>
    </xdr:to>
    <xdr:cxnSp macro="">
      <xdr:nvCxnSpPr>
        <xdr:cNvPr id="131561" name="直線コネクタ 2"/>
        <xdr:cNvCxnSpPr>
          <a:cxnSpLocks noChangeShapeType="1"/>
        </xdr:cNvCxnSpPr>
      </xdr:nvCxnSpPr>
      <xdr:spPr bwMode="auto">
        <a:xfrm>
          <a:off x="7620" y="274320"/>
          <a:ext cx="1356360" cy="11201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18</xdr:row>
      <xdr:rowOff>0</xdr:rowOff>
    </xdr:from>
    <xdr:to>
      <xdr:col>16</xdr:col>
      <xdr:colOff>68580</xdr:colOff>
      <xdr:row>23</xdr:row>
      <xdr:rowOff>0</xdr:rowOff>
    </xdr:to>
    <xdr:cxnSp macro="">
      <xdr:nvCxnSpPr>
        <xdr:cNvPr id="131562" name="直線コネクタ 3"/>
        <xdr:cNvCxnSpPr>
          <a:cxnSpLocks noChangeShapeType="1"/>
        </xdr:cNvCxnSpPr>
      </xdr:nvCxnSpPr>
      <xdr:spPr bwMode="auto">
        <a:xfrm>
          <a:off x="0" y="4145280"/>
          <a:ext cx="1356360" cy="11201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7620</xdr:colOff>
      <xdr:row>18</xdr:row>
      <xdr:rowOff>0</xdr:rowOff>
    </xdr:from>
    <xdr:to>
      <xdr:col>17</xdr:col>
      <xdr:colOff>0</xdr:colOff>
      <xdr:row>23</xdr:row>
      <xdr:rowOff>0</xdr:rowOff>
    </xdr:to>
    <xdr:cxnSp macro="">
      <xdr:nvCxnSpPr>
        <xdr:cNvPr id="131563" name="直線コネクタ 2"/>
        <xdr:cNvCxnSpPr>
          <a:cxnSpLocks noChangeShapeType="1"/>
        </xdr:cNvCxnSpPr>
      </xdr:nvCxnSpPr>
      <xdr:spPr bwMode="auto">
        <a:xfrm>
          <a:off x="7620" y="4145280"/>
          <a:ext cx="1356360" cy="11201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68" name="Line 80"/>
        <xdr:cNvSpPr>
          <a:spLocks noChangeShapeType="1"/>
        </xdr:cNvSpPr>
      </xdr:nvSpPr>
      <xdr:spPr bwMode="auto">
        <a:xfrm>
          <a:off x="0" y="533400"/>
          <a:ext cx="1234440" cy="1303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69" name="Line 80"/>
        <xdr:cNvSpPr>
          <a:spLocks noChangeShapeType="1"/>
        </xdr:cNvSpPr>
      </xdr:nvSpPr>
      <xdr:spPr bwMode="auto">
        <a:xfrm>
          <a:off x="0" y="533400"/>
          <a:ext cx="1234440" cy="1303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68" name="Line 80"/>
        <xdr:cNvSpPr>
          <a:spLocks noChangeShapeType="1"/>
        </xdr:cNvSpPr>
      </xdr:nvSpPr>
      <xdr:spPr bwMode="auto">
        <a:xfrm>
          <a:off x="0" y="533400"/>
          <a:ext cx="1234440" cy="1303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68" name="Line 80"/>
        <xdr:cNvSpPr>
          <a:spLocks noChangeShapeType="1"/>
        </xdr:cNvSpPr>
      </xdr:nvSpPr>
      <xdr:spPr bwMode="auto">
        <a:xfrm>
          <a:off x="0" y="533400"/>
          <a:ext cx="1234440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69" name="Line 80"/>
        <xdr:cNvSpPr>
          <a:spLocks noChangeShapeType="1"/>
        </xdr:cNvSpPr>
      </xdr:nvSpPr>
      <xdr:spPr bwMode="auto">
        <a:xfrm>
          <a:off x="0" y="4351020"/>
          <a:ext cx="1234440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68" name="Line 80"/>
        <xdr:cNvSpPr>
          <a:spLocks noChangeShapeType="1"/>
        </xdr:cNvSpPr>
      </xdr:nvSpPr>
      <xdr:spPr bwMode="auto">
        <a:xfrm>
          <a:off x="0" y="533400"/>
          <a:ext cx="1234440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70" name="Line 80"/>
        <xdr:cNvSpPr>
          <a:spLocks noChangeShapeType="1"/>
        </xdr:cNvSpPr>
      </xdr:nvSpPr>
      <xdr:spPr bwMode="auto">
        <a:xfrm>
          <a:off x="0" y="533400"/>
          <a:ext cx="1234440" cy="1699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46"/>
  <sheetViews>
    <sheetView tabSelected="1" view="pageBreakPreview" zoomScaleNormal="100" zoomScaleSheetLayoutView="100" workbookViewId="0">
      <selection activeCell="V26" sqref="V26:W26"/>
    </sheetView>
  </sheetViews>
  <sheetFormatPr defaultColWidth="1.109375" defaultRowHeight="21" customHeight="1"/>
  <cols>
    <col min="1" max="101" width="1.109375" style="1" customWidth="1"/>
    <col min="102" max="16384" width="1.109375" style="1"/>
  </cols>
  <sheetData>
    <row r="1" spans="1:134" s="417" customFormat="1" ht="24.75" customHeight="1">
      <c r="A1" s="542" t="s">
        <v>840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542"/>
      <c r="BZ1" s="542"/>
      <c r="CA1" s="542"/>
      <c r="CB1" s="542"/>
      <c r="CC1" s="542"/>
      <c r="CD1" s="542"/>
      <c r="CE1" s="542"/>
      <c r="CF1" s="542"/>
      <c r="CG1" s="542"/>
      <c r="CH1" s="542"/>
      <c r="CI1" s="542"/>
      <c r="CJ1" s="542"/>
      <c r="CK1" s="542"/>
      <c r="CL1" s="542"/>
      <c r="CM1" s="542"/>
      <c r="CN1" s="542"/>
      <c r="CO1" s="542"/>
      <c r="CP1" s="542"/>
      <c r="CQ1" s="542"/>
      <c r="CR1" s="542"/>
      <c r="CS1" s="542"/>
      <c r="CT1" s="542"/>
      <c r="CU1" s="542"/>
      <c r="CV1" s="542"/>
      <c r="CW1" s="542"/>
      <c r="CX1" s="542"/>
      <c r="CY1" s="542"/>
      <c r="CZ1" s="542"/>
      <c r="DA1" s="542"/>
      <c r="DB1" s="542"/>
      <c r="DC1" s="542"/>
      <c r="DD1" s="542"/>
      <c r="DE1" s="542"/>
      <c r="DF1" s="542"/>
      <c r="DG1" s="542"/>
      <c r="DH1" s="542"/>
      <c r="DI1" s="542"/>
      <c r="DJ1" s="542"/>
      <c r="DK1" s="542"/>
      <c r="DL1" s="542"/>
    </row>
    <row r="2" spans="1:134" s="417" customFormat="1" ht="21.75" customHeight="1">
      <c r="A2" s="543" t="s">
        <v>841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3"/>
      <c r="AF2" s="543"/>
      <c r="AG2" s="543"/>
      <c r="AH2" s="543"/>
      <c r="AI2" s="543"/>
      <c r="AJ2" s="543"/>
      <c r="AK2" s="543"/>
      <c r="AL2" s="543"/>
      <c r="AM2" s="543"/>
      <c r="AN2" s="543"/>
      <c r="AO2" s="543"/>
      <c r="AP2" s="543"/>
      <c r="AQ2" s="543"/>
      <c r="AR2" s="543"/>
      <c r="AS2" s="543"/>
      <c r="AT2" s="543"/>
      <c r="AU2" s="543"/>
      <c r="AV2" s="543"/>
      <c r="AW2" s="543"/>
      <c r="AX2" s="543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543"/>
      <c r="BU2" s="543"/>
      <c r="BV2" s="543"/>
      <c r="BW2" s="543"/>
      <c r="BX2" s="543"/>
      <c r="BY2" s="543"/>
      <c r="BZ2" s="543"/>
      <c r="CA2" s="543"/>
      <c r="CB2" s="543"/>
      <c r="CC2" s="543"/>
      <c r="CD2" s="543"/>
      <c r="CE2" s="543"/>
      <c r="CF2" s="543"/>
      <c r="CG2" s="543"/>
      <c r="CH2" s="543"/>
      <c r="CI2" s="543"/>
      <c r="CJ2" s="543"/>
      <c r="CK2" s="543"/>
      <c r="CL2" s="543"/>
      <c r="CM2" s="543"/>
      <c r="CN2" s="543"/>
      <c r="CO2" s="543"/>
      <c r="CP2" s="543"/>
      <c r="CQ2" s="543"/>
      <c r="CR2" s="543"/>
      <c r="CS2" s="543"/>
      <c r="CT2" s="543"/>
      <c r="CU2" s="543"/>
      <c r="CV2" s="543"/>
      <c r="CW2" s="543"/>
      <c r="CX2" s="543"/>
      <c r="CY2" s="543"/>
      <c r="CZ2" s="543"/>
      <c r="DA2" s="543"/>
      <c r="DB2" s="543"/>
      <c r="DC2" s="543"/>
      <c r="DD2" s="543"/>
      <c r="DE2" s="543"/>
      <c r="DF2" s="543"/>
      <c r="DG2" s="543"/>
      <c r="DH2" s="543"/>
      <c r="DI2" s="543"/>
      <c r="DJ2" s="543"/>
      <c r="DK2" s="543"/>
      <c r="DL2" s="543"/>
    </row>
    <row r="3" spans="1:134" s="417" customFormat="1" ht="21.75" customHeight="1" thickBot="1">
      <c r="A3" s="544" t="s">
        <v>842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544"/>
      <c r="W3" s="544"/>
      <c r="X3" s="544"/>
      <c r="Y3" s="544"/>
      <c r="Z3" s="544"/>
      <c r="AA3" s="544"/>
      <c r="AB3" s="544"/>
      <c r="AC3" s="544"/>
      <c r="AD3" s="544"/>
      <c r="AE3" s="544"/>
      <c r="AF3" s="544"/>
      <c r="AG3" s="544"/>
      <c r="AH3" s="544"/>
      <c r="AI3" s="544"/>
      <c r="AJ3" s="544"/>
      <c r="AK3" s="544"/>
      <c r="AL3" s="544"/>
      <c r="AM3" s="544"/>
      <c r="AN3" s="544"/>
      <c r="AO3" s="544"/>
      <c r="AP3" s="544"/>
      <c r="AQ3" s="544"/>
      <c r="AR3" s="544"/>
      <c r="AS3" s="544"/>
      <c r="AT3" s="544"/>
      <c r="AU3" s="544"/>
      <c r="AV3" s="544"/>
      <c r="AW3" s="544"/>
      <c r="AX3" s="544"/>
      <c r="AY3" s="544"/>
      <c r="AZ3" s="544"/>
      <c r="BA3" s="544"/>
      <c r="BB3" s="544"/>
      <c r="BC3" s="544"/>
      <c r="BD3" s="544"/>
      <c r="BE3" s="544"/>
      <c r="BF3" s="544"/>
      <c r="BG3" s="544"/>
      <c r="BH3" s="544"/>
      <c r="BI3" s="544"/>
      <c r="BJ3" s="544"/>
      <c r="BK3" s="544"/>
      <c r="BL3" s="544"/>
      <c r="BM3" s="544"/>
      <c r="BN3" s="544"/>
      <c r="BO3" s="544"/>
      <c r="BP3" s="544"/>
      <c r="BQ3" s="544"/>
      <c r="BR3" s="544"/>
      <c r="BS3" s="544"/>
      <c r="BT3" s="544"/>
      <c r="BU3" s="544"/>
      <c r="BV3" s="544"/>
      <c r="BW3" s="544"/>
      <c r="BX3" s="544"/>
      <c r="BY3" s="544"/>
      <c r="BZ3" s="544"/>
      <c r="CA3" s="544"/>
      <c r="CB3" s="544"/>
      <c r="CC3" s="544"/>
      <c r="CD3" s="544"/>
      <c r="CE3" s="544"/>
      <c r="CF3" s="544"/>
      <c r="CG3" s="544"/>
      <c r="CH3" s="544"/>
      <c r="CI3" s="544"/>
      <c r="CJ3" s="544"/>
      <c r="CK3" s="544"/>
      <c r="CL3" s="544"/>
      <c r="CM3" s="544"/>
      <c r="CN3" s="544"/>
      <c r="CO3" s="544"/>
      <c r="CP3" s="544"/>
      <c r="CQ3" s="544"/>
      <c r="CR3" s="544"/>
      <c r="CS3" s="544"/>
      <c r="CT3" s="544"/>
      <c r="CU3" s="544"/>
      <c r="CV3" s="544"/>
      <c r="CW3" s="544"/>
      <c r="CX3" s="544"/>
      <c r="CY3" s="544"/>
      <c r="CZ3" s="544"/>
      <c r="DA3" s="544"/>
      <c r="DB3" s="544"/>
      <c r="DC3" s="544"/>
      <c r="DD3" s="544"/>
      <c r="DE3" s="544"/>
      <c r="DF3" s="544"/>
      <c r="DG3" s="544"/>
      <c r="DH3" s="544"/>
      <c r="DI3" s="544"/>
      <c r="DJ3" s="544"/>
      <c r="DK3" s="544"/>
      <c r="DL3" s="544"/>
    </row>
    <row r="4" spans="1:134" s="7" customFormat="1" ht="21.75" customHeight="1">
      <c r="A4" s="172"/>
      <c r="B4" s="545" t="s">
        <v>844</v>
      </c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441"/>
      <c r="S4" s="42"/>
      <c r="T4" s="442"/>
      <c r="U4" s="548" t="s">
        <v>846</v>
      </c>
      <c r="V4" s="548"/>
      <c r="W4" s="548"/>
      <c r="X4" s="548"/>
      <c r="Y4" s="548"/>
      <c r="Z4" s="548"/>
      <c r="AA4" s="548"/>
      <c r="AB4" s="548"/>
      <c r="AC4" s="548"/>
      <c r="AD4" s="548"/>
      <c r="AE4" s="548"/>
      <c r="AF4" s="548"/>
      <c r="AG4" s="548"/>
      <c r="AH4" s="548"/>
      <c r="AI4" s="548"/>
      <c r="AJ4" s="548"/>
      <c r="AK4" s="548"/>
      <c r="AL4" s="548"/>
      <c r="AM4" s="548"/>
      <c r="AN4" s="548"/>
      <c r="AO4" s="548"/>
      <c r="AP4" s="548"/>
      <c r="AQ4" s="548"/>
      <c r="AR4" s="548"/>
      <c r="AS4" s="548"/>
      <c r="AT4" s="548"/>
      <c r="AU4" s="548"/>
      <c r="AV4" s="548"/>
      <c r="AW4" s="548"/>
      <c r="AX4" s="548"/>
      <c r="AY4" s="548"/>
      <c r="AZ4" s="548"/>
      <c r="BA4" s="548"/>
      <c r="BB4" s="548"/>
      <c r="BC4" s="548"/>
      <c r="BD4" s="442"/>
      <c r="BE4" s="443"/>
      <c r="BF4" s="18"/>
      <c r="BG4" s="442"/>
      <c r="BH4" s="548" t="s">
        <v>847</v>
      </c>
      <c r="BI4" s="548"/>
      <c r="BJ4" s="548"/>
      <c r="BK4" s="548"/>
      <c r="BL4" s="548"/>
      <c r="BM4" s="548"/>
      <c r="BN4" s="548"/>
      <c r="BO4" s="548"/>
      <c r="BP4" s="548"/>
      <c r="BQ4" s="548"/>
      <c r="BR4" s="548"/>
      <c r="BS4" s="548"/>
      <c r="BT4" s="548"/>
      <c r="BU4" s="548"/>
      <c r="BV4" s="548"/>
      <c r="BW4" s="548"/>
      <c r="BX4" s="548"/>
      <c r="BY4" s="548"/>
      <c r="BZ4" s="548"/>
      <c r="CA4" s="548"/>
      <c r="CB4" s="548"/>
      <c r="CC4" s="548"/>
      <c r="CD4" s="548"/>
      <c r="CE4" s="548"/>
      <c r="CF4" s="548"/>
      <c r="CG4" s="548"/>
      <c r="CH4" s="548"/>
      <c r="CI4" s="548"/>
      <c r="CJ4" s="548"/>
      <c r="CK4" s="548"/>
      <c r="CL4" s="548"/>
      <c r="CM4" s="548"/>
      <c r="CN4" s="548"/>
      <c r="CO4" s="548"/>
      <c r="CP4" s="548"/>
      <c r="CQ4" s="442"/>
      <c r="CR4" s="443"/>
      <c r="CS4" s="444"/>
      <c r="CT4" s="549" t="s">
        <v>849</v>
      </c>
      <c r="CU4" s="549"/>
      <c r="CV4" s="549"/>
      <c r="CW4" s="549"/>
      <c r="CX4" s="549"/>
      <c r="CY4" s="549"/>
      <c r="CZ4" s="549"/>
      <c r="DA4" s="549"/>
      <c r="DB4" s="445"/>
      <c r="DC4" s="444"/>
      <c r="DD4" s="549" t="s">
        <v>851</v>
      </c>
      <c r="DE4" s="549"/>
      <c r="DF4" s="549"/>
      <c r="DG4" s="549"/>
      <c r="DH4" s="549"/>
      <c r="DI4" s="549"/>
      <c r="DJ4" s="549"/>
      <c r="DK4" s="549"/>
      <c r="DL4" s="320"/>
      <c r="DM4" s="417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</row>
    <row r="5" spans="1:134" s="7" customFormat="1" ht="21.75" customHeight="1">
      <c r="A5" s="74"/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6"/>
      <c r="S5" s="121"/>
      <c r="T5" s="538" t="s">
        <v>853</v>
      </c>
      <c r="U5" s="538"/>
      <c r="V5" s="538"/>
      <c r="W5" s="538"/>
      <c r="X5" s="538"/>
      <c r="Y5" s="538"/>
      <c r="Z5" s="538"/>
      <c r="AA5" s="538"/>
      <c r="AB5" s="538"/>
      <c r="AC5" s="538"/>
      <c r="AD5" s="538"/>
      <c r="AE5" s="446"/>
      <c r="AF5" s="8"/>
      <c r="AG5" s="538" t="s">
        <v>855</v>
      </c>
      <c r="AH5" s="538"/>
      <c r="AI5" s="538"/>
      <c r="AJ5" s="538"/>
      <c r="AK5" s="538"/>
      <c r="AL5" s="538"/>
      <c r="AM5" s="538"/>
      <c r="AN5" s="538"/>
      <c r="AO5" s="538"/>
      <c r="AP5" s="538"/>
      <c r="AQ5" s="538"/>
      <c r="AR5" s="446"/>
      <c r="AS5" s="8"/>
      <c r="AT5" s="536" t="s">
        <v>856</v>
      </c>
      <c r="AU5" s="536"/>
      <c r="AV5" s="536"/>
      <c r="AW5" s="536"/>
      <c r="AX5" s="536"/>
      <c r="AY5" s="536"/>
      <c r="AZ5" s="536"/>
      <c r="BA5" s="536"/>
      <c r="BB5" s="536"/>
      <c r="BC5" s="536"/>
      <c r="BD5" s="536"/>
      <c r="BE5" s="446"/>
      <c r="BF5" s="8"/>
      <c r="BG5" s="538" t="s">
        <v>853</v>
      </c>
      <c r="BH5" s="538"/>
      <c r="BI5" s="538"/>
      <c r="BJ5" s="538"/>
      <c r="BK5" s="538"/>
      <c r="BL5" s="538"/>
      <c r="BM5" s="538"/>
      <c r="BN5" s="538"/>
      <c r="BO5" s="538"/>
      <c r="BP5" s="538"/>
      <c r="BQ5" s="538"/>
      <c r="BR5" s="446"/>
      <c r="BS5" s="8"/>
      <c r="BT5" s="538" t="s">
        <v>855</v>
      </c>
      <c r="BU5" s="538"/>
      <c r="BV5" s="538"/>
      <c r="BW5" s="538"/>
      <c r="BX5" s="538"/>
      <c r="BY5" s="538"/>
      <c r="BZ5" s="538"/>
      <c r="CA5" s="538"/>
      <c r="CB5" s="538"/>
      <c r="CC5" s="538"/>
      <c r="CD5" s="538"/>
      <c r="CE5" s="446"/>
      <c r="CF5" s="8"/>
      <c r="CG5" s="536" t="s">
        <v>856</v>
      </c>
      <c r="CH5" s="536"/>
      <c r="CI5" s="536"/>
      <c r="CJ5" s="536"/>
      <c r="CK5" s="536"/>
      <c r="CL5" s="536"/>
      <c r="CM5" s="536"/>
      <c r="CN5" s="536"/>
      <c r="CO5" s="536"/>
      <c r="CP5" s="536"/>
      <c r="CQ5" s="536"/>
      <c r="CR5" s="446"/>
      <c r="CS5" s="315"/>
      <c r="CT5" s="539"/>
      <c r="CU5" s="539"/>
      <c r="CV5" s="539"/>
      <c r="CW5" s="539"/>
      <c r="CX5" s="539"/>
      <c r="CY5" s="539"/>
      <c r="CZ5" s="539"/>
      <c r="DA5" s="539"/>
      <c r="DB5" s="313"/>
      <c r="DC5" s="315"/>
      <c r="DD5" s="539"/>
      <c r="DE5" s="539"/>
      <c r="DF5" s="539"/>
      <c r="DG5" s="539"/>
      <c r="DH5" s="539"/>
      <c r="DI5" s="539"/>
      <c r="DJ5" s="539"/>
      <c r="DK5" s="539"/>
      <c r="DL5" s="319"/>
      <c r="DM5" s="417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</row>
    <row r="6" spans="1:134" s="7" customFormat="1" ht="21.75" customHeight="1">
      <c r="A6" s="74"/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546"/>
      <c r="N6" s="546"/>
      <c r="O6" s="546"/>
      <c r="P6" s="546"/>
      <c r="Q6" s="546"/>
      <c r="R6" s="56"/>
      <c r="S6" s="57"/>
      <c r="T6" s="539"/>
      <c r="U6" s="539"/>
      <c r="V6" s="539"/>
      <c r="W6" s="539"/>
      <c r="X6" s="539"/>
      <c r="Y6" s="539"/>
      <c r="Z6" s="539"/>
      <c r="AA6" s="539"/>
      <c r="AB6" s="539"/>
      <c r="AC6" s="539"/>
      <c r="AD6" s="539"/>
      <c r="AE6" s="313"/>
      <c r="AF6" s="15"/>
      <c r="AG6" s="539"/>
      <c r="AH6" s="539"/>
      <c r="AI6" s="539"/>
      <c r="AJ6" s="539"/>
      <c r="AK6" s="539"/>
      <c r="AL6" s="539"/>
      <c r="AM6" s="539"/>
      <c r="AN6" s="539"/>
      <c r="AO6" s="539"/>
      <c r="AP6" s="539"/>
      <c r="AQ6" s="539"/>
      <c r="AR6" s="313"/>
      <c r="AS6" s="15"/>
      <c r="AT6" s="537"/>
      <c r="AU6" s="537"/>
      <c r="AV6" s="537"/>
      <c r="AW6" s="537"/>
      <c r="AX6" s="537"/>
      <c r="AY6" s="537"/>
      <c r="AZ6" s="537"/>
      <c r="BA6" s="537"/>
      <c r="BB6" s="537"/>
      <c r="BC6" s="537"/>
      <c r="BD6" s="537"/>
      <c r="BE6" s="313"/>
      <c r="BF6" s="15"/>
      <c r="BG6" s="539"/>
      <c r="BH6" s="539"/>
      <c r="BI6" s="539"/>
      <c r="BJ6" s="539"/>
      <c r="BK6" s="539"/>
      <c r="BL6" s="539"/>
      <c r="BM6" s="539"/>
      <c r="BN6" s="539"/>
      <c r="BO6" s="539"/>
      <c r="BP6" s="539"/>
      <c r="BQ6" s="539"/>
      <c r="BR6" s="313"/>
      <c r="BS6" s="15"/>
      <c r="BT6" s="539"/>
      <c r="BU6" s="539"/>
      <c r="BV6" s="539"/>
      <c r="BW6" s="539"/>
      <c r="BX6" s="539"/>
      <c r="BY6" s="539"/>
      <c r="BZ6" s="539"/>
      <c r="CA6" s="539"/>
      <c r="CB6" s="539"/>
      <c r="CC6" s="539"/>
      <c r="CD6" s="539"/>
      <c r="CE6" s="313"/>
      <c r="CF6" s="15"/>
      <c r="CG6" s="537"/>
      <c r="CH6" s="537"/>
      <c r="CI6" s="537"/>
      <c r="CJ6" s="537"/>
      <c r="CK6" s="537"/>
      <c r="CL6" s="537"/>
      <c r="CM6" s="537"/>
      <c r="CN6" s="537"/>
      <c r="CO6" s="537"/>
      <c r="CP6" s="537"/>
      <c r="CQ6" s="537"/>
      <c r="CR6" s="313"/>
      <c r="CS6" s="315"/>
      <c r="CT6" s="539"/>
      <c r="CU6" s="539"/>
      <c r="CV6" s="539"/>
      <c r="CW6" s="539"/>
      <c r="CX6" s="539"/>
      <c r="CY6" s="539"/>
      <c r="CZ6" s="539"/>
      <c r="DA6" s="539"/>
      <c r="DB6" s="313"/>
      <c r="DC6" s="315"/>
      <c r="DD6" s="539"/>
      <c r="DE6" s="539"/>
      <c r="DF6" s="539"/>
      <c r="DG6" s="539"/>
      <c r="DH6" s="539"/>
      <c r="DI6" s="539"/>
      <c r="DJ6" s="539"/>
      <c r="DK6" s="539"/>
      <c r="DL6" s="319"/>
      <c r="DM6" s="417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</row>
    <row r="7" spans="1:134" s="7" customFormat="1" ht="14.25" customHeight="1">
      <c r="A7" s="74"/>
      <c r="B7" s="546"/>
      <c r="C7" s="546"/>
      <c r="D7" s="546"/>
      <c r="E7" s="546"/>
      <c r="F7" s="546"/>
      <c r="G7" s="546"/>
      <c r="H7" s="546"/>
      <c r="I7" s="546"/>
      <c r="J7" s="546"/>
      <c r="K7" s="546"/>
      <c r="L7" s="546"/>
      <c r="M7" s="546"/>
      <c r="N7" s="546"/>
      <c r="O7" s="546"/>
      <c r="P7" s="546"/>
      <c r="Q7" s="546"/>
      <c r="R7" s="56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3"/>
      <c r="AF7" s="315"/>
      <c r="AG7" s="314"/>
      <c r="AH7" s="314"/>
      <c r="AI7" s="314"/>
      <c r="AJ7" s="314"/>
      <c r="AK7" s="314"/>
      <c r="AL7" s="314"/>
      <c r="AM7" s="314"/>
      <c r="AN7" s="314"/>
      <c r="AO7" s="314"/>
      <c r="AP7" s="314"/>
      <c r="AQ7" s="314"/>
      <c r="AR7" s="313"/>
      <c r="AS7" s="315"/>
      <c r="AT7" s="314"/>
      <c r="AU7" s="314"/>
      <c r="AV7" s="314"/>
      <c r="AW7" s="314"/>
      <c r="AX7" s="314"/>
      <c r="AY7" s="314"/>
      <c r="AZ7" s="314"/>
      <c r="BA7" s="314"/>
      <c r="BB7" s="314"/>
      <c r="BC7" s="314"/>
      <c r="BD7" s="314"/>
      <c r="BE7" s="313"/>
      <c r="BF7" s="315"/>
      <c r="BG7" s="314"/>
      <c r="BH7" s="314"/>
      <c r="BI7" s="314"/>
      <c r="BJ7" s="314"/>
      <c r="BK7" s="314"/>
      <c r="BL7" s="314"/>
      <c r="BM7" s="314"/>
      <c r="BN7" s="314"/>
      <c r="BO7" s="314"/>
      <c r="BP7" s="314"/>
      <c r="BQ7" s="314"/>
      <c r="BR7" s="313"/>
      <c r="BS7" s="315"/>
      <c r="BT7" s="314"/>
      <c r="BU7" s="314"/>
      <c r="BV7" s="314"/>
      <c r="BW7" s="314"/>
      <c r="BX7" s="314"/>
      <c r="BY7" s="314"/>
      <c r="BZ7" s="314"/>
      <c r="CA7" s="314"/>
      <c r="CB7" s="314"/>
      <c r="CC7" s="314"/>
      <c r="CD7" s="314"/>
      <c r="CE7" s="313"/>
      <c r="CF7" s="540" t="s">
        <v>857</v>
      </c>
      <c r="CG7" s="537"/>
      <c r="CH7" s="537"/>
      <c r="CI7" s="537"/>
      <c r="CJ7" s="537"/>
      <c r="CK7" s="537"/>
      <c r="CL7" s="537"/>
      <c r="CM7" s="537"/>
      <c r="CN7" s="537"/>
      <c r="CO7" s="537"/>
      <c r="CP7" s="537"/>
      <c r="CQ7" s="537"/>
      <c r="CR7" s="541"/>
      <c r="CS7" s="540" t="s">
        <v>858</v>
      </c>
      <c r="CT7" s="537"/>
      <c r="CU7" s="537"/>
      <c r="CV7" s="537"/>
      <c r="CW7" s="537"/>
      <c r="CX7" s="537"/>
      <c r="CY7" s="537"/>
      <c r="CZ7" s="537"/>
      <c r="DA7" s="537"/>
      <c r="DB7" s="541"/>
      <c r="DC7" s="540" t="s">
        <v>860</v>
      </c>
      <c r="DD7" s="537"/>
      <c r="DE7" s="537"/>
      <c r="DF7" s="537"/>
      <c r="DG7" s="537"/>
      <c r="DH7" s="537"/>
      <c r="DI7" s="537"/>
      <c r="DJ7" s="537"/>
      <c r="DK7" s="537"/>
      <c r="DL7" s="550"/>
      <c r="DM7" s="447"/>
    </row>
    <row r="8" spans="1:134" s="7" customFormat="1" ht="14.25" customHeight="1" thickBot="1">
      <c r="A8" s="440"/>
      <c r="B8" s="547"/>
      <c r="C8" s="547"/>
      <c r="D8" s="547"/>
      <c r="E8" s="547"/>
      <c r="F8" s="547"/>
      <c r="G8" s="547"/>
      <c r="H8" s="547"/>
      <c r="I8" s="547"/>
      <c r="J8" s="547"/>
      <c r="K8" s="547"/>
      <c r="L8" s="547"/>
      <c r="M8" s="547"/>
      <c r="N8" s="547"/>
      <c r="O8" s="547"/>
      <c r="P8" s="547"/>
      <c r="Q8" s="547"/>
      <c r="R8" s="67"/>
      <c r="S8" s="529" t="s">
        <v>861</v>
      </c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51"/>
      <c r="AF8" s="528" t="s">
        <v>862</v>
      </c>
      <c r="AG8" s="529"/>
      <c r="AH8" s="529"/>
      <c r="AI8" s="529"/>
      <c r="AJ8" s="529"/>
      <c r="AK8" s="529"/>
      <c r="AL8" s="529"/>
      <c r="AM8" s="529"/>
      <c r="AN8" s="529"/>
      <c r="AO8" s="529"/>
      <c r="AP8" s="529"/>
      <c r="AQ8" s="529"/>
      <c r="AR8" s="551"/>
      <c r="AS8" s="528" t="s">
        <v>862</v>
      </c>
      <c r="AT8" s="529"/>
      <c r="AU8" s="529"/>
      <c r="AV8" s="529"/>
      <c r="AW8" s="529"/>
      <c r="AX8" s="529"/>
      <c r="AY8" s="529"/>
      <c r="AZ8" s="529"/>
      <c r="BA8" s="529"/>
      <c r="BB8" s="529"/>
      <c r="BC8" s="529"/>
      <c r="BD8" s="529"/>
      <c r="BE8" s="551"/>
      <c r="BF8" s="528" t="s">
        <v>30</v>
      </c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51"/>
      <c r="BS8" s="528" t="s">
        <v>863</v>
      </c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51"/>
      <c r="CF8" s="528" t="s">
        <v>863</v>
      </c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51"/>
      <c r="CS8" s="528" t="s">
        <v>863</v>
      </c>
      <c r="CT8" s="529"/>
      <c r="CU8" s="529"/>
      <c r="CV8" s="529"/>
      <c r="CW8" s="529"/>
      <c r="CX8" s="529"/>
      <c r="CY8" s="529"/>
      <c r="CZ8" s="529"/>
      <c r="DA8" s="529"/>
      <c r="DB8" s="551"/>
      <c r="DC8" s="528" t="s">
        <v>863</v>
      </c>
      <c r="DD8" s="529"/>
      <c r="DE8" s="529"/>
      <c r="DF8" s="529"/>
      <c r="DG8" s="529"/>
      <c r="DH8" s="529"/>
      <c r="DI8" s="529"/>
      <c r="DJ8" s="529"/>
      <c r="DK8" s="529"/>
      <c r="DL8" s="530"/>
      <c r="DM8" s="424"/>
    </row>
    <row r="9" spans="1:134" s="7" customFormat="1" ht="21.75" customHeight="1">
      <c r="A9" s="123"/>
      <c r="B9" s="534" t="s">
        <v>864</v>
      </c>
      <c r="C9" s="534"/>
      <c r="D9" s="534"/>
      <c r="E9" s="534"/>
      <c r="F9" s="534"/>
      <c r="G9" s="534"/>
      <c r="H9" s="534"/>
      <c r="I9" s="534"/>
      <c r="J9" s="534"/>
      <c r="K9" s="534"/>
      <c r="L9" s="534"/>
      <c r="M9" s="534"/>
      <c r="N9" s="534"/>
      <c r="O9" s="534"/>
      <c r="P9" s="534"/>
      <c r="Q9" s="534"/>
      <c r="R9" s="448"/>
      <c r="S9" s="535">
        <v>65735</v>
      </c>
      <c r="T9" s="532"/>
      <c r="U9" s="532"/>
      <c r="V9" s="532"/>
      <c r="W9" s="532"/>
      <c r="X9" s="532"/>
      <c r="Y9" s="532"/>
      <c r="Z9" s="532"/>
      <c r="AA9" s="532"/>
      <c r="AB9" s="532"/>
      <c r="AC9" s="532"/>
      <c r="AD9" s="532"/>
      <c r="AE9" s="532"/>
      <c r="AF9" s="532">
        <v>1890</v>
      </c>
      <c r="AG9" s="532"/>
      <c r="AH9" s="532"/>
      <c r="AI9" s="532"/>
      <c r="AJ9" s="532"/>
      <c r="AK9" s="532"/>
      <c r="AL9" s="532"/>
      <c r="AM9" s="532"/>
      <c r="AN9" s="532"/>
      <c r="AO9" s="532"/>
      <c r="AP9" s="532"/>
      <c r="AQ9" s="532"/>
      <c r="AR9" s="532"/>
      <c r="AS9" s="531">
        <f>SUM(S9,AF9)</f>
        <v>67625</v>
      </c>
      <c r="AT9" s="531">
        <v>66564</v>
      </c>
      <c r="AU9" s="531">
        <v>66564</v>
      </c>
      <c r="AV9" s="531">
        <v>66564</v>
      </c>
      <c r="AW9" s="531">
        <v>66564</v>
      </c>
      <c r="AX9" s="531">
        <v>66564</v>
      </c>
      <c r="AY9" s="531">
        <v>66564</v>
      </c>
      <c r="AZ9" s="531">
        <v>66564</v>
      </c>
      <c r="BA9" s="531">
        <v>66564</v>
      </c>
      <c r="BB9" s="531">
        <v>66564</v>
      </c>
      <c r="BC9" s="531">
        <v>66564</v>
      </c>
      <c r="BD9" s="531">
        <v>66564</v>
      </c>
      <c r="BE9" s="531">
        <v>66564</v>
      </c>
      <c r="BF9" s="532">
        <v>360203449</v>
      </c>
      <c r="BG9" s="532"/>
      <c r="BH9" s="532"/>
      <c r="BI9" s="532"/>
      <c r="BJ9" s="532"/>
      <c r="BK9" s="532"/>
      <c r="BL9" s="532"/>
      <c r="BM9" s="532"/>
      <c r="BN9" s="532"/>
      <c r="BO9" s="532"/>
      <c r="BP9" s="532"/>
      <c r="BQ9" s="532"/>
      <c r="BR9" s="532"/>
      <c r="BS9" s="532">
        <v>7029238</v>
      </c>
      <c r="BT9" s="532"/>
      <c r="BU9" s="532"/>
      <c r="BV9" s="532"/>
      <c r="BW9" s="532"/>
      <c r="BX9" s="532"/>
      <c r="BY9" s="532"/>
      <c r="BZ9" s="532"/>
      <c r="CA9" s="532"/>
      <c r="CB9" s="532"/>
      <c r="CC9" s="532"/>
      <c r="CD9" s="532"/>
      <c r="CE9" s="532"/>
      <c r="CF9" s="531">
        <f>SUM(BF9,BS9)</f>
        <v>367232687</v>
      </c>
      <c r="CG9" s="531">
        <v>66564</v>
      </c>
      <c r="CH9" s="531">
        <v>66564</v>
      </c>
      <c r="CI9" s="531">
        <v>66564</v>
      </c>
      <c r="CJ9" s="531">
        <v>66564</v>
      </c>
      <c r="CK9" s="531">
        <v>66564</v>
      </c>
      <c r="CL9" s="531">
        <v>66564</v>
      </c>
      <c r="CM9" s="531">
        <v>66564</v>
      </c>
      <c r="CN9" s="531">
        <v>66564</v>
      </c>
      <c r="CO9" s="531">
        <v>66564</v>
      </c>
      <c r="CP9" s="531">
        <v>66564</v>
      </c>
      <c r="CQ9" s="531">
        <v>66564</v>
      </c>
      <c r="CR9" s="531">
        <v>66564</v>
      </c>
      <c r="CS9" s="532">
        <v>192352914</v>
      </c>
      <c r="CT9" s="532"/>
      <c r="CU9" s="532"/>
      <c r="CV9" s="532"/>
      <c r="CW9" s="532"/>
      <c r="CX9" s="532"/>
      <c r="CY9" s="532"/>
      <c r="CZ9" s="532"/>
      <c r="DA9" s="532"/>
      <c r="DB9" s="532"/>
      <c r="DC9" s="531">
        <f>CF9-CS9</f>
        <v>174879773</v>
      </c>
      <c r="DD9" s="531">
        <v>169782176</v>
      </c>
      <c r="DE9" s="531">
        <v>169782176</v>
      </c>
      <c r="DF9" s="531">
        <v>169782176</v>
      </c>
      <c r="DG9" s="531">
        <v>169782176</v>
      </c>
      <c r="DH9" s="531">
        <v>169782176</v>
      </c>
      <c r="DI9" s="531">
        <v>169782176</v>
      </c>
      <c r="DJ9" s="531">
        <v>169782176</v>
      </c>
      <c r="DK9" s="531">
        <v>169782176</v>
      </c>
      <c r="DL9" s="533">
        <v>169782176</v>
      </c>
      <c r="DM9" s="435"/>
    </row>
    <row r="10" spans="1:134" s="7" customFormat="1" ht="21.75" customHeight="1">
      <c r="A10" s="46"/>
      <c r="B10" s="527" t="s">
        <v>865</v>
      </c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7"/>
      <c r="Q10" s="527"/>
      <c r="R10" s="229"/>
      <c r="S10" s="523">
        <v>11</v>
      </c>
      <c r="T10" s="524"/>
      <c r="U10" s="524"/>
      <c r="V10" s="524"/>
      <c r="W10" s="524"/>
      <c r="X10" s="524"/>
      <c r="Y10" s="524"/>
      <c r="Z10" s="524"/>
      <c r="AA10" s="524"/>
      <c r="AB10" s="524"/>
      <c r="AC10" s="524"/>
      <c r="AD10" s="524"/>
      <c r="AE10" s="524"/>
      <c r="AF10" s="524">
        <v>1</v>
      </c>
      <c r="AG10" s="524"/>
      <c r="AH10" s="524"/>
      <c r="AI10" s="524"/>
      <c r="AJ10" s="524"/>
      <c r="AK10" s="524"/>
      <c r="AL10" s="524"/>
      <c r="AM10" s="524"/>
      <c r="AN10" s="524"/>
      <c r="AO10" s="524"/>
      <c r="AP10" s="524"/>
      <c r="AQ10" s="524"/>
      <c r="AR10" s="524"/>
      <c r="AS10" s="525">
        <f t="shared" ref="AS10:AS25" si="0">SUM(S10,AF10)</f>
        <v>12</v>
      </c>
      <c r="AT10" s="525">
        <v>66564</v>
      </c>
      <c r="AU10" s="525">
        <v>66564</v>
      </c>
      <c r="AV10" s="525">
        <v>66564</v>
      </c>
      <c r="AW10" s="525">
        <v>66564</v>
      </c>
      <c r="AX10" s="525">
        <v>66564</v>
      </c>
      <c r="AY10" s="525">
        <v>66564</v>
      </c>
      <c r="AZ10" s="525">
        <v>66564</v>
      </c>
      <c r="BA10" s="525">
        <v>66564</v>
      </c>
      <c r="BB10" s="525">
        <v>66564</v>
      </c>
      <c r="BC10" s="525">
        <v>66564</v>
      </c>
      <c r="BD10" s="525">
        <v>66564</v>
      </c>
      <c r="BE10" s="525">
        <v>66564</v>
      </c>
      <c r="BF10" s="524">
        <v>50484</v>
      </c>
      <c r="BG10" s="524"/>
      <c r="BH10" s="524"/>
      <c r="BI10" s="524"/>
      <c r="BJ10" s="524"/>
      <c r="BK10" s="524"/>
      <c r="BL10" s="524"/>
      <c r="BM10" s="524"/>
      <c r="BN10" s="524"/>
      <c r="BO10" s="524"/>
      <c r="BP10" s="524"/>
      <c r="BQ10" s="524"/>
      <c r="BR10" s="524"/>
      <c r="BS10" s="524">
        <v>3637</v>
      </c>
      <c r="BT10" s="524"/>
      <c r="BU10" s="524"/>
      <c r="BV10" s="524"/>
      <c r="BW10" s="524"/>
      <c r="BX10" s="524"/>
      <c r="BY10" s="524"/>
      <c r="BZ10" s="524"/>
      <c r="CA10" s="524"/>
      <c r="CB10" s="524"/>
      <c r="CC10" s="524"/>
      <c r="CD10" s="524"/>
      <c r="CE10" s="524"/>
      <c r="CF10" s="525">
        <f t="shared" ref="CF10:CF25" si="1">SUM(BF10,BS10)</f>
        <v>54121</v>
      </c>
      <c r="CG10" s="525">
        <v>66564</v>
      </c>
      <c r="CH10" s="525">
        <v>66564</v>
      </c>
      <c r="CI10" s="525">
        <v>66564</v>
      </c>
      <c r="CJ10" s="525">
        <v>66564</v>
      </c>
      <c r="CK10" s="525">
        <v>66564</v>
      </c>
      <c r="CL10" s="525">
        <v>66564</v>
      </c>
      <c r="CM10" s="525">
        <v>66564</v>
      </c>
      <c r="CN10" s="525">
        <v>66564</v>
      </c>
      <c r="CO10" s="525">
        <v>66564</v>
      </c>
      <c r="CP10" s="525">
        <v>66564</v>
      </c>
      <c r="CQ10" s="525">
        <v>66564</v>
      </c>
      <c r="CR10" s="525">
        <v>66564</v>
      </c>
      <c r="CS10" s="524">
        <v>34559</v>
      </c>
      <c r="CT10" s="524"/>
      <c r="CU10" s="524"/>
      <c r="CV10" s="524"/>
      <c r="CW10" s="524"/>
      <c r="CX10" s="524"/>
      <c r="CY10" s="524"/>
      <c r="CZ10" s="524"/>
      <c r="DA10" s="524"/>
      <c r="DB10" s="524"/>
      <c r="DC10" s="525">
        <f t="shared" ref="DC10:DC25" si="2">CF10-CS10</f>
        <v>19562</v>
      </c>
      <c r="DD10" s="525">
        <v>169782176</v>
      </c>
      <c r="DE10" s="525">
        <v>169782176</v>
      </c>
      <c r="DF10" s="525">
        <v>169782176</v>
      </c>
      <c r="DG10" s="525">
        <v>169782176</v>
      </c>
      <c r="DH10" s="525">
        <v>169782176</v>
      </c>
      <c r="DI10" s="525">
        <v>169782176</v>
      </c>
      <c r="DJ10" s="525">
        <v>169782176</v>
      </c>
      <c r="DK10" s="525">
        <v>169782176</v>
      </c>
      <c r="DL10" s="526">
        <v>169782176</v>
      </c>
      <c r="DM10" s="435"/>
    </row>
    <row r="11" spans="1:134" s="7" customFormat="1" ht="21.75" customHeight="1">
      <c r="A11" s="46"/>
      <c r="B11" s="527" t="s">
        <v>866</v>
      </c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229"/>
      <c r="S11" s="523">
        <v>298</v>
      </c>
      <c r="T11" s="524"/>
      <c r="U11" s="524"/>
      <c r="V11" s="524"/>
      <c r="W11" s="524"/>
      <c r="X11" s="524"/>
      <c r="Y11" s="524"/>
      <c r="Z11" s="524"/>
      <c r="AA11" s="524"/>
      <c r="AB11" s="524"/>
      <c r="AC11" s="524"/>
      <c r="AD11" s="524"/>
      <c r="AE11" s="524"/>
      <c r="AF11" s="524">
        <v>5</v>
      </c>
      <c r="AG11" s="524"/>
      <c r="AH11" s="524"/>
      <c r="AI11" s="524"/>
      <c r="AJ11" s="524"/>
      <c r="AK11" s="524"/>
      <c r="AL11" s="524"/>
      <c r="AM11" s="524"/>
      <c r="AN11" s="524"/>
      <c r="AO11" s="524"/>
      <c r="AP11" s="524"/>
      <c r="AQ11" s="524"/>
      <c r="AR11" s="524"/>
      <c r="AS11" s="525">
        <f t="shared" si="0"/>
        <v>303</v>
      </c>
      <c r="AT11" s="525">
        <v>66564</v>
      </c>
      <c r="AU11" s="525">
        <v>66564</v>
      </c>
      <c r="AV11" s="525">
        <v>66564</v>
      </c>
      <c r="AW11" s="525">
        <v>66564</v>
      </c>
      <c r="AX11" s="525">
        <v>66564</v>
      </c>
      <c r="AY11" s="525">
        <v>66564</v>
      </c>
      <c r="AZ11" s="525">
        <v>66564</v>
      </c>
      <c r="BA11" s="525">
        <v>66564</v>
      </c>
      <c r="BB11" s="525">
        <v>66564</v>
      </c>
      <c r="BC11" s="525">
        <v>66564</v>
      </c>
      <c r="BD11" s="525">
        <v>66564</v>
      </c>
      <c r="BE11" s="525">
        <v>66564</v>
      </c>
      <c r="BF11" s="524">
        <v>2512257</v>
      </c>
      <c r="BG11" s="524"/>
      <c r="BH11" s="524"/>
      <c r="BI11" s="524"/>
      <c r="BJ11" s="524"/>
      <c r="BK11" s="524"/>
      <c r="BL11" s="524"/>
      <c r="BM11" s="524"/>
      <c r="BN11" s="524"/>
      <c r="BO11" s="524"/>
      <c r="BP11" s="524"/>
      <c r="BQ11" s="524"/>
      <c r="BR11" s="524"/>
      <c r="BS11" s="524">
        <v>30462</v>
      </c>
      <c r="BT11" s="524"/>
      <c r="BU11" s="524"/>
      <c r="BV11" s="524"/>
      <c r="BW11" s="524"/>
      <c r="BX11" s="524"/>
      <c r="BY11" s="524"/>
      <c r="BZ11" s="524"/>
      <c r="CA11" s="524"/>
      <c r="CB11" s="524"/>
      <c r="CC11" s="524"/>
      <c r="CD11" s="524"/>
      <c r="CE11" s="524"/>
      <c r="CF11" s="525">
        <f t="shared" si="1"/>
        <v>2542719</v>
      </c>
      <c r="CG11" s="525">
        <v>66564</v>
      </c>
      <c r="CH11" s="525">
        <v>66564</v>
      </c>
      <c r="CI11" s="525">
        <v>66564</v>
      </c>
      <c r="CJ11" s="525">
        <v>66564</v>
      </c>
      <c r="CK11" s="525">
        <v>66564</v>
      </c>
      <c r="CL11" s="525">
        <v>66564</v>
      </c>
      <c r="CM11" s="525">
        <v>66564</v>
      </c>
      <c r="CN11" s="525">
        <v>66564</v>
      </c>
      <c r="CO11" s="525">
        <v>66564</v>
      </c>
      <c r="CP11" s="525">
        <v>66564</v>
      </c>
      <c r="CQ11" s="525">
        <v>66564</v>
      </c>
      <c r="CR11" s="525">
        <v>66564</v>
      </c>
      <c r="CS11" s="524">
        <v>868772</v>
      </c>
      <c r="CT11" s="524"/>
      <c r="CU11" s="524"/>
      <c r="CV11" s="524"/>
      <c r="CW11" s="524"/>
      <c r="CX11" s="524"/>
      <c r="CY11" s="524"/>
      <c r="CZ11" s="524"/>
      <c r="DA11" s="524"/>
      <c r="DB11" s="524"/>
      <c r="DC11" s="525">
        <f t="shared" si="2"/>
        <v>1673947</v>
      </c>
      <c r="DD11" s="525">
        <v>169782176</v>
      </c>
      <c r="DE11" s="525">
        <v>169782176</v>
      </c>
      <c r="DF11" s="525">
        <v>169782176</v>
      </c>
      <c r="DG11" s="525">
        <v>169782176</v>
      </c>
      <c r="DH11" s="525">
        <v>169782176</v>
      </c>
      <c r="DI11" s="525">
        <v>169782176</v>
      </c>
      <c r="DJ11" s="525">
        <v>169782176</v>
      </c>
      <c r="DK11" s="525">
        <v>169782176</v>
      </c>
      <c r="DL11" s="526">
        <v>169782176</v>
      </c>
      <c r="DM11" s="435"/>
    </row>
    <row r="12" spans="1:134" s="7" customFormat="1" ht="21.75" customHeight="1">
      <c r="A12" s="46"/>
      <c r="B12" s="527" t="s">
        <v>867</v>
      </c>
      <c r="C12" s="527"/>
      <c r="D12" s="527"/>
      <c r="E12" s="527"/>
      <c r="F12" s="527"/>
      <c r="G12" s="527"/>
      <c r="H12" s="527"/>
      <c r="I12" s="527"/>
      <c r="J12" s="527"/>
      <c r="K12" s="527"/>
      <c r="L12" s="527"/>
      <c r="M12" s="527"/>
      <c r="N12" s="527"/>
      <c r="O12" s="527"/>
      <c r="P12" s="527"/>
      <c r="Q12" s="527"/>
      <c r="R12" s="229"/>
      <c r="S12" s="523">
        <v>1508</v>
      </c>
      <c r="T12" s="524"/>
      <c r="U12" s="524"/>
      <c r="V12" s="524"/>
      <c r="W12" s="524"/>
      <c r="X12" s="524"/>
      <c r="Y12" s="524"/>
      <c r="Z12" s="524"/>
      <c r="AA12" s="524"/>
      <c r="AB12" s="524"/>
      <c r="AC12" s="524"/>
      <c r="AD12" s="524"/>
      <c r="AE12" s="524"/>
      <c r="AF12" s="524">
        <v>39</v>
      </c>
      <c r="AG12" s="524"/>
      <c r="AH12" s="524"/>
      <c r="AI12" s="524"/>
      <c r="AJ12" s="524"/>
      <c r="AK12" s="524"/>
      <c r="AL12" s="524"/>
      <c r="AM12" s="524"/>
      <c r="AN12" s="524"/>
      <c r="AO12" s="524"/>
      <c r="AP12" s="524"/>
      <c r="AQ12" s="524"/>
      <c r="AR12" s="524"/>
      <c r="AS12" s="525">
        <f t="shared" si="0"/>
        <v>1547</v>
      </c>
      <c r="AT12" s="525">
        <v>66564</v>
      </c>
      <c r="AU12" s="525">
        <v>66564</v>
      </c>
      <c r="AV12" s="525">
        <v>66564</v>
      </c>
      <c r="AW12" s="525">
        <v>66564</v>
      </c>
      <c r="AX12" s="525">
        <v>66564</v>
      </c>
      <c r="AY12" s="525">
        <v>66564</v>
      </c>
      <c r="AZ12" s="525">
        <v>66564</v>
      </c>
      <c r="BA12" s="525">
        <v>66564</v>
      </c>
      <c r="BB12" s="525">
        <v>66564</v>
      </c>
      <c r="BC12" s="525">
        <v>66564</v>
      </c>
      <c r="BD12" s="525">
        <v>66564</v>
      </c>
      <c r="BE12" s="525">
        <v>66564</v>
      </c>
      <c r="BF12" s="524">
        <v>9129007</v>
      </c>
      <c r="BG12" s="524"/>
      <c r="BH12" s="524"/>
      <c r="BI12" s="524"/>
      <c r="BJ12" s="524"/>
      <c r="BK12" s="524"/>
      <c r="BL12" s="524"/>
      <c r="BM12" s="524"/>
      <c r="BN12" s="524"/>
      <c r="BO12" s="524"/>
      <c r="BP12" s="524"/>
      <c r="BQ12" s="524"/>
      <c r="BR12" s="524"/>
      <c r="BS12" s="524">
        <v>132968</v>
      </c>
      <c r="BT12" s="524"/>
      <c r="BU12" s="524"/>
      <c r="BV12" s="524"/>
      <c r="BW12" s="524"/>
      <c r="BX12" s="524"/>
      <c r="BY12" s="524"/>
      <c r="BZ12" s="524"/>
      <c r="CA12" s="524"/>
      <c r="CB12" s="524"/>
      <c r="CC12" s="524"/>
      <c r="CD12" s="524"/>
      <c r="CE12" s="524"/>
      <c r="CF12" s="525">
        <f t="shared" si="1"/>
        <v>9261975</v>
      </c>
      <c r="CG12" s="525">
        <v>66564</v>
      </c>
      <c r="CH12" s="525">
        <v>66564</v>
      </c>
      <c r="CI12" s="525">
        <v>66564</v>
      </c>
      <c r="CJ12" s="525">
        <v>66564</v>
      </c>
      <c r="CK12" s="525">
        <v>66564</v>
      </c>
      <c r="CL12" s="525">
        <v>66564</v>
      </c>
      <c r="CM12" s="525">
        <v>66564</v>
      </c>
      <c r="CN12" s="525">
        <v>66564</v>
      </c>
      <c r="CO12" s="525">
        <v>66564</v>
      </c>
      <c r="CP12" s="525">
        <v>66564</v>
      </c>
      <c r="CQ12" s="525">
        <v>66564</v>
      </c>
      <c r="CR12" s="525">
        <v>66564</v>
      </c>
      <c r="CS12" s="524">
        <v>4389678</v>
      </c>
      <c r="CT12" s="524"/>
      <c r="CU12" s="524"/>
      <c r="CV12" s="524"/>
      <c r="CW12" s="524"/>
      <c r="CX12" s="524"/>
      <c r="CY12" s="524"/>
      <c r="CZ12" s="524"/>
      <c r="DA12" s="524"/>
      <c r="DB12" s="524"/>
      <c r="DC12" s="525">
        <f t="shared" si="2"/>
        <v>4872297</v>
      </c>
      <c r="DD12" s="525">
        <v>169782176</v>
      </c>
      <c r="DE12" s="525">
        <v>169782176</v>
      </c>
      <c r="DF12" s="525">
        <v>169782176</v>
      </c>
      <c r="DG12" s="525">
        <v>169782176</v>
      </c>
      <c r="DH12" s="525">
        <v>169782176</v>
      </c>
      <c r="DI12" s="525">
        <v>169782176</v>
      </c>
      <c r="DJ12" s="525">
        <v>169782176</v>
      </c>
      <c r="DK12" s="525">
        <v>169782176</v>
      </c>
      <c r="DL12" s="526">
        <v>169782176</v>
      </c>
      <c r="DM12" s="435"/>
    </row>
    <row r="13" spans="1:134" s="7" customFormat="1" ht="21.75" customHeight="1">
      <c r="A13" s="46"/>
      <c r="B13" s="527" t="s">
        <v>868</v>
      </c>
      <c r="C13" s="527"/>
      <c r="D13" s="527"/>
      <c r="E13" s="527"/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527"/>
      <c r="Q13" s="527"/>
      <c r="R13" s="229"/>
      <c r="S13" s="523">
        <v>305773</v>
      </c>
      <c r="T13" s="524"/>
      <c r="U13" s="524"/>
      <c r="V13" s="524"/>
      <c r="W13" s="524"/>
      <c r="X13" s="524"/>
      <c r="Y13" s="524"/>
      <c r="Z13" s="524"/>
      <c r="AA13" s="524"/>
      <c r="AB13" s="524"/>
      <c r="AC13" s="524"/>
      <c r="AD13" s="524"/>
      <c r="AE13" s="524"/>
      <c r="AF13" s="524">
        <v>3733</v>
      </c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4"/>
      <c r="AR13" s="524"/>
      <c r="AS13" s="525">
        <f t="shared" si="0"/>
        <v>309506</v>
      </c>
      <c r="AT13" s="525">
        <v>66564</v>
      </c>
      <c r="AU13" s="525">
        <v>66564</v>
      </c>
      <c r="AV13" s="525">
        <v>66564</v>
      </c>
      <c r="AW13" s="525">
        <v>66564</v>
      </c>
      <c r="AX13" s="525">
        <v>66564</v>
      </c>
      <c r="AY13" s="525">
        <v>66564</v>
      </c>
      <c r="AZ13" s="525">
        <v>66564</v>
      </c>
      <c r="BA13" s="525">
        <v>66564</v>
      </c>
      <c r="BB13" s="525">
        <v>66564</v>
      </c>
      <c r="BC13" s="525">
        <v>66564</v>
      </c>
      <c r="BD13" s="525">
        <v>66564</v>
      </c>
      <c r="BE13" s="525">
        <v>66564</v>
      </c>
      <c r="BF13" s="524">
        <v>2658732289</v>
      </c>
      <c r="BG13" s="524"/>
      <c r="BH13" s="524"/>
      <c r="BI13" s="524"/>
      <c r="BJ13" s="524"/>
      <c r="BK13" s="524"/>
      <c r="BL13" s="524"/>
      <c r="BM13" s="524"/>
      <c r="BN13" s="524"/>
      <c r="BO13" s="524"/>
      <c r="BP13" s="524"/>
      <c r="BQ13" s="524"/>
      <c r="BR13" s="524"/>
      <c r="BS13" s="524">
        <v>16034981</v>
      </c>
      <c r="BT13" s="524"/>
      <c r="BU13" s="524"/>
      <c r="BV13" s="524"/>
      <c r="BW13" s="524"/>
      <c r="BX13" s="524"/>
      <c r="BY13" s="524"/>
      <c r="BZ13" s="524"/>
      <c r="CA13" s="524"/>
      <c r="CB13" s="524"/>
      <c r="CC13" s="524"/>
      <c r="CD13" s="524"/>
      <c r="CE13" s="524"/>
      <c r="CF13" s="525">
        <f t="shared" si="1"/>
        <v>2674767270</v>
      </c>
      <c r="CG13" s="525">
        <v>66564</v>
      </c>
      <c r="CH13" s="525">
        <v>66564</v>
      </c>
      <c r="CI13" s="525">
        <v>66564</v>
      </c>
      <c r="CJ13" s="525">
        <v>66564</v>
      </c>
      <c r="CK13" s="525">
        <v>66564</v>
      </c>
      <c r="CL13" s="525">
        <v>66564</v>
      </c>
      <c r="CM13" s="525">
        <v>66564</v>
      </c>
      <c r="CN13" s="525">
        <v>66564</v>
      </c>
      <c r="CO13" s="525">
        <v>66564</v>
      </c>
      <c r="CP13" s="525">
        <v>66564</v>
      </c>
      <c r="CQ13" s="525">
        <v>66564</v>
      </c>
      <c r="CR13" s="525">
        <v>66564</v>
      </c>
      <c r="CS13" s="524">
        <v>887223052</v>
      </c>
      <c r="CT13" s="524"/>
      <c r="CU13" s="524"/>
      <c r="CV13" s="524"/>
      <c r="CW13" s="524"/>
      <c r="CX13" s="524"/>
      <c r="CY13" s="524"/>
      <c r="CZ13" s="524"/>
      <c r="DA13" s="524"/>
      <c r="DB13" s="524"/>
      <c r="DC13" s="525">
        <f t="shared" si="2"/>
        <v>1787544218</v>
      </c>
      <c r="DD13" s="525">
        <v>169782176</v>
      </c>
      <c r="DE13" s="525">
        <v>169782176</v>
      </c>
      <c r="DF13" s="525">
        <v>169782176</v>
      </c>
      <c r="DG13" s="525">
        <v>169782176</v>
      </c>
      <c r="DH13" s="525">
        <v>169782176</v>
      </c>
      <c r="DI13" s="525">
        <v>169782176</v>
      </c>
      <c r="DJ13" s="525">
        <v>169782176</v>
      </c>
      <c r="DK13" s="525">
        <v>169782176</v>
      </c>
      <c r="DL13" s="526">
        <v>169782176</v>
      </c>
      <c r="DM13" s="435"/>
    </row>
    <row r="14" spans="1:134" s="7" customFormat="1" ht="21.75" customHeight="1">
      <c r="A14" s="46"/>
      <c r="B14" s="527" t="s">
        <v>668</v>
      </c>
      <c r="C14" s="527"/>
      <c r="D14" s="527"/>
      <c r="E14" s="527"/>
      <c r="F14" s="527"/>
      <c r="G14" s="527"/>
      <c r="H14" s="527"/>
      <c r="I14" s="527"/>
      <c r="J14" s="527"/>
      <c r="K14" s="527"/>
      <c r="L14" s="527"/>
      <c r="M14" s="527"/>
      <c r="N14" s="527"/>
      <c r="O14" s="527"/>
      <c r="P14" s="527"/>
      <c r="Q14" s="527"/>
      <c r="R14" s="229"/>
      <c r="S14" s="523">
        <v>44042</v>
      </c>
      <c r="T14" s="524"/>
      <c r="U14" s="524"/>
      <c r="V14" s="524"/>
      <c r="W14" s="524"/>
      <c r="X14" s="524"/>
      <c r="Y14" s="524"/>
      <c r="Z14" s="524"/>
      <c r="AA14" s="524"/>
      <c r="AB14" s="524"/>
      <c r="AC14" s="524"/>
      <c r="AD14" s="524"/>
      <c r="AE14" s="524"/>
      <c r="AF14" s="524">
        <v>1237</v>
      </c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5">
        <f t="shared" si="0"/>
        <v>45279</v>
      </c>
      <c r="AT14" s="525">
        <v>66564</v>
      </c>
      <c r="AU14" s="525">
        <v>66564</v>
      </c>
      <c r="AV14" s="525">
        <v>66564</v>
      </c>
      <c r="AW14" s="525">
        <v>66564</v>
      </c>
      <c r="AX14" s="525">
        <v>66564</v>
      </c>
      <c r="AY14" s="525">
        <v>66564</v>
      </c>
      <c r="AZ14" s="525">
        <v>66564</v>
      </c>
      <c r="BA14" s="525">
        <v>66564</v>
      </c>
      <c r="BB14" s="525">
        <v>66564</v>
      </c>
      <c r="BC14" s="525">
        <v>66564</v>
      </c>
      <c r="BD14" s="525">
        <v>66564</v>
      </c>
      <c r="BE14" s="525">
        <v>66564</v>
      </c>
      <c r="BF14" s="524">
        <v>237043474</v>
      </c>
      <c r="BG14" s="524"/>
      <c r="BH14" s="524"/>
      <c r="BI14" s="524"/>
      <c r="BJ14" s="524"/>
      <c r="BK14" s="524"/>
      <c r="BL14" s="524"/>
      <c r="BM14" s="524"/>
      <c r="BN14" s="524"/>
      <c r="BO14" s="524"/>
      <c r="BP14" s="524"/>
      <c r="BQ14" s="524"/>
      <c r="BR14" s="524"/>
      <c r="BS14" s="524">
        <v>4740196</v>
      </c>
      <c r="BT14" s="524"/>
      <c r="BU14" s="524"/>
      <c r="BV14" s="524"/>
      <c r="BW14" s="524"/>
      <c r="BX14" s="524"/>
      <c r="BY14" s="524"/>
      <c r="BZ14" s="524"/>
      <c r="CA14" s="524"/>
      <c r="CB14" s="524"/>
      <c r="CC14" s="524"/>
      <c r="CD14" s="524"/>
      <c r="CE14" s="524"/>
      <c r="CF14" s="525">
        <f t="shared" si="1"/>
        <v>241783670</v>
      </c>
      <c r="CG14" s="525">
        <v>66564</v>
      </c>
      <c r="CH14" s="525">
        <v>66564</v>
      </c>
      <c r="CI14" s="525">
        <v>66564</v>
      </c>
      <c r="CJ14" s="525">
        <v>66564</v>
      </c>
      <c r="CK14" s="525">
        <v>66564</v>
      </c>
      <c r="CL14" s="525">
        <v>66564</v>
      </c>
      <c r="CM14" s="525">
        <v>66564</v>
      </c>
      <c r="CN14" s="525">
        <v>66564</v>
      </c>
      <c r="CO14" s="525">
        <v>66564</v>
      </c>
      <c r="CP14" s="525">
        <v>66564</v>
      </c>
      <c r="CQ14" s="525">
        <v>66564</v>
      </c>
      <c r="CR14" s="525">
        <v>66564</v>
      </c>
      <c r="CS14" s="524">
        <v>129366869</v>
      </c>
      <c r="CT14" s="524"/>
      <c r="CU14" s="524"/>
      <c r="CV14" s="524"/>
      <c r="CW14" s="524"/>
      <c r="CX14" s="524"/>
      <c r="CY14" s="524"/>
      <c r="CZ14" s="524"/>
      <c r="DA14" s="524"/>
      <c r="DB14" s="524"/>
      <c r="DC14" s="525">
        <f t="shared" si="2"/>
        <v>112416801</v>
      </c>
      <c r="DD14" s="525">
        <v>169782176</v>
      </c>
      <c r="DE14" s="525">
        <v>169782176</v>
      </c>
      <c r="DF14" s="525">
        <v>169782176</v>
      </c>
      <c r="DG14" s="525">
        <v>169782176</v>
      </c>
      <c r="DH14" s="525">
        <v>169782176</v>
      </c>
      <c r="DI14" s="525">
        <v>169782176</v>
      </c>
      <c r="DJ14" s="525">
        <v>169782176</v>
      </c>
      <c r="DK14" s="525">
        <v>169782176</v>
      </c>
      <c r="DL14" s="526">
        <v>169782176</v>
      </c>
      <c r="DM14" s="435"/>
    </row>
    <row r="15" spans="1:134" s="7" customFormat="1" ht="21.75" customHeight="1">
      <c r="A15" s="46"/>
      <c r="B15" s="527" t="s">
        <v>314</v>
      </c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229"/>
      <c r="S15" s="523">
        <v>342</v>
      </c>
      <c r="T15" s="524"/>
      <c r="U15" s="524"/>
      <c r="V15" s="524"/>
      <c r="W15" s="524"/>
      <c r="X15" s="524"/>
      <c r="Y15" s="524"/>
      <c r="Z15" s="524"/>
      <c r="AA15" s="524"/>
      <c r="AB15" s="524"/>
      <c r="AC15" s="524"/>
      <c r="AD15" s="524"/>
      <c r="AE15" s="524"/>
      <c r="AF15" s="524">
        <v>6</v>
      </c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5">
        <f t="shared" si="0"/>
        <v>348</v>
      </c>
      <c r="AT15" s="525">
        <v>66564</v>
      </c>
      <c r="AU15" s="525">
        <v>66564</v>
      </c>
      <c r="AV15" s="525">
        <v>66564</v>
      </c>
      <c r="AW15" s="525">
        <v>66564</v>
      </c>
      <c r="AX15" s="525">
        <v>66564</v>
      </c>
      <c r="AY15" s="525">
        <v>66564</v>
      </c>
      <c r="AZ15" s="525">
        <v>66564</v>
      </c>
      <c r="BA15" s="525">
        <v>66564</v>
      </c>
      <c r="BB15" s="525">
        <v>66564</v>
      </c>
      <c r="BC15" s="525">
        <v>66564</v>
      </c>
      <c r="BD15" s="525">
        <v>66564</v>
      </c>
      <c r="BE15" s="525">
        <v>66564</v>
      </c>
      <c r="BF15" s="524">
        <v>1565421</v>
      </c>
      <c r="BG15" s="524"/>
      <c r="BH15" s="524"/>
      <c r="BI15" s="524"/>
      <c r="BJ15" s="524"/>
      <c r="BK15" s="524"/>
      <c r="BL15" s="524"/>
      <c r="BM15" s="524"/>
      <c r="BN15" s="524"/>
      <c r="BO15" s="524"/>
      <c r="BP15" s="524"/>
      <c r="BQ15" s="524"/>
      <c r="BR15" s="524"/>
      <c r="BS15" s="524">
        <v>13595</v>
      </c>
      <c r="BT15" s="524"/>
      <c r="BU15" s="524"/>
      <c r="BV15" s="524"/>
      <c r="BW15" s="524"/>
      <c r="BX15" s="524"/>
      <c r="BY15" s="524"/>
      <c r="BZ15" s="524"/>
      <c r="CA15" s="524"/>
      <c r="CB15" s="524"/>
      <c r="CC15" s="524"/>
      <c r="CD15" s="524"/>
      <c r="CE15" s="524"/>
      <c r="CF15" s="525">
        <f t="shared" si="1"/>
        <v>1579016</v>
      </c>
      <c r="CG15" s="525">
        <v>66564</v>
      </c>
      <c r="CH15" s="525">
        <v>66564</v>
      </c>
      <c r="CI15" s="525">
        <v>66564</v>
      </c>
      <c r="CJ15" s="525">
        <v>66564</v>
      </c>
      <c r="CK15" s="525">
        <v>66564</v>
      </c>
      <c r="CL15" s="525">
        <v>66564</v>
      </c>
      <c r="CM15" s="525">
        <v>66564</v>
      </c>
      <c r="CN15" s="525">
        <v>66564</v>
      </c>
      <c r="CO15" s="525">
        <v>66564</v>
      </c>
      <c r="CP15" s="525">
        <v>66564</v>
      </c>
      <c r="CQ15" s="525">
        <v>66564</v>
      </c>
      <c r="CR15" s="525">
        <v>66564</v>
      </c>
      <c r="CS15" s="524">
        <v>832310</v>
      </c>
      <c r="CT15" s="524"/>
      <c r="CU15" s="524"/>
      <c r="CV15" s="524"/>
      <c r="CW15" s="524"/>
      <c r="CX15" s="524"/>
      <c r="CY15" s="524"/>
      <c r="CZ15" s="524"/>
      <c r="DA15" s="524"/>
      <c r="DB15" s="524"/>
      <c r="DC15" s="525">
        <f t="shared" si="2"/>
        <v>746706</v>
      </c>
      <c r="DD15" s="525">
        <v>169782176</v>
      </c>
      <c r="DE15" s="525">
        <v>169782176</v>
      </c>
      <c r="DF15" s="525">
        <v>169782176</v>
      </c>
      <c r="DG15" s="525">
        <v>169782176</v>
      </c>
      <c r="DH15" s="525">
        <v>169782176</v>
      </c>
      <c r="DI15" s="525">
        <v>169782176</v>
      </c>
      <c r="DJ15" s="525">
        <v>169782176</v>
      </c>
      <c r="DK15" s="525">
        <v>169782176</v>
      </c>
      <c r="DL15" s="526">
        <v>169782176</v>
      </c>
      <c r="DM15" s="435"/>
    </row>
    <row r="16" spans="1:134" s="7" customFormat="1" ht="21.75" customHeight="1">
      <c r="A16" s="46"/>
      <c r="B16" s="527" t="s">
        <v>869</v>
      </c>
      <c r="C16" s="527"/>
      <c r="D16" s="527"/>
      <c r="E16" s="527"/>
      <c r="F16" s="527"/>
      <c r="G16" s="527"/>
      <c r="H16" s="527"/>
      <c r="I16" s="527"/>
      <c r="J16" s="527"/>
      <c r="K16" s="527"/>
      <c r="L16" s="527"/>
      <c r="M16" s="527"/>
      <c r="N16" s="527"/>
      <c r="O16" s="527"/>
      <c r="P16" s="527"/>
      <c r="Q16" s="527"/>
      <c r="R16" s="229"/>
      <c r="S16" s="523">
        <v>49</v>
      </c>
      <c r="T16" s="524"/>
      <c r="U16" s="524"/>
      <c r="V16" s="524"/>
      <c r="W16" s="524"/>
      <c r="X16" s="524"/>
      <c r="Y16" s="524"/>
      <c r="Z16" s="524"/>
      <c r="AA16" s="524"/>
      <c r="AB16" s="524"/>
      <c r="AC16" s="524"/>
      <c r="AD16" s="524"/>
      <c r="AE16" s="524"/>
      <c r="AF16" s="524">
        <v>3</v>
      </c>
      <c r="AG16" s="524"/>
      <c r="AH16" s="524"/>
      <c r="AI16" s="524"/>
      <c r="AJ16" s="524"/>
      <c r="AK16" s="524"/>
      <c r="AL16" s="524"/>
      <c r="AM16" s="524"/>
      <c r="AN16" s="524"/>
      <c r="AO16" s="524"/>
      <c r="AP16" s="524"/>
      <c r="AQ16" s="524"/>
      <c r="AR16" s="524"/>
      <c r="AS16" s="525">
        <f t="shared" si="0"/>
        <v>52</v>
      </c>
      <c r="AT16" s="525">
        <v>66564</v>
      </c>
      <c r="AU16" s="525">
        <v>66564</v>
      </c>
      <c r="AV16" s="525">
        <v>66564</v>
      </c>
      <c r="AW16" s="525">
        <v>66564</v>
      </c>
      <c r="AX16" s="525">
        <v>66564</v>
      </c>
      <c r="AY16" s="525">
        <v>66564</v>
      </c>
      <c r="AZ16" s="525">
        <v>66564</v>
      </c>
      <c r="BA16" s="525">
        <v>66564</v>
      </c>
      <c r="BB16" s="525">
        <v>66564</v>
      </c>
      <c r="BC16" s="525">
        <v>66564</v>
      </c>
      <c r="BD16" s="525">
        <v>66564</v>
      </c>
      <c r="BE16" s="525">
        <v>66564</v>
      </c>
      <c r="BF16" s="524">
        <v>456861</v>
      </c>
      <c r="BG16" s="524"/>
      <c r="BH16" s="524"/>
      <c r="BI16" s="524"/>
      <c r="BJ16" s="524"/>
      <c r="BK16" s="524"/>
      <c r="BL16" s="524"/>
      <c r="BM16" s="524"/>
      <c r="BN16" s="524"/>
      <c r="BO16" s="524"/>
      <c r="BP16" s="524"/>
      <c r="BQ16" s="524"/>
      <c r="BR16" s="524"/>
      <c r="BS16" s="524">
        <v>11365</v>
      </c>
      <c r="BT16" s="524"/>
      <c r="BU16" s="524"/>
      <c r="BV16" s="524"/>
      <c r="BW16" s="524"/>
      <c r="BX16" s="524"/>
      <c r="BY16" s="524"/>
      <c r="BZ16" s="524"/>
      <c r="CA16" s="524"/>
      <c r="CB16" s="524"/>
      <c r="CC16" s="524"/>
      <c r="CD16" s="524"/>
      <c r="CE16" s="524"/>
      <c r="CF16" s="525">
        <f t="shared" si="1"/>
        <v>468226</v>
      </c>
      <c r="CG16" s="525">
        <v>66564</v>
      </c>
      <c r="CH16" s="525">
        <v>66564</v>
      </c>
      <c r="CI16" s="525">
        <v>66564</v>
      </c>
      <c r="CJ16" s="525">
        <v>66564</v>
      </c>
      <c r="CK16" s="525">
        <v>66564</v>
      </c>
      <c r="CL16" s="525">
        <v>66564</v>
      </c>
      <c r="CM16" s="525">
        <v>66564</v>
      </c>
      <c r="CN16" s="525">
        <v>66564</v>
      </c>
      <c r="CO16" s="525">
        <v>66564</v>
      </c>
      <c r="CP16" s="525">
        <v>66564</v>
      </c>
      <c r="CQ16" s="525">
        <v>66564</v>
      </c>
      <c r="CR16" s="525">
        <v>66564</v>
      </c>
      <c r="CS16" s="524">
        <v>150800</v>
      </c>
      <c r="CT16" s="524"/>
      <c r="CU16" s="524"/>
      <c r="CV16" s="524"/>
      <c r="CW16" s="524"/>
      <c r="CX16" s="524"/>
      <c r="CY16" s="524"/>
      <c r="CZ16" s="524"/>
      <c r="DA16" s="524"/>
      <c r="DB16" s="524"/>
      <c r="DC16" s="525">
        <f t="shared" si="2"/>
        <v>317426</v>
      </c>
      <c r="DD16" s="525">
        <v>169782176</v>
      </c>
      <c r="DE16" s="525">
        <v>169782176</v>
      </c>
      <c r="DF16" s="525">
        <v>169782176</v>
      </c>
      <c r="DG16" s="525">
        <v>169782176</v>
      </c>
      <c r="DH16" s="525">
        <v>169782176</v>
      </c>
      <c r="DI16" s="525">
        <v>169782176</v>
      </c>
      <c r="DJ16" s="525">
        <v>169782176</v>
      </c>
      <c r="DK16" s="525">
        <v>169782176</v>
      </c>
      <c r="DL16" s="526">
        <v>169782176</v>
      </c>
      <c r="DM16" s="435"/>
    </row>
    <row r="17" spans="1:117" s="7" customFormat="1" ht="21.75" customHeight="1">
      <c r="A17" s="46"/>
      <c r="B17" s="527" t="s">
        <v>870</v>
      </c>
      <c r="C17" s="527"/>
      <c r="D17" s="527"/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527"/>
      <c r="P17" s="527"/>
      <c r="Q17" s="527"/>
      <c r="R17" s="229"/>
      <c r="S17" s="523">
        <v>159</v>
      </c>
      <c r="T17" s="524"/>
      <c r="U17" s="524"/>
      <c r="V17" s="524"/>
      <c r="W17" s="524"/>
      <c r="X17" s="524"/>
      <c r="Y17" s="524"/>
      <c r="Z17" s="524"/>
      <c r="AA17" s="524"/>
      <c r="AB17" s="524"/>
      <c r="AC17" s="524"/>
      <c r="AD17" s="524"/>
      <c r="AE17" s="524"/>
      <c r="AF17" s="524">
        <v>6</v>
      </c>
      <c r="AG17" s="524"/>
      <c r="AH17" s="524"/>
      <c r="AI17" s="524"/>
      <c r="AJ17" s="524"/>
      <c r="AK17" s="524"/>
      <c r="AL17" s="524"/>
      <c r="AM17" s="524"/>
      <c r="AN17" s="524"/>
      <c r="AO17" s="524"/>
      <c r="AP17" s="524"/>
      <c r="AQ17" s="524"/>
      <c r="AR17" s="524"/>
      <c r="AS17" s="525">
        <f t="shared" si="0"/>
        <v>165</v>
      </c>
      <c r="AT17" s="525">
        <v>66564</v>
      </c>
      <c r="AU17" s="525">
        <v>66564</v>
      </c>
      <c r="AV17" s="525">
        <v>66564</v>
      </c>
      <c r="AW17" s="525">
        <v>66564</v>
      </c>
      <c r="AX17" s="525">
        <v>66564</v>
      </c>
      <c r="AY17" s="525">
        <v>66564</v>
      </c>
      <c r="AZ17" s="525">
        <v>66564</v>
      </c>
      <c r="BA17" s="525">
        <v>66564</v>
      </c>
      <c r="BB17" s="525">
        <v>66564</v>
      </c>
      <c r="BC17" s="525">
        <v>66564</v>
      </c>
      <c r="BD17" s="525">
        <v>66564</v>
      </c>
      <c r="BE17" s="525">
        <v>66564</v>
      </c>
      <c r="BF17" s="524">
        <v>714805</v>
      </c>
      <c r="BG17" s="524"/>
      <c r="BH17" s="524"/>
      <c r="BI17" s="524"/>
      <c r="BJ17" s="524"/>
      <c r="BK17" s="524"/>
      <c r="BL17" s="524"/>
      <c r="BM17" s="524"/>
      <c r="BN17" s="524"/>
      <c r="BO17" s="524"/>
      <c r="BP17" s="524"/>
      <c r="BQ17" s="524"/>
      <c r="BR17" s="524"/>
      <c r="BS17" s="524">
        <v>21538</v>
      </c>
      <c r="BT17" s="524"/>
      <c r="BU17" s="524"/>
      <c r="BV17" s="524"/>
      <c r="BW17" s="524"/>
      <c r="BX17" s="524"/>
      <c r="BY17" s="524"/>
      <c r="BZ17" s="524"/>
      <c r="CA17" s="524"/>
      <c r="CB17" s="524"/>
      <c r="CC17" s="524"/>
      <c r="CD17" s="524"/>
      <c r="CE17" s="524"/>
      <c r="CF17" s="525">
        <f t="shared" si="1"/>
        <v>736343</v>
      </c>
      <c r="CG17" s="525">
        <v>66564</v>
      </c>
      <c r="CH17" s="525">
        <v>66564</v>
      </c>
      <c r="CI17" s="525">
        <v>66564</v>
      </c>
      <c r="CJ17" s="525">
        <v>66564</v>
      </c>
      <c r="CK17" s="525">
        <v>66564</v>
      </c>
      <c r="CL17" s="525">
        <v>66564</v>
      </c>
      <c r="CM17" s="525">
        <v>66564</v>
      </c>
      <c r="CN17" s="525">
        <v>66564</v>
      </c>
      <c r="CO17" s="525">
        <v>66564</v>
      </c>
      <c r="CP17" s="525">
        <v>66564</v>
      </c>
      <c r="CQ17" s="525">
        <v>66564</v>
      </c>
      <c r="CR17" s="525">
        <v>66564</v>
      </c>
      <c r="CS17" s="524">
        <v>465359</v>
      </c>
      <c r="CT17" s="524"/>
      <c r="CU17" s="524"/>
      <c r="CV17" s="524"/>
      <c r="CW17" s="524"/>
      <c r="CX17" s="524"/>
      <c r="CY17" s="524"/>
      <c r="CZ17" s="524"/>
      <c r="DA17" s="524"/>
      <c r="DB17" s="524"/>
      <c r="DC17" s="525">
        <f t="shared" si="2"/>
        <v>270984</v>
      </c>
      <c r="DD17" s="525">
        <v>169782176</v>
      </c>
      <c r="DE17" s="525">
        <v>169782176</v>
      </c>
      <c r="DF17" s="525">
        <v>169782176</v>
      </c>
      <c r="DG17" s="525">
        <v>169782176</v>
      </c>
      <c r="DH17" s="525">
        <v>169782176</v>
      </c>
      <c r="DI17" s="525">
        <v>169782176</v>
      </c>
      <c r="DJ17" s="525">
        <v>169782176</v>
      </c>
      <c r="DK17" s="525">
        <v>169782176</v>
      </c>
      <c r="DL17" s="526">
        <v>169782176</v>
      </c>
      <c r="DM17" s="435"/>
    </row>
    <row r="18" spans="1:117" s="7" customFormat="1" ht="21.75" customHeight="1">
      <c r="A18" s="46"/>
      <c r="B18" s="527" t="s">
        <v>871</v>
      </c>
      <c r="C18" s="527"/>
      <c r="D18" s="527"/>
      <c r="E18" s="527"/>
      <c r="F18" s="527"/>
      <c r="G18" s="527"/>
      <c r="H18" s="527"/>
      <c r="I18" s="527"/>
      <c r="J18" s="527"/>
      <c r="K18" s="527"/>
      <c r="L18" s="527"/>
      <c r="M18" s="527"/>
      <c r="N18" s="527"/>
      <c r="O18" s="527"/>
      <c r="P18" s="527"/>
      <c r="Q18" s="527"/>
      <c r="R18" s="229"/>
      <c r="S18" s="523">
        <v>24291</v>
      </c>
      <c r="T18" s="524"/>
      <c r="U18" s="524"/>
      <c r="V18" s="524"/>
      <c r="W18" s="524"/>
      <c r="X18" s="524"/>
      <c r="Y18" s="524"/>
      <c r="Z18" s="524"/>
      <c r="AA18" s="524"/>
      <c r="AB18" s="524"/>
      <c r="AC18" s="524"/>
      <c r="AD18" s="524"/>
      <c r="AE18" s="524"/>
      <c r="AF18" s="524">
        <v>710</v>
      </c>
      <c r="AG18" s="524"/>
      <c r="AH18" s="524"/>
      <c r="AI18" s="524"/>
      <c r="AJ18" s="524"/>
      <c r="AK18" s="524"/>
      <c r="AL18" s="524"/>
      <c r="AM18" s="524"/>
      <c r="AN18" s="524"/>
      <c r="AO18" s="524"/>
      <c r="AP18" s="524"/>
      <c r="AQ18" s="524"/>
      <c r="AR18" s="524"/>
      <c r="AS18" s="525">
        <f t="shared" si="0"/>
        <v>25001</v>
      </c>
      <c r="AT18" s="525">
        <v>66564</v>
      </c>
      <c r="AU18" s="525">
        <v>66564</v>
      </c>
      <c r="AV18" s="525">
        <v>66564</v>
      </c>
      <c r="AW18" s="525">
        <v>66564</v>
      </c>
      <c r="AX18" s="525">
        <v>66564</v>
      </c>
      <c r="AY18" s="525">
        <v>66564</v>
      </c>
      <c r="AZ18" s="525">
        <v>66564</v>
      </c>
      <c r="BA18" s="525">
        <v>66564</v>
      </c>
      <c r="BB18" s="525">
        <v>66564</v>
      </c>
      <c r="BC18" s="525">
        <v>66564</v>
      </c>
      <c r="BD18" s="525">
        <v>66564</v>
      </c>
      <c r="BE18" s="525">
        <v>66564</v>
      </c>
      <c r="BF18" s="524">
        <v>110145601</v>
      </c>
      <c r="BG18" s="524"/>
      <c r="BH18" s="524"/>
      <c r="BI18" s="524"/>
      <c r="BJ18" s="524"/>
      <c r="BK18" s="524"/>
      <c r="BL18" s="524"/>
      <c r="BM18" s="524"/>
      <c r="BN18" s="524"/>
      <c r="BO18" s="524"/>
      <c r="BP18" s="524"/>
      <c r="BQ18" s="524"/>
      <c r="BR18" s="524"/>
      <c r="BS18" s="524">
        <v>2561460</v>
      </c>
      <c r="BT18" s="524"/>
      <c r="BU18" s="524"/>
      <c r="BV18" s="524"/>
      <c r="BW18" s="524"/>
      <c r="BX18" s="524"/>
      <c r="BY18" s="524"/>
      <c r="BZ18" s="524"/>
      <c r="CA18" s="524"/>
      <c r="CB18" s="524"/>
      <c r="CC18" s="524"/>
      <c r="CD18" s="524"/>
      <c r="CE18" s="524"/>
      <c r="CF18" s="525">
        <f t="shared" si="1"/>
        <v>112707061</v>
      </c>
      <c r="CG18" s="525">
        <v>66564</v>
      </c>
      <c r="CH18" s="525">
        <v>66564</v>
      </c>
      <c r="CI18" s="525">
        <v>66564</v>
      </c>
      <c r="CJ18" s="525">
        <v>66564</v>
      </c>
      <c r="CK18" s="525">
        <v>66564</v>
      </c>
      <c r="CL18" s="525">
        <v>66564</v>
      </c>
      <c r="CM18" s="525">
        <v>66564</v>
      </c>
      <c r="CN18" s="525">
        <v>66564</v>
      </c>
      <c r="CO18" s="525">
        <v>66564</v>
      </c>
      <c r="CP18" s="525">
        <v>66564</v>
      </c>
      <c r="CQ18" s="525">
        <v>66564</v>
      </c>
      <c r="CR18" s="525">
        <v>66564</v>
      </c>
      <c r="CS18" s="524">
        <v>70630110</v>
      </c>
      <c r="CT18" s="524"/>
      <c r="CU18" s="524"/>
      <c r="CV18" s="524"/>
      <c r="CW18" s="524"/>
      <c r="CX18" s="524"/>
      <c r="CY18" s="524"/>
      <c r="CZ18" s="524"/>
      <c r="DA18" s="524"/>
      <c r="DB18" s="524"/>
      <c r="DC18" s="525">
        <f t="shared" si="2"/>
        <v>42076951</v>
      </c>
      <c r="DD18" s="525">
        <v>169782176</v>
      </c>
      <c r="DE18" s="525">
        <v>169782176</v>
      </c>
      <c r="DF18" s="525">
        <v>169782176</v>
      </c>
      <c r="DG18" s="525">
        <v>169782176</v>
      </c>
      <c r="DH18" s="525">
        <v>169782176</v>
      </c>
      <c r="DI18" s="525">
        <v>169782176</v>
      </c>
      <c r="DJ18" s="525">
        <v>169782176</v>
      </c>
      <c r="DK18" s="525">
        <v>169782176</v>
      </c>
      <c r="DL18" s="526">
        <v>169782176</v>
      </c>
      <c r="DM18" s="435"/>
    </row>
    <row r="19" spans="1:117" s="7" customFormat="1" ht="21.75" customHeight="1">
      <c r="A19" s="46"/>
      <c r="B19" s="527" t="s">
        <v>872</v>
      </c>
      <c r="C19" s="527"/>
      <c r="D19" s="527"/>
      <c r="E19" s="527"/>
      <c r="F19" s="527"/>
      <c r="G19" s="527"/>
      <c r="H19" s="527"/>
      <c r="I19" s="527"/>
      <c r="J19" s="527"/>
      <c r="K19" s="527"/>
      <c r="L19" s="527"/>
      <c r="M19" s="527"/>
      <c r="N19" s="527"/>
      <c r="O19" s="527"/>
      <c r="P19" s="527"/>
      <c r="Q19" s="527"/>
      <c r="R19" s="229"/>
      <c r="S19" s="523">
        <v>131</v>
      </c>
      <c r="T19" s="524"/>
      <c r="U19" s="524"/>
      <c r="V19" s="524"/>
      <c r="W19" s="524"/>
      <c r="X19" s="524"/>
      <c r="Y19" s="524"/>
      <c r="Z19" s="524"/>
      <c r="AA19" s="524"/>
      <c r="AB19" s="524"/>
      <c r="AC19" s="524"/>
      <c r="AD19" s="524"/>
      <c r="AE19" s="524"/>
      <c r="AF19" s="524">
        <v>1</v>
      </c>
      <c r="AG19" s="524"/>
      <c r="AH19" s="524"/>
      <c r="AI19" s="524"/>
      <c r="AJ19" s="524"/>
      <c r="AK19" s="524"/>
      <c r="AL19" s="524"/>
      <c r="AM19" s="524"/>
      <c r="AN19" s="524"/>
      <c r="AO19" s="524"/>
      <c r="AP19" s="524"/>
      <c r="AQ19" s="524"/>
      <c r="AR19" s="524"/>
      <c r="AS19" s="525">
        <f t="shared" si="0"/>
        <v>132</v>
      </c>
      <c r="AT19" s="525">
        <v>66564</v>
      </c>
      <c r="AU19" s="525">
        <v>66564</v>
      </c>
      <c r="AV19" s="525">
        <v>66564</v>
      </c>
      <c r="AW19" s="525">
        <v>66564</v>
      </c>
      <c r="AX19" s="525">
        <v>66564</v>
      </c>
      <c r="AY19" s="525">
        <v>66564</v>
      </c>
      <c r="AZ19" s="525">
        <v>66564</v>
      </c>
      <c r="BA19" s="525">
        <v>66564</v>
      </c>
      <c r="BB19" s="525">
        <v>66564</v>
      </c>
      <c r="BC19" s="525">
        <v>66564</v>
      </c>
      <c r="BD19" s="525">
        <v>66564</v>
      </c>
      <c r="BE19" s="525">
        <v>66564</v>
      </c>
      <c r="BF19" s="524">
        <v>587920</v>
      </c>
      <c r="BG19" s="524"/>
      <c r="BH19" s="524"/>
      <c r="BI19" s="524"/>
      <c r="BJ19" s="524"/>
      <c r="BK19" s="524"/>
      <c r="BL19" s="524"/>
      <c r="BM19" s="524"/>
      <c r="BN19" s="524"/>
      <c r="BO19" s="524"/>
      <c r="BP19" s="524"/>
      <c r="BQ19" s="524"/>
      <c r="BR19" s="524"/>
      <c r="BS19" s="524">
        <v>3230</v>
      </c>
      <c r="BT19" s="524"/>
      <c r="BU19" s="524"/>
      <c r="BV19" s="524"/>
      <c r="BW19" s="524"/>
      <c r="BX19" s="524"/>
      <c r="BY19" s="524"/>
      <c r="BZ19" s="524"/>
      <c r="CA19" s="524"/>
      <c r="CB19" s="524"/>
      <c r="CC19" s="524"/>
      <c r="CD19" s="524"/>
      <c r="CE19" s="524"/>
      <c r="CF19" s="525">
        <f t="shared" si="1"/>
        <v>591150</v>
      </c>
      <c r="CG19" s="525">
        <v>66564</v>
      </c>
      <c r="CH19" s="525">
        <v>66564</v>
      </c>
      <c r="CI19" s="525">
        <v>66564</v>
      </c>
      <c r="CJ19" s="525">
        <v>66564</v>
      </c>
      <c r="CK19" s="525">
        <v>66564</v>
      </c>
      <c r="CL19" s="525">
        <v>66564</v>
      </c>
      <c r="CM19" s="525">
        <v>66564</v>
      </c>
      <c r="CN19" s="525">
        <v>66564</v>
      </c>
      <c r="CO19" s="525">
        <v>66564</v>
      </c>
      <c r="CP19" s="525">
        <v>66564</v>
      </c>
      <c r="CQ19" s="525">
        <v>66564</v>
      </c>
      <c r="CR19" s="525">
        <v>66564</v>
      </c>
      <c r="CS19" s="524">
        <v>370506</v>
      </c>
      <c r="CT19" s="524"/>
      <c r="CU19" s="524"/>
      <c r="CV19" s="524"/>
      <c r="CW19" s="524"/>
      <c r="CX19" s="524"/>
      <c r="CY19" s="524"/>
      <c r="CZ19" s="524"/>
      <c r="DA19" s="524"/>
      <c r="DB19" s="524"/>
      <c r="DC19" s="525">
        <f t="shared" si="2"/>
        <v>220644</v>
      </c>
      <c r="DD19" s="525">
        <v>169782176</v>
      </c>
      <c r="DE19" s="525">
        <v>169782176</v>
      </c>
      <c r="DF19" s="525">
        <v>169782176</v>
      </c>
      <c r="DG19" s="525">
        <v>169782176</v>
      </c>
      <c r="DH19" s="525">
        <v>169782176</v>
      </c>
      <c r="DI19" s="525">
        <v>169782176</v>
      </c>
      <c r="DJ19" s="525">
        <v>169782176</v>
      </c>
      <c r="DK19" s="525">
        <v>169782176</v>
      </c>
      <c r="DL19" s="526">
        <v>169782176</v>
      </c>
      <c r="DM19" s="435"/>
    </row>
    <row r="20" spans="1:117" s="7" customFormat="1" ht="21.75" customHeight="1">
      <c r="A20" s="46"/>
      <c r="B20" s="527" t="s">
        <v>873</v>
      </c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229"/>
      <c r="S20" s="523">
        <v>2</v>
      </c>
      <c r="T20" s="524"/>
      <c r="U20" s="524"/>
      <c r="V20" s="524"/>
      <c r="W20" s="524"/>
      <c r="X20" s="524"/>
      <c r="Y20" s="524"/>
      <c r="Z20" s="524"/>
      <c r="AA20" s="524"/>
      <c r="AB20" s="524"/>
      <c r="AC20" s="524"/>
      <c r="AD20" s="524"/>
      <c r="AE20" s="524"/>
      <c r="AF20" s="524">
        <v>0</v>
      </c>
      <c r="AG20" s="524"/>
      <c r="AH20" s="524"/>
      <c r="AI20" s="524"/>
      <c r="AJ20" s="524"/>
      <c r="AK20" s="524"/>
      <c r="AL20" s="524"/>
      <c r="AM20" s="524"/>
      <c r="AN20" s="524"/>
      <c r="AO20" s="524"/>
      <c r="AP20" s="524"/>
      <c r="AQ20" s="524"/>
      <c r="AR20" s="524"/>
      <c r="AS20" s="525">
        <f t="shared" si="0"/>
        <v>2</v>
      </c>
      <c r="AT20" s="525">
        <v>66564</v>
      </c>
      <c r="AU20" s="525">
        <v>66564</v>
      </c>
      <c r="AV20" s="525">
        <v>66564</v>
      </c>
      <c r="AW20" s="525">
        <v>66564</v>
      </c>
      <c r="AX20" s="525">
        <v>66564</v>
      </c>
      <c r="AY20" s="525">
        <v>66564</v>
      </c>
      <c r="AZ20" s="525">
        <v>66564</v>
      </c>
      <c r="BA20" s="525">
        <v>66564</v>
      </c>
      <c r="BB20" s="525">
        <v>66564</v>
      </c>
      <c r="BC20" s="525">
        <v>66564</v>
      </c>
      <c r="BD20" s="525">
        <v>66564</v>
      </c>
      <c r="BE20" s="525">
        <v>66564</v>
      </c>
      <c r="BF20" s="524">
        <v>7782</v>
      </c>
      <c r="BG20" s="524"/>
      <c r="BH20" s="524"/>
      <c r="BI20" s="524"/>
      <c r="BJ20" s="524"/>
      <c r="BK20" s="524"/>
      <c r="BL20" s="524"/>
      <c r="BM20" s="524"/>
      <c r="BN20" s="524"/>
      <c r="BO20" s="524"/>
      <c r="BP20" s="524"/>
      <c r="BQ20" s="524"/>
      <c r="BR20" s="524"/>
      <c r="BS20" s="524">
        <v>0</v>
      </c>
      <c r="BT20" s="524"/>
      <c r="BU20" s="524"/>
      <c r="BV20" s="524"/>
      <c r="BW20" s="524"/>
      <c r="BX20" s="524"/>
      <c r="BY20" s="524"/>
      <c r="BZ20" s="524"/>
      <c r="CA20" s="524"/>
      <c r="CB20" s="524"/>
      <c r="CC20" s="524"/>
      <c r="CD20" s="524"/>
      <c r="CE20" s="524"/>
      <c r="CF20" s="525">
        <f t="shared" si="1"/>
        <v>7782</v>
      </c>
      <c r="CG20" s="525">
        <v>66564</v>
      </c>
      <c r="CH20" s="525">
        <v>66564</v>
      </c>
      <c r="CI20" s="525">
        <v>66564</v>
      </c>
      <c r="CJ20" s="525">
        <v>66564</v>
      </c>
      <c r="CK20" s="525">
        <v>66564</v>
      </c>
      <c r="CL20" s="525">
        <v>66564</v>
      </c>
      <c r="CM20" s="525">
        <v>66564</v>
      </c>
      <c r="CN20" s="525">
        <v>66564</v>
      </c>
      <c r="CO20" s="525">
        <v>66564</v>
      </c>
      <c r="CP20" s="525">
        <v>66564</v>
      </c>
      <c r="CQ20" s="525">
        <v>66564</v>
      </c>
      <c r="CR20" s="525">
        <v>66564</v>
      </c>
      <c r="CS20" s="524">
        <v>5800</v>
      </c>
      <c r="CT20" s="524"/>
      <c r="CU20" s="524"/>
      <c r="CV20" s="524"/>
      <c r="CW20" s="524"/>
      <c r="CX20" s="524"/>
      <c r="CY20" s="524"/>
      <c r="CZ20" s="524"/>
      <c r="DA20" s="524"/>
      <c r="DB20" s="524"/>
      <c r="DC20" s="525">
        <f t="shared" si="2"/>
        <v>1982</v>
      </c>
      <c r="DD20" s="525">
        <v>169782176</v>
      </c>
      <c r="DE20" s="525">
        <v>169782176</v>
      </c>
      <c r="DF20" s="525">
        <v>169782176</v>
      </c>
      <c r="DG20" s="525">
        <v>169782176</v>
      </c>
      <c r="DH20" s="525">
        <v>169782176</v>
      </c>
      <c r="DI20" s="525">
        <v>169782176</v>
      </c>
      <c r="DJ20" s="525">
        <v>169782176</v>
      </c>
      <c r="DK20" s="525">
        <v>169782176</v>
      </c>
      <c r="DL20" s="526">
        <v>169782176</v>
      </c>
      <c r="DM20" s="435"/>
    </row>
    <row r="21" spans="1:117" s="7" customFormat="1" ht="21.75" customHeight="1">
      <c r="A21" s="46"/>
      <c r="B21" s="527" t="s">
        <v>607</v>
      </c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229"/>
      <c r="S21" s="523">
        <v>238</v>
      </c>
      <c r="T21" s="524"/>
      <c r="U21" s="524"/>
      <c r="V21" s="524"/>
      <c r="W21" s="524"/>
      <c r="X21" s="524"/>
      <c r="Y21" s="524"/>
      <c r="Z21" s="524"/>
      <c r="AA21" s="524"/>
      <c r="AB21" s="524"/>
      <c r="AC21" s="524"/>
      <c r="AD21" s="524"/>
      <c r="AE21" s="524"/>
      <c r="AF21" s="524">
        <v>2</v>
      </c>
      <c r="AG21" s="524"/>
      <c r="AH21" s="524"/>
      <c r="AI21" s="524"/>
      <c r="AJ21" s="524"/>
      <c r="AK21" s="524"/>
      <c r="AL21" s="524"/>
      <c r="AM21" s="524"/>
      <c r="AN21" s="524"/>
      <c r="AO21" s="524"/>
      <c r="AP21" s="524"/>
      <c r="AQ21" s="524"/>
      <c r="AR21" s="524"/>
      <c r="AS21" s="525">
        <f t="shared" si="0"/>
        <v>240</v>
      </c>
      <c r="AT21" s="525">
        <v>66564</v>
      </c>
      <c r="AU21" s="525">
        <v>66564</v>
      </c>
      <c r="AV21" s="525">
        <v>66564</v>
      </c>
      <c r="AW21" s="525">
        <v>66564</v>
      </c>
      <c r="AX21" s="525">
        <v>66564</v>
      </c>
      <c r="AY21" s="525">
        <v>66564</v>
      </c>
      <c r="AZ21" s="525">
        <v>66564</v>
      </c>
      <c r="BA21" s="525">
        <v>66564</v>
      </c>
      <c r="BB21" s="525">
        <v>66564</v>
      </c>
      <c r="BC21" s="525">
        <v>66564</v>
      </c>
      <c r="BD21" s="525">
        <v>66564</v>
      </c>
      <c r="BE21" s="525">
        <v>66564</v>
      </c>
      <c r="BF21" s="524">
        <v>1450321</v>
      </c>
      <c r="BG21" s="524"/>
      <c r="BH21" s="524"/>
      <c r="BI21" s="524"/>
      <c r="BJ21" s="524"/>
      <c r="BK21" s="524"/>
      <c r="BL21" s="524"/>
      <c r="BM21" s="524"/>
      <c r="BN21" s="524"/>
      <c r="BO21" s="524"/>
      <c r="BP21" s="524"/>
      <c r="BQ21" s="524"/>
      <c r="BR21" s="524"/>
      <c r="BS21" s="524">
        <v>7875</v>
      </c>
      <c r="BT21" s="524"/>
      <c r="BU21" s="524"/>
      <c r="BV21" s="524"/>
      <c r="BW21" s="524"/>
      <c r="BX21" s="524"/>
      <c r="BY21" s="524"/>
      <c r="BZ21" s="524"/>
      <c r="CA21" s="524"/>
      <c r="CB21" s="524"/>
      <c r="CC21" s="524"/>
      <c r="CD21" s="524"/>
      <c r="CE21" s="524"/>
      <c r="CF21" s="525">
        <f t="shared" si="1"/>
        <v>1458196</v>
      </c>
      <c r="CG21" s="525">
        <v>66564</v>
      </c>
      <c r="CH21" s="525">
        <v>66564</v>
      </c>
      <c r="CI21" s="525">
        <v>66564</v>
      </c>
      <c r="CJ21" s="525">
        <v>66564</v>
      </c>
      <c r="CK21" s="525">
        <v>66564</v>
      </c>
      <c r="CL21" s="525">
        <v>66564</v>
      </c>
      <c r="CM21" s="525">
        <v>66564</v>
      </c>
      <c r="CN21" s="525">
        <v>66564</v>
      </c>
      <c r="CO21" s="525">
        <v>66564</v>
      </c>
      <c r="CP21" s="525">
        <v>66564</v>
      </c>
      <c r="CQ21" s="525">
        <v>66564</v>
      </c>
      <c r="CR21" s="525">
        <v>66564</v>
      </c>
      <c r="CS21" s="524">
        <v>686993</v>
      </c>
      <c r="CT21" s="524"/>
      <c r="CU21" s="524"/>
      <c r="CV21" s="524"/>
      <c r="CW21" s="524"/>
      <c r="CX21" s="524"/>
      <c r="CY21" s="524"/>
      <c r="CZ21" s="524"/>
      <c r="DA21" s="524"/>
      <c r="DB21" s="524"/>
      <c r="DC21" s="525">
        <f t="shared" si="2"/>
        <v>771203</v>
      </c>
      <c r="DD21" s="525">
        <v>169782176</v>
      </c>
      <c r="DE21" s="525">
        <v>169782176</v>
      </c>
      <c r="DF21" s="525">
        <v>169782176</v>
      </c>
      <c r="DG21" s="525">
        <v>169782176</v>
      </c>
      <c r="DH21" s="525">
        <v>169782176</v>
      </c>
      <c r="DI21" s="525">
        <v>169782176</v>
      </c>
      <c r="DJ21" s="525">
        <v>169782176</v>
      </c>
      <c r="DK21" s="525">
        <v>169782176</v>
      </c>
      <c r="DL21" s="526">
        <v>169782176</v>
      </c>
      <c r="DM21" s="435"/>
    </row>
    <row r="22" spans="1:117" s="7" customFormat="1" ht="21.75" customHeight="1">
      <c r="A22" s="46"/>
      <c r="B22" s="527" t="s">
        <v>874</v>
      </c>
      <c r="C22" s="527"/>
      <c r="D22" s="527"/>
      <c r="E22" s="527"/>
      <c r="F22" s="527"/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527"/>
      <c r="R22" s="229"/>
      <c r="S22" s="523">
        <v>12940</v>
      </c>
      <c r="T22" s="524"/>
      <c r="U22" s="524"/>
      <c r="V22" s="524"/>
      <c r="W22" s="524"/>
      <c r="X22" s="524"/>
      <c r="Y22" s="524"/>
      <c r="Z22" s="524"/>
      <c r="AA22" s="524"/>
      <c r="AB22" s="524"/>
      <c r="AC22" s="524"/>
      <c r="AD22" s="524"/>
      <c r="AE22" s="524"/>
      <c r="AF22" s="524">
        <v>179</v>
      </c>
      <c r="AG22" s="524"/>
      <c r="AH22" s="524"/>
      <c r="AI22" s="524"/>
      <c r="AJ22" s="524"/>
      <c r="AK22" s="524"/>
      <c r="AL22" s="524"/>
      <c r="AM22" s="524"/>
      <c r="AN22" s="524"/>
      <c r="AO22" s="524"/>
      <c r="AP22" s="524"/>
      <c r="AQ22" s="524"/>
      <c r="AR22" s="524"/>
      <c r="AS22" s="525">
        <f t="shared" si="0"/>
        <v>13119</v>
      </c>
      <c r="AT22" s="525">
        <v>66564</v>
      </c>
      <c r="AU22" s="525">
        <v>66564</v>
      </c>
      <c r="AV22" s="525">
        <v>66564</v>
      </c>
      <c r="AW22" s="525">
        <v>66564</v>
      </c>
      <c r="AX22" s="525">
        <v>66564</v>
      </c>
      <c r="AY22" s="525">
        <v>66564</v>
      </c>
      <c r="AZ22" s="525">
        <v>66564</v>
      </c>
      <c r="BA22" s="525">
        <v>66564</v>
      </c>
      <c r="BB22" s="525">
        <v>66564</v>
      </c>
      <c r="BC22" s="525">
        <v>66564</v>
      </c>
      <c r="BD22" s="525">
        <v>66564</v>
      </c>
      <c r="BE22" s="525">
        <v>66564</v>
      </c>
      <c r="BF22" s="524">
        <v>74492756</v>
      </c>
      <c r="BG22" s="524"/>
      <c r="BH22" s="524"/>
      <c r="BI22" s="524"/>
      <c r="BJ22" s="524"/>
      <c r="BK22" s="524"/>
      <c r="BL22" s="524"/>
      <c r="BM22" s="524"/>
      <c r="BN22" s="524"/>
      <c r="BO22" s="524"/>
      <c r="BP22" s="524"/>
      <c r="BQ22" s="524"/>
      <c r="BR22" s="524"/>
      <c r="BS22" s="524">
        <v>668313</v>
      </c>
      <c r="BT22" s="524"/>
      <c r="BU22" s="524"/>
      <c r="BV22" s="524"/>
      <c r="BW22" s="524"/>
      <c r="BX22" s="524"/>
      <c r="BY22" s="524"/>
      <c r="BZ22" s="524"/>
      <c r="CA22" s="524"/>
      <c r="CB22" s="524"/>
      <c r="CC22" s="524"/>
      <c r="CD22" s="524"/>
      <c r="CE22" s="524"/>
      <c r="CF22" s="525">
        <f t="shared" si="1"/>
        <v>75161069</v>
      </c>
      <c r="CG22" s="525">
        <v>66564</v>
      </c>
      <c r="CH22" s="525">
        <v>66564</v>
      </c>
      <c r="CI22" s="525">
        <v>66564</v>
      </c>
      <c r="CJ22" s="525">
        <v>66564</v>
      </c>
      <c r="CK22" s="525">
        <v>66564</v>
      </c>
      <c r="CL22" s="525">
        <v>66564</v>
      </c>
      <c r="CM22" s="525">
        <v>66564</v>
      </c>
      <c r="CN22" s="525">
        <v>66564</v>
      </c>
      <c r="CO22" s="525">
        <v>66564</v>
      </c>
      <c r="CP22" s="525">
        <v>66564</v>
      </c>
      <c r="CQ22" s="525">
        <v>66564</v>
      </c>
      <c r="CR22" s="525">
        <v>66564</v>
      </c>
      <c r="CS22" s="524">
        <v>37251950</v>
      </c>
      <c r="CT22" s="524"/>
      <c r="CU22" s="524"/>
      <c r="CV22" s="524"/>
      <c r="CW22" s="524"/>
      <c r="CX22" s="524"/>
      <c r="CY22" s="524"/>
      <c r="CZ22" s="524"/>
      <c r="DA22" s="524"/>
      <c r="DB22" s="524"/>
      <c r="DC22" s="525">
        <f t="shared" si="2"/>
        <v>37909119</v>
      </c>
      <c r="DD22" s="525">
        <v>169782176</v>
      </c>
      <c r="DE22" s="525">
        <v>169782176</v>
      </c>
      <c r="DF22" s="525">
        <v>169782176</v>
      </c>
      <c r="DG22" s="525">
        <v>169782176</v>
      </c>
      <c r="DH22" s="525">
        <v>169782176</v>
      </c>
      <c r="DI22" s="525">
        <v>169782176</v>
      </c>
      <c r="DJ22" s="525">
        <v>169782176</v>
      </c>
      <c r="DK22" s="525">
        <v>169782176</v>
      </c>
      <c r="DL22" s="526">
        <v>169782176</v>
      </c>
      <c r="DM22" s="435"/>
    </row>
    <row r="23" spans="1:117" s="7" customFormat="1" ht="21.75" customHeight="1">
      <c r="A23" s="46"/>
      <c r="B23" s="522" t="s">
        <v>875</v>
      </c>
      <c r="C23" s="522"/>
      <c r="D23" s="522"/>
      <c r="E23" s="522"/>
      <c r="F23" s="522"/>
      <c r="G23" s="522"/>
      <c r="H23" s="522"/>
      <c r="I23" s="522"/>
      <c r="J23" s="522"/>
      <c r="K23" s="522"/>
      <c r="L23" s="522"/>
      <c r="M23" s="522"/>
      <c r="N23" s="522"/>
      <c r="O23" s="522"/>
      <c r="P23" s="522"/>
      <c r="Q23" s="522"/>
      <c r="R23" s="68"/>
      <c r="S23" s="523">
        <v>254052</v>
      </c>
      <c r="T23" s="524"/>
      <c r="U23" s="524"/>
      <c r="V23" s="524"/>
      <c r="W23" s="524"/>
      <c r="X23" s="524"/>
      <c r="Y23" s="524"/>
      <c r="Z23" s="524"/>
      <c r="AA23" s="524"/>
      <c r="AB23" s="524"/>
      <c r="AC23" s="524"/>
      <c r="AD23" s="524"/>
      <c r="AE23" s="524"/>
      <c r="AF23" s="524">
        <v>6921</v>
      </c>
      <c r="AG23" s="524"/>
      <c r="AH23" s="524"/>
      <c r="AI23" s="524"/>
      <c r="AJ23" s="524"/>
      <c r="AK23" s="524"/>
      <c r="AL23" s="524"/>
      <c r="AM23" s="524"/>
      <c r="AN23" s="524"/>
      <c r="AO23" s="524"/>
      <c r="AP23" s="524"/>
      <c r="AQ23" s="524"/>
      <c r="AR23" s="524"/>
      <c r="AS23" s="525">
        <f t="shared" si="0"/>
        <v>260973</v>
      </c>
      <c r="AT23" s="525">
        <v>66564</v>
      </c>
      <c r="AU23" s="525">
        <v>66564</v>
      </c>
      <c r="AV23" s="525">
        <v>66564</v>
      </c>
      <c r="AW23" s="525">
        <v>66564</v>
      </c>
      <c r="AX23" s="525">
        <v>66564</v>
      </c>
      <c r="AY23" s="525">
        <v>66564</v>
      </c>
      <c r="AZ23" s="525">
        <v>66564</v>
      </c>
      <c r="BA23" s="525">
        <v>66564</v>
      </c>
      <c r="BB23" s="525">
        <v>66564</v>
      </c>
      <c r="BC23" s="525">
        <v>66564</v>
      </c>
      <c r="BD23" s="525">
        <v>66564</v>
      </c>
      <c r="BE23" s="525">
        <v>66564</v>
      </c>
      <c r="BF23" s="524">
        <v>1282560427</v>
      </c>
      <c r="BG23" s="524"/>
      <c r="BH23" s="524"/>
      <c r="BI23" s="524"/>
      <c r="BJ23" s="524"/>
      <c r="BK23" s="524"/>
      <c r="BL23" s="524"/>
      <c r="BM23" s="524"/>
      <c r="BN23" s="524"/>
      <c r="BO23" s="524"/>
      <c r="BP23" s="524"/>
      <c r="BQ23" s="524"/>
      <c r="BR23" s="524"/>
      <c r="BS23" s="524">
        <v>25721035</v>
      </c>
      <c r="BT23" s="524"/>
      <c r="BU23" s="524"/>
      <c r="BV23" s="524"/>
      <c r="BW23" s="524"/>
      <c r="BX23" s="524"/>
      <c r="BY23" s="524"/>
      <c r="BZ23" s="524"/>
      <c r="CA23" s="524"/>
      <c r="CB23" s="524"/>
      <c r="CC23" s="524"/>
      <c r="CD23" s="524"/>
      <c r="CE23" s="524"/>
      <c r="CF23" s="525">
        <f t="shared" si="1"/>
        <v>1308281462</v>
      </c>
      <c r="CG23" s="525">
        <v>66564</v>
      </c>
      <c r="CH23" s="525">
        <v>66564</v>
      </c>
      <c r="CI23" s="525">
        <v>66564</v>
      </c>
      <c r="CJ23" s="525">
        <v>66564</v>
      </c>
      <c r="CK23" s="525">
        <v>66564</v>
      </c>
      <c r="CL23" s="525">
        <v>66564</v>
      </c>
      <c r="CM23" s="525">
        <v>66564</v>
      </c>
      <c r="CN23" s="525">
        <v>66564</v>
      </c>
      <c r="CO23" s="525">
        <v>66564</v>
      </c>
      <c r="CP23" s="525">
        <v>66564</v>
      </c>
      <c r="CQ23" s="525">
        <v>66564</v>
      </c>
      <c r="CR23" s="525">
        <v>66564</v>
      </c>
      <c r="CS23" s="524">
        <v>747675202</v>
      </c>
      <c r="CT23" s="524"/>
      <c r="CU23" s="524"/>
      <c r="CV23" s="524"/>
      <c r="CW23" s="524"/>
      <c r="CX23" s="524"/>
      <c r="CY23" s="524"/>
      <c r="CZ23" s="524"/>
      <c r="DA23" s="524"/>
      <c r="DB23" s="524"/>
      <c r="DC23" s="525">
        <f t="shared" si="2"/>
        <v>560606260</v>
      </c>
      <c r="DD23" s="525">
        <v>169782176</v>
      </c>
      <c r="DE23" s="525">
        <v>169782176</v>
      </c>
      <c r="DF23" s="525">
        <v>169782176</v>
      </c>
      <c r="DG23" s="525">
        <v>169782176</v>
      </c>
      <c r="DH23" s="525">
        <v>169782176</v>
      </c>
      <c r="DI23" s="525">
        <v>169782176</v>
      </c>
      <c r="DJ23" s="525">
        <v>169782176</v>
      </c>
      <c r="DK23" s="525">
        <v>169782176</v>
      </c>
      <c r="DL23" s="526">
        <v>169782176</v>
      </c>
      <c r="DM23" s="305"/>
    </row>
    <row r="24" spans="1:117" s="7" customFormat="1" ht="21.75" customHeight="1">
      <c r="A24" s="46"/>
      <c r="B24" s="522" t="s">
        <v>876</v>
      </c>
      <c r="C24" s="522"/>
      <c r="D24" s="522"/>
      <c r="E24" s="522"/>
      <c r="F24" s="522"/>
      <c r="G24" s="522"/>
      <c r="H24" s="522"/>
      <c r="I24" s="522"/>
      <c r="J24" s="522"/>
      <c r="K24" s="522"/>
      <c r="L24" s="522"/>
      <c r="M24" s="522"/>
      <c r="N24" s="522"/>
      <c r="O24" s="522"/>
      <c r="P24" s="522"/>
      <c r="Q24" s="522"/>
      <c r="R24" s="68"/>
      <c r="S24" s="523">
        <v>1226</v>
      </c>
      <c r="T24" s="524"/>
      <c r="U24" s="524"/>
      <c r="V24" s="524"/>
      <c r="W24" s="524"/>
      <c r="X24" s="524"/>
      <c r="Y24" s="524"/>
      <c r="Z24" s="524"/>
      <c r="AA24" s="524"/>
      <c r="AB24" s="524"/>
      <c r="AC24" s="524"/>
      <c r="AD24" s="524"/>
      <c r="AE24" s="524"/>
      <c r="AF24" s="524">
        <v>75</v>
      </c>
      <c r="AG24" s="524"/>
      <c r="AH24" s="524"/>
      <c r="AI24" s="524"/>
      <c r="AJ24" s="524"/>
      <c r="AK24" s="524"/>
      <c r="AL24" s="524"/>
      <c r="AM24" s="524"/>
      <c r="AN24" s="524"/>
      <c r="AO24" s="524"/>
      <c r="AP24" s="524"/>
      <c r="AQ24" s="524"/>
      <c r="AR24" s="524"/>
      <c r="AS24" s="525">
        <f t="shared" si="0"/>
        <v>1301</v>
      </c>
      <c r="AT24" s="525">
        <v>66564</v>
      </c>
      <c r="AU24" s="525">
        <v>66564</v>
      </c>
      <c r="AV24" s="525">
        <v>66564</v>
      </c>
      <c r="AW24" s="525">
        <v>66564</v>
      </c>
      <c r="AX24" s="525">
        <v>66564</v>
      </c>
      <c r="AY24" s="525">
        <v>66564</v>
      </c>
      <c r="AZ24" s="525">
        <v>66564</v>
      </c>
      <c r="BA24" s="525">
        <v>66564</v>
      </c>
      <c r="BB24" s="525">
        <v>66564</v>
      </c>
      <c r="BC24" s="525">
        <v>66564</v>
      </c>
      <c r="BD24" s="525">
        <v>66564</v>
      </c>
      <c r="BE24" s="525">
        <v>66564</v>
      </c>
      <c r="BF24" s="524">
        <v>5872106</v>
      </c>
      <c r="BG24" s="524"/>
      <c r="BH24" s="524"/>
      <c r="BI24" s="524"/>
      <c r="BJ24" s="524"/>
      <c r="BK24" s="524"/>
      <c r="BL24" s="524"/>
      <c r="BM24" s="524"/>
      <c r="BN24" s="524"/>
      <c r="BO24" s="524"/>
      <c r="BP24" s="524"/>
      <c r="BQ24" s="524"/>
      <c r="BR24" s="524"/>
      <c r="BS24" s="524">
        <v>261874</v>
      </c>
      <c r="BT24" s="524"/>
      <c r="BU24" s="524"/>
      <c r="BV24" s="524"/>
      <c r="BW24" s="524"/>
      <c r="BX24" s="524"/>
      <c r="BY24" s="524"/>
      <c r="BZ24" s="524"/>
      <c r="CA24" s="524"/>
      <c r="CB24" s="524"/>
      <c r="CC24" s="524"/>
      <c r="CD24" s="524"/>
      <c r="CE24" s="524"/>
      <c r="CF24" s="525">
        <f t="shared" si="1"/>
        <v>6133980</v>
      </c>
      <c r="CG24" s="525">
        <v>66564</v>
      </c>
      <c r="CH24" s="525">
        <v>66564</v>
      </c>
      <c r="CI24" s="525">
        <v>66564</v>
      </c>
      <c r="CJ24" s="525">
        <v>66564</v>
      </c>
      <c r="CK24" s="525">
        <v>66564</v>
      </c>
      <c r="CL24" s="525">
        <v>66564</v>
      </c>
      <c r="CM24" s="525">
        <v>66564</v>
      </c>
      <c r="CN24" s="525">
        <v>66564</v>
      </c>
      <c r="CO24" s="525">
        <v>66564</v>
      </c>
      <c r="CP24" s="525">
        <v>66564</v>
      </c>
      <c r="CQ24" s="525">
        <v>66564</v>
      </c>
      <c r="CR24" s="525">
        <v>66564</v>
      </c>
      <c r="CS24" s="524">
        <v>3628719</v>
      </c>
      <c r="CT24" s="524"/>
      <c r="CU24" s="524"/>
      <c r="CV24" s="524"/>
      <c r="CW24" s="524"/>
      <c r="CX24" s="524"/>
      <c r="CY24" s="524"/>
      <c r="CZ24" s="524"/>
      <c r="DA24" s="524"/>
      <c r="DB24" s="524"/>
      <c r="DC24" s="525">
        <f t="shared" si="2"/>
        <v>2505261</v>
      </c>
      <c r="DD24" s="525">
        <v>169782176</v>
      </c>
      <c r="DE24" s="525">
        <v>169782176</v>
      </c>
      <c r="DF24" s="525">
        <v>169782176</v>
      </c>
      <c r="DG24" s="525">
        <v>169782176</v>
      </c>
      <c r="DH24" s="525">
        <v>169782176</v>
      </c>
      <c r="DI24" s="525">
        <v>169782176</v>
      </c>
      <c r="DJ24" s="525">
        <v>169782176</v>
      </c>
      <c r="DK24" s="525">
        <v>169782176</v>
      </c>
      <c r="DL24" s="526">
        <v>169782176</v>
      </c>
      <c r="DM24" s="305"/>
    </row>
    <row r="25" spans="1:117" s="7" customFormat="1" ht="21.75" customHeight="1" thickBot="1">
      <c r="A25" s="449"/>
      <c r="B25" s="520" t="s">
        <v>877</v>
      </c>
      <c r="C25" s="520"/>
      <c r="D25" s="520"/>
      <c r="E25" s="520"/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0"/>
      <c r="Q25" s="520"/>
      <c r="R25" s="450"/>
      <c r="S25" s="521">
        <v>216</v>
      </c>
      <c r="T25" s="518"/>
      <c r="U25" s="518"/>
      <c r="V25" s="518"/>
      <c r="W25" s="518"/>
      <c r="X25" s="518"/>
      <c r="Y25" s="518"/>
      <c r="Z25" s="518"/>
      <c r="AA25" s="518"/>
      <c r="AB25" s="518"/>
      <c r="AC25" s="518"/>
      <c r="AD25" s="518"/>
      <c r="AE25" s="518"/>
      <c r="AF25" s="518">
        <v>2</v>
      </c>
      <c r="AG25" s="518"/>
      <c r="AH25" s="518"/>
      <c r="AI25" s="518"/>
      <c r="AJ25" s="518"/>
      <c r="AK25" s="518"/>
      <c r="AL25" s="518"/>
      <c r="AM25" s="518"/>
      <c r="AN25" s="518"/>
      <c r="AO25" s="518"/>
      <c r="AP25" s="518"/>
      <c r="AQ25" s="518"/>
      <c r="AR25" s="518"/>
      <c r="AS25" s="517">
        <f t="shared" si="0"/>
        <v>218</v>
      </c>
      <c r="AT25" s="517">
        <v>66564</v>
      </c>
      <c r="AU25" s="517">
        <v>66564</v>
      </c>
      <c r="AV25" s="517">
        <v>66564</v>
      </c>
      <c r="AW25" s="517">
        <v>66564</v>
      </c>
      <c r="AX25" s="517">
        <v>66564</v>
      </c>
      <c r="AY25" s="517">
        <v>66564</v>
      </c>
      <c r="AZ25" s="517">
        <v>66564</v>
      </c>
      <c r="BA25" s="517">
        <v>66564</v>
      </c>
      <c r="BB25" s="517">
        <v>66564</v>
      </c>
      <c r="BC25" s="517">
        <v>66564</v>
      </c>
      <c r="BD25" s="517">
        <v>66564</v>
      </c>
      <c r="BE25" s="517">
        <v>66564</v>
      </c>
      <c r="BF25" s="518">
        <v>1760638</v>
      </c>
      <c r="BG25" s="518"/>
      <c r="BH25" s="518"/>
      <c r="BI25" s="518"/>
      <c r="BJ25" s="518"/>
      <c r="BK25" s="518"/>
      <c r="BL25" s="518"/>
      <c r="BM25" s="518"/>
      <c r="BN25" s="518"/>
      <c r="BO25" s="518"/>
      <c r="BP25" s="518"/>
      <c r="BQ25" s="518"/>
      <c r="BR25" s="518"/>
      <c r="BS25" s="518">
        <v>7749</v>
      </c>
      <c r="BT25" s="518"/>
      <c r="BU25" s="518"/>
      <c r="BV25" s="518"/>
      <c r="BW25" s="518"/>
      <c r="BX25" s="518"/>
      <c r="BY25" s="518"/>
      <c r="BZ25" s="518"/>
      <c r="CA25" s="518"/>
      <c r="CB25" s="518"/>
      <c r="CC25" s="518"/>
      <c r="CD25" s="518"/>
      <c r="CE25" s="518"/>
      <c r="CF25" s="517">
        <f t="shared" si="1"/>
        <v>1768387</v>
      </c>
      <c r="CG25" s="517">
        <v>66564</v>
      </c>
      <c r="CH25" s="517">
        <v>66564</v>
      </c>
      <c r="CI25" s="517">
        <v>66564</v>
      </c>
      <c r="CJ25" s="517">
        <v>66564</v>
      </c>
      <c r="CK25" s="517">
        <v>66564</v>
      </c>
      <c r="CL25" s="517">
        <v>66564</v>
      </c>
      <c r="CM25" s="517">
        <v>66564</v>
      </c>
      <c r="CN25" s="517">
        <v>66564</v>
      </c>
      <c r="CO25" s="517">
        <v>66564</v>
      </c>
      <c r="CP25" s="517">
        <v>66564</v>
      </c>
      <c r="CQ25" s="517">
        <v>66564</v>
      </c>
      <c r="CR25" s="517">
        <v>66564</v>
      </c>
      <c r="CS25" s="518">
        <v>613055</v>
      </c>
      <c r="CT25" s="518"/>
      <c r="CU25" s="518"/>
      <c r="CV25" s="518"/>
      <c r="CW25" s="518"/>
      <c r="CX25" s="518"/>
      <c r="CY25" s="518"/>
      <c r="CZ25" s="518"/>
      <c r="DA25" s="518"/>
      <c r="DB25" s="518"/>
      <c r="DC25" s="517">
        <f t="shared" si="2"/>
        <v>1155332</v>
      </c>
      <c r="DD25" s="517">
        <v>169782176</v>
      </c>
      <c r="DE25" s="517">
        <v>169782176</v>
      </c>
      <c r="DF25" s="517">
        <v>169782176</v>
      </c>
      <c r="DG25" s="517">
        <v>169782176</v>
      </c>
      <c r="DH25" s="517">
        <v>169782176</v>
      </c>
      <c r="DI25" s="517">
        <v>169782176</v>
      </c>
      <c r="DJ25" s="517">
        <v>169782176</v>
      </c>
      <c r="DK25" s="517">
        <v>169782176</v>
      </c>
      <c r="DL25" s="519">
        <v>169782176</v>
      </c>
      <c r="DM25" s="305"/>
    </row>
    <row r="26" spans="1:117" s="7" customFormat="1" ht="21" customHeight="1">
      <c r="A26" s="268"/>
      <c r="B26" s="451"/>
      <c r="C26" s="451"/>
      <c r="D26" s="451"/>
      <c r="E26" s="451"/>
      <c r="F26" s="451"/>
      <c r="G26" s="451"/>
      <c r="H26" s="451"/>
      <c r="I26" s="451"/>
      <c r="J26" s="451"/>
      <c r="K26" s="451"/>
      <c r="L26" s="451"/>
      <c r="M26" s="451"/>
      <c r="N26" s="451"/>
      <c r="O26" s="451"/>
      <c r="P26" s="451"/>
      <c r="Q26" s="451"/>
      <c r="R26" s="451"/>
      <c r="S26" s="157">
        <v>2190</v>
      </c>
      <c r="T26" s="157">
        <v>2190</v>
      </c>
      <c r="U26" s="157">
        <v>2190</v>
      </c>
      <c r="V26" s="157">
        <v>2190</v>
      </c>
      <c r="W26" s="157">
        <v>2190</v>
      </c>
      <c r="X26" s="157">
        <v>2190</v>
      </c>
      <c r="Y26" s="157">
        <v>2190</v>
      </c>
      <c r="Z26" s="157">
        <v>2190</v>
      </c>
      <c r="AA26" s="157">
        <v>2190</v>
      </c>
      <c r="AB26" s="157">
        <v>2190</v>
      </c>
      <c r="AC26" s="157">
        <v>2190</v>
      </c>
      <c r="AD26" s="157">
        <v>2190</v>
      </c>
      <c r="AE26" s="157">
        <v>2190</v>
      </c>
      <c r="AF26" s="157">
        <v>59</v>
      </c>
      <c r="AG26" s="157">
        <v>59</v>
      </c>
      <c r="AH26" s="157">
        <v>59</v>
      </c>
      <c r="AI26" s="157">
        <v>59</v>
      </c>
      <c r="AJ26" s="157">
        <v>59</v>
      </c>
      <c r="AK26" s="157">
        <v>59</v>
      </c>
      <c r="AL26" s="157">
        <v>59</v>
      </c>
      <c r="AM26" s="157">
        <v>59</v>
      </c>
      <c r="AN26" s="157">
        <v>59</v>
      </c>
      <c r="AO26" s="157">
        <v>59</v>
      </c>
      <c r="AP26" s="452">
        <v>59</v>
      </c>
      <c r="AQ26" s="452">
        <v>59</v>
      </c>
      <c r="AR26" s="452">
        <v>59</v>
      </c>
      <c r="AS26" s="452">
        <v>2249</v>
      </c>
      <c r="AT26" s="452">
        <v>2249</v>
      </c>
      <c r="AU26" s="452">
        <v>2249</v>
      </c>
      <c r="AV26" s="452">
        <v>2249</v>
      </c>
      <c r="AW26" s="452">
        <v>2249</v>
      </c>
      <c r="AX26" s="452">
        <v>2249</v>
      </c>
      <c r="AY26" s="452">
        <v>2249</v>
      </c>
      <c r="AZ26" s="159">
        <v>2249</v>
      </c>
      <c r="BA26" s="159">
        <v>2249</v>
      </c>
      <c r="BB26" s="159">
        <v>2249</v>
      </c>
      <c r="BC26" s="159">
        <v>2249</v>
      </c>
      <c r="BD26" s="159">
        <v>2249</v>
      </c>
      <c r="BE26" s="159">
        <v>2249</v>
      </c>
      <c r="BF26" s="159">
        <v>12256721</v>
      </c>
      <c r="BG26" s="159">
        <v>12256721</v>
      </c>
      <c r="BH26" s="159">
        <v>12256721</v>
      </c>
      <c r="BI26" s="159">
        <v>12256721</v>
      </c>
      <c r="BJ26" s="159">
        <v>12256721</v>
      </c>
      <c r="BK26" s="159">
        <v>12256721</v>
      </c>
      <c r="BL26" s="159">
        <v>12256721</v>
      </c>
      <c r="BM26" s="159">
        <v>12256721</v>
      </c>
      <c r="BN26" s="159">
        <v>12256721</v>
      </c>
      <c r="BO26" s="159">
        <v>12256721</v>
      </c>
      <c r="BP26" s="159">
        <v>12256721</v>
      </c>
      <c r="BQ26" s="159">
        <v>12256721</v>
      </c>
      <c r="BR26" s="159">
        <v>12256721</v>
      </c>
      <c r="BS26" s="159">
        <v>206531</v>
      </c>
      <c r="BT26" s="159">
        <v>206531</v>
      </c>
      <c r="BU26" s="159">
        <v>206531</v>
      </c>
      <c r="BV26" s="159">
        <v>206531</v>
      </c>
      <c r="BW26" s="159">
        <v>206531</v>
      </c>
      <c r="BX26" s="159">
        <v>206531</v>
      </c>
      <c r="BY26" s="159">
        <v>206531</v>
      </c>
      <c r="BZ26" s="159">
        <v>206531</v>
      </c>
      <c r="CA26" s="159">
        <v>206531</v>
      </c>
      <c r="CB26" s="159">
        <v>206531</v>
      </c>
      <c r="CC26" s="159">
        <v>206531</v>
      </c>
      <c r="CD26" s="159">
        <v>206531</v>
      </c>
      <c r="CE26" s="159">
        <v>206531</v>
      </c>
      <c r="CF26" s="159">
        <v>12463252</v>
      </c>
      <c r="CG26" s="159">
        <v>12463252</v>
      </c>
      <c r="CH26" s="159">
        <v>12463252</v>
      </c>
      <c r="CI26" s="159">
        <v>12463252</v>
      </c>
      <c r="CJ26" s="159">
        <v>12463252</v>
      </c>
      <c r="CK26" s="159">
        <v>12463252</v>
      </c>
      <c r="CL26" s="159">
        <v>12463252</v>
      </c>
      <c r="CM26" s="159">
        <v>12463252</v>
      </c>
      <c r="CN26" s="159">
        <v>12463252</v>
      </c>
      <c r="CO26" s="159">
        <v>12463252</v>
      </c>
      <c r="CP26" s="159">
        <v>12463252</v>
      </c>
      <c r="CQ26" s="159">
        <v>12463252</v>
      </c>
      <c r="CR26" s="159">
        <v>12463252</v>
      </c>
      <c r="CS26" s="159">
        <v>6485992</v>
      </c>
      <c r="CT26" s="159">
        <v>6485992</v>
      </c>
      <c r="CU26" s="159">
        <v>6485992</v>
      </c>
      <c r="CV26" s="159">
        <v>6485992</v>
      </c>
      <c r="CW26" s="159">
        <v>6485992</v>
      </c>
      <c r="CX26" s="159">
        <v>6485992</v>
      </c>
      <c r="CY26" s="159">
        <v>6485992</v>
      </c>
      <c r="CZ26" s="159">
        <v>6485992</v>
      </c>
      <c r="DA26" s="159">
        <v>6485992</v>
      </c>
      <c r="DB26" s="159">
        <v>6485992</v>
      </c>
      <c r="DC26" s="159">
        <v>5977260</v>
      </c>
      <c r="DD26" s="159">
        <v>5977260</v>
      </c>
      <c r="DE26" s="159">
        <v>5977260</v>
      </c>
      <c r="DF26" s="159">
        <v>5977260</v>
      </c>
      <c r="DG26" s="159">
        <v>5977260</v>
      </c>
      <c r="DH26" s="160">
        <v>5977260</v>
      </c>
      <c r="DI26" s="160">
        <v>5977260</v>
      </c>
      <c r="DJ26" s="160">
        <v>5977260</v>
      </c>
      <c r="DK26" s="160">
        <v>5977260</v>
      </c>
      <c r="DL26" s="160">
        <v>5977260</v>
      </c>
      <c r="DM26" s="160"/>
    </row>
    <row r="27" spans="1:117" ht="21" customHeight="1">
      <c r="S27" s="1">
        <v>267</v>
      </c>
      <c r="T27" s="1">
        <v>267</v>
      </c>
      <c r="U27" s="1">
        <v>267</v>
      </c>
      <c r="V27" s="1">
        <v>267</v>
      </c>
      <c r="W27" s="1">
        <v>267</v>
      </c>
      <c r="X27" s="1">
        <v>267</v>
      </c>
      <c r="Y27" s="1">
        <v>267</v>
      </c>
      <c r="Z27" s="1">
        <v>267</v>
      </c>
      <c r="AA27" s="1">
        <v>267</v>
      </c>
      <c r="AB27" s="1">
        <v>267</v>
      </c>
      <c r="AC27" s="1">
        <v>267</v>
      </c>
      <c r="AD27" s="1">
        <v>267</v>
      </c>
      <c r="AE27" s="1">
        <v>267</v>
      </c>
      <c r="AF27" s="1">
        <v>3</v>
      </c>
      <c r="AG27" s="1">
        <v>3</v>
      </c>
      <c r="AH27" s="1">
        <v>3</v>
      </c>
      <c r="AI27" s="1">
        <v>3</v>
      </c>
      <c r="AJ27" s="1">
        <v>3</v>
      </c>
      <c r="AK27" s="1">
        <v>3</v>
      </c>
      <c r="AL27" s="1">
        <v>3</v>
      </c>
      <c r="AM27" s="1">
        <v>3</v>
      </c>
      <c r="AN27" s="1">
        <v>3</v>
      </c>
      <c r="AO27" s="1">
        <v>3</v>
      </c>
      <c r="AP27" s="1">
        <v>3</v>
      </c>
      <c r="AQ27" s="1">
        <v>3</v>
      </c>
      <c r="AR27" s="1">
        <v>3</v>
      </c>
      <c r="AS27" s="1">
        <v>270</v>
      </c>
      <c r="AT27" s="1">
        <v>270</v>
      </c>
      <c r="AU27" s="1">
        <v>270</v>
      </c>
      <c r="AV27" s="1">
        <v>270</v>
      </c>
      <c r="AW27" s="1">
        <v>270</v>
      </c>
      <c r="AX27" s="1">
        <v>270</v>
      </c>
      <c r="AY27" s="1">
        <v>270</v>
      </c>
      <c r="AZ27" s="1">
        <v>270</v>
      </c>
      <c r="BA27" s="1">
        <v>270</v>
      </c>
      <c r="BB27" s="1">
        <v>270</v>
      </c>
      <c r="BC27" s="1">
        <v>270</v>
      </c>
      <c r="BD27" s="1">
        <v>270</v>
      </c>
      <c r="BE27" s="1">
        <v>270</v>
      </c>
      <c r="BF27" s="1">
        <v>2260323</v>
      </c>
      <c r="BG27" s="1">
        <v>2260323</v>
      </c>
      <c r="BH27" s="1">
        <v>2260323</v>
      </c>
      <c r="BI27" s="1">
        <v>2260323</v>
      </c>
      <c r="BJ27" s="1">
        <v>2260323</v>
      </c>
      <c r="BK27" s="1">
        <v>2260323</v>
      </c>
      <c r="BL27" s="1">
        <v>2260323</v>
      </c>
      <c r="BM27" s="1">
        <v>2260323</v>
      </c>
      <c r="BN27" s="1">
        <v>2260323</v>
      </c>
      <c r="BO27" s="1">
        <v>2260323</v>
      </c>
      <c r="BP27" s="1">
        <v>2260323</v>
      </c>
      <c r="BQ27" s="1">
        <v>2260323</v>
      </c>
      <c r="BR27" s="1">
        <v>2260323</v>
      </c>
      <c r="BS27" s="1">
        <v>11776</v>
      </c>
      <c r="BT27" s="1">
        <v>11776</v>
      </c>
      <c r="BU27" s="1">
        <v>11776</v>
      </c>
      <c r="BV27" s="1">
        <v>11776</v>
      </c>
      <c r="BW27" s="1">
        <v>11776</v>
      </c>
      <c r="BX27" s="1">
        <v>11776</v>
      </c>
      <c r="BY27" s="1">
        <v>11776</v>
      </c>
      <c r="BZ27" s="1">
        <v>11776</v>
      </c>
      <c r="CA27" s="1">
        <v>11776</v>
      </c>
      <c r="CB27" s="1">
        <v>11776</v>
      </c>
      <c r="CC27" s="1">
        <v>11776</v>
      </c>
      <c r="CD27" s="1">
        <v>11776</v>
      </c>
      <c r="CE27" s="1">
        <v>11776</v>
      </c>
      <c r="CF27" s="1">
        <v>2272099</v>
      </c>
      <c r="CG27" s="1">
        <v>2272099</v>
      </c>
      <c r="CH27" s="1">
        <v>2272099</v>
      </c>
      <c r="CI27" s="1">
        <v>2272099</v>
      </c>
      <c r="CJ27" s="1">
        <v>2272099</v>
      </c>
      <c r="CK27" s="1">
        <v>2272099</v>
      </c>
      <c r="CL27" s="1">
        <v>2272099</v>
      </c>
      <c r="CM27" s="1">
        <v>2272099</v>
      </c>
      <c r="CN27" s="1">
        <v>2272099</v>
      </c>
      <c r="CO27" s="1">
        <v>2272099</v>
      </c>
      <c r="CP27" s="1">
        <v>2272099</v>
      </c>
      <c r="CQ27" s="1">
        <v>2272099</v>
      </c>
      <c r="CR27" s="1">
        <v>2272099</v>
      </c>
      <c r="CS27" s="1">
        <v>775241</v>
      </c>
      <c r="CT27" s="1">
        <v>775241</v>
      </c>
      <c r="CU27" s="1">
        <v>775241</v>
      </c>
      <c r="CV27" s="1">
        <v>775241</v>
      </c>
      <c r="CW27" s="1">
        <v>775241</v>
      </c>
      <c r="CX27" s="1">
        <v>775241</v>
      </c>
      <c r="CY27" s="1">
        <v>775241</v>
      </c>
      <c r="CZ27" s="1">
        <v>775241</v>
      </c>
      <c r="DA27" s="1">
        <v>775241</v>
      </c>
      <c r="DB27" s="1">
        <v>775241</v>
      </c>
      <c r="DC27" s="1">
        <v>1496858</v>
      </c>
      <c r="DD27" s="1">
        <v>1496858</v>
      </c>
      <c r="DE27" s="1">
        <v>1496858</v>
      </c>
      <c r="DF27" s="1">
        <v>1496858</v>
      </c>
      <c r="DG27" s="1">
        <v>1496858</v>
      </c>
      <c r="DH27" s="1">
        <v>1496858</v>
      </c>
      <c r="DI27" s="1">
        <v>1496858</v>
      </c>
      <c r="DJ27" s="1">
        <v>1496858</v>
      </c>
      <c r="DK27" s="1">
        <v>1496858</v>
      </c>
      <c r="DL27" s="1">
        <v>1496858</v>
      </c>
    </row>
    <row r="28" spans="1:117" ht="21" customHeight="1">
      <c r="S28" s="1">
        <v>1544</v>
      </c>
      <c r="T28" s="1">
        <v>1544</v>
      </c>
      <c r="U28" s="1">
        <v>1544</v>
      </c>
      <c r="V28" s="1">
        <v>1544</v>
      </c>
      <c r="W28" s="1">
        <v>1544</v>
      </c>
      <c r="X28" s="1">
        <v>1544</v>
      </c>
      <c r="Y28" s="1">
        <v>1544</v>
      </c>
      <c r="Z28" s="1">
        <v>1544</v>
      </c>
      <c r="AA28" s="1">
        <v>1544</v>
      </c>
      <c r="AB28" s="1">
        <v>1544</v>
      </c>
      <c r="AC28" s="1">
        <v>1544</v>
      </c>
      <c r="AD28" s="1">
        <v>1544</v>
      </c>
      <c r="AE28" s="1">
        <v>1544</v>
      </c>
      <c r="AF28" s="1">
        <v>44</v>
      </c>
      <c r="AG28" s="1">
        <v>44</v>
      </c>
      <c r="AH28" s="1">
        <v>44</v>
      </c>
      <c r="AI28" s="1">
        <v>44</v>
      </c>
      <c r="AJ28" s="1">
        <v>44</v>
      </c>
      <c r="AK28" s="1">
        <v>44</v>
      </c>
      <c r="AL28" s="1">
        <v>44</v>
      </c>
      <c r="AM28" s="1">
        <v>44</v>
      </c>
      <c r="AN28" s="1">
        <v>44</v>
      </c>
      <c r="AO28" s="1">
        <v>44</v>
      </c>
      <c r="AP28" s="1">
        <v>44</v>
      </c>
      <c r="AQ28" s="1">
        <v>44</v>
      </c>
      <c r="AR28" s="1">
        <v>44</v>
      </c>
      <c r="AS28" s="1">
        <v>1588</v>
      </c>
      <c r="AT28" s="1">
        <v>1588</v>
      </c>
      <c r="AU28" s="1">
        <v>1588</v>
      </c>
      <c r="AV28" s="1">
        <v>1588</v>
      </c>
      <c r="AW28" s="1">
        <v>1588</v>
      </c>
      <c r="AX28" s="1">
        <v>1588</v>
      </c>
      <c r="AY28" s="1">
        <v>1588</v>
      </c>
      <c r="AZ28" s="1">
        <v>1588</v>
      </c>
      <c r="BA28" s="1">
        <v>1588</v>
      </c>
      <c r="BB28" s="1">
        <v>1588</v>
      </c>
      <c r="BC28" s="1">
        <v>1588</v>
      </c>
      <c r="BD28" s="1">
        <v>1588</v>
      </c>
      <c r="BE28" s="1">
        <v>1588</v>
      </c>
      <c r="BF28" s="1">
        <v>8601743</v>
      </c>
      <c r="BG28" s="1">
        <v>8601743</v>
      </c>
      <c r="BH28" s="1">
        <v>8601743</v>
      </c>
      <c r="BI28" s="1">
        <v>8601743</v>
      </c>
      <c r="BJ28" s="1">
        <v>8601743</v>
      </c>
      <c r="BK28" s="1">
        <v>8601743</v>
      </c>
      <c r="BL28" s="1">
        <v>8601743</v>
      </c>
      <c r="BM28" s="1">
        <v>8601743</v>
      </c>
      <c r="BN28" s="1">
        <v>8601743</v>
      </c>
      <c r="BO28" s="1">
        <v>8601743</v>
      </c>
      <c r="BP28" s="1">
        <v>8601743</v>
      </c>
      <c r="BQ28" s="1">
        <v>8601743</v>
      </c>
      <c r="BR28" s="1">
        <v>8601743</v>
      </c>
      <c r="BS28" s="1">
        <v>157534</v>
      </c>
      <c r="BT28" s="1">
        <v>157534</v>
      </c>
      <c r="BU28" s="1">
        <v>157534</v>
      </c>
      <c r="BV28" s="1">
        <v>157534</v>
      </c>
      <c r="BW28" s="1">
        <v>157534</v>
      </c>
      <c r="BX28" s="1">
        <v>157534</v>
      </c>
      <c r="BY28" s="1">
        <v>157534</v>
      </c>
      <c r="BZ28" s="1">
        <v>157534</v>
      </c>
      <c r="CA28" s="1">
        <v>157534</v>
      </c>
      <c r="CB28" s="1">
        <v>157534</v>
      </c>
      <c r="CC28" s="1">
        <v>157534</v>
      </c>
      <c r="CD28" s="1">
        <v>157534</v>
      </c>
      <c r="CE28" s="1">
        <v>157534</v>
      </c>
      <c r="CF28" s="1">
        <v>8759277</v>
      </c>
      <c r="CG28" s="1">
        <v>8759277</v>
      </c>
      <c r="CH28" s="1">
        <v>8759277</v>
      </c>
      <c r="CI28" s="1">
        <v>8759277</v>
      </c>
      <c r="CJ28" s="1">
        <v>8759277</v>
      </c>
      <c r="CK28" s="1">
        <v>8759277</v>
      </c>
      <c r="CL28" s="1">
        <v>8759277</v>
      </c>
      <c r="CM28" s="1">
        <v>8759277</v>
      </c>
      <c r="CN28" s="1">
        <v>8759277</v>
      </c>
      <c r="CO28" s="1">
        <v>8759277</v>
      </c>
      <c r="CP28" s="1">
        <v>8759277</v>
      </c>
      <c r="CQ28" s="1">
        <v>8759277</v>
      </c>
      <c r="CR28" s="1">
        <v>8759277</v>
      </c>
      <c r="CS28" s="1">
        <v>4517765</v>
      </c>
      <c r="CT28" s="1">
        <v>4517765</v>
      </c>
      <c r="CU28" s="1">
        <v>4517765</v>
      </c>
      <c r="CV28" s="1">
        <v>4517765</v>
      </c>
      <c r="CW28" s="1">
        <v>4517765</v>
      </c>
      <c r="CX28" s="1">
        <v>4517765</v>
      </c>
      <c r="CY28" s="1">
        <v>4517765</v>
      </c>
      <c r="CZ28" s="1">
        <v>4517765</v>
      </c>
      <c r="DA28" s="1">
        <v>4517765</v>
      </c>
      <c r="DB28" s="1">
        <v>4517765</v>
      </c>
      <c r="DC28" s="1">
        <v>4241512</v>
      </c>
      <c r="DD28" s="1">
        <v>4241512</v>
      </c>
      <c r="DE28" s="1">
        <v>4241512</v>
      </c>
      <c r="DF28" s="1">
        <v>4241512</v>
      </c>
      <c r="DG28" s="1">
        <v>4241512</v>
      </c>
      <c r="DH28" s="1">
        <v>4241512</v>
      </c>
      <c r="DI28" s="1">
        <v>4241512</v>
      </c>
      <c r="DJ28" s="1">
        <v>4241512</v>
      </c>
      <c r="DK28" s="1">
        <v>4241512</v>
      </c>
      <c r="DL28" s="1">
        <v>4241512</v>
      </c>
    </row>
    <row r="29" spans="1:117" ht="21" customHeight="1">
      <c r="S29" s="1">
        <v>3555</v>
      </c>
      <c r="T29" s="1">
        <v>3555</v>
      </c>
      <c r="U29" s="1">
        <v>3555</v>
      </c>
      <c r="V29" s="1">
        <v>3555</v>
      </c>
      <c r="W29" s="1">
        <v>3555</v>
      </c>
      <c r="X29" s="1">
        <v>3555</v>
      </c>
      <c r="Y29" s="1">
        <v>3555</v>
      </c>
      <c r="Z29" s="1">
        <v>3555</v>
      </c>
      <c r="AA29" s="1">
        <v>3555</v>
      </c>
      <c r="AB29" s="1">
        <v>3555</v>
      </c>
      <c r="AC29" s="1">
        <v>3555</v>
      </c>
      <c r="AD29" s="1">
        <v>3555</v>
      </c>
      <c r="AE29" s="1">
        <v>3555</v>
      </c>
      <c r="AF29" s="1">
        <v>85</v>
      </c>
      <c r="AG29" s="1">
        <v>85</v>
      </c>
      <c r="AH29" s="1">
        <v>85</v>
      </c>
      <c r="AI29" s="1">
        <v>85</v>
      </c>
      <c r="AJ29" s="1">
        <v>85</v>
      </c>
      <c r="AK29" s="1">
        <v>85</v>
      </c>
      <c r="AL29" s="1">
        <v>85</v>
      </c>
      <c r="AM29" s="1">
        <v>85</v>
      </c>
      <c r="AN29" s="1">
        <v>85</v>
      </c>
      <c r="AO29" s="1">
        <v>85</v>
      </c>
      <c r="AP29" s="1">
        <v>85</v>
      </c>
      <c r="AQ29" s="1">
        <v>85</v>
      </c>
      <c r="AR29" s="1">
        <v>85</v>
      </c>
      <c r="AS29" s="1">
        <v>3640</v>
      </c>
      <c r="AT29" s="1">
        <v>3640</v>
      </c>
      <c r="AU29" s="1">
        <v>3640</v>
      </c>
      <c r="AV29" s="1">
        <v>3640</v>
      </c>
      <c r="AW29" s="1">
        <v>3640</v>
      </c>
      <c r="AX29" s="1">
        <v>3640</v>
      </c>
      <c r="AY29" s="1">
        <v>3640</v>
      </c>
      <c r="AZ29" s="1">
        <v>3640</v>
      </c>
      <c r="BA29" s="1">
        <v>3640</v>
      </c>
      <c r="BB29" s="1">
        <v>3640</v>
      </c>
      <c r="BC29" s="1">
        <v>3640</v>
      </c>
      <c r="BD29" s="1">
        <v>3640</v>
      </c>
      <c r="BE29" s="1">
        <v>3640</v>
      </c>
      <c r="BF29" s="1">
        <v>17666999</v>
      </c>
      <c r="BG29" s="1">
        <v>17666999</v>
      </c>
      <c r="BH29" s="1">
        <v>17666999</v>
      </c>
      <c r="BI29" s="1">
        <v>17666999</v>
      </c>
      <c r="BJ29" s="1">
        <v>17666999</v>
      </c>
      <c r="BK29" s="1">
        <v>17666999</v>
      </c>
      <c r="BL29" s="1">
        <v>17666999</v>
      </c>
      <c r="BM29" s="1">
        <v>17666999</v>
      </c>
      <c r="BN29" s="1">
        <v>17666999</v>
      </c>
      <c r="BO29" s="1">
        <v>17666999</v>
      </c>
      <c r="BP29" s="1">
        <v>17666999</v>
      </c>
      <c r="BQ29" s="1">
        <v>17666999</v>
      </c>
      <c r="BR29" s="1">
        <v>17666999</v>
      </c>
      <c r="BS29" s="1">
        <v>303356</v>
      </c>
      <c r="BT29" s="1">
        <v>303356</v>
      </c>
      <c r="BU29" s="1">
        <v>303356</v>
      </c>
      <c r="BV29" s="1">
        <v>303356</v>
      </c>
      <c r="BW29" s="1">
        <v>303356</v>
      </c>
      <c r="BX29" s="1">
        <v>303356</v>
      </c>
      <c r="BY29" s="1">
        <v>303356</v>
      </c>
      <c r="BZ29" s="1">
        <v>303356</v>
      </c>
      <c r="CA29" s="1">
        <v>303356</v>
      </c>
      <c r="CB29" s="1">
        <v>303356</v>
      </c>
      <c r="CC29" s="1">
        <v>303356</v>
      </c>
      <c r="CD29" s="1">
        <v>303356</v>
      </c>
      <c r="CE29" s="1">
        <v>303356</v>
      </c>
      <c r="CF29" s="1">
        <v>17970355</v>
      </c>
      <c r="CG29" s="1">
        <v>17970355</v>
      </c>
      <c r="CH29" s="1">
        <v>17970355</v>
      </c>
      <c r="CI29" s="1">
        <v>17970355</v>
      </c>
      <c r="CJ29" s="1">
        <v>17970355</v>
      </c>
      <c r="CK29" s="1">
        <v>17970355</v>
      </c>
      <c r="CL29" s="1">
        <v>17970355</v>
      </c>
      <c r="CM29" s="1">
        <v>17970355</v>
      </c>
      <c r="CN29" s="1">
        <v>17970355</v>
      </c>
      <c r="CO29" s="1">
        <v>17970355</v>
      </c>
      <c r="CP29" s="1">
        <v>17970355</v>
      </c>
      <c r="CQ29" s="1">
        <v>17970355</v>
      </c>
      <c r="CR29" s="1">
        <v>17970355</v>
      </c>
      <c r="CS29" s="1">
        <v>10317287</v>
      </c>
      <c r="CT29" s="1">
        <v>10317287</v>
      </c>
      <c r="CU29" s="1">
        <v>10317287</v>
      </c>
      <c r="CV29" s="1">
        <v>10317287</v>
      </c>
      <c r="CW29" s="1">
        <v>10317287</v>
      </c>
      <c r="CX29" s="1">
        <v>10317287</v>
      </c>
      <c r="CY29" s="1">
        <v>10317287</v>
      </c>
      <c r="CZ29" s="1">
        <v>10317287</v>
      </c>
      <c r="DA29" s="1">
        <v>10317287</v>
      </c>
      <c r="DB29" s="1">
        <v>10317287</v>
      </c>
      <c r="DC29" s="1">
        <v>7653068</v>
      </c>
      <c r="DD29" s="1">
        <v>7653068</v>
      </c>
      <c r="DE29" s="1">
        <v>7653068</v>
      </c>
      <c r="DF29" s="1">
        <v>7653068</v>
      </c>
      <c r="DG29" s="1">
        <v>7653068</v>
      </c>
      <c r="DH29" s="1">
        <v>7653068</v>
      </c>
      <c r="DI29" s="1">
        <v>7653068</v>
      </c>
      <c r="DJ29" s="1">
        <v>7653068</v>
      </c>
      <c r="DK29" s="1">
        <v>7653068</v>
      </c>
      <c r="DL29" s="1">
        <v>7653068</v>
      </c>
    </row>
    <row r="30" spans="1:117" ht="21" customHeight="1">
      <c r="S30" s="1">
        <v>28311</v>
      </c>
      <c r="T30" s="1">
        <v>28311</v>
      </c>
      <c r="U30" s="1">
        <v>28311</v>
      </c>
      <c r="V30" s="1">
        <v>28311</v>
      </c>
      <c r="W30" s="1">
        <v>28311</v>
      </c>
      <c r="X30" s="1">
        <v>28311</v>
      </c>
      <c r="Y30" s="1">
        <v>28311</v>
      </c>
      <c r="Z30" s="1">
        <v>28311</v>
      </c>
      <c r="AA30" s="1">
        <v>28311</v>
      </c>
      <c r="AB30" s="1">
        <v>28311</v>
      </c>
      <c r="AC30" s="1">
        <v>28311</v>
      </c>
      <c r="AD30" s="1">
        <v>28311</v>
      </c>
      <c r="AE30" s="1">
        <v>28311</v>
      </c>
      <c r="AF30" s="1">
        <v>1088</v>
      </c>
      <c r="AG30" s="1">
        <v>1088</v>
      </c>
      <c r="AH30" s="1">
        <v>1088</v>
      </c>
      <c r="AI30" s="1">
        <v>1088</v>
      </c>
      <c r="AJ30" s="1">
        <v>1088</v>
      </c>
      <c r="AK30" s="1">
        <v>1088</v>
      </c>
      <c r="AL30" s="1">
        <v>1088</v>
      </c>
      <c r="AM30" s="1">
        <v>1088</v>
      </c>
      <c r="AN30" s="1">
        <v>1088</v>
      </c>
      <c r="AO30" s="1">
        <v>1088</v>
      </c>
      <c r="AP30" s="1">
        <v>1088</v>
      </c>
      <c r="AQ30" s="1">
        <v>1088</v>
      </c>
      <c r="AR30" s="1">
        <v>1088</v>
      </c>
      <c r="AS30" s="1">
        <v>29399</v>
      </c>
      <c r="AT30" s="1">
        <v>29399</v>
      </c>
      <c r="AU30" s="1">
        <v>29399</v>
      </c>
      <c r="AV30" s="1">
        <v>29399</v>
      </c>
      <c r="AW30" s="1">
        <v>29399</v>
      </c>
      <c r="AX30" s="1">
        <v>29399</v>
      </c>
      <c r="AY30" s="1">
        <v>29399</v>
      </c>
      <c r="AZ30" s="1">
        <v>29399</v>
      </c>
      <c r="BA30" s="1">
        <v>29399</v>
      </c>
      <c r="BB30" s="1">
        <v>29399</v>
      </c>
      <c r="BC30" s="1">
        <v>29399</v>
      </c>
      <c r="BD30" s="1">
        <v>29399</v>
      </c>
      <c r="BE30" s="1">
        <v>29399</v>
      </c>
      <c r="BF30" s="1">
        <v>134282537</v>
      </c>
      <c r="BG30" s="1">
        <v>134282537</v>
      </c>
      <c r="BH30" s="1">
        <v>134282537</v>
      </c>
      <c r="BI30" s="1">
        <v>134282537</v>
      </c>
      <c r="BJ30" s="1">
        <v>134282537</v>
      </c>
      <c r="BK30" s="1">
        <v>134282537</v>
      </c>
      <c r="BL30" s="1">
        <v>134282537</v>
      </c>
      <c r="BM30" s="1">
        <v>134282537</v>
      </c>
      <c r="BN30" s="1">
        <v>134282537</v>
      </c>
      <c r="BO30" s="1">
        <v>134282537</v>
      </c>
      <c r="BP30" s="1">
        <v>134282537</v>
      </c>
      <c r="BQ30" s="1">
        <v>134282537</v>
      </c>
      <c r="BR30" s="1">
        <v>134282537</v>
      </c>
      <c r="BS30" s="1">
        <v>3906758</v>
      </c>
      <c r="BT30" s="1">
        <v>3906758</v>
      </c>
      <c r="BU30" s="1">
        <v>3906758</v>
      </c>
      <c r="BV30" s="1">
        <v>3906758</v>
      </c>
      <c r="BW30" s="1">
        <v>3906758</v>
      </c>
      <c r="BX30" s="1">
        <v>3906758</v>
      </c>
      <c r="BY30" s="1">
        <v>3906758</v>
      </c>
      <c r="BZ30" s="1">
        <v>3906758</v>
      </c>
      <c r="CA30" s="1">
        <v>3906758</v>
      </c>
      <c r="CB30" s="1">
        <v>3906758</v>
      </c>
      <c r="CC30" s="1">
        <v>3906758</v>
      </c>
      <c r="CD30" s="1">
        <v>3906758</v>
      </c>
      <c r="CE30" s="1">
        <v>3906758</v>
      </c>
      <c r="CF30" s="1">
        <v>138189295</v>
      </c>
      <c r="CG30" s="1">
        <v>138189295</v>
      </c>
      <c r="CH30" s="1">
        <v>138189295</v>
      </c>
      <c r="CI30" s="1">
        <v>138189295</v>
      </c>
      <c r="CJ30" s="1">
        <v>138189295</v>
      </c>
      <c r="CK30" s="1">
        <v>138189295</v>
      </c>
      <c r="CL30" s="1">
        <v>138189295</v>
      </c>
      <c r="CM30" s="1">
        <v>138189295</v>
      </c>
      <c r="CN30" s="1">
        <v>138189295</v>
      </c>
      <c r="CO30" s="1">
        <v>138189295</v>
      </c>
      <c r="CP30" s="1">
        <v>138189295</v>
      </c>
      <c r="CQ30" s="1">
        <v>138189295</v>
      </c>
      <c r="CR30" s="1">
        <v>138189295</v>
      </c>
      <c r="CS30" s="1">
        <v>83883018</v>
      </c>
      <c r="CT30" s="1">
        <v>83883018</v>
      </c>
      <c r="CU30" s="1">
        <v>83883018</v>
      </c>
      <c r="CV30" s="1">
        <v>83883018</v>
      </c>
      <c r="CW30" s="1">
        <v>83883018</v>
      </c>
      <c r="CX30" s="1">
        <v>83883018</v>
      </c>
      <c r="CY30" s="1">
        <v>83883018</v>
      </c>
      <c r="CZ30" s="1">
        <v>83883018</v>
      </c>
      <c r="DA30" s="1">
        <v>83883018</v>
      </c>
      <c r="DB30" s="1">
        <v>83883018</v>
      </c>
      <c r="DC30" s="1">
        <v>54306277</v>
      </c>
      <c r="DD30" s="1">
        <v>54306277</v>
      </c>
      <c r="DE30" s="1">
        <v>54306277</v>
      </c>
      <c r="DF30" s="1">
        <v>54306277</v>
      </c>
      <c r="DG30" s="1">
        <v>54306277</v>
      </c>
      <c r="DH30" s="1">
        <v>54306277</v>
      </c>
      <c r="DI30" s="1">
        <v>54306277</v>
      </c>
      <c r="DJ30" s="1">
        <v>54306277</v>
      </c>
      <c r="DK30" s="1">
        <v>54306277</v>
      </c>
      <c r="DL30" s="1">
        <v>54306277</v>
      </c>
    </row>
    <row r="31" spans="1:117" ht="21" customHeight="1">
      <c r="S31" s="1">
        <v>2856</v>
      </c>
      <c r="T31" s="1">
        <v>2856</v>
      </c>
      <c r="U31" s="1">
        <v>2856</v>
      </c>
      <c r="V31" s="1">
        <v>2856</v>
      </c>
      <c r="W31" s="1">
        <v>2856</v>
      </c>
      <c r="X31" s="1">
        <v>2856</v>
      </c>
      <c r="Y31" s="1">
        <v>2856</v>
      </c>
      <c r="Z31" s="1">
        <v>2856</v>
      </c>
      <c r="AA31" s="1">
        <v>2856</v>
      </c>
      <c r="AB31" s="1">
        <v>2856</v>
      </c>
      <c r="AC31" s="1">
        <v>2856</v>
      </c>
      <c r="AD31" s="1">
        <v>2856</v>
      </c>
      <c r="AE31" s="1">
        <v>2856</v>
      </c>
      <c r="AF31" s="1">
        <v>59</v>
      </c>
      <c r="AG31" s="1">
        <v>59</v>
      </c>
      <c r="AH31" s="1">
        <v>59</v>
      </c>
      <c r="AI31" s="1">
        <v>59</v>
      </c>
      <c r="AJ31" s="1">
        <v>59</v>
      </c>
      <c r="AK31" s="1">
        <v>59</v>
      </c>
      <c r="AL31" s="1">
        <v>59</v>
      </c>
      <c r="AM31" s="1">
        <v>59</v>
      </c>
      <c r="AN31" s="1">
        <v>59</v>
      </c>
      <c r="AO31" s="1">
        <v>59</v>
      </c>
      <c r="AP31" s="1">
        <v>59</v>
      </c>
      <c r="AQ31" s="1">
        <v>59</v>
      </c>
      <c r="AR31" s="1">
        <v>59</v>
      </c>
      <c r="AS31" s="1">
        <v>2915</v>
      </c>
      <c r="AT31" s="1">
        <v>2915</v>
      </c>
      <c r="AU31" s="1">
        <v>2915</v>
      </c>
      <c r="AV31" s="1">
        <v>2915</v>
      </c>
      <c r="AW31" s="1">
        <v>2915</v>
      </c>
      <c r="AX31" s="1">
        <v>2915</v>
      </c>
      <c r="AY31" s="1">
        <v>2915</v>
      </c>
      <c r="AZ31" s="1">
        <v>2915</v>
      </c>
      <c r="BA31" s="1">
        <v>2915</v>
      </c>
      <c r="BB31" s="1">
        <v>2915</v>
      </c>
      <c r="BC31" s="1">
        <v>2915</v>
      </c>
      <c r="BD31" s="1">
        <v>2915</v>
      </c>
      <c r="BE31" s="1">
        <v>2915</v>
      </c>
      <c r="BF31" s="1">
        <v>21145903</v>
      </c>
      <c r="BG31" s="1">
        <v>21145903</v>
      </c>
      <c r="BH31" s="1">
        <v>21145903</v>
      </c>
      <c r="BI31" s="1">
        <v>21145903</v>
      </c>
      <c r="BJ31" s="1">
        <v>21145903</v>
      </c>
      <c r="BK31" s="1">
        <v>21145903</v>
      </c>
      <c r="BL31" s="1">
        <v>21145903</v>
      </c>
      <c r="BM31" s="1">
        <v>21145903</v>
      </c>
      <c r="BN31" s="1">
        <v>21145903</v>
      </c>
      <c r="BO31" s="1">
        <v>21145903</v>
      </c>
      <c r="BP31" s="1">
        <v>21145903</v>
      </c>
      <c r="BQ31" s="1">
        <v>21145903</v>
      </c>
      <c r="BR31" s="1">
        <v>21145903</v>
      </c>
      <c r="BS31" s="1">
        <v>260856</v>
      </c>
      <c r="BT31" s="1">
        <v>260856</v>
      </c>
      <c r="BU31" s="1">
        <v>260856</v>
      </c>
      <c r="BV31" s="1">
        <v>260856</v>
      </c>
      <c r="BW31" s="1">
        <v>260856</v>
      </c>
      <c r="BX31" s="1">
        <v>260856</v>
      </c>
      <c r="BY31" s="1">
        <v>260856</v>
      </c>
      <c r="BZ31" s="1">
        <v>260856</v>
      </c>
      <c r="CA31" s="1">
        <v>260856</v>
      </c>
      <c r="CB31" s="1">
        <v>260856</v>
      </c>
      <c r="CC31" s="1">
        <v>260856</v>
      </c>
      <c r="CD31" s="1">
        <v>260856</v>
      </c>
      <c r="CE31" s="1">
        <v>260856</v>
      </c>
      <c r="CF31" s="1">
        <v>21406759</v>
      </c>
      <c r="CG31" s="1">
        <v>21406759</v>
      </c>
      <c r="CH31" s="1">
        <v>21406759</v>
      </c>
      <c r="CI31" s="1">
        <v>21406759</v>
      </c>
      <c r="CJ31" s="1">
        <v>21406759</v>
      </c>
      <c r="CK31" s="1">
        <v>21406759</v>
      </c>
      <c r="CL31" s="1">
        <v>21406759</v>
      </c>
      <c r="CM31" s="1">
        <v>21406759</v>
      </c>
      <c r="CN31" s="1">
        <v>21406759</v>
      </c>
      <c r="CO31" s="1">
        <v>21406759</v>
      </c>
      <c r="CP31" s="1">
        <v>21406759</v>
      </c>
      <c r="CQ31" s="1">
        <v>21406759</v>
      </c>
      <c r="CR31" s="1">
        <v>21406759</v>
      </c>
      <c r="CS31" s="1">
        <v>8354676</v>
      </c>
      <c r="CT31" s="1">
        <v>8354676</v>
      </c>
      <c r="CU31" s="1">
        <v>8354676</v>
      </c>
      <c r="CV31" s="1">
        <v>8354676</v>
      </c>
      <c r="CW31" s="1">
        <v>8354676</v>
      </c>
      <c r="CX31" s="1">
        <v>8354676</v>
      </c>
      <c r="CY31" s="1">
        <v>8354676</v>
      </c>
      <c r="CZ31" s="1">
        <v>8354676</v>
      </c>
      <c r="DA31" s="1">
        <v>8354676</v>
      </c>
      <c r="DB31" s="1">
        <v>8354676</v>
      </c>
      <c r="DC31" s="1">
        <v>13052083</v>
      </c>
      <c r="DD31" s="1">
        <v>13052083</v>
      </c>
      <c r="DE31" s="1">
        <v>13052083</v>
      </c>
      <c r="DF31" s="1">
        <v>13052083</v>
      </c>
      <c r="DG31" s="1">
        <v>13052083</v>
      </c>
      <c r="DH31" s="1">
        <v>13052083</v>
      </c>
      <c r="DI31" s="1">
        <v>13052083</v>
      </c>
      <c r="DJ31" s="1">
        <v>13052083</v>
      </c>
      <c r="DK31" s="1">
        <v>13052083</v>
      </c>
      <c r="DL31" s="1">
        <v>13052083</v>
      </c>
    </row>
    <row r="32" spans="1:117" ht="21" customHeight="1">
      <c r="S32" s="1">
        <v>6007</v>
      </c>
      <c r="T32" s="1">
        <v>6007</v>
      </c>
      <c r="U32" s="1">
        <v>6007</v>
      </c>
      <c r="V32" s="1">
        <v>6007</v>
      </c>
      <c r="W32" s="1">
        <v>6007</v>
      </c>
      <c r="X32" s="1">
        <v>6007</v>
      </c>
      <c r="Y32" s="1">
        <v>6007</v>
      </c>
      <c r="Z32" s="1">
        <v>6007</v>
      </c>
      <c r="AA32" s="1">
        <v>6007</v>
      </c>
      <c r="AB32" s="1">
        <v>6007</v>
      </c>
      <c r="AC32" s="1">
        <v>6007</v>
      </c>
      <c r="AD32" s="1">
        <v>6007</v>
      </c>
      <c r="AE32" s="1">
        <v>6007</v>
      </c>
      <c r="AF32" s="1">
        <v>244</v>
      </c>
      <c r="AG32" s="1">
        <v>244</v>
      </c>
      <c r="AH32" s="1">
        <v>244</v>
      </c>
      <c r="AI32" s="1">
        <v>244</v>
      </c>
      <c r="AJ32" s="1">
        <v>244</v>
      </c>
      <c r="AK32" s="1">
        <v>244</v>
      </c>
      <c r="AL32" s="1">
        <v>244</v>
      </c>
      <c r="AM32" s="1">
        <v>244</v>
      </c>
      <c r="AN32" s="1">
        <v>244</v>
      </c>
      <c r="AO32" s="1">
        <v>244</v>
      </c>
      <c r="AP32" s="1">
        <v>244</v>
      </c>
      <c r="AQ32" s="1">
        <v>244</v>
      </c>
      <c r="AR32" s="1">
        <v>244</v>
      </c>
      <c r="AS32" s="1">
        <v>6251</v>
      </c>
      <c r="AT32" s="1">
        <v>6251</v>
      </c>
      <c r="AU32" s="1">
        <v>6251</v>
      </c>
      <c r="AV32" s="1">
        <v>6251</v>
      </c>
      <c r="AW32" s="1">
        <v>6251</v>
      </c>
      <c r="AX32" s="1">
        <v>6251</v>
      </c>
      <c r="AY32" s="1">
        <v>6251</v>
      </c>
      <c r="AZ32" s="1">
        <v>6251</v>
      </c>
      <c r="BA32" s="1">
        <v>6251</v>
      </c>
      <c r="BB32" s="1">
        <v>6251</v>
      </c>
      <c r="BC32" s="1">
        <v>6251</v>
      </c>
      <c r="BD32" s="1">
        <v>6251</v>
      </c>
      <c r="BE32" s="1">
        <v>6251</v>
      </c>
      <c r="BF32" s="1">
        <v>30703094</v>
      </c>
      <c r="BG32" s="1">
        <v>30703094</v>
      </c>
      <c r="BH32" s="1">
        <v>30703094</v>
      </c>
      <c r="BI32" s="1">
        <v>30703094</v>
      </c>
      <c r="BJ32" s="1">
        <v>30703094</v>
      </c>
      <c r="BK32" s="1">
        <v>30703094</v>
      </c>
      <c r="BL32" s="1">
        <v>30703094</v>
      </c>
      <c r="BM32" s="1">
        <v>30703094</v>
      </c>
      <c r="BN32" s="1">
        <v>30703094</v>
      </c>
      <c r="BO32" s="1">
        <v>30703094</v>
      </c>
      <c r="BP32" s="1">
        <v>30703094</v>
      </c>
      <c r="BQ32" s="1">
        <v>30703094</v>
      </c>
      <c r="BR32" s="1">
        <v>30703094</v>
      </c>
      <c r="BS32" s="1">
        <v>916200</v>
      </c>
      <c r="BT32" s="1">
        <v>916200</v>
      </c>
      <c r="BU32" s="1">
        <v>916200</v>
      </c>
      <c r="BV32" s="1">
        <v>916200</v>
      </c>
      <c r="BW32" s="1">
        <v>916200</v>
      </c>
      <c r="BX32" s="1">
        <v>916200</v>
      </c>
      <c r="BY32" s="1">
        <v>916200</v>
      </c>
      <c r="BZ32" s="1">
        <v>916200</v>
      </c>
      <c r="CA32" s="1">
        <v>916200</v>
      </c>
      <c r="CB32" s="1">
        <v>916200</v>
      </c>
      <c r="CC32" s="1">
        <v>916200</v>
      </c>
      <c r="CD32" s="1">
        <v>916200</v>
      </c>
      <c r="CE32" s="1">
        <v>916200</v>
      </c>
      <c r="CF32" s="1">
        <v>31619294</v>
      </c>
      <c r="CG32" s="1">
        <v>31619294</v>
      </c>
      <c r="CH32" s="1">
        <v>31619294</v>
      </c>
      <c r="CI32" s="1">
        <v>31619294</v>
      </c>
      <c r="CJ32" s="1">
        <v>31619294</v>
      </c>
      <c r="CK32" s="1">
        <v>31619294</v>
      </c>
      <c r="CL32" s="1">
        <v>31619294</v>
      </c>
      <c r="CM32" s="1">
        <v>31619294</v>
      </c>
      <c r="CN32" s="1">
        <v>31619294</v>
      </c>
      <c r="CO32" s="1">
        <v>31619294</v>
      </c>
      <c r="CP32" s="1">
        <v>31619294</v>
      </c>
      <c r="CQ32" s="1">
        <v>31619294</v>
      </c>
      <c r="CR32" s="1">
        <v>31619294</v>
      </c>
      <c r="CS32" s="1">
        <v>17948133</v>
      </c>
      <c r="CT32" s="1">
        <v>17948133</v>
      </c>
      <c r="CU32" s="1">
        <v>17948133</v>
      </c>
      <c r="CV32" s="1">
        <v>17948133</v>
      </c>
      <c r="CW32" s="1">
        <v>17948133</v>
      </c>
      <c r="CX32" s="1">
        <v>17948133</v>
      </c>
      <c r="CY32" s="1">
        <v>17948133</v>
      </c>
      <c r="CZ32" s="1">
        <v>17948133</v>
      </c>
      <c r="DA32" s="1">
        <v>17948133</v>
      </c>
      <c r="DB32" s="1">
        <v>17948133</v>
      </c>
      <c r="DC32" s="1">
        <v>13671161</v>
      </c>
      <c r="DD32" s="1">
        <v>13671161</v>
      </c>
      <c r="DE32" s="1">
        <v>13671161</v>
      </c>
      <c r="DF32" s="1">
        <v>13671161</v>
      </c>
      <c r="DG32" s="1">
        <v>13671161</v>
      </c>
      <c r="DH32" s="1">
        <v>13671161</v>
      </c>
      <c r="DI32" s="1">
        <v>13671161</v>
      </c>
      <c r="DJ32" s="1">
        <v>13671161</v>
      </c>
      <c r="DK32" s="1">
        <v>13671161</v>
      </c>
      <c r="DL32" s="1">
        <v>13671161</v>
      </c>
    </row>
    <row r="33" spans="19:116" ht="21" customHeight="1">
      <c r="S33" s="1">
        <v>991</v>
      </c>
      <c r="T33" s="1">
        <v>991</v>
      </c>
      <c r="U33" s="1">
        <v>991</v>
      </c>
      <c r="V33" s="1">
        <v>991</v>
      </c>
      <c r="W33" s="1">
        <v>991</v>
      </c>
      <c r="X33" s="1">
        <v>991</v>
      </c>
      <c r="Y33" s="1">
        <v>991</v>
      </c>
      <c r="Z33" s="1">
        <v>991</v>
      </c>
      <c r="AA33" s="1">
        <v>991</v>
      </c>
      <c r="AB33" s="1">
        <v>991</v>
      </c>
      <c r="AC33" s="1">
        <v>991</v>
      </c>
      <c r="AD33" s="1">
        <v>991</v>
      </c>
      <c r="AE33" s="1">
        <v>991</v>
      </c>
      <c r="AF33" s="1">
        <v>24</v>
      </c>
      <c r="AG33" s="1">
        <v>24</v>
      </c>
      <c r="AH33" s="1">
        <v>24</v>
      </c>
      <c r="AI33" s="1">
        <v>24</v>
      </c>
      <c r="AJ33" s="1">
        <v>24</v>
      </c>
      <c r="AK33" s="1">
        <v>24</v>
      </c>
      <c r="AL33" s="1">
        <v>24</v>
      </c>
      <c r="AM33" s="1">
        <v>24</v>
      </c>
      <c r="AN33" s="1">
        <v>24</v>
      </c>
      <c r="AO33" s="1">
        <v>24</v>
      </c>
      <c r="AP33" s="1">
        <v>24</v>
      </c>
      <c r="AQ33" s="1">
        <v>24</v>
      </c>
      <c r="AR33" s="1">
        <v>24</v>
      </c>
      <c r="AS33" s="1">
        <v>1015</v>
      </c>
      <c r="AT33" s="1">
        <v>1015</v>
      </c>
      <c r="AU33" s="1">
        <v>1015</v>
      </c>
      <c r="AV33" s="1">
        <v>1015</v>
      </c>
      <c r="AW33" s="1">
        <v>1015</v>
      </c>
      <c r="AX33" s="1">
        <v>1015</v>
      </c>
      <c r="AY33" s="1">
        <v>1015</v>
      </c>
      <c r="AZ33" s="1">
        <v>1015</v>
      </c>
      <c r="BA33" s="1">
        <v>1015</v>
      </c>
      <c r="BB33" s="1">
        <v>1015</v>
      </c>
      <c r="BC33" s="1">
        <v>1015</v>
      </c>
      <c r="BD33" s="1">
        <v>1015</v>
      </c>
      <c r="BE33" s="1">
        <v>1015</v>
      </c>
      <c r="BF33" s="1">
        <v>6431253</v>
      </c>
      <c r="BG33" s="1">
        <v>6431253</v>
      </c>
      <c r="BH33" s="1">
        <v>6431253</v>
      </c>
      <c r="BI33" s="1">
        <v>6431253</v>
      </c>
      <c r="BJ33" s="1">
        <v>6431253</v>
      </c>
      <c r="BK33" s="1">
        <v>6431253</v>
      </c>
      <c r="BL33" s="1">
        <v>6431253</v>
      </c>
      <c r="BM33" s="1">
        <v>6431253</v>
      </c>
      <c r="BN33" s="1">
        <v>6431253</v>
      </c>
      <c r="BO33" s="1">
        <v>6431253</v>
      </c>
      <c r="BP33" s="1">
        <v>6431253</v>
      </c>
      <c r="BQ33" s="1">
        <v>6431253</v>
      </c>
      <c r="BR33" s="1">
        <v>6431253</v>
      </c>
      <c r="BS33" s="1">
        <v>93706</v>
      </c>
      <c r="BT33" s="1">
        <v>93706</v>
      </c>
      <c r="BU33" s="1">
        <v>93706</v>
      </c>
      <c r="BV33" s="1">
        <v>93706</v>
      </c>
      <c r="BW33" s="1">
        <v>93706</v>
      </c>
      <c r="BX33" s="1">
        <v>93706</v>
      </c>
      <c r="BY33" s="1">
        <v>93706</v>
      </c>
      <c r="BZ33" s="1">
        <v>93706</v>
      </c>
      <c r="CA33" s="1">
        <v>93706</v>
      </c>
      <c r="CB33" s="1">
        <v>93706</v>
      </c>
      <c r="CC33" s="1">
        <v>93706</v>
      </c>
      <c r="CD33" s="1">
        <v>93706</v>
      </c>
      <c r="CE33" s="1">
        <v>93706</v>
      </c>
      <c r="CF33" s="1">
        <v>6524959</v>
      </c>
      <c r="CG33" s="1">
        <v>6524959</v>
      </c>
      <c r="CH33" s="1">
        <v>6524959</v>
      </c>
      <c r="CI33" s="1">
        <v>6524959</v>
      </c>
      <c r="CJ33" s="1">
        <v>6524959</v>
      </c>
      <c r="CK33" s="1">
        <v>6524959</v>
      </c>
      <c r="CL33" s="1">
        <v>6524959</v>
      </c>
      <c r="CM33" s="1">
        <v>6524959</v>
      </c>
      <c r="CN33" s="1">
        <v>6524959</v>
      </c>
      <c r="CO33" s="1">
        <v>6524959</v>
      </c>
      <c r="CP33" s="1">
        <v>6524959</v>
      </c>
      <c r="CQ33" s="1">
        <v>6524959</v>
      </c>
      <c r="CR33" s="1">
        <v>6524959</v>
      </c>
      <c r="CS33" s="1">
        <v>2896669</v>
      </c>
      <c r="CT33" s="1">
        <v>2896669</v>
      </c>
      <c r="CU33" s="1">
        <v>2896669</v>
      </c>
      <c r="CV33" s="1">
        <v>2896669</v>
      </c>
      <c r="CW33" s="1">
        <v>2896669</v>
      </c>
      <c r="CX33" s="1">
        <v>2896669</v>
      </c>
      <c r="CY33" s="1">
        <v>2896669</v>
      </c>
      <c r="CZ33" s="1">
        <v>2896669</v>
      </c>
      <c r="DA33" s="1">
        <v>2896669</v>
      </c>
      <c r="DB33" s="1">
        <v>2896669</v>
      </c>
      <c r="DC33" s="1">
        <v>3628290</v>
      </c>
      <c r="DD33" s="1">
        <v>3628290</v>
      </c>
      <c r="DE33" s="1">
        <v>3628290</v>
      </c>
      <c r="DF33" s="1">
        <v>3628290</v>
      </c>
      <c r="DG33" s="1">
        <v>3628290</v>
      </c>
      <c r="DH33" s="1">
        <v>3628290</v>
      </c>
      <c r="DI33" s="1">
        <v>3628290</v>
      </c>
      <c r="DJ33" s="1">
        <v>3628290</v>
      </c>
      <c r="DK33" s="1">
        <v>3628290</v>
      </c>
      <c r="DL33" s="1">
        <v>3628290</v>
      </c>
    </row>
    <row r="34" spans="19:116" ht="21" customHeight="1">
      <c r="S34" s="1">
        <v>1156</v>
      </c>
      <c r="T34" s="1">
        <v>1156</v>
      </c>
      <c r="U34" s="1">
        <v>1156</v>
      </c>
      <c r="V34" s="1">
        <v>1156</v>
      </c>
      <c r="W34" s="1">
        <v>1156</v>
      </c>
      <c r="X34" s="1">
        <v>1156</v>
      </c>
      <c r="Y34" s="1">
        <v>1156</v>
      </c>
      <c r="Z34" s="1">
        <v>1156</v>
      </c>
      <c r="AA34" s="1">
        <v>1156</v>
      </c>
      <c r="AB34" s="1">
        <v>1156</v>
      </c>
      <c r="AC34" s="1">
        <v>1156</v>
      </c>
      <c r="AD34" s="1">
        <v>1156</v>
      </c>
      <c r="AE34" s="1">
        <v>1156</v>
      </c>
      <c r="AF34" s="1">
        <v>25</v>
      </c>
      <c r="AG34" s="1">
        <v>25</v>
      </c>
      <c r="AH34" s="1">
        <v>25</v>
      </c>
      <c r="AI34" s="1">
        <v>25</v>
      </c>
      <c r="AJ34" s="1">
        <v>25</v>
      </c>
      <c r="AK34" s="1">
        <v>25</v>
      </c>
      <c r="AL34" s="1">
        <v>25</v>
      </c>
      <c r="AM34" s="1">
        <v>25</v>
      </c>
      <c r="AN34" s="1">
        <v>25</v>
      </c>
      <c r="AO34" s="1">
        <v>25</v>
      </c>
      <c r="AP34" s="1">
        <v>25</v>
      </c>
      <c r="AQ34" s="1">
        <v>25</v>
      </c>
      <c r="AR34" s="1">
        <v>25</v>
      </c>
      <c r="AS34" s="1">
        <v>1181</v>
      </c>
      <c r="AT34" s="1">
        <v>1181</v>
      </c>
      <c r="AU34" s="1">
        <v>1181</v>
      </c>
      <c r="AV34" s="1">
        <v>1181</v>
      </c>
      <c r="AW34" s="1">
        <v>1181</v>
      </c>
      <c r="AX34" s="1">
        <v>1181</v>
      </c>
      <c r="AY34" s="1">
        <v>1181</v>
      </c>
      <c r="AZ34" s="1">
        <v>1181</v>
      </c>
      <c r="BA34" s="1">
        <v>1181</v>
      </c>
      <c r="BB34" s="1">
        <v>1181</v>
      </c>
      <c r="BC34" s="1">
        <v>1181</v>
      </c>
      <c r="BD34" s="1">
        <v>1181</v>
      </c>
      <c r="BE34" s="1">
        <v>1181</v>
      </c>
      <c r="BF34" s="1">
        <v>6829908</v>
      </c>
      <c r="BG34" s="1">
        <v>6829908</v>
      </c>
      <c r="BH34" s="1">
        <v>6829908</v>
      </c>
      <c r="BI34" s="1">
        <v>6829908</v>
      </c>
      <c r="BJ34" s="1">
        <v>6829908</v>
      </c>
      <c r="BK34" s="1">
        <v>6829908</v>
      </c>
      <c r="BL34" s="1">
        <v>6829908</v>
      </c>
      <c r="BM34" s="1">
        <v>6829908</v>
      </c>
      <c r="BN34" s="1">
        <v>6829908</v>
      </c>
      <c r="BO34" s="1">
        <v>6829908</v>
      </c>
      <c r="BP34" s="1">
        <v>6829908</v>
      </c>
      <c r="BQ34" s="1">
        <v>6829908</v>
      </c>
      <c r="BR34" s="1">
        <v>6829908</v>
      </c>
      <c r="BS34" s="1">
        <v>90975</v>
      </c>
      <c r="BT34" s="1">
        <v>90975</v>
      </c>
      <c r="BU34" s="1">
        <v>90975</v>
      </c>
      <c r="BV34" s="1">
        <v>90975</v>
      </c>
      <c r="BW34" s="1">
        <v>90975</v>
      </c>
      <c r="BX34" s="1">
        <v>90975</v>
      </c>
      <c r="BY34" s="1">
        <v>90975</v>
      </c>
      <c r="BZ34" s="1">
        <v>90975</v>
      </c>
      <c r="CA34" s="1">
        <v>90975</v>
      </c>
      <c r="CB34" s="1">
        <v>90975</v>
      </c>
      <c r="CC34" s="1">
        <v>90975</v>
      </c>
      <c r="CD34" s="1">
        <v>90975</v>
      </c>
      <c r="CE34" s="1">
        <v>90975</v>
      </c>
      <c r="CF34" s="1">
        <v>6920883</v>
      </c>
      <c r="CG34" s="1">
        <v>6920883</v>
      </c>
      <c r="CH34" s="1">
        <v>6920883</v>
      </c>
      <c r="CI34" s="1">
        <v>6920883</v>
      </c>
      <c r="CJ34" s="1">
        <v>6920883</v>
      </c>
      <c r="CK34" s="1">
        <v>6920883</v>
      </c>
      <c r="CL34" s="1">
        <v>6920883</v>
      </c>
      <c r="CM34" s="1">
        <v>6920883</v>
      </c>
      <c r="CN34" s="1">
        <v>6920883</v>
      </c>
      <c r="CO34" s="1">
        <v>6920883</v>
      </c>
      <c r="CP34" s="1">
        <v>6920883</v>
      </c>
      <c r="CQ34" s="1">
        <v>6920883</v>
      </c>
      <c r="CR34" s="1">
        <v>6920883</v>
      </c>
      <c r="CS34" s="1">
        <v>3316699</v>
      </c>
      <c r="CT34" s="1">
        <v>3316699</v>
      </c>
      <c r="CU34" s="1">
        <v>3316699</v>
      </c>
      <c r="CV34" s="1">
        <v>3316699</v>
      </c>
      <c r="CW34" s="1">
        <v>3316699</v>
      </c>
      <c r="CX34" s="1">
        <v>3316699</v>
      </c>
      <c r="CY34" s="1">
        <v>3316699</v>
      </c>
      <c r="CZ34" s="1">
        <v>3316699</v>
      </c>
      <c r="DA34" s="1">
        <v>3316699</v>
      </c>
      <c r="DB34" s="1">
        <v>3316699</v>
      </c>
      <c r="DC34" s="1">
        <v>3604184</v>
      </c>
      <c r="DD34" s="1">
        <v>3604184</v>
      </c>
      <c r="DE34" s="1">
        <v>3604184</v>
      </c>
      <c r="DF34" s="1">
        <v>3604184</v>
      </c>
      <c r="DG34" s="1">
        <v>3604184</v>
      </c>
      <c r="DH34" s="1">
        <v>3604184</v>
      </c>
      <c r="DI34" s="1">
        <v>3604184</v>
      </c>
      <c r="DJ34" s="1">
        <v>3604184</v>
      </c>
      <c r="DK34" s="1">
        <v>3604184</v>
      </c>
      <c r="DL34" s="1">
        <v>3604184</v>
      </c>
    </row>
    <row r="35" spans="19:116" ht="21" customHeight="1">
      <c r="S35" s="1">
        <v>3</v>
      </c>
      <c r="T35" s="1">
        <v>3</v>
      </c>
      <c r="U35" s="1">
        <v>3</v>
      </c>
      <c r="V35" s="1">
        <v>3</v>
      </c>
      <c r="W35" s="1">
        <v>3</v>
      </c>
      <c r="X35" s="1">
        <v>3</v>
      </c>
      <c r="Y35" s="1">
        <v>3</v>
      </c>
      <c r="Z35" s="1">
        <v>3</v>
      </c>
      <c r="AA35" s="1">
        <v>3</v>
      </c>
      <c r="AB35" s="1">
        <v>3</v>
      </c>
      <c r="AC35" s="1">
        <v>3</v>
      </c>
      <c r="AD35" s="1">
        <v>3</v>
      </c>
      <c r="AE35" s="1">
        <v>3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3</v>
      </c>
      <c r="AT35" s="1">
        <v>3</v>
      </c>
      <c r="AU35" s="1">
        <v>3</v>
      </c>
      <c r="AV35" s="1">
        <v>3</v>
      </c>
      <c r="AW35" s="1">
        <v>3</v>
      </c>
      <c r="AX35" s="1">
        <v>3</v>
      </c>
      <c r="AY35" s="1">
        <v>3</v>
      </c>
      <c r="AZ35" s="1">
        <v>3</v>
      </c>
      <c r="BA35" s="1">
        <v>3</v>
      </c>
      <c r="BB35" s="1">
        <v>3</v>
      </c>
      <c r="BC35" s="1">
        <v>3</v>
      </c>
      <c r="BD35" s="1">
        <v>3</v>
      </c>
      <c r="BE35" s="1">
        <v>3</v>
      </c>
      <c r="BF35" s="1">
        <v>10350</v>
      </c>
      <c r="BG35" s="1">
        <v>10350</v>
      </c>
      <c r="BH35" s="1">
        <v>10350</v>
      </c>
      <c r="BI35" s="1">
        <v>10350</v>
      </c>
      <c r="BJ35" s="1">
        <v>10350</v>
      </c>
      <c r="BK35" s="1">
        <v>10350</v>
      </c>
      <c r="BL35" s="1">
        <v>10350</v>
      </c>
      <c r="BM35" s="1">
        <v>10350</v>
      </c>
      <c r="BN35" s="1">
        <v>10350</v>
      </c>
      <c r="BO35" s="1">
        <v>10350</v>
      </c>
      <c r="BP35" s="1">
        <v>10350</v>
      </c>
      <c r="BQ35" s="1">
        <v>10350</v>
      </c>
      <c r="BR35" s="1">
        <v>10350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10350</v>
      </c>
      <c r="CG35" s="1">
        <v>10350</v>
      </c>
      <c r="CH35" s="1">
        <v>10350</v>
      </c>
      <c r="CI35" s="1">
        <v>10350</v>
      </c>
      <c r="CJ35" s="1">
        <v>10350</v>
      </c>
      <c r="CK35" s="1">
        <v>10350</v>
      </c>
      <c r="CL35" s="1">
        <v>10350</v>
      </c>
      <c r="CM35" s="1">
        <v>10350</v>
      </c>
      <c r="CN35" s="1">
        <v>10350</v>
      </c>
      <c r="CO35" s="1">
        <v>10350</v>
      </c>
      <c r="CP35" s="1">
        <v>10350</v>
      </c>
      <c r="CQ35" s="1">
        <v>10350</v>
      </c>
      <c r="CR35" s="1">
        <v>10350</v>
      </c>
      <c r="CS35" s="1">
        <v>8700</v>
      </c>
      <c r="CT35" s="1">
        <v>8700</v>
      </c>
      <c r="CU35" s="1">
        <v>8700</v>
      </c>
      <c r="CV35" s="1">
        <v>8700</v>
      </c>
      <c r="CW35" s="1">
        <v>8700</v>
      </c>
      <c r="CX35" s="1">
        <v>8700</v>
      </c>
      <c r="CY35" s="1">
        <v>8700</v>
      </c>
      <c r="CZ35" s="1">
        <v>8700</v>
      </c>
      <c r="DA35" s="1">
        <v>8700</v>
      </c>
      <c r="DB35" s="1">
        <v>8700</v>
      </c>
      <c r="DC35" s="1">
        <v>1650</v>
      </c>
      <c r="DD35" s="1">
        <v>1650</v>
      </c>
      <c r="DE35" s="1">
        <v>1650</v>
      </c>
      <c r="DF35" s="1">
        <v>1650</v>
      </c>
      <c r="DG35" s="1">
        <v>1650</v>
      </c>
      <c r="DH35" s="1">
        <v>1650</v>
      </c>
      <c r="DI35" s="1">
        <v>1650</v>
      </c>
      <c r="DJ35" s="1">
        <v>1650</v>
      </c>
      <c r="DK35" s="1">
        <v>1650</v>
      </c>
      <c r="DL35" s="1">
        <v>1650</v>
      </c>
    </row>
    <row r="36" spans="19:116" ht="21" customHeight="1">
      <c r="S36" s="1">
        <v>104</v>
      </c>
      <c r="T36" s="1">
        <v>104</v>
      </c>
      <c r="U36" s="1">
        <v>104</v>
      </c>
      <c r="V36" s="1">
        <v>104</v>
      </c>
      <c r="W36" s="1">
        <v>104</v>
      </c>
      <c r="X36" s="1">
        <v>104</v>
      </c>
      <c r="Y36" s="1">
        <v>104</v>
      </c>
      <c r="Z36" s="1">
        <v>104</v>
      </c>
      <c r="AA36" s="1">
        <v>104</v>
      </c>
      <c r="AB36" s="1">
        <v>104</v>
      </c>
      <c r="AC36" s="1">
        <v>104</v>
      </c>
      <c r="AD36" s="1">
        <v>104</v>
      </c>
      <c r="AE36" s="1">
        <v>104</v>
      </c>
      <c r="AF36" s="1">
        <v>1</v>
      </c>
      <c r="AG36" s="1">
        <v>1</v>
      </c>
      <c r="AH36" s="1">
        <v>1</v>
      </c>
      <c r="AI36" s="1">
        <v>1</v>
      </c>
      <c r="AJ36" s="1">
        <v>1</v>
      </c>
      <c r="AK36" s="1">
        <v>1</v>
      </c>
      <c r="AL36" s="1">
        <v>1</v>
      </c>
      <c r="AM36" s="1">
        <v>1</v>
      </c>
      <c r="AN36" s="1">
        <v>1</v>
      </c>
      <c r="AO36" s="1">
        <v>1</v>
      </c>
      <c r="AP36" s="1">
        <v>1</v>
      </c>
      <c r="AQ36" s="1">
        <v>1</v>
      </c>
      <c r="AR36" s="1">
        <v>1</v>
      </c>
      <c r="AS36" s="1">
        <v>105</v>
      </c>
      <c r="AT36" s="1">
        <v>105</v>
      </c>
      <c r="AU36" s="1">
        <v>105</v>
      </c>
      <c r="AV36" s="1">
        <v>105</v>
      </c>
      <c r="AW36" s="1">
        <v>105</v>
      </c>
      <c r="AX36" s="1">
        <v>105</v>
      </c>
      <c r="AY36" s="1">
        <v>105</v>
      </c>
      <c r="AZ36" s="1">
        <v>105</v>
      </c>
      <c r="BA36" s="1">
        <v>105</v>
      </c>
      <c r="BB36" s="1">
        <v>105</v>
      </c>
      <c r="BC36" s="1">
        <v>105</v>
      </c>
      <c r="BD36" s="1">
        <v>105</v>
      </c>
      <c r="BE36" s="1">
        <v>105</v>
      </c>
      <c r="BF36" s="1">
        <v>731922</v>
      </c>
      <c r="BG36" s="1">
        <v>731922</v>
      </c>
      <c r="BH36" s="1">
        <v>731922</v>
      </c>
      <c r="BI36" s="1">
        <v>731922</v>
      </c>
      <c r="BJ36" s="1">
        <v>731922</v>
      </c>
      <c r="BK36" s="1">
        <v>731922</v>
      </c>
      <c r="BL36" s="1">
        <v>731922</v>
      </c>
      <c r="BM36" s="1">
        <v>731922</v>
      </c>
      <c r="BN36" s="1">
        <v>731922</v>
      </c>
      <c r="BO36" s="1">
        <v>731922</v>
      </c>
      <c r="BP36" s="1">
        <v>731922</v>
      </c>
      <c r="BQ36" s="1">
        <v>731922</v>
      </c>
      <c r="BR36" s="1">
        <v>731922</v>
      </c>
      <c r="BS36" s="1">
        <v>12268</v>
      </c>
      <c r="BT36" s="1">
        <v>12268</v>
      </c>
      <c r="BU36" s="1">
        <v>12268</v>
      </c>
      <c r="BV36" s="1">
        <v>12268</v>
      </c>
      <c r="BW36" s="1">
        <v>12268</v>
      </c>
      <c r="BX36" s="1">
        <v>12268</v>
      </c>
      <c r="BY36" s="1">
        <v>12268</v>
      </c>
      <c r="BZ36" s="1">
        <v>12268</v>
      </c>
      <c r="CA36" s="1">
        <v>12268</v>
      </c>
      <c r="CB36" s="1">
        <v>12268</v>
      </c>
      <c r="CC36" s="1">
        <v>12268</v>
      </c>
      <c r="CD36" s="1">
        <v>12268</v>
      </c>
      <c r="CE36" s="1">
        <v>12268</v>
      </c>
      <c r="CF36" s="1">
        <v>744190</v>
      </c>
      <c r="CG36" s="1">
        <v>744190</v>
      </c>
      <c r="CH36" s="1">
        <v>744190</v>
      </c>
      <c r="CI36" s="1">
        <v>744190</v>
      </c>
      <c r="CJ36" s="1">
        <v>744190</v>
      </c>
      <c r="CK36" s="1">
        <v>744190</v>
      </c>
      <c r="CL36" s="1">
        <v>744190</v>
      </c>
      <c r="CM36" s="1">
        <v>744190</v>
      </c>
      <c r="CN36" s="1">
        <v>744190</v>
      </c>
      <c r="CO36" s="1">
        <v>744190</v>
      </c>
      <c r="CP36" s="1">
        <v>744190</v>
      </c>
      <c r="CQ36" s="1">
        <v>744190</v>
      </c>
      <c r="CR36" s="1">
        <v>744190</v>
      </c>
      <c r="CS36" s="1">
        <v>291236</v>
      </c>
      <c r="CT36" s="1">
        <v>291236</v>
      </c>
      <c r="CU36" s="1">
        <v>291236</v>
      </c>
      <c r="CV36" s="1">
        <v>291236</v>
      </c>
      <c r="CW36" s="1">
        <v>291236</v>
      </c>
      <c r="CX36" s="1">
        <v>291236</v>
      </c>
      <c r="CY36" s="1">
        <v>291236</v>
      </c>
      <c r="CZ36" s="1">
        <v>291236</v>
      </c>
      <c r="DA36" s="1">
        <v>291236</v>
      </c>
      <c r="DB36" s="1">
        <v>291236</v>
      </c>
      <c r="DC36" s="1">
        <v>452954</v>
      </c>
      <c r="DD36" s="1">
        <v>452954</v>
      </c>
      <c r="DE36" s="1">
        <v>452954</v>
      </c>
      <c r="DF36" s="1">
        <v>452954</v>
      </c>
      <c r="DG36" s="1">
        <v>452954</v>
      </c>
      <c r="DH36" s="1">
        <v>452954</v>
      </c>
      <c r="DI36" s="1">
        <v>452954</v>
      </c>
      <c r="DJ36" s="1">
        <v>452954</v>
      </c>
      <c r="DK36" s="1">
        <v>452954</v>
      </c>
      <c r="DL36" s="1">
        <v>452954</v>
      </c>
    </row>
    <row r="37" spans="19:116" ht="21" customHeight="1">
      <c r="S37" s="1">
        <v>57</v>
      </c>
      <c r="T37" s="1">
        <v>57</v>
      </c>
      <c r="U37" s="1">
        <v>57</v>
      </c>
      <c r="V37" s="1">
        <v>57</v>
      </c>
      <c r="W37" s="1">
        <v>57</v>
      </c>
      <c r="X37" s="1">
        <v>57</v>
      </c>
      <c r="Y37" s="1">
        <v>57</v>
      </c>
      <c r="Z37" s="1">
        <v>57</v>
      </c>
      <c r="AA37" s="1">
        <v>57</v>
      </c>
      <c r="AB37" s="1">
        <v>57</v>
      </c>
      <c r="AC37" s="1">
        <v>57</v>
      </c>
      <c r="AD37" s="1">
        <v>57</v>
      </c>
      <c r="AE37" s="1">
        <v>57</v>
      </c>
      <c r="AF37" s="1">
        <v>2</v>
      </c>
      <c r="AG37" s="1">
        <v>2</v>
      </c>
      <c r="AH37" s="1">
        <v>2</v>
      </c>
      <c r="AI37" s="1">
        <v>2</v>
      </c>
      <c r="AJ37" s="1">
        <v>2</v>
      </c>
      <c r="AK37" s="1">
        <v>2</v>
      </c>
      <c r="AL37" s="1">
        <v>2</v>
      </c>
      <c r="AM37" s="1">
        <v>2</v>
      </c>
      <c r="AN37" s="1">
        <v>2</v>
      </c>
      <c r="AO37" s="1">
        <v>2</v>
      </c>
      <c r="AP37" s="1">
        <v>2</v>
      </c>
      <c r="AQ37" s="1">
        <v>2</v>
      </c>
      <c r="AR37" s="1">
        <v>2</v>
      </c>
      <c r="AS37" s="1">
        <v>59</v>
      </c>
      <c r="AT37" s="1">
        <v>59</v>
      </c>
      <c r="AU37" s="1">
        <v>59</v>
      </c>
      <c r="AV37" s="1">
        <v>59</v>
      </c>
      <c r="AW37" s="1">
        <v>59</v>
      </c>
      <c r="AX37" s="1">
        <v>59</v>
      </c>
      <c r="AY37" s="1">
        <v>59</v>
      </c>
      <c r="AZ37" s="1">
        <v>59</v>
      </c>
      <c r="BA37" s="1">
        <v>59</v>
      </c>
      <c r="BB37" s="1">
        <v>59</v>
      </c>
      <c r="BC37" s="1">
        <v>59</v>
      </c>
      <c r="BD37" s="1">
        <v>59</v>
      </c>
      <c r="BE37" s="1">
        <v>59</v>
      </c>
      <c r="BF37" s="1">
        <v>584534</v>
      </c>
      <c r="BG37" s="1">
        <v>584534</v>
      </c>
      <c r="BH37" s="1">
        <v>584534</v>
      </c>
      <c r="BI37" s="1">
        <v>584534</v>
      </c>
      <c r="BJ37" s="1">
        <v>584534</v>
      </c>
      <c r="BK37" s="1">
        <v>584534</v>
      </c>
      <c r="BL37" s="1">
        <v>584534</v>
      </c>
      <c r="BM37" s="1">
        <v>584534</v>
      </c>
      <c r="BN37" s="1">
        <v>584534</v>
      </c>
      <c r="BO37" s="1">
        <v>584534</v>
      </c>
      <c r="BP37" s="1">
        <v>584534</v>
      </c>
      <c r="BQ37" s="1">
        <v>584534</v>
      </c>
      <c r="BR37" s="1">
        <v>584534</v>
      </c>
      <c r="BS37" s="1">
        <v>8584</v>
      </c>
      <c r="BT37" s="1">
        <v>8584</v>
      </c>
      <c r="BU37" s="1">
        <v>8584</v>
      </c>
      <c r="BV37" s="1">
        <v>8584</v>
      </c>
      <c r="BW37" s="1">
        <v>8584</v>
      </c>
      <c r="BX37" s="1">
        <v>8584</v>
      </c>
      <c r="BY37" s="1">
        <v>8584</v>
      </c>
      <c r="BZ37" s="1">
        <v>8584</v>
      </c>
      <c r="CA37" s="1">
        <v>8584</v>
      </c>
      <c r="CB37" s="1">
        <v>8584</v>
      </c>
      <c r="CC37" s="1">
        <v>8584</v>
      </c>
      <c r="CD37" s="1">
        <v>8584</v>
      </c>
      <c r="CE37" s="1">
        <v>8584</v>
      </c>
      <c r="CF37" s="1">
        <v>593118</v>
      </c>
      <c r="CG37" s="1">
        <v>593118</v>
      </c>
      <c r="CH37" s="1">
        <v>593118</v>
      </c>
      <c r="CI37" s="1">
        <v>593118</v>
      </c>
      <c r="CJ37" s="1">
        <v>593118</v>
      </c>
      <c r="CK37" s="1">
        <v>593118</v>
      </c>
      <c r="CL37" s="1">
        <v>593118</v>
      </c>
      <c r="CM37" s="1">
        <v>593118</v>
      </c>
      <c r="CN37" s="1">
        <v>593118</v>
      </c>
      <c r="CO37" s="1">
        <v>593118</v>
      </c>
      <c r="CP37" s="1">
        <v>593118</v>
      </c>
      <c r="CQ37" s="1">
        <v>593118</v>
      </c>
      <c r="CR37" s="1">
        <v>593118</v>
      </c>
      <c r="CS37" s="1">
        <v>129265</v>
      </c>
      <c r="CT37" s="1">
        <v>129265</v>
      </c>
      <c r="CU37" s="1">
        <v>129265</v>
      </c>
      <c r="CV37" s="1">
        <v>129265</v>
      </c>
      <c r="CW37" s="1">
        <v>129265</v>
      </c>
      <c r="CX37" s="1">
        <v>129265</v>
      </c>
      <c r="CY37" s="1">
        <v>129265</v>
      </c>
      <c r="CZ37" s="1">
        <v>129265</v>
      </c>
      <c r="DA37" s="1">
        <v>129265</v>
      </c>
      <c r="DB37" s="1">
        <v>129265</v>
      </c>
      <c r="DC37" s="1">
        <v>463853</v>
      </c>
      <c r="DD37" s="1">
        <v>463853</v>
      </c>
      <c r="DE37" s="1">
        <v>463853</v>
      </c>
      <c r="DF37" s="1">
        <v>463853</v>
      </c>
      <c r="DG37" s="1">
        <v>463853</v>
      </c>
      <c r="DH37" s="1">
        <v>463853</v>
      </c>
      <c r="DI37" s="1">
        <v>463853</v>
      </c>
      <c r="DJ37" s="1">
        <v>463853</v>
      </c>
      <c r="DK37" s="1">
        <v>463853</v>
      </c>
      <c r="DL37" s="1">
        <v>463853</v>
      </c>
    </row>
    <row r="38" spans="19:116" ht="21" customHeight="1">
      <c r="S38" s="1">
        <v>602</v>
      </c>
      <c r="T38" s="1">
        <v>602</v>
      </c>
      <c r="U38" s="1">
        <v>602</v>
      </c>
      <c r="V38" s="1">
        <v>602</v>
      </c>
      <c r="W38" s="1">
        <v>602</v>
      </c>
      <c r="X38" s="1">
        <v>602</v>
      </c>
      <c r="Y38" s="1">
        <v>602</v>
      </c>
      <c r="Z38" s="1">
        <v>602</v>
      </c>
      <c r="AA38" s="1">
        <v>602</v>
      </c>
      <c r="AB38" s="1">
        <v>602</v>
      </c>
      <c r="AC38" s="1">
        <v>602</v>
      </c>
      <c r="AD38" s="1">
        <v>602</v>
      </c>
      <c r="AE38" s="1">
        <v>602</v>
      </c>
      <c r="AF38" s="1">
        <v>14</v>
      </c>
      <c r="AG38" s="1">
        <v>14</v>
      </c>
      <c r="AH38" s="1">
        <v>14</v>
      </c>
      <c r="AI38" s="1">
        <v>14</v>
      </c>
      <c r="AJ38" s="1">
        <v>14</v>
      </c>
      <c r="AK38" s="1">
        <v>14</v>
      </c>
      <c r="AL38" s="1">
        <v>14</v>
      </c>
      <c r="AM38" s="1">
        <v>14</v>
      </c>
      <c r="AN38" s="1">
        <v>14</v>
      </c>
      <c r="AO38" s="1">
        <v>14</v>
      </c>
      <c r="AP38" s="1">
        <v>14</v>
      </c>
      <c r="AQ38" s="1">
        <v>14</v>
      </c>
      <c r="AR38" s="1">
        <v>14</v>
      </c>
      <c r="AS38" s="1">
        <v>616</v>
      </c>
      <c r="AT38" s="1">
        <v>616</v>
      </c>
      <c r="AU38" s="1">
        <v>616</v>
      </c>
      <c r="AV38" s="1">
        <v>616</v>
      </c>
      <c r="AW38" s="1">
        <v>616</v>
      </c>
      <c r="AX38" s="1">
        <v>616</v>
      </c>
      <c r="AY38" s="1">
        <v>616</v>
      </c>
      <c r="AZ38" s="1">
        <v>616</v>
      </c>
      <c r="BA38" s="1">
        <v>616</v>
      </c>
      <c r="BB38" s="1">
        <v>616</v>
      </c>
      <c r="BC38" s="1">
        <v>616</v>
      </c>
      <c r="BD38" s="1">
        <v>616</v>
      </c>
      <c r="BE38" s="1">
        <v>616</v>
      </c>
      <c r="BF38" s="1">
        <v>6844237</v>
      </c>
      <c r="BG38" s="1">
        <v>6844237</v>
      </c>
      <c r="BH38" s="1">
        <v>6844237</v>
      </c>
      <c r="BI38" s="1">
        <v>6844237</v>
      </c>
      <c r="BJ38" s="1">
        <v>6844237</v>
      </c>
      <c r="BK38" s="1">
        <v>6844237</v>
      </c>
      <c r="BL38" s="1">
        <v>6844237</v>
      </c>
      <c r="BM38" s="1">
        <v>6844237</v>
      </c>
      <c r="BN38" s="1">
        <v>6844237</v>
      </c>
      <c r="BO38" s="1">
        <v>6844237</v>
      </c>
      <c r="BP38" s="1">
        <v>6844237</v>
      </c>
      <c r="BQ38" s="1">
        <v>6844237</v>
      </c>
      <c r="BR38" s="1">
        <v>6844237</v>
      </c>
      <c r="BS38" s="1">
        <v>53618</v>
      </c>
      <c r="BT38" s="1">
        <v>53618</v>
      </c>
      <c r="BU38" s="1">
        <v>53618</v>
      </c>
      <c r="BV38" s="1">
        <v>53618</v>
      </c>
      <c r="BW38" s="1">
        <v>53618</v>
      </c>
      <c r="BX38" s="1">
        <v>53618</v>
      </c>
      <c r="BY38" s="1">
        <v>53618</v>
      </c>
      <c r="BZ38" s="1">
        <v>53618</v>
      </c>
      <c r="CA38" s="1">
        <v>53618</v>
      </c>
      <c r="CB38" s="1">
        <v>53618</v>
      </c>
      <c r="CC38" s="1">
        <v>53618</v>
      </c>
      <c r="CD38" s="1">
        <v>53618</v>
      </c>
      <c r="CE38" s="1">
        <v>53618</v>
      </c>
      <c r="CF38" s="1">
        <v>6897855</v>
      </c>
      <c r="CG38" s="1">
        <v>6897855</v>
      </c>
      <c r="CH38" s="1">
        <v>6897855</v>
      </c>
      <c r="CI38" s="1">
        <v>6897855</v>
      </c>
      <c r="CJ38" s="1">
        <v>6897855</v>
      </c>
      <c r="CK38" s="1">
        <v>6897855</v>
      </c>
      <c r="CL38" s="1">
        <v>6897855</v>
      </c>
      <c r="CM38" s="1">
        <v>6897855</v>
      </c>
      <c r="CN38" s="1">
        <v>6897855</v>
      </c>
      <c r="CO38" s="1">
        <v>6897855</v>
      </c>
      <c r="CP38" s="1">
        <v>6897855</v>
      </c>
      <c r="CQ38" s="1">
        <v>6897855</v>
      </c>
      <c r="CR38" s="1">
        <v>6897855</v>
      </c>
      <c r="CS38" s="1">
        <v>1742245</v>
      </c>
      <c r="CT38" s="1">
        <v>1742245</v>
      </c>
      <c r="CU38" s="1">
        <v>1742245</v>
      </c>
      <c r="CV38" s="1">
        <v>1742245</v>
      </c>
      <c r="CW38" s="1">
        <v>1742245</v>
      </c>
      <c r="CX38" s="1">
        <v>1742245</v>
      </c>
      <c r="CY38" s="1">
        <v>1742245</v>
      </c>
      <c r="CZ38" s="1">
        <v>1742245</v>
      </c>
      <c r="DA38" s="1">
        <v>1742245</v>
      </c>
      <c r="DB38" s="1">
        <v>1742245</v>
      </c>
      <c r="DC38" s="1">
        <v>5155610</v>
      </c>
      <c r="DD38" s="1">
        <v>5155610</v>
      </c>
      <c r="DE38" s="1">
        <v>5155610</v>
      </c>
      <c r="DF38" s="1">
        <v>5155610</v>
      </c>
      <c r="DG38" s="1">
        <v>5155610</v>
      </c>
      <c r="DH38" s="1">
        <v>5155610</v>
      </c>
      <c r="DI38" s="1">
        <v>5155610</v>
      </c>
      <c r="DJ38" s="1">
        <v>5155610</v>
      </c>
      <c r="DK38" s="1">
        <v>5155610</v>
      </c>
      <c r="DL38" s="1">
        <v>5155610</v>
      </c>
    </row>
    <row r="39" spans="19:116" ht="21" customHeight="1">
      <c r="S39" s="1">
        <v>18</v>
      </c>
      <c r="T39" s="1">
        <v>18</v>
      </c>
      <c r="U39" s="1">
        <v>18</v>
      </c>
      <c r="V39" s="1">
        <v>18</v>
      </c>
      <c r="W39" s="1">
        <v>18</v>
      </c>
      <c r="X39" s="1">
        <v>18</v>
      </c>
      <c r="Y39" s="1">
        <v>18</v>
      </c>
      <c r="Z39" s="1">
        <v>18</v>
      </c>
      <c r="AA39" s="1">
        <v>18</v>
      </c>
      <c r="AB39" s="1">
        <v>18</v>
      </c>
      <c r="AC39" s="1">
        <v>18</v>
      </c>
      <c r="AD39" s="1">
        <v>18</v>
      </c>
      <c r="AE39" s="1">
        <v>18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18</v>
      </c>
      <c r="AT39" s="1">
        <v>18</v>
      </c>
      <c r="AU39" s="1">
        <v>18</v>
      </c>
      <c r="AV39" s="1">
        <v>18</v>
      </c>
      <c r="AW39" s="1">
        <v>18</v>
      </c>
      <c r="AX39" s="1">
        <v>18</v>
      </c>
      <c r="AY39" s="1">
        <v>18</v>
      </c>
      <c r="AZ39" s="1">
        <v>18</v>
      </c>
      <c r="BA39" s="1">
        <v>18</v>
      </c>
      <c r="BB39" s="1">
        <v>18</v>
      </c>
      <c r="BC39" s="1">
        <v>18</v>
      </c>
      <c r="BD39" s="1">
        <v>18</v>
      </c>
      <c r="BE39" s="1">
        <v>18</v>
      </c>
      <c r="BF39" s="1">
        <v>140768</v>
      </c>
      <c r="BG39" s="1">
        <v>140768</v>
      </c>
      <c r="BH39" s="1">
        <v>140768</v>
      </c>
      <c r="BI39" s="1">
        <v>140768</v>
      </c>
      <c r="BJ39" s="1">
        <v>140768</v>
      </c>
      <c r="BK39" s="1">
        <v>140768</v>
      </c>
      <c r="BL39" s="1">
        <v>140768</v>
      </c>
      <c r="BM39" s="1">
        <v>140768</v>
      </c>
      <c r="BN39" s="1">
        <v>140768</v>
      </c>
      <c r="BO39" s="1">
        <v>140768</v>
      </c>
      <c r="BP39" s="1">
        <v>140768</v>
      </c>
      <c r="BQ39" s="1">
        <v>140768</v>
      </c>
      <c r="BR39" s="1">
        <v>140768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140768</v>
      </c>
      <c r="CG39" s="1">
        <v>140768</v>
      </c>
      <c r="CH39" s="1">
        <v>140768</v>
      </c>
      <c r="CI39" s="1">
        <v>140768</v>
      </c>
      <c r="CJ39" s="1">
        <v>140768</v>
      </c>
      <c r="CK39" s="1">
        <v>140768</v>
      </c>
      <c r="CL39" s="1">
        <v>140768</v>
      </c>
      <c r="CM39" s="1">
        <v>140768</v>
      </c>
      <c r="CN39" s="1">
        <v>140768</v>
      </c>
      <c r="CO39" s="1">
        <v>140768</v>
      </c>
      <c r="CP39" s="1">
        <v>140768</v>
      </c>
      <c r="CQ39" s="1">
        <v>140768</v>
      </c>
      <c r="CR39" s="1">
        <v>140768</v>
      </c>
      <c r="CS39" s="1">
        <v>52200</v>
      </c>
      <c r="CT39" s="1">
        <v>52200</v>
      </c>
      <c r="CU39" s="1">
        <v>52200</v>
      </c>
      <c r="CV39" s="1">
        <v>52200</v>
      </c>
      <c r="CW39" s="1">
        <v>52200</v>
      </c>
      <c r="CX39" s="1">
        <v>52200</v>
      </c>
      <c r="CY39" s="1">
        <v>52200</v>
      </c>
      <c r="CZ39" s="1">
        <v>52200</v>
      </c>
      <c r="DA39" s="1">
        <v>52200</v>
      </c>
      <c r="DB39" s="1">
        <v>52200</v>
      </c>
      <c r="DC39" s="1">
        <v>88568</v>
      </c>
      <c r="DD39" s="1">
        <v>88568</v>
      </c>
      <c r="DE39" s="1">
        <v>88568</v>
      </c>
      <c r="DF39" s="1">
        <v>88568</v>
      </c>
      <c r="DG39" s="1">
        <v>88568</v>
      </c>
      <c r="DH39" s="1">
        <v>88568</v>
      </c>
      <c r="DI39" s="1">
        <v>88568</v>
      </c>
      <c r="DJ39" s="1">
        <v>88568</v>
      </c>
      <c r="DK39" s="1">
        <v>88568</v>
      </c>
      <c r="DL39" s="1">
        <v>88568</v>
      </c>
    </row>
    <row r="40" spans="19:116" ht="21" customHeight="1">
      <c r="S40" s="1">
        <v>6</v>
      </c>
      <c r="T40" s="1">
        <v>6</v>
      </c>
      <c r="U40" s="1">
        <v>6</v>
      </c>
      <c r="V40" s="1">
        <v>6</v>
      </c>
      <c r="W40" s="1">
        <v>6</v>
      </c>
      <c r="X40" s="1">
        <v>6</v>
      </c>
      <c r="Y40" s="1">
        <v>6</v>
      </c>
      <c r="Z40" s="1">
        <v>6</v>
      </c>
      <c r="AA40" s="1">
        <v>6</v>
      </c>
      <c r="AB40" s="1">
        <v>6</v>
      </c>
      <c r="AC40" s="1">
        <v>6</v>
      </c>
      <c r="AD40" s="1">
        <v>6</v>
      </c>
      <c r="AE40" s="1">
        <v>6</v>
      </c>
      <c r="AF40" s="1">
        <v>1</v>
      </c>
      <c r="AG40" s="1">
        <v>1</v>
      </c>
      <c r="AH40" s="1">
        <v>1</v>
      </c>
      <c r="AI40" s="1">
        <v>1</v>
      </c>
      <c r="AJ40" s="1">
        <v>1</v>
      </c>
      <c r="AK40" s="1">
        <v>1</v>
      </c>
      <c r="AL40" s="1">
        <v>1</v>
      </c>
      <c r="AM40" s="1">
        <v>1</v>
      </c>
      <c r="AN40" s="1">
        <v>1</v>
      </c>
      <c r="AO40" s="1">
        <v>1</v>
      </c>
      <c r="AP40" s="1">
        <v>1</v>
      </c>
      <c r="AQ40" s="1">
        <v>1</v>
      </c>
      <c r="AR40" s="1">
        <v>1</v>
      </c>
      <c r="AS40" s="1">
        <v>7</v>
      </c>
      <c r="AT40" s="1">
        <v>7</v>
      </c>
      <c r="AU40" s="1">
        <v>7</v>
      </c>
      <c r="AV40" s="1">
        <v>7</v>
      </c>
      <c r="AW40" s="1">
        <v>7</v>
      </c>
      <c r="AX40" s="1">
        <v>7</v>
      </c>
      <c r="AY40" s="1">
        <v>7</v>
      </c>
      <c r="AZ40" s="1">
        <v>7</v>
      </c>
      <c r="BA40" s="1">
        <v>7</v>
      </c>
      <c r="BB40" s="1">
        <v>7</v>
      </c>
      <c r="BC40" s="1">
        <v>7</v>
      </c>
      <c r="BD40" s="1">
        <v>7</v>
      </c>
      <c r="BE40" s="1">
        <v>7</v>
      </c>
      <c r="BF40" s="1">
        <v>22125</v>
      </c>
      <c r="BG40" s="1">
        <v>22125</v>
      </c>
      <c r="BH40" s="1">
        <v>22125</v>
      </c>
      <c r="BI40" s="1">
        <v>22125</v>
      </c>
      <c r="BJ40" s="1">
        <v>22125</v>
      </c>
      <c r="BK40" s="1">
        <v>22125</v>
      </c>
      <c r="BL40" s="1">
        <v>22125</v>
      </c>
      <c r="BM40" s="1">
        <v>22125</v>
      </c>
      <c r="BN40" s="1">
        <v>22125</v>
      </c>
      <c r="BO40" s="1">
        <v>22125</v>
      </c>
      <c r="BP40" s="1">
        <v>22125</v>
      </c>
      <c r="BQ40" s="1">
        <v>22125</v>
      </c>
      <c r="BR40" s="1">
        <v>22125</v>
      </c>
      <c r="BS40" s="1">
        <v>3302</v>
      </c>
      <c r="BT40" s="1">
        <v>3302</v>
      </c>
      <c r="BU40" s="1">
        <v>3302</v>
      </c>
      <c r="BV40" s="1">
        <v>3302</v>
      </c>
      <c r="BW40" s="1">
        <v>3302</v>
      </c>
      <c r="BX40" s="1">
        <v>3302</v>
      </c>
      <c r="BY40" s="1">
        <v>3302</v>
      </c>
      <c r="BZ40" s="1">
        <v>3302</v>
      </c>
      <c r="CA40" s="1">
        <v>3302</v>
      </c>
      <c r="CB40" s="1">
        <v>3302</v>
      </c>
      <c r="CC40" s="1">
        <v>3302</v>
      </c>
      <c r="CD40" s="1">
        <v>3302</v>
      </c>
      <c r="CE40" s="1">
        <v>3302</v>
      </c>
      <c r="CF40" s="1">
        <v>25427</v>
      </c>
      <c r="CG40" s="1">
        <v>25427</v>
      </c>
      <c r="CH40" s="1">
        <v>25427</v>
      </c>
      <c r="CI40" s="1">
        <v>25427</v>
      </c>
      <c r="CJ40" s="1">
        <v>25427</v>
      </c>
      <c r="CK40" s="1">
        <v>25427</v>
      </c>
      <c r="CL40" s="1">
        <v>25427</v>
      </c>
      <c r="CM40" s="1">
        <v>25427</v>
      </c>
      <c r="CN40" s="1">
        <v>25427</v>
      </c>
      <c r="CO40" s="1">
        <v>25427</v>
      </c>
      <c r="CP40" s="1">
        <v>25427</v>
      </c>
      <c r="CQ40" s="1">
        <v>25427</v>
      </c>
      <c r="CR40" s="1">
        <v>25427</v>
      </c>
      <c r="CS40" s="1">
        <v>20300</v>
      </c>
      <c r="CT40" s="1">
        <v>20300</v>
      </c>
      <c r="CU40" s="1">
        <v>20300</v>
      </c>
      <c r="CV40" s="1">
        <v>20300</v>
      </c>
      <c r="CW40" s="1">
        <v>20300</v>
      </c>
      <c r="CX40" s="1">
        <v>20300</v>
      </c>
      <c r="CY40" s="1">
        <v>20300</v>
      </c>
      <c r="CZ40" s="1">
        <v>20300</v>
      </c>
      <c r="DA40" s="1">
        <v>20300</v>
      </c>
      <c r="DB40" s="1">
        <v>20300</v>
      </c>
      <c r="DC40" s="1">
        <v>5127</v>
      </c>
      <c r="DD40" s="1">
        <v>5127</v>
      </c>
      <c r="DE40" s="1">
        <v>5127</v>
      </c>
      <c r="DF40" s="1">
        <v>5127</v>
      </c>
      <c r="DG40" s="1">
        <v>5127</v>
      </c>
      <c r="DH40" s="1">
        <v>5127</v>
      </c>
      <c r="DI40" s="1">
        <v>5127</v>
      </c>
      <c r="DJ40" s="1">
        <v>5127</v>
      </c>
      <c r="DK40" s="1">
        <v>5127</v>
      </c>
      <c r="DL40" s="1">
        <v>5127</v>
      </c>
    </row>
    <row r="41" spans="19:116" ht="21" customHeight="1">
      <c r="S41" s="1">
        <v>959</v>
      </c>
      <c r="T41" s="1">
        <v>959</v>
      </c>
      <c r="U41" s="1">
        <v>959</v>
      </c>
      <c r="V41" s="1">
        <v>959</v>
      </c>
      <c r="W41" s="1">
        <v>959</v>
      </c>
      <c r="X41" s="1">
        <v>959</v>
      </c>
      <c r="Y41" s="1">
        <v>959</v>
      </c>
      <c r="Z41" s="1">
        <v>959</v>
      </c>
      <c r="AA41" s="1">
        <v>959</v>
      </c>
      <c r="AB41" s="1">
        <v>959</v>
      </c>
      <c r="AC41" s="1">
        <v>959</v>
      </c>
      <c r="AD41" s="1">
        <v>959</v>
      </c>
      <c r="AE41" s="1">
        <v>959</v>
      </c>
      <c r="AF41" s="1">
        <v>16</v>
      </c>
      <c r="AG41" s="1">
        <v>16</v>
      </c>
      <c r="AH41" s="1">
        <v>16</v>
      </c>
      <c r="AI41" s="1">
        <v>16</v>
      </c>
      <c r="AJ41" s="1">
        <v>16</v>
      </c>
      <c r="AK41" s="1">
        <v>16</v>
      </c>
      <c r="AL41" s="1">
        <v>16</v>
      </c>
      <c r="AM41" s="1">
        <v>16</v>
      </c>
      <c r="AN41" s="1">
        <v>16</v>
      </c>
      <c r="AO41" s="1">
        <v>16</v>
      </c>
      <c r="AP41" s="1">
        <v>16</v>
      </c>
      <c r="AQ41" s="1">
        <v>16</v>
      </c>
      <c r="AR41" s="1">
        <v>16</v>
      </c>
      <c r="AS41" s="1">
        <v>975</v>
      </c>
      <c r="AT41" s="1">
        <v>975</v>
      </c>
      <c r="AU41" s="1">
        <v>975</v>
      </c>
      <c r="AV41" s="1">
        <v>975</v>
      </c>
      <c r="AW41" s="1">
        <v>975</v>
      </c>
      <c r="AX41" s="1">
        <v>975</v>
      </c>
      <c r="AY41" s="1">
        <v>975</v>
      </c>
      <c r="AZ41" s="1">
        <v>975</v>
      </c>
      <c r="BA41" s="1">
        <v>975</v>
      </c>
      <c r="BB41" s="1">
        <v>975</v>
      </c>
      <c r="BC41" s="1">
        <v>975</v>
      </c>
      <c r="BD41" s="1">
        <v>975</v>
      </c>
      <c r="BE41" s="1">
        <v>975</v>
      </c>
      <c r="BF41" s="1">
        <v>8029966</v>
      </c>
      <c r="BG41" s="1">
        <v>8029966</v>
      </c>
      <c r="BH41" s="1">
        <v>8029966</v>
      </c>
      <c r="BI41" s="1">
        <v>8029966</v>
      </c>
      <c r="BJ41" s="1">
        <v>8029966</v>
      </c>
      <c r="BK41" s="1">
        <v>8029966</v>
      </c>
      <c r="BL41" s="1">
        <v>8029966</v>
      </c>
      <c r="BM41" s="1">
        <v>8029966</v>
      </c>
      <c r="BN41" s="1">
        <v>8029966</v>
      </c>
      <c r="BO41" s="1">
        <v>8029966</v>
      </c>
      <c r="BP41" s="1">
        <v>8029966</v>
      </c>
      <c r="BQ41" s="1">
        <v>8029966</v>
      </c>
      <c r="BR41" s="1">
        <v>8029966</v>
      </c>
      <c r="BS41" s="1">
        <v>64349</v>
      </c>
      <c r="BT41" s="1">
        <v>64349</v>
      </c>
      <c r="BU41" s="1">
        <v>64349</v>
      </c>
      <c r="BV41" s="1">
        <v>64349</v>
      </c>
      <c r="BW41" s="1">
        <v>64349</v>
      </c>
      <c r="BX41" s="1">
        <v>64349</v>
      </c>
      <c r="BY41" s="1">
        <v>64349</v>
      </c>
      <c r="BZ41" s="1">
        <v>64349</v>
      </c>
      <c r="CA41" s="1">
        <v>64349</v>
      </c>
      <c r="CB41" s="1">
        <v>64349</v>
      </c>
      <c r="CC41" s="1">
        <v>64349</v>
      </c>
      <c r="CD41" s="1">
        <v>64349</v>
      </c>
      <c r="CE41" s="1">
        <v>64349</v>
      </c>
      <c r="CF41" s="1">
        <v>8094315</v>
      </c>
      <c r="CG41" s="1">
        <v>8094315</v>
      </c>
      <c r="CH41" s="1">
        <v>8094315</v>
      </c>
      <c r="CI41" s="1">
        <v>8094315</v>
      </c>
      <c r="CJ41" s="1">
        <v>8094315</v>
      </c>
      <c r="CK41" s="1">
        <v>8094315</v>
      </c>
      <c r="CL41" s="1">
        <v>8094315</v>
      </c>
      <c r="CM41" s="1">
        <v>8094315</v>
      </c>
      <c r="CN41" s="1">
        <v>8094315</v>
      </c>
      <c r="CO41" s="1">
        <v>8094315</v>
      </c>
      <c r="CP41" s="1">
        <v>8094315</v>
      </c>
      <c r="CQ41" s="1">
        <v>8094315</v>
      </c>
      <c r="CR41" s="1">
        <v>8094315</v>
      </c>
      <c r="CS41" s="1">
        <v>2801262</v>
      </c>
      <c r="CT41" s="1">
        <v>2801262</v>
      </c>
      <c r="CU41" s="1">
        <v>2801262</v>
      </c>
      <c r="CV41" s="1">
        <v>2801262</v>
      </c>
      <c r="CW41" s="1">
        <v>2801262</v>
      </c>
      <c r="CX41" s="1">
        <v>2801262</v>
      </c>
      <c r="CY41" s="1">
        <v>2801262</v>
      </c>
      <c r="CZ41" s="1">
        <v>2801262</v>
      </c>
      <c r="DA41" s="1">
        <v>2801262</v>
      </c>
      <c r="DB41" s="1">
        <v>2801262</v>
      </c>
      <c r="DC41" s="1">
        <v>5293053</v>
      </c>
      <c r="DD41" s="1">
        <v>5293053</v>
      </c>
      <c r="DE41" s="1">
        <v>5293053</v>
      </c>
      <c r="DF41" s="1">
        <v>5293053</v>
      </c>
      <c r="DG41" s="1">
        <v>5293053</v>
      </c>
      <c r="DH41" s="1">
        <v>5293053</v>
      </c>
      <c r="DI41" s="1">
        <v>5293053</v>
      </c>
      <c r="DJ41" s="1">
        <v>5293053</v>
      </c>
      <c r="DK41" s="1">
        <v>5293053</v>
      </c>
      <c r="DL41" s="1">
        <v>5293053</v>
      </c>
    </row>
    <row r="42" spans="19:116" ht="21" customHeight="1">
      <c r="S42" s="1">
        <v>1905</v>
      </c>
      <c r="T42" s="1">
        <v>1905</v>
      </c>
      <c r="U42" s="1">
        <v>1905</v>
      </c>
      <c r="V42" s="1">
        <v>1905</v>
      </c>
      <c r="W42" s="1">
        <v>1905</v>
      </c>
      <c r="X42" s="1">
        <v>1905</v>
      </c>
      <c r="Y42" s="1">
        <v>1905</v>
      </c>
      <c r="Z42" s="1">
        <v>1905</v>
      </c>
      <c r="AA42" s="1">
        <v>1905</v>
      </c>
      <c r="AB42" s="1">
        <v>1905</v>
      </c>
      <c r="AC42" s="1">
        <v>1905</v>
      </c>
      <c r="AD42" s="1">
        <v>1905</v>
      </c>
      <c r="AE42" s="1">
        <v>1905</v>
      </c>
      <c r="AF42" s="1">
        <v>48</v>
      </c>
      <c r="AG42" s="1">
        <v>48</v>
      </c>
      <c r="AH42" s="1">
        <v>48</v>
      </c>
      <c r="AI42" s="1">
        <v>48</v>
      </c>
      <c r="AJ42" s="1">
        <v>48</v>
      </c>
      <c r="AK42" s="1">
        <v>48</v>
      </c>
      <c r="AL42" s="1">
        <v>48</v>
      </c>
      <c r="AM42" s="1">
        <v>48</v>
      </c>
      <c r="AN42" s="1">
        <v>48</v>
      </c>
      <c r="AO42" s="1">
        <v>48</v>
      </c>
      <c r="AP42" s="1">
        <v>48</v>
      </c>
      <c r="AQ42" s="1">
        <v>48</v>
      </c>
      <c r="AR42" s="1">
        <v>48</v>
      </c>
      <c r="AS42" s="1">
        <v>1953</v>
      </c>
      <c r="AT42" s="1">
        <v>1953</v>
      </c>
      <c r="AU42" s="1">
        <v>1953</v>
      </c>
      <c r="AV42" s="1">
        <v>1953</v>
      </c>
      <c r="AW42" s="1">
        <v>1953</v>
      </c>
      <c r="AX42" s="1">
        <v>1953</v>
      </c>
      <c r="AY42" s="1">
        <v>1953</v>
      </c>
      <c r="AZ42" s="1">
        <v>1953</v>
      </c>
      <c r="BA42" s="1">
        <v>1953</v>
      </c>
      <c r="BB42" s="1">
        <v>1953</v>
      </c>
      <c r="BC42" s="1">
        <v>1953</v>
      </c>
      <c r="BD42" s="1">
        <v>1953</v>
      </c>
      <c r="BE42" s="1">
        <v>1953</v>
      </c>
      <c r="BF42" s="1">
        <v>12309420</v>
      </c>
      <c r="BG42" s="1">
        <v>12309420</v>
      </c>
      <c r="BH42" s="1">
        <v>12309420</v>
      </c>
      <c r="BI42" s="1">
        <v>12309420</v>
      </c>
      <c r="BJ42" s="1">
        <v>12309420</v>
      </c>
      <c r="BK42" s="1">
        <v>12309420</v>
      </c>
      <c r="BL42" s="1">
        <v>12309420</v>
      </c>
      <c r="BM42" s="1">
        <v>12309420</v>
      </c>
      <c r="BN42" s="1">
        <v>12309420</v>
      </c>
      <c r="BO42" s="1">
        <v>12309420</v>
      </c>
      <c r="BP42" s="1">
        <v>12309420</v>
      </c>
      <c r="BQ42" s="1">
        <v>12309420</v>
      </c>
      <c r="BR42" s="1">
        <v>12309420</v>
      </c>
      <c r="BS42" s="1">
        <v>195482</v>
      </c>
      <c r="BT42" s="1">
        <v>195482</v>
      </c>
      <c r="BU42" s="1">
        <v>195482</v>
      </c>
      <c r="BV42" s="1">
        <v>195482</v>
      </c>
      <c r="BW42" s="1">
        <v>195482</v>
      </c>
      <c r="BX42" s="1">
        <v>195482</v>
      </c>
      <c r="BY42" s="1">
        <v>195482</v>
      </c>
      <c r="BZ42" s="1">
        <v>195482</v>
      </c>
      <c r="CA42" s="1">
        <v>195482</v>
      </c>
      <c r="CB42" s="1">
        <v>195482</v>
      </c>
      <c r="CC42" s="1">
        <v>195482</v>
      </c>
      <c r="CD42" s="1">
        <v>195482</v>
      </c>
      <c r="CE42" s="1">
        <v>195482</v>
      </c>
      <c r="CF42" s="1">
        <v>12504902</v>
      </c>
      <c r="CG42" s="1">
        <v>12504902</v>
      </c>
      <c r="CH42" s="1">
        <v>12504902</v>
      </c>
      <c r="CI42" s="1">
        <v>12504902</v>
      </c>
      <c r="CJ42" s="1">
        <v>12504902</v>
      </c>
      <c r="CK42" s="1">
        <v>12504902</v>
      </c>
      <c r="CL42" s="1">
        <v>12504902</v>
      </c>
      <c r="CM42" s="1">
        <v>12504902</v>
      </c>
      <c r="CN42" s="1">
        <v>12504902</v>
      </c>
      <c r="CO42" s="1">
        <v>12504902</v>
      </c>
      <c r="CP42" s="1">
        <v>12504902</v>
      </c>
      <c r="CQ42" s="1">
        <v>12504902</v>
      </c>
      <c r="CR42" s="1">
        <v>12504902</v>
      </c>
      <c r="CS42" s="1">
        <v>5585958</v>
      </c>
      <c r="CT42" s="1">
        <v>5585958</v>
      </c>
      <c r="CU42" s="1">
        <v>5585958</v>
      </c>
      <c r="CV42" s="1">
        <v>5585958</v>
      </c>
      <c r="CW42" s="1">
        <v>5585958</v>
      </c>
      <c r="CX42" s="1">
        <v>5585958</v>
      </c>
      <c r="CY42" s="1">
        <v>5585958</v>
      </c>
      <c r="CZ42" s="1">
        <v>5585958</v>
      </c>
      <c r="DA42" s="1">
        <v>5585958</v>
      </c>
      <c r="DB42" s="1">
        <v>5585958</v>
      </c>
      <c r="DC42" s="1">
        <v>6918944</v>
      </c>
      <c r="DD42" s="1">
        <v>6918944</v>
      </c>
      <c r="DE42" s="1">
        <v>6918944</v>
      </c>
      <c r="DF42" s="1">
        <v>6918944</v>
      </c>
      <c r="DG42" s="1">
        <v>6918944</v>
      </c>
      <c r="DH42" s="1">
        <v>6918944</v>
      </c>
      <c r="DI42" s="1">
        <v>6918944</v>
      </c>
      <c r="DJ42" s="1">
        <v>6918944</v>
      </c>
      <c r="DK42" s="1">
        <v>6918944</v>
      </c>
      <c r="DL42" s="1">
        <v>6918944</v>
      </c>
    </row>
    <row r="43" spans="19:116" ht="21" customHeight="1">
      <c r="S43" s="1">
        <v>55</v>
      </c>
      <c r="T43" s="1">
        <v>55</v>
      </c>
      <c r="U43" s="1">
        <v>55</v>
      </c>
      <c r="V43" s="1">
        <v>55</v>
      </c>
      <c r="W43" s="1">
        <v>55</v>
      </c>
      <c r="X43" s="1">
        <v>55</v>
      </c>
      <c r="Y43" s="1">
        <v>55</v>
      </c>
      <c r="Z43" s="1">
        <v>55</v>
      </c>
      <c r="AA43" s="1">
        <v>55</v>
      </c>
      <c r="AB43" s="1">
        <v>55</v>
      </c>
      <c r="AC43" s="1">
        <v>55</v>
      </c>
      <c r="AD43" s="1">
        <v>55</v>
      </c>
      <c r="AE43" s="1">
        <v>55</v>
      </c>
      <c r="AF43" s="1">
        <v>3</v>
      </c>
      <c r="AG43" s="1">
        <v>3</v>
      </c>
      <c r="AH43" s="1">
        <v>3</v>
      </c>
      <c r="AI43" s="1">
        <v>3</v>
      </c>
      <c r="AJ43" s="1">
        <v>3</v>
      </c>
      <c r="AK43" s="1">
        <v>3</v>
      </c>
      <c r="AL43" s="1">
        <v>3</v>
      </c>
      <c r="AM43" s="1">
        <v>3</v>
      </c>
      <c r="AN43" s="1">
        <v>3</v>
      </c>
      <c r="AO43" s="1">
        <v>3</v>
      </c>
      <c r="AP43" s="1">
        <v>3</v>
      </c>
      <c r="AQ43" s="1">
        <v>3</v>
      </c>
      <c r="AR43" s="1">
        <v>3</v>
      </c>
      <c r="AS43" s="1">
        <v>58</v>
      </c>
      <c r="AT43" s="1">
        <v>58</v>
      </c>
      <c r="AU43" s="1">
        <v>58</v>
      </c>
      <c r="AV43" s="1">
        <v>58</v>
      </c>
      <c r="AW43" s="1">
        <v>58</v>
      </c>
      <c r="AX43" s="1">
        <v>58</v>
      </c>
      <c r="AY43" s="1">
        <v>58</v>
      </c>
      <c r="AZ43" s="1">
        <v>58</v>
      </c>
      <c r="BA43" s="1">
        <v>58</v>
      </c>
      <c r="BB43" s="1">
        <v>58</v>
      </c>
      <c r="BC43" s="1">
        <v>58</v>
      </c>
      <c r="BD43" s="1">
        <v>58</v>
      </c>
      <c r="BE43" s="1">
        <v>58</v>
      </c>
      <c r="BF43" s="1">
        <v>293130</v>
      </c>
      <c r="BG43" s="1">
        <v>293130</v>
      </c>
      <c r="BH43" s="1">
        <v>293130</v>
      </c>
      <c r="BI43" s="1">
        <v>293130</v>
      </c>
      <c r="BJ43" s="1">
        <v>293130</v>
      </c>
      <c r="BK43" s="1">
        <v>293130</v>
      </c>
      <c r="BL43" s="1">
        <v>293130</v>
      </c>
      <c r="BM43" s="1">
        <v>293130</v>
      </c>
      <c r="BN43" s="1">
        <v>293130</v>
      </c>
      <c r="BO43" s="1">
        <v>293130</v>
      </c>
      <c r="BP43" s="1">
        <v>293130</v>
      </c>
      <c r="BQ43" s="1">
        <v>293130</v>
      </c>
      <c r="BR43" s="1">
        <v>293130</v>
      </c>
      <c r="BS43" s="1">
        <v>12383</v>
      </c>
      <c r="BT43" s="1">
        <v>12383</v>
      </c>
      <c r="BU43" s="1">
        <v>12383</v>
      </c>
      <c r="BV43" s="1">
        <v>12383</v>
      </c>
      <c r="BW43" s="1">
        <v>12383</v>
      </c>
      <c r="BX43" s="1">
        <v>12383</v>
      </c>
      <c r="BY43" s="1">
        <v>12383</v>
      </c>
      <c r="BZ43" s="1">
        <v>12383</v>
      </c>
      <c r="CA43" s="1">
        <v>12383</v>
      </c>
      <c r="CB43" s="1">
        <v>12383</v>
      </c>
      <c r="CC43" s="1">
        <v>12383</v>
      </c>
      <c r="CD43" s="1">
        <v>12383</v>
      </c>
      <c r="CE43" s="1">
        <v>12383</v>
      </c>
      <c r="CF43" s="1">
        <v>305513</v>
      </c>
      <c r="CG43" s="1">
        <v>305513</v>
      </c>
      <c r="CH43" s="1">
        <v>305513</v>
      </c>
      <c r="CI43" s="1">
        <v>305513</v>
      </c>
      <c r="CJ43" s="1">
        <v>305513</v>
      </c>
      <c r="CK43" s="1">
        <v>305513</v>
      </c>
      <c r="CL43" s="1">
        <v>305513</v>
      </c>
      <c r="CM43" s="1">
        <v>305513</v>
      </c>
      <c r="CN43" s="1">
        <v>305513</v>
      </c>
      <c r="CO43" s="1">
        <v>305513</v>
      </c>
      <c r="CP43" s="1">
        <v>305513</v>
      </c>
      <c r="CQ43" s="1">
        <v>305513</v>
      </c>
      <c r="CR43" s="1">
        <v>305513</v>
      </c>
      <c r="CS43" s="1">
        <v>159693</v>
      </c>
      <c r="CT43" s="1">
        <v>159693</v>
      </c>
      <c r="CU43" s="1">
        <v>159693</v>
      </c>
      <c r="CV43" s="1">
        <v>159693</v>
      </c>
      <c r="CW43" s="1">
        <v>159693</v>
      </c>
      <c r="CX43" s="1">
        <v>159693</v>
      </c>
      <c r="CY43" s="1">
        <v>159693</v>
      </c>
      <c r="CZ43" s="1">
        <v>159693</v>
      </c>
      <c r="DA43" s="1">
        <v>159693</v>
      </c>
      <c r="DB43" s="1">
        <v>159693</v>
      </c>
      <c r="DC43" s="1">
        <v>145820</v>
      </c>
      <c r="DD43" s="1">
        <v>145820</v>
      </c>
      <c r="DE43" s="1">
        <v>145820</v>
      </c>
      <c r="DF43" s="1">
        <v>145820</v>
      </c>
      <c r="DG43" s="1">
        <v>145820</v>
      </c>
      <c r="DH43" s="1">
        <v>145820</v>
      </c>
      <c r="DI43" s="1">
        <v>145820</v>
      </c>
      <c r="DJ43" s="1">
        <v>145820</v>
      </c>
      <c r="DK43" s="1">
        <v>145820</v>
      </c>
      <c r="DL43" s="1">
        <v>145820</v>
      </c>
    </row>
    <row r="44" spans="19:116" ht="21" customHeight="1">
      <c r="S44" s="1">
        <v>895</v>
      </c>
      <c r="T44" s="1">
        <v>895</v>
      </c>
      <c r="U44" s="1">
        <v>895</v>
      </c>
      <c r="V44" s="1">
        <v>895</v>
      </c>
      <c r="W44" s="1">
        <v>895</v>
      </c>
      <c r="X44" s="1">
        <v>895</v>
      </c>
      <c r="Y44" s="1">
        <v>895</v>
      </c>
      <c r="Z44" s="1">
        <v>895</v>
      </c>
      <c r="AA44" s="1">
        <v>895</v>
      </c>
      <c r="AB44" s="1">
        <v>895</v>
      </c>
      <c r="AC44" s="1">
        <v>895</v>
      </c>
      <c r="AD44" s="1">
        <v>895</v>
      </c>
      <c r="AE44" s="1">
        <v>895</v>
      </c>
      <c r="AF44" s="1">
        <v>2</v>
      </c>
      <c r="AG44" s="1">
        <v>2</v>
      </c>
      <c r="AH44" s="1">
        <v>2</v>
      </c>
      <c r="AI44" s="1">
        <v>2</v>
      </c>
      <c r="AJ44" s="1">
        <v>2</v>
      </c>
      <c r="AK44" s="1">
        <v>2</v>
      </c>
      <c r="AL44" s="1">
        <v>2</v>
      </c>
      <c r="AM44" s="1">
        <v>2</v>
      </c>
      <c r="AN44" s="1">
        <v>2</v>
      </c>
      <c r="AO44" s="1">
        <v>2</v>
      </c>
      <c r="AP44" s="1">
        <v>2</v>
      </c>
      <c r="AQ44" s="1">
        <v>2</v>
      </c>
      <c r="AR44" s="1">
        <v>2</v>
      </c>
      <c r="AS44" s="1">
        <v>897</v>
      </c>
      <c r="AT44" s="1">
        <v>897</v>
      </c>
      <c r="AU44" s="1">
        <v>897</v>
      </c>
      <c r="AV44" s="1">
        <v>897</v>
      </c>
      <c r="AW44" s="1">
        <v>897</v>
      </c>
      <c r="AX44" s="1">
        <v>897</v>
      </c>
      <c r="AY44" s="1">
        <v>897</v>
      </c>
      <c r="AZ44" s="1">
        <v>897</v>
      </c>
      <c r="BA44" s="1">
        <v>897</v>
      </c>
      <c r="BB44" s="1">
        <v>897</v>
      </c>
      <c r="BC44" s="1">
        <v>897</v>
      </c>
      <c r="BD44" s="1">
        <v>897</v>
      </c>
      <c r="BE44" s="1">
        <v>897</v>
      </c>
      <c r="BF44" s="1">
        <v>13090095</v>
      </c>
      <c r="BG44" s="1">
        <v>13090095</v>
      </c>
      <c r="BH44" s="1">
        <v>13090095</v>
      </c>
      <c r="BI44" s="1">
        <v>13090095</v>
      </c>
      <c r="BJ44" s="1">
        <v>13090095</v>
      </c>
      <c r="BK44" s="1">
        <v>13090095</v>
      </c>
      <c r="BL44" s="1">
        <v>13090095</v>
      </c>
      <c r="BM44" s="1">
        <v>13090095</v>
      </c>
      <c r="BN44" s="1">
        <v>13090095</v>
      </c>
      <c r="BO44" s="1">
        <v>13090095</v>
      </c>
      <c r="BP44" s="1">
        <v>13090095</v>
      </c>
      <c r="BQ44" s="1">
        <v>13090095</v>
      </c>
      <c r="BR44" s="1">
        <v>13090095</v>
      </c>
      <c r="BS44" s="1">
        <v>7591</v>
      </c>
      <c r="BT44" s="1">
        <v>7591</v>
      </c>
      <c r="BU44" s="1">
        <v>7591</v>
      </c>
      <c r="BV44" s="1">
        <v>7591</v>
      </c>
      <c r="BW44" s="1">
        <v>7591</v>
      </c>
      <c r="BX44" s="1">
        <v>7591</v>
      </c>
      <c r="BY44" s="1">
        <v>7591</v>
      </c>
      <c r="BZ44" s="1">
        <v>7591</v>
      </c>
      <c r="CA44" s="1">
        <v>7591</v>
      </c>
      <c r="CB44" s="1">
        <v>7591</v>
      </c>
      <c r="CC44" s="1">
        <v>7591</v>
      </c>
      <c r="CD44" s="1">
        <v>7591</v>
      </c>
      <c r="CE44" s="1">
        <v>7591</v>
      </c>
      <c r="CF44" s="1">
        <v>13097686</v>
      </c>
      <c r="CG44" s="1">
        <v>13097686</v>
      </c>
      <c r="CH44" s="1">
        <v>13097686</v>
      </c>
      <c r="CI44" s="1">
        <v>13097686</v>
      </c>
      <c r="CJ44" s="1">
        <v>13097686</v>
      </c>
      <c r="CK44" s="1">
        <v>13097686</v>
      </c>
      <c r="CL44" s="1">
        <v>13097686</v>
      </c>
      <c r="CM44" s="1">
        <v>13097686</v>
      </c>
      <c r="CN44" s="1">
        <v>13097686</v>
      </c>
      <c r="CO44" s="1">
        <v>13097686</v>
      </c>
      <c r="CP44" s="1">
        <v>13097686</v>
      </c>
      <c r="CQ44" s="1">
        <v>13097686</v>
      </c>
      <c r="CR44" s="1">
        <v>13097686</v>
      </c>
      <c r="CS44" s="1">
        <v>2556928</v>
      </c>
      <c r="CT44" s="1">
        <v>2556928</v>
      </c>
      <c r="CU44" s="1">
        <v>2556928</v>
      </c>
      <c r="CV44" s="1">
        <v>2556928</v>
      </c>
      <c r="CW44" s="1">
        <v>2556928</v>
      </c>
      <c r="CX44" s="1">
        <v>2556928</v>
      </c>
      <c r="CY44" s="1">
        <v>2556928</v>
      </c>
      <c r="CZ44" s="1">
        <v>2556928</v>
      </c>
      <c r="DA44" s="1">
        <v>2556928</v>
      </c>
      <c r="DB44" s="1">
        <v>2556928</v>
      </c>
      <c r="DC44" s="1">
        <v>10540758</v>
      </c>
      <c r="DD44" s="1">
        <v>10540758</v>
      </c>
      <c r="DE44" s="1">
        <v>10540758</v>
      </c>
      <c r="DF44" s="1">
        <v>10540758</v>
      </c>
      <c r="DG44" s="1">
        <v>10540758</v>
      </c>
      <c r="DH44" s="1">
        <v>10540758</v>
      </c>
      <c r="DI44" s="1">
        <v>10540758</v>
      </c>
      <c r="DJ44" s="1">
        <v>10540758</v>
      </c>
      <c r="DK44" s="1">
        <v>10540758</v>
      </c>
      <c r="DL44" s="1">
        <v>10540758</v>
      </c>
    </row>
    <row r="45" spans="19:116" ht="21" customHeight="1">
      <c r="S45" s="1">
        <v>442</v>
      </c>
      <c r="T45" s="1">
        <v>442</v>
      </c>
      <c r="U45" s="1">
        <v>442</v>
      </c>
      <c r="V45" s="1">
        <v>442</v>
      </c>
      <c r="W45" s="1">
        <v>442</v>
      </c>
      <c r="X45" s="1">
        <v>442</v>
      </c>
      <c r="Y45" s="1">
        <v>442</v>
      </c>
      <c r="Z45" s="1">
        <v>442</v>
      </c>
      <c r="AA45" s="1">
        <v>442</v>
      </c>
      <c r="AB45" s="1">
        <v>442</v>
      </c>
      <c r="AC45" s="1">
        <v>442</v>
      </c>
      <c r="AD45" s="1">
        <v>442</v>
      </c>
      <c r="AE45" s="1">
        <v>442</v>
      </c>
      <c r="AF45" s="1">
        <v>12</v>
      </c>
      <c r="AG45" s="1">
        <v>12</v>
      </c>
      <c r="AH45" s="1">
        <v>12</v>
      </c>
      <c r="AI45" s="1">
        <v>12</v>
      </c>
      <c r="AJ45" s="1">
        <v>12</v>
      </c>
      <c r="AK45" s="1">
        <v>12</v>
      </c>
      <c r="AL45" s="1">
        <v>12</v>
      </c>
      <c r="AM45" s="1">
        <v>12</v>
      </c>
      <c r="AN45" s="1">
        <v>12</v>
      </c>
      <c r="AO45" s="1">
        <v>12</v>
      </c>
      <c r="AP45" s="1">
        <v>12</v>
      </c>
      <c r="AQ45" s="1">
        <v>12</v>
      </c>
      <c r="AR45" s="1">
        <v>12</v>
      </c>
      <c r="AS45" s="1">
        <v>454</v>
      </c>
      <c r="AT45" s="1">
        <v>454</v>
      </c>
      <c r="AU45" s="1">
        <v>454</v>
      </c>
      <c r="AV45" s="1">
        <v>454</v>
      </c>
      <c r="AW45" s="1">
        <v>454</v>
      </c>
      <c r="AX45" s="1">
        <v>454</v>
      </c>
      <c r="AY45" s="1">
        <v>454</v>
      </c>
      <c r="AZ45" s="1">
        <v>454</v>
      </c>
      <c r="BA45" s="1">
        <v>454</v>
      </c>
      <c r="BB45" s="1">
        <v>454</v>
      </c>
      <c r="BC45" s="1">
        <v>454</v>
      </c>
      <c r="BD45" s="1">
        <v>454</v>
      </c>
      <c r="BE45" s="1">
        <v>454</v>
      </c>
      <c r="BF45" s="1">
        <v>2809701</v>
      </c>
      <c r="BG45" s="1">
        <v>2809701</v>
      </c>
      <c r="BH45" s="1">
        <v>2809701</v>
      </c>
      <c r="BI45" s="1">
        <v>2809701</v>
      </c>
      <c r="BJ45" s="1">
        <v>2809701</v>
      </c>
      <c r="BK45" s="1">
        <v>2809701</v>
      </c>
      <c r="BL45" s="1">
        <v>2809701</v>
      </c>
      <c r="BM45" s="1">
        <v>2809701</v>
      </c>
      <c r="BN45" s="1">
        <v>2809701</v>
      </c>
      <c r="BO45" s="1">
        <v>2809701</v>
      </c>
      <c r="BP45" s="1">
        <v>2809701</v>
      </c>
      <c r="BQ45" s="1">
        <v>2809701</v>
      </c>
      <c r="BR45" s="1">
        <v>2809701</v>
      </c>
      <c r="BS45" s="1">
        <v>36985</v>
      </c>
      <c r="BT45" s="1">
        <v>36985</v>
      </c>
      <c r="BU45" s="1">
        <v>36985</v>
      </c>
      <c r="BV45" s="1">
        <v>36985</v>
      </c>
      <c r="BW45" s="1">
        <v>36985</v>
      </c>
      <c r="BX45" s="1">
        <v>36985</v>
      </c>
      <c r="BY45" s="1">
        <v>36985</v>
      </c>
      <c r="BZ45" s="1">
        <v>36985</v>
      </c>
      <c r="CA45" s="1">
        <v>36985</v>
      </c>
      <c r="CB45" s="1">
        <v>36985</v>
      </c>
      <c r="CC45" s="1">
        <v>36985</v>
      </c>
      <c r="CD45" s="1">
        <v>36985</v>
      </c>
      <c r="CE45" s="1">
        <v>36985</v>
      </c>
      <c r="CF45" s="1">
        <v>2846686</v>
      </c>
      <c r="CG45" s="1">
        <v>2846686</v>
      </c>
      <c r="CH45" s="1">
        <v>2846686</v>
      </c>
      <c r="CI45" s="1">
        <v>2846686</v>
      </c>
      <c r="CJ45" s="1">
        <v>2846686</v>
      </c>
      <c r="CK45" s="1">
        <v>2846686</v>
      </c>
      <c r="CL45" s="1">
        <v>2846686</v>
      </c>
      <c r="CM45" s="1">
        <v>2846686</v>
      </c>
      <c r="CN45" s="1">
        <v>2846686</v>
      </c>
      <c r="CO45" s="1">
        <v>2846686</v>
      </c>
      <c r="CP45" s="1">
        <v>2846686</v>
      </c>
      <c r="CQ45" s="1">
        <v>2846686</v>
      </c>
      <c r="CR45" s="1">
        <v>2846686</v>
      </c>
      <c r="CS45" s="1">
        <v>1292966</v>
      </c>
      <c r="CT45" s="1">
        <v>1292966</v>
      </c>
      <c r="CU45" s="1">
        <v>1292966</v>
      </c>
      <c r="CV45" s="1">
        <v>1292966</v>
      </c>
      <c r="CW45" s="1">
        <v>1292966</v>
      </c>
      <c r="CX45" s="1">
        <v>1292966</v>
      </c>
      <c r="CY45" s="1">
        <v>1292966</v>
      </c>
      <c r="CZ45" s="1">
        <v>1292966</v>
      </c>
      <c r="DA45" s="1">
        <v>1292966</v>
      </c>
      <c r="DB45" s="1">
        <v>1292966</v>
      </c>
      <c r="DC45" s="1">
        <v>1553720</v>
      </c>
      <c r="DD45" s="1">
        <v>1553720</v>
      </c>
      <c r="DE45" s="1">
        <v>1553720</v>
      </c>
      <c r="DF45" s="1">
        <v>1553720</v>
      </c>
      <c r="DG45" s="1">
        <v>1553720</v>
      </c>
      <c r="DH45" s="1">
        <v>1553720</v>
      </c>
      <c r="DI45" s="1">
        <v>1553720</v>
      </c>
      <c r="DJ45" s="1">
        <v>1553720</v>
      </c>
      <c r="DK45" s="1">
        <v>1553720</v>
      </c>
      <c r="DL45" s="1">
        <v>1553720</v>
      </c>
    </row>
    <row r="46" spans="19:116" ht="21" customHeight="1">
      <c r="S46" s="1">
        <v>736303</v>
      </c>
      <c r="T46" s="1">
        <v>736303</v>
      </c>
      <c r="U46" s="1">
        <v>736303</v>
      </c>
      <c r="V46" s="1">
        <v>736303</v>
      </c>
      <c r="W46" s="1">
        <v>736303</v>
      </c>
      <c r="X46" s="1">
        <v>736303</v>
      </c>
      <c r="Y46" s="1">
        <v>736303</v>
      </c>
      <c r="Z46" s="1">
        <v>736303</v>
      </c>
      <c r="AA46" s="1">
        <v>736303</v>
      </c>
      <c r="AB46" s="1">
        <v>736303</v>
      </c>
      <c r="AC46" s="1">
        <v>736303</v>
      </c>
      <c r="AD46" s="1">
        <v>736303</v>
      </c>
      <c r="AE46" s="1">
        <v>736303</v>
      </c>
      <c r="AF46" s="1">
        <v>18552</v>
      </c>
      <c r="AG46" s="1">
        <v>18552</v>
      </c>
      <c r="AH46" s="1">
        <v>18552</v>
      </c>
      <c r="AI46" s="1">
        <v>18552</v>
      </c>
      <c r="AJ46" s="1">
        <v>18552</v>
      </c>
      <c r="AK46" s="1">
        <v>18552</v>
      </c>
      <c r="AL46" s="1">
        <v>18552</v>
      </c>
      <c r="AM46" s="1">
        <v>18552</v>
      </c>
      <c r="AN46" s="1">
        <v>18552</v>
      </c>
      <c r="AO46" s="1">
        <v>18552</v>
      </c>
      <c r="AP46" s="1">
        <v>18552</v>
      </c>
      <c r="AQ46" s="1">
        <v>18552</v>
      </c>
      <c r="AR46" s="1">
        <v>18552</v>
      </c>
      <c r="AS46" s="1">
        <v>754855</v>
      </c>
      <c r="AT46" s="1">
        <v>754855</v>
      </c>
      <c r="AU46" s="1">
        <v>754855</v>
      </c>
      <c r="AV46" s="1">
        <v>754855</v>
      </c>
      <c r="AW46" s="1">
        <v>754855</v>
      </c>
      <c r="AX46" s="1">
        <v>754855</v>
      </c>
      <c r="AY46" s="1">
        <v>754855</v>
      </c>
      <c r="AZ46" s="1">
        <v>754855</v>
      </c>
      <c r="BA46" s="1">
        <v>754855</v>
      </c>
      <c r="BB46" s="1">
        <v>754855</v>
      </c>
      <c r="BC46" s="1">
        <v>754855</v>
      </c>
      <c r="BD46" s="1">
        <v>754855</v>
      </c>
      <c r="BE46" s="1">
        <v>754855</v>
      </c>
      <c r="BF46" s="1">
        <v>4851716293</v>
      </c>
      <c r="BG46" s="1">
        <v>4851716293</v>
      </c>
      <c r="BH46" s="1">
        <v>4851716293</v>
      </c>
      <c r="BI46" s="1">
        <v>4851716293</v>
      </c>
      <c r="BJ46" s="1">
        <v>4851716293</v>
      </c>
      <c r="BK46" s="1">
        <v>4851716293</v>
      </c>
      <c r="BL46" s="1">
        <v>4851716293</v>
      </c>
      <c r="BM46" s="1">
        <v>4851716293</v>
      </c>
      <c r="BN46" s="1">
        <v>4851716293</v>
      </c>
      <c r="BO46" s="1">
        <v>4851716293</v>
      </c>
      <c r="BP46" s="1">
        <v>4851716293</v>
      </c>
      <c r="BQ46" s="1">
        <v>4851716293</v>
      </c>
      <c r="BR46" s="1">
        <v>4851716293</v>
      </c>
      <c r="BS46" s="1">
        <v>70188564</v>
      </c>
      <c r="BT46" s="1">
        <v>70188564</v>
      </c>
      <c r="BU46" s="1">
        <v>70188564</v>
      </c>
      <c r="BV46" s="1">
        <v>70188564</v>
      </c>
      <c r="BW46" s="1">
        <v>70188564</v>
      </c>
      <c r="BX46" s="1">
        <v>70188564</v>
      </c>
      <c r="BY46" s="1">
        <v>70188564</v>
      </c>
      <c r="BZ46" s="1">
        <v>70188564</v>
      </c>
      <c r="CA46" s="1">
        <v>70188564</v>
      </c>
      <c r="CB46" s="1">
        <v>70188564</v>
      </c>
      <c r="CC46" s="1">
        <v>70188564</v>
      </c>
      <c r="CD46" s="1">
        <v>70188564</v>
      </c>
      <c r="CE46" s="1">
        <v>70188564</v>
      </c>
      <c r="CF46" s="1">
        <v>4921904857</v>
      </c>
      <c r="CG46" s="1">
        <v>4921904857</v>
      </c>
      <c r="CH46" s="1">
        <v>4921904857</v>
      </c>
      <c r="CI46" s="1">
        <v>4921904857</v>
      </c>
      <c r="CJ46" s="1">
        <v>4921904857</v>
      </c>
      <c r="CK46" s="1">
        <v>4921904857</v>
      </c>
      <c r="CL46" s="1">
        <v>4921904857</v>
      </c>
      <c r="CM46" s="1">
        <v>4921904857</v>
      </c>
      <c r="CN46" s="1">
        <v>4921904857</v>
      </c>
      <c r="CO46" s="1">
        <v>4921904857</v>
      </c>
      <c r="CP46" s="1">
        <v>4921904857</v>
      </c>
      <c r="CQ46" s="1">
        <v>4921904857</v>
      </c>
      <c r="CR46" s="1">
        <v>4921904857</v>
      </c>
      <c r="CS46" s="1">
        <v>2158614755</v>
      </c>
      <c r="CT46" s="1">
        <v>2158614755</v>
      </c>
      <c r="CU46" s="1">
        <v>2158614755</v>
      </c>
      <c r="CV46" s="1">
        <v>2158614755</v>
      </c>
      <c r="CW46" s="1">
        <v>2158614755</v>
      </c>
      <c r="CX46" s="1">
        <v>2158614755</v>
      </c>
      <c r="CY46" s="1">
        <v>2158614755</v>
      </c>
      <c r="CZ46" s="1">
        <v>2158614755</v>
      </c>
      <c r="DA46" s="1">
        <v>2158614755</v>
      </c>
      <c r="DB46" s="1">
        <v>2158614755</v>
      </c>
      <c r="DC46" s="1">
        <v>2763290102</v>
      </c>
      <c r="DD46" s="1">
        <v>2763290102</v>
      </c>
      <c r="DE46" s="1">
        <v>2763290102</v>
      </c>
      <c r="DF46" s="1">
        <v>2763290102</v>
      </c>
      <c r="DG46" s="1">
        <v>2763290102</v>
      </c>
      <c r="DH46" s="1">
        <v>2763290102</v>
      </c>
      <c r="DI46" s="1">
        <v>2763290102</v>
      </c>
      <c r="DJ46" s="1">
        <v>2763290102</v>
      </c>
      <c r="DK46" s="1">
        <v>2763290102</v>
      </c>
      <c r="DL46" s="1">
        <v>2763290102</v>
      </c>
    </row>
  </sheetData>
  <sheetProtection selectLockedCells="1"/>
  <mergeCells count="178">
    <mergeCell ref="AT5:BD6"/>
    <mergeCell ref="BG5:BQ6"/>
    <mergeCell ref="BT5:CD6"/>
    <mergeCell ref="CG5:CQ6"/>
    <mergeCell ref="CF7:CR7"/>
    <mergeCell ref="CS7:DB7"/>
    <mergeCell ref="A1:DL1"/>
    <mergeCell ref="A2:DL2"/>
    <mergeCell ref="A3:DL3"/>
    <mergeCell ref="B4:Q8"/>
    <mergeCell ref="U4:BC4"/>
    <mergeCell ref="BH4:CP4"/>
    <mergeCell ref="CT4:DA6"/>
    <mergeCell ref="DD4:DK6"/>
    <mergeCell ref="T5:AD6"/>
    <mergeCell ref="AG5:AQ6"/>
    <mergeCell ref="DC7:DL7"/>
    <mergeCell ref="S8:AE8"/>
    <mergeCell ref="AF8:AR8"/>
    <mergeCell ref="AS8:BE8"/>
    <mergeCell ref="BF8:BR8"/>
    <mergeCell ref="BS8:CE8"/>
    <mergeCell ref="CF8:CR8"/>
    <mergeCell ref="CS8:DB8"/>
    <mergeCell ref="DC8:DL8"/>
    <mergeCell ref="CF9:CR9"/>
    <mergeCell ref="CS9:DB9"/>
    <mergeCell ref="DC9:DL9"/>
    <mergeCell ref="B10:Q10"/>
    <mergeCell ref="S10:AE10"/>
    <mergeCell ref="AF10:AR10"/>
    <mergeCell ref="AS10:BE10"/>
    <mergeCell ref="BF10:BR10"/>
    <mergeCell ref="BS10:CE10"/>
    <mergeCell ref="CF10:CR10"/>
    <mergeCell ref="B9:Q9"/>
    <mergeCell ref="S9:AE9"/>
    <mergeCell ref="AF9:AR9"/>
    <mergeCell ref="AS9:BE9"/>
    <mergeCell ref="BF9:BR9"/>
    <mergeCell ref="BS9:CE9"/>
    <mergeCell ref="CS10:DB10"/>
    <mergeCell ref="DC10:DL10"/>
    <mergeCell ref="B11:Q11"/>
    <mergeCell ref="S11:AE11"/>
    <mergeCell ref="AF11:AR11"/>
    <mergeCell ref="AS11:BE11"/>
    <mergeCell ref="BF11:BR11"/>
    <mergeCell ref="BS11:CE11"/>
    <mergeCell ref="CF11:CR11"/>
    <mergeCell ref="CS11:DB11"/>
    <mergeCell ref="DC11:DL11"/>
    <mergeCell ref="B12:Q12"/>
    <mergeCell ref="S12:AE12"/>
    <mergeCell ref="AF12:AR12"/>
    <mergeCell ref="AS12:BE12"/>
    <mergeCell ref="BF12:BR12"/>
    <mergeCell ref="BS12:CE12"/>
    <mergeCell ref="CF12:CR12"/>
    <mergeCell ref="CS12:DB12"/>
    <mergeCell ref="DC12:DL12"/>
    <mergeCell ref="CF13:CR13"/>
    <mergeCell ref="CS13:DB13"/>
    <mergeCell ref="DC13:DL13"/>
    <mergeCell ref="B14:Q14"/>
    <mergeCell ref="S14:AE14"/>
    <mergeCell ref="AF14:AR14"/>
    <mergeCell ref="AS14:BE14"/>
    <mergeCell ref="BF14:BR14"/>
    <mergeCell ref="BS14:CE14"/>
    <mergeCell ref="CF14:CR14"/>
    <mergeCell ref="B13:Q13"/>
    <mergeCell ref="S13:AE13"/>
    <mergeCell ref="AF13:AR13"/>
    <mergeCell ref="AS13:BE13"/>
    <mergeCell ref="BF13:BR13"/>
    <mergeCell ref="BS13:CE13"/>
    <mergeCell ref="CS14:DB14"/>
    <mergeCell ref="DC14:DL14"/>
    <mergeCell ref="B15:Q15"/>
    <mergeCell ref="S15:AE15"/>
    <mergeCell ref="AF15:AR15"/>
    <mergeCell ref="AS15:BE15"/>
    <mergeCell ref="BF15:BR15"/>
    <mergeCell ref="BS15:CE15"/>
    <mergeCell ref="CF15:CR15"/>
    <mergeCell ref="CS15:DB15"/>
    <mergeCell ref="DC15:DL15"/>
    <mergeCell ref="B16:Q16"/>
    <mergeCell ref="S16:AE16"/>
    <mergeCell ref="AF16:AR16"/>
    <mergeCell ref="AS16:BE16"/>
    <mergeCell ref="BF16:BR16"/>
    <mergeCell ref="BS16:CE16"/>
    <mergeCell ref="CF16:CR16"/>
    <mergeCell ref="CS16:DB16"/>
    <mergeCell ref="DC16:DL16"/>
    <mergeCell ref="CF17:CR17"/>
    <mergeCell ref="CS17:DB17"/>
    <mergeCell ref="DC17:DL17"/>
    <mergeCell ref="B18:Q18"/>
    <mergeCell ref="S18:AE18"/>
    <mergeCell ref="AF18:AR18"/>
    <mergeCell ref="AS18:BE18"/>
    <mergeCell ref="BF18:BR18"/>
    <mergeCell ref="BS18:CE18"/>
    <mergeCell ref="CF18:CR18"/>
    <mergeCell ref="B17:Q17"/>
    <mergeCell ref="S17:AE17"/>
    <mergeCell ref="AF17:AR17"/>
    <mergeCell ref="AS17:BE17"/>
    <mergeCell ref="BF17:BR17"/>
    <mergeCell ref="BS17:CE17"/>
    <mergeCell ref="CS18:DB18"/>
    <mergeCell ref="DC18:DL18"/>
    <mergeCell ref="B19:Q19"/>
    <mergeCell ref="S19:AE19"/>
    <mergeCell ref="AF19:AR19"/>
    <mergeCell ref="AS19:BE19"/>
    <mergeCell ref="BF19:BR19"/>
    <mergeCell ref="BS19:CE19"/>
    <mergeCell ref="CF19:CR19"/>
    <mergeCell ref="CS19:DB19"/>
    <mergeCell ref="DC19:DL19"/>
    <mergeCell ref="B20:Q20"/>
    <mergeCell ref="S20:AE20"/>
    <mergeCell ref="AF20:AR20"/>
    <mergeCell ref="AS20:BE20"/>
    <mergeCell ref="BF20:BR20"/>
    <mergeCell ref="BS20:CE20"/>
    <mergeCell ref="CF20:CR20"/>
    <mergeCell ref="CS20:DB20"/>
    <mergeCell ref="DC20:DL20"/>
    <mergeCell ref="CF21:CR21"/>
    <mergeCell ref="CS21:DB21"/>
    <mergeCell ref="DC21:DL21"/>
    <mergeCell ref="B22:Q22"/>
    <mergeCell ref="S22:AE22"/>
    <mergeCell ref="AF22:AR22"/>
    <mergeCell ref="AS22:BE22"/>
    <mergeCell ref="BF22:BR22"/>
    <mergeCell ref="BS22:CE22"/>
    <mergeCell ref="CF22:CR22"/>
    <mergeCell ref="B21:Q21"/>
    <mergeCell ref="S21:AE21"/>
    <mergeCell ref="AF21:AR21"/>
    <mergeCell ref="AS21:BE21"/>
    <mergeCell ref="BF21:BR21"/>
    <mergeCell ref="BS21:CE21"/>
    <mergeCell ref="CS22:DB22"/>
    <mergeCell ref="DC22:DL22"/>
    <mergeCell ref="B23:Q23"/>
    <mergeCell ref="S23:AE23"/>
    <mergeCell ref="AF23:AR23"/>
    <mergeCell ref="AS23:BE23"/>
    <mergeCell ref="BF23:BR23"/>
    <mergeCell ref="BS23:CE23"/>
    <mergeCell ref="CF23:CR23"/>
    <mergeCell ref="CS23:DB23"/>
    <mergeCell ref="DC23:DL23"/>
    <mergeCell ref="B24:Q24"/>
    <mergeCell ref="S24:AE24"/>
    <mergeCell ref="AF24:AR24"/>
    <mergeCell ref="AS24:BE24"/>
    <mergeCell ref="BF24:BR24"/>
    <mergeCell ref="BS24:CE24"/>
    <mergeCell ref="CF24:CR24"/>
    <mergeCell ref="CS24:DB24"/>
    <mergeCell ref="DC24:DL24"/>
    <mergeCell ref="CF25:CR25"/>
    <mergeCell ref="CS25:DB25"/>
    <mergeCell ref="DC25:DL25"/>
    <mergeCell ref="B25:Q25"/>
    <mergeCell ref="S25:AE25"/>
    <mergeCell ref="AF25:AR25"/>
    <mergeCell ref="AS25:BE25"/>
    <mergeCell ref="BF25:BR25"/>
    <mergeCell ref="BS25:CE25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firstPageNumber="15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28"/>
  <sheetViews>
    <sheetView view="pageBreakPreview" zoomScaleNormal="100" zoomScaleSheetLayoutView="100" workbookViewId="0">
      <selection activeCell="V26" sqref="V26:W26"/>
    </sheetView>
  </sheetViews>
  <sheetFormatPr defaultColWidth="1.109375" defaultRowHeight="21.75" customHeight="1"/>
  <cols>
    <col min="1" max="101" width="1.109375" style="1" customWidth="1"/>
    <col min="102" max="16384" width="1.109375" style="1"/>
  </cols>
  <sheetData>
    <row r="1" spans="1:134" s="7" customFormat="1" ht="20.25" customHeight="1"/>
    <row r="2" spans="1:134" s="7" customFormat="1" ht="20.25" customHeight="1" thickBot="1"/>
    <row r="3" spans="1:134" s="7" customFormat="1" ht="20.25" customHeight="1">
      <c r="A3" s="172"/>
      <c r="B3" s="545" t="s">
        <v>843</v>
      </c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441"/>
      <c r="S3" s="42"/>
      <c r="T3" s="232"/>
      <c r="U3" s="548" t="s">
        <v>845</v>
      </c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9"/>
      <c r="AG3" s="549"/>
      <c r="AH3" s="549"/>
      <c r="AI3" s="549"/>
      <c r="AJ3" s="549"/>
      <c r="AK3" s="549"/>
      <c r="AL3" s="549"/>
      <c r="AM3" s="549"/>
      <c r="AN3" s="549"/>
      <c r="AO3" s="549"/>
      <c r="AP3" s="549"/>
      <c r="AQ3" s="549"/>
      <c r="AR3" s="549"/>
      <c r="AS3" s="549"/>
      <c r="AT3" s="549"/>
      <c r="AU3" s="549"/>
      <c r="AV3" s="549"/>
      <c r="AW3" s="549"/>
      <c r="AX3" s="549"/>
      <c r="AY3" s="549"/>
      <c r="AZ3" s="549"/>
      <c r="BA3" s="549"/>
      <c r="BB3" s="549"/>
      <c r="BC3" s="549"/>
      <c r="BD3" s="321"/>
      <c r="BE3" s="445"/>
      <c r="BF3" s="80"/>
      <c r="BG3" s="321"/>
      <c r="BH3" s="549" t="s">
        <v>86</v>
      </c>
      <c r="BI3" s="549"/>
      <c r="BJ3" s="549"/>
      <c r="BK3" s="549"/>
      <c r="BL3" s="549"/>
      <c r="BM3" s="549"/>
      <c r="BN3" s="549"/>
      <c r="BO3" s="549"/>
      <c r="BP3" s="549"/>
      <c r="BQ3" s="549"/>
      <c r="BR3" s="549"/>
      <c r="BS3" s="548"/>
      <c r="BT3" s="548"/>
      <c r="BU3" s="548"/>
      <c r="BV3" s="548"/>
      <c r="BW3" s="548"/>
      <c r="BX3" s="548"/>
      <c r="BY3" s="548"/>
      <c r="BZ3" s="548"/>
      <c r="CA3" s="548"/>
      <c r="CB3" s="548"/>
      <c r="CC3" s="548"/>
      <c r="CD3" s="548"/>
      <c r="CE3" s="548"/>
      <c r="CF3" s="548"/>
      <c r="CG3" s="548"/>
      <c r="CH3" s="548"/>
      <c r="CI3" s="548"/>
      <c r="CJ3" s="548"/>
      <c r="CK3" s="548"/>
      <c r="CL3" s="548"/>
      <c r="CM3" s="548"/>
      <c r="CN3" s="548"/>
      <c r="CO3" s="548"/>
      <c r="CP3" s="548"/>
      <c r="CQ3" s="442"/>
      <c r="CR3" s="443"/>
      <c r="CS3" s="444"/>
      <c r="CT3" s="549" t="s">
        <v>848</v>
      </c>
      <c r="CU3" s="549"/>
      <c r="CV3" s="549"/>
      <c r="CW3" s="549"/>
      <c r="CX3" s="549"/>
      <c r="CY3" s="549"/>
      <c r="CZ3" s="549"/>
      <c r="DA3" s="549"/>
      <c r="DB3" s="445"/>
      <c r="DC3" s="444"/>
      <c r="DD3" s="549" t="s">
        <v>850</v>
      </c>
      <c r="DE3" s="549"/>
      <c r="DF3" s="549"/>
      <c r="DG3" s="549"/>
      <c r="DH3" s="549"/>
      <c r="DI3" s="549"/>
      <c r="DJ3" s="549"/>
      <c r="DK3" s="549"/>
      <c r="DL3" s="320"/>
      <c r="DM3" s="418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</row>
    <row r="4" spans="1:134" s="7" customFormat="1" ht="20.25" customHeight="1">
      <c r="A4" s="74"/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6"/>
      <c r="S4" s="423"/>
      <c r="T4" s="538" t="s">
        <v>852</v>
      </c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453"/>
      <c r="AF4" s="454"/>
      <c r="AG4" s="562" t="s">
        <v>878</v>
      </c>
      <c r="AH4" s="562"/>
      <c r="AI4" s="562"/>
      <c r="AJ4" s="562"/>
      <c r="AK4" s="562"/>
      <c r="AL4" s="562"/>
      <c r="AM4" s="562"/>
      <c r="AN4" s="562"/>
      <c r="AO4" s="562"/>
      <c r="AP4" s="562"/>
      <c r="AQ4" s="562"/>
      <c r="AR4" s="453"/>
      <c r="AS4" s="454"/>
      <c r="AT4" s="536" t="s">
        <v>0</v>
      </c>
      <c r="AU4" s="536"/>
      <c r="AV4" s="536"/>
      <c r="AW4" s="536"/>
      <c r="AX4" s="536"/>
      <c r="AY4" s="536"/>
      <c r="AZ4" s="536"/>
      <c r="BA4" s="536"/>
      <c r="BB4" s="536"/>
      <c r="BC4" s="536"/>
      <c r="BD4" s="536"/>
      <c r="BE4" s="453"/>
      <c r="BF4" s="428"/>
      <c r="BG4" s="562" t="s">
        <v>879</v>
      </c>
      <c r="BH4" s="562"/>
      <c r="BI4" s="562"/>
      <c r="BJ4" s="562"/>
      <c r="BK4" s="562"/>
      <c r="BL4" s="562"/>
      <c r="BM4" s="562"/>
      <c r="BN4" s="562"/>
      <c r="BO4" s="562"/>
      <c r="BP4" s="562"/>
      <c r="BQ4" s="562"/>
      <c r="BR4" s="453"/>
      <c r="BS4" s="454"/>
      <c r="BT4" s="562" t="s">
        <v>878</v>
      </c>
      <c r="BU4" s="562"/>
      <c r="BV4" s="562"/>
      <c r="BW4" s="562"/>
      <c r="BX4" s="562"/>
      <c r="BY4" s="562"/>
      <c r="BZ4" s="562"/>
      <c r="CA4" s="562"/>
      <c r="CB4" s="562"/>
      <c r="CC4" s="562"/>
      <c r="CD4" s="562"/>
      <c r="CE4" s="453"/>
      <c r="CF4" s="455"/>
      <c r="CG4" s="561" t="s">
        <v>37</v>
      </c>
      <c r="CH4" s="561"/>
      <c r="CI4" s="561"/>
      <c r="CJ4" s="561"/>
      <c r="CK4" s="561"/>
      <c r="CL4" s="561"/>
      <c r="CM4" s="561"/>
      <c r="CN4" s="561"/>
      <c r="CO4" s="561"/>
      <c r="CP4" s="561"/>
      <c r="CQ4" s="561"/>
      <c r="CR4" s="453"/>
      <c r="CS4" s="315"/>
      <c r="CT4" s="539"/>
      <c r="CU4" s="539"/>
      <c r="CV4" s="539"/>
      <c r="CW4" s="539"/>
      <c r="CX4" s="539"/>
      <c r="CY4" s="539"/>
      <c r="CZ4" s="539"/>
      <c r="DA4" s="539"/>
      <c r="DB4" s="313"/>
      <c r="DC4" s="315"/>
      <c r="DD4" s="539"/>
      <c r="DE4" s="539"/>
      <c r="DF4" s="539"/>
      <c r="DG4" s="539"/>
      <c r="DH4" s="539"/>
      <c r="DI4" s="539"/>
      <c r="DJ4" s="539"/>
      <c r="DK4" s="539"/>
      <c r="DL4" s="319"/>
      <c r="DM4" s="418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</row>
    <row r="5" spans="1:134" s="7" customFormat="1" ht="20.25" customHeight="1">
      <c r="A5" s="74"/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6"/>
      <c r="S5" s="57"/>
      <c r="T5" s="539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313"/>
      <c r="AF5" s="456"/>
      <c r="AG5" s="563"/>
      <c r="AH5" s="563"/>
      <c r="AI5" s="563"/>
      <c r="AJ5" s="563"/>
      <c r="AK5" s="563"/>
      <c r="AL5" s="563"/>
      <c r="AM5" s="563"/>
      <c r="AN5" s="563"/>
      <c r="AO5" s="563"/>
      <c r="AP5" s="563"/>
      <c r="AQ5" s="563"/>
      <c r="AR5" s="313"/>
      <c r="AS5" s="15"/>
      <c r="AT5" s="537"/>
      <c r="AU5" s="537"/>
      <c r="AV5" s="537"/>
      <c r="AW5" s="537"/>
      <c r="AX5" s="537"/>
      <c r="AY5" s="537"/>
      <c r="AZ5" s="537"/>
      <c r="BA5" s="537"/>
      <c r="BB5" s="537"/>
      <c r="BC5" s="537"/>
      <c r="BD5" s="537"/>
      <c r="BE5" s="313"/>
      <c r="BF5" s="456"/>
      <c r="BG5" s="563"/>
      <c r="BH5" s="563"/>
      <c r="BI5" s="563"/>
      <c r="BJ5" s="563"/>
      <c r="BK5" s="563"/>
      <c r="BL5" s="563"/>
      <c r="BM5" s="563"/>
      <c r="BN5" s="563"/>
      <c r="BO5" s="563"/>
      <c r="BP5" s="563"/>
      <c r="BQ5" s="563"/>
      <c r="BR5" s="313"/>
      <c r="BS5" s="456"/>
      <c r="BT5" s="563"/>
      <c r="BU5" s="563"/>
      <c r="BV5" s="563"/>
      <c r="BW5" s="563"/>
      <c r="BX5" s="563"/>
      <c r="BY5" s="563"/>
      <c r="BZ5" s="563"/>
      <c r="CA5" s="563"/>
      <c r="CB5" s="563"/>
      <c r="CC5" s="563"/>
      <c r="CD5" s="563"/>
      <c r="CE5" s="313"/>
      <c r="CG5" s="546"/>
      <c r="CH5" s="546"/>
      <c r="CI5" s="546"/>
      <c r="CJ5" s="546"/>
      <c r="CK5" s="546"/>
      <c r="CL5" s="546"/>
      <c r="CM5" s="546"/>
      <c r="CN5" s="546"/>
      <c r="CO5" s="546"/>
      <c r="CP5" s="546"/>
      <c r="CQ5" s="546"/>
      <c r="CR5" s="313"/>
      <c r="CS5" s="315"/>
      <c r="CT5" s="539"/>
      <c r="CU5" s="539"/>
      <c r="CV5" s="539"/>
      <c r="CW5" s="539"/>
      <c r="CX5" s="539"/>
      <c r="CY5" s="539"/>
      <c r="CZ5" s="539"/>
      <c r="DA5" s="539"/>
      <c r="DB5" s="313"/>
      <c r="DC5" s="315"/>
      <c r="DD5" s="539"/>
      <c r="DE5" s="539"/>
      <c r="DF5" s="539"/>
      <c r="DG5" s="539"/>
      <c r="DH5" s="539"/>
      <c r="DI5" s="539"/>
      <c r="DJ5" s="539"/>
      <c r="DK5" s="539"/>
      <c r="DL5" s="319"/>
      <c r="DM5" s="433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</row>
    <row r="6" spans="1:134" s="7" customFormat="1" ht="14.25" customHeight="1">
      <c r="A6" s="74"/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546"/>
      <c r="N6" s="546"/>
      <c r="O6" s="546"/>
      <c r="P6" s="546"/>
      <c r="Q6" s="546"/>
      <c r="R6" s="56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3"/>
      <c r="AF6" s="315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3"/>
      <c r="AS6" s="315"/>
      <c r="AT6" s="314"/>
      <c r="AU6" s="314"/>
      <c r="AV6" s="314"/>
      <c r="AW6" s="314"/>
      <c r="AX6" s="314"/>
      <c r="AY6" s="314"/>
      <c r="AZ6" s="314"/>
      <c r="BA6" s="314"/>
      <c r="BB6" s="314"/>
      <c r="BC6" s="314"/>
      <c r="BD6" s="314"/>
      <c r="BE6" s="313"/>
      <c r="BF6" s="315"/>
      <c r="BG6" s="314"/>
      <c r="BH6" s="314"/>
      <c r="BI6" s="314"/>
      <c r="BJ6" s="314"/>
      <c r="BK6" s="314"/>
      <c r="BL6" s="314"/>
      <c r="BM6" s="314"/>
      <c r="BN6" s="314"/>
      <c r="BO6" s="314"/>
      <c r="BP6" s="314"/>
      <c r="BQ6" s="314"/>
      <c r="BR6" s="313"/>
      <c r="BS6" s="315"/>
      <c r="BT6" s="314"/>
      <c r="BU6" s="314"/>
      <c r="BV6" s="314"/>
      <c r="BW6" s="314"/>
      <c r="BX6" s="314"/>
      <c r="BY6" s="314"/>
      <c r="BZ6" s="314"/>
      <c r="CA6" s="314"/>
      <c r="CB6" s="314"/>
      <c r="CC6" s="314"/>
      <c r="CD6" s="314"/>
      <c r="CE6" s="313"/>
      <c r="CF6" s="540" t="s">
        <v>880</v>
      </c>
      <c r="CG6" s="537"/>
      <c r="CH6" s="537"/>
      <c r="CI6" s="537"/>
      <c r="CJ6" s="537"/>
      <c r="CK6" s="537"/>
      <c r="CL6" s="537"/>
      <c r="CM6" s="537"/>
      <c r="CN6" s="537"/>
      <c r="CO6" s="537"/>
      <c r="CP6" s="537"/>
      <c r="CQ6" s="537"/>
      <c r="CR6" s="541"/>
      <c r="CS6" s="540" t="s">
        <v>881</v>
      </c>
      <c r="CT6" s="537"/>
      <c r="CU6" s="537"/>
      <c r="CV6" s="537"/>
      <c r="CW6" s="537"/>
      <c r="CX6" s="537"/>
      <c r="CY6" s="537"/>
      <c r="CZ6" s="537"/>
      <c r="DA6" s="537"/>
      <c r="DB6" s="541"/>
      <c r="DC6" s="540" t="s">
        <v>882</v>
      </c>
      <c r="DD6" s="537"/>
      <c r="DE6" s="537"/>
      <c r="DF6" s="537"/>
      <c r="DG6" s="537"/>
      <c r="DH6" s="537"/>
      <c r="DI6" s="537"/>
      <c r="DJ6" s="537"/>
      <c r="DK6" s="537"/>
      <c r="DL6" s="550"/>
      <c r="DM6" s="433"/>
    </row>
    <row r="7" spans="1:134" s="7" customFormat="1" ht="14.25" customHeight="1" thickBot="1">
      <c r="A7" s="440"/>
      <c r="B7" s="547"/>
      <c r="C7" s="547"/>
      <c r="D7" s="547"/>
      <c r="E7" s="547"/>
      <c r="F7" s="547"/>
      <c r="G7" s="547"/>
      <c r="H7" s="547"/>
      <c r="I7" s="547"/>
      <c r="J7" s="547"/>
      <c r="K7" s="547"/>
      <c r="L7" s="547"/>
      <c r="M7" s="547"/>
      <c r="N7" s="547"/>
      <c r="O7" s="547"/>
      <c r="P7" s="547"/>
      <c r="Q7" s="547"/>
      <c r="R7" s="67"/>
      <c r="S7" s="529" t="s">
        <v>861</v>
      </c>
      <c r="T7" s="529"/>
      <c r="U7" s="529"/>
      <c r="V7" s="529"/>
      <c r="W7" s="529"/>
      <c r="X7" s="529"/>
      <c r="Y7" s="529"/>
      <c r="Z7" s="529"/>
      <c r="AA7" s="529"/>
      <c r="AB7" s="529"/>
      <c r="AC7" s="529"/>
      <c r="AD7" s="529"/>
      <c r="AE7" s="551"/>
      <c r="AF7" s="528" t="s">
        <v>861</v>
      </c>
      <c r="AG7" s="529"/>
      <c r="AH7" s="529"/>
      <c r="AI7" s="529"/>
      <c r="AJ7" s="529"/>
      <c r="AK7" s="529"/>
      <c r="AL7" s="529"/>
      <c r="AM7" s="529"/>
      <c r="AN7" s="529"/>
      <c r="AO7" s="529"/>
      <c r="AP7" s="529"/>
      <c r="AQ7" s="529"/>
      <c r="AR7" s="551"/>
      <c r="AS7" s="528" t="s">
        <v>861</v>
      </c>
      <c r="AT7" s="529"/>
      <c r="AU7" s="529"/>
      <c r="AV7" s="529"/>
      <c r="AW7" s="529"/>
      <c r="AX7" s="529"/>
      <c r="AY7" s="529"/>
      <c r="AZ7" s="529"/>
      <c r="BA7" s="529"/>
      <c r="BB7" s="529"/>
      <c r="BC7" s="529"/>
      <c r="BD7" s="529"/>
      <c r="BE7" s="551"/>
      <c r="BF7" s="528" t="s">
        <v>30</v>
      </c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51"/>
      <c r="BS7" s="528" t="s">
        <v>30</v>
      </c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51"/>
      <c r="CF7" s="528" t="s">
        <v>30</v>
      </c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51"/>
      <c r="CS7" s="528" t="s">
        <v>883</v>
      </c>
      <c r="CT7" s="529"/>
      <c r="CU7" s="529"/>
      <c r="CV7" s="529"/>
      <c r="CW7" s="529"/>
      <c r="CX7" s="529"/>
      <c r="CY7" s="529"/>
      <c r="CZ7" s="529"/>
      <c r="DA7" s="529"/>
      <c r="DB7" s="551"/>
      <c r="DC7" s="528" t="s">
        <v>30</v>
      </c>
      <c r="DD7" s="529"/>
      <c r="DE7" s="529"/>
      <c r="DF7" s="529"/>
      <c r="DG7" s="529"/>
      <c r="DH7" s="529"/>
      <c r="DI7" s="529"/>
      <c r="DJ7" s="529"/>
      <c r="DK7" s="529"/>
      <c r="DL7" s="530"/>
      <c r="DM7" s="87"/>
    </row>
    <row r="8" spans="1:134" s="7" customFormat="1" ht="20.25" customHeight="1">
      <c r="A8" s="172"/>
      <c r="B8" s="558" t="s">
        <v>884</v>
      </c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441"/>
      <c r="S8" s="559">
        <v>2181</v>
      </c>
      <c r="T8" s="560"/>
      <c r="U8" s="560"/>
      <c r="V8" s="560"/>
      <c r="W8" s="560"/>
      <c r="X8" s="560"/>
      <c r="Y8" s="560"/>
      <c r="Z8" s="560"/>
      <c r="AA8" s="560"/>
      <c r="AB8" s="560"/>
      <c r="AC8" s="560"/>
      <c r="AD8" s="560"/>
      <c r="AE8" s="560"/>
      <c r="AF8" s="532">
        <v>64</v>
      </c>
      <c r="AG8" s="532"/>
      <c r="AH8" s="532"/>
      <c r="AI8" s="532"/>
      <c r="AJ8" s="532"/>
      <c r="AK8" s="532"/>
      <c r="AL8" s="532"/>
      <c r="AM8" s="532"/>
      <c r="AN8" s="532"/>
      <c r="AO8" s="532"/>
      <c r="AP8" s="532"/>
      <c r="AQ8" s="532"/>
      <c r="AR8" s="532"/>
      <c r="AS8" s="531">
        <f t="shared" ref="AS8:AS28" si="0">SUM(S8,AF8)</f>
        <v>2245</v>
      </c>
      <c r="AT8" s="531">
        <v>66564</v>
      </c>
      <c r="AU8" s="531">
        <v>66564</v>
      </c>
      <c r="AV8" s="531">
        <v>66564</v>
      </c>
      <c r="AW8" s="531">
        <v>66564</v>
      </c>
      <c r="AX8" s="531">
        <v>66564</v>
      </c>
      <c r="AY8" s="531">
        <v>66564</v>
      </c>
      <c r="AZ8" s="531">
        <v>66564</v>
      </c>
      <c r="BA8" s="531">
        <v>66564</v>
      </c>
      <c r="BB8" s="531">
        <v>66564</v>
      </c>
      <c r="BC8" s="531">
        <v>66564</v>
      </c>
      <c r="BD8" s="531">
        <v>66564</v>
      </c>
      <c r="BE8" s="531">
        <v>66564</v>
      </c>
      <c r="BF8" s="532">
        <v>12264950</v>
      </c>
      <c r="BG8" s="532"/>
      <c r="BH8" s="532"/>
      <c r="BI8" s="532"/>
      <c r="BJ8" s="532"/>
      <c r="BK8" s="532"/>
      <c r="BL8" s="532"/>
      <c r="BM8" s="532"/>
      <c r="BN8" s="532"/>
      <c r="BO8" s="532"/>
      <c r="BP8" s="532"/>
      <c r="BQ8" s="532"/>
      <c r="BR8" s="532"/>
      <c r="BS8" s="532">
        <v>207695</v>
      </c>
      <c r="BT8" s="532"/>
      <c r="BU8" s="532"/>
      <c r="BV8" s="532"/>
      <c r="BW8" s="532"/>
      <c r="BX8" s="532"/>
      <c r="BY8" s="532"/>
      <c r="BZ8" s="532"/>
      <c r="CA8" s="532"/>
      <c r="CB8" s="532"/>
      <c r="CC8" s="532"/>
      <c r="CD8" s="532"/>
      <c r="CE8" s="532"/>
      <c r="CF8" s="531">
        <f t="shared" ref="CF8:CF28" si="1">SUM(BF8,BS8)</f>
        <v>12472645</v>
      </c>
      <c r="CG8" s="531">
        <v>66564</v>
      </c>
      <c r="CH8" s="531">
        <v>66564</v>
      </c>
      <c r="CI8" s="531">
        <v>66564</v>
      </c>
      <c r="CJ8" s="531">
        <v>66564</v>
      </c>
      <c r="CK8" s="531">
        <v>66564</v>
      </c>
      <c r="CL8" s="531">
        <v>66564</v>
      </c>
      <c r="CM8" s="531">
        <v>66564</v>
      </c>
      <c r="CN8" s="531">
        <v>66564</v>
      </c>
      <c r="CO8" s="531">
        <v>66564</v>
      </c>
      <c r="CP8" s="531">
        <v>66564</v>
      </c>
      <c r="CQ8" s="531">
        <v>66564</v>
      </c>
      <c r="CR8" s="531">
        <v>66564</v>
      </c>
      <c r="CS8" s="532">
        <v>6406870</v>
      </c>
      <c r="CT8" s="532"/>
      <c r="CU8" s="532"/>
      <c r="CV8" s="532"/>
      <c r="CW8" s="532"/>
      <c r="CX8" s="532"/>
      <c r="CY8" s="532"/>
      <c r="CZ8" s="532"/>
      <c r="DA8" s="532"/>
      <c r="DB8" s="532"/>
      <c r="DC8" s="531">
        <f t="shared" ref="DC8:DC28" si="2">CF8-CS8</f>
        <v>6065775</v>
      </c>
      <c r="DD8" s="531">
        <v>169782176</v>
      </c>
      <c r="DE8" s="531">
        <v>169782176</v>
      </c>
      <c r="DF8" s="531">
        <v>169782176</v>
      </c>
      <c r="DG8" s="531">
        <v>169782176</v>
      </c>
      <c r="DH8" s="531">
        <v>169782176</v>
      </c>
      <c r="DI8" s="531">
        <v>169782176</v>
      </c>
      <c r="DJ8" s="531">
        <v>169782176</v>
      </c>
      <c r="DK8" s="531">
        <v>169782176</v>
      </c>
      <c r="DL8" s="533">
        <v>169782176</v>
      </c>
      <c r="DM8" s="556"/>
      <c r="DN8" s="557"/>
      <c r="DO8" s="557"/>
      <c r="DP8" s="557"/>
      <c r="DQ8" s="557"/>
      <c r="DR8" s="557"/>
      <c r="DS8" s="557"/>
      <c r="DT8" s="557"/>
      <c r="DU8" s="557"/>
      <c r="DV8" s="557"/>
      <c r="DW8" s="557"/>
      <c r="DX8" s="557"/>
    </row>
    <row r="9" spans="1:134" s="7" customFormat="1" ht="20.25" customHeight="1">
      <c r="A9" s="46"/>
      <c r="B9" s="522" t="s">
        <v>885</v>
      </c>
      <c r="C9" s="522"/>
      <c r="D9" s="522"/>
      <c r="E9" s="522"/>
      <c r="F9" s="522"/>
      <c r="G9" s="522"/>
      <c r="H9" s="522"/>
      <c r="I9" s="522"/>
      <c r="J9" s="522"/>
      <c r="K9" s="522"/>
      <c r="L9" s="522"/>
      <c r="M9" s="522"/>
      <c r="N9" s="522"/>
      <c r="O9" s="522"/>
      <c r="P9" s="522"/>
      <c r="Q9" s="522"/>
      <c r="R9" s="68"/>
      <c r="S9" s="523">
        <v>244</v>
      </c>
      <c r="T9" s="524"/>
      <c r="U9" s="524"/>
      <c r="V9" s="524"/>
      <c r="W9" s="524"/>
      <c r="X9" s="524"/>
      <c r="Y9" s="524"/>
      <c r="Z9" s="524"/>
      <c r="AA9" s="524"/>
      <c r="AB9" s="524"/>
      <c r="AC9" s="524"/>
      <c r="AD9" s="524"/>
      <c r="AE9" s="524"/>
      <c r="AF9" s="524">
        <v>2</v>
      </c>
      <c r="AG9" s="524"/>
      <c r="AH9" s="524"/>
      <c r="AI9" s="524"/>
      <c r="AJ9" s="524"/>
      <c r="AK9" s="524"/>
      <c r="AL9" s="524"/>
      <c r="AM9" s="524"/>
      <c r="AN9" s="524"/>
      <c r="AO9" s="524"/>
      <c r="AP9" s="524"/>
      <c r="AQ9" s="524"/>
      <c r="AR9" s="524"/>
      <c r="AS9" s="525">
        <f t="shared" si="0"/>
        <v>246</v>
      </c>
      <c r="AT9" s="525">
        <v>66564</v>
      </c>
      <c r="AU9" s="525">
        <v>66564</v>
      </c>
      <c r="AV9" s="525">
        <v>66564</v>
      </c>
      <c r="AW9" s="525">
        <v>66564</v>
      </c>
      <c r="AX9" s="525">
        <v>66564</v>
      </c>
      <c r="AY9" s="525">
        <v>66564</v>
      </c>
      <c r="AZ9" s="525">
        <v>66564</v>
      </c>
      <c r="BA9" s="525">
        <v>66564</v>
      </c>
      <c r="BB9" s="525">
        <v>66564</v>
      </c>
      <c r="BC9" s="525">
        <v>66564</v>
      </c>
      <c r="BD9" s="525">
        <v>66564</v>
      </c>
      <c r="BE9" s="525">
        <v>66564</v>
      </c>
      <c r="BF9" s="524">
        <v>2097477</v>
      </c>
      <c r="BG9" s="524"/>
      <c r="BH9" s="524"/>
      <c r="BI9" s="524"/>
      <c r="BJ9" s="524"/>
      <c r="BK9" s="524"/>
      <c r="BL9" s="524"/>
      <c r="BM9" s="524"/>
      <c r="BN9" s="524"/>
      <c r="BO9" s="524"/>
      <c r="BP9" s="524"/>
      <c r="BQ9" s="524"/>
      <c r="BR9" s="524"/>
      <c r="BS9" s="524">
        <v>7196</v>
      </c>
      <c r="BT9" s="524"/>
      <c r="BU9" s="524"/>
      <c r="BV9" s="524"/>
      <c r="BW9" s="524"/>
      <c r="BX9" s="524"/>
      <c r="BY9" s="524"/>
      <c r="BZ9" s="524"/>
      <c r="CA9" s="524"/>
      <c r="CB9" s="524"/>
      <c r="CC9" s="524"/>
      <c r="CD9" s="524"/>
      <c r="CE9" s="524"/>
      <c r="CF9" s="525">
        <f t="shared" si="1"/>
        <v>2104673</v>
      </c>
      <c r="CG9" s="525">
        <v>66564</v>
      </c>
      <c r="CH9" s="525">
        <v>66564</v>
      </c>
      <c r="CI9" s="525">
        <v>66564</v>
      </c>
      <c r="CJ9" s="525">
        <v>66564</v>
      </c>
      <c r="CK9" s="525">
        <v>66564</v>
      </c>
      <c r="CL9" s="525">
        <v>66564</v>
      </c>
      <c r="CM9" s="525">
        <v>66564</v>
      </c>
      <c r="CN9" s="525">
        <v>66564</v>
      </c>
      <c r="CO9" s="525">
        <v>66564</v>
      </c>
      <c r="CP9" s="525">
        <v>66564</v>
      </c>
      <c r="CQ9" s="525">
        <v>66564</v>
      </c>
      <c r="CR9" s="525">
        <v>66564</v>
      </c>
      <c r="CS9" s="524">
        <v>706549</v>
      </c>
      <c r="CT9" s="524"/>
      <c r="CU9" s="524"/>
      <c r="CV9" s="524"/>
      <c r="CW9" s="524"/>
      <c r="CX9" s="524"/>
      <c r="CY9" s="524"/>
      <c r="CZ9" s="524"/>
      <c r="DA9" s="524"/>
      <c r="DB9" s="524"/>
      <c r="DC9" s="525">
        <f t="shared" si="2"/>
        <v>1398124</v>
      </c>
      <c r="DD9" s="525">
        <v>169782176</v>
      </c>
      <c r="DE9" s="525">
        <v>169782176</v>
      </c>
      <c r="DF9" s="525">
        <v>169782176</v>
      </c>
      <c r="DG9" s="525">
        <v>169782176</v>
      </c>
      <c r="DH9" s="525">
        <v>169782176</v>
      </c>
      <c r="DI9" s="525">
        <v>169782176</v>
      </c>
      <c r="DJ9" s="525">
        <v>169782176</v>
      </c>
      <c r="DK9" s="525">
        <v>169782176</v>
      </c>
      <c r="DL9" s="526">
        <v>169782176</v>
      </c>
      <c r="DM9" s="305"/>
    </row>
    <row r="10" spans="1:134" s="7" customFormat="1" ht="20.25" customHeight="1">
      <c r="A10" s="46"/>
      <c r="B10" s="522" t="s">
        <v>886</v>
      </c>
      <c r="C10" s="522"/>
      <c r="D10" s="522"/>
      <c r="E10" s="522"/>
      <c r="F10" s="522"/>
      <c r="G10" s="522"/>
      <c r="H10" s="522"/>
      <c r="I10" s="522"/>
      <c r="J10" s="522"/>
      <c r="K10" s="522"/>
      <c r="L10" s="522"/>
      <c r="M10" s="522"/>
      <c r="N10" s="522"/>
      <c r="O10" s="522"/>
      <c r="P10" s="522"/>
      <c r="Q10" s="522"/>
      <c r="R10" s="68"/>
      <c r="S10" s="523">
        <v>1657</v>
      </c>
      <c r="T10" s="524"/>
      <c r="U10" s="524"/>
      <c r="V10" s="524"/>
      <c r="W10" s="524"/>
      <c r="X10" s="524"/>
      <c r="Y10" s="524"/>
      <c r="Z10" s="524"/>
      <c r="AA10" s="524"/>
      <c r="AB10" s="524"/>
      <c r="AC10" s="524"/>
      <c r="AD10" s="524"/>
      <c r="AE10" s="524"/>
      <c r="AF10" s="524">
        <v>46</v>
      </c>
      <c r="AG10" s="524"/>
      <c r="AH10" s="524"/>
      <c r="AI10" s="524"/>
      <c r="AJ10" s="524"/>
      <c r="AK10" s="524"/>
      <c r="AL10" s="524"/>
      <c r="AM10" s="524"/>
      <c r="AN10" s="524"/>
      <c r="AO10" s="524"/>
      <c r="AP10" s="524"/>
      <c r="AQ10" s="524"/>
      <c r="AR10" s="524"/>
      <c r="AS10" s="525">
        <f t="shared" si="0"/>
        <v>1703</v>
      </c>
      <c r="AT10" s="525">
        <v>66564</v>
      </c>
      <c r="AU10" s="525">
        <v>66564</v>
      </c>
      <c r="AV10" s="525">
        <v>66564</v>
      </c>
      <c r="AW10" s="525">
        <v>66564</v>
      </c>
      <c r="AX10" s="525">
        <v>66564</v>
      </c>
      <c r="AY10" s="525">
        <v>66564</v>
      </c>
      <c r="AZ10" s="525">
        <v>66564</v>
      </c>
      <c r="BA10" s="525">
        <v>66564</v>
      </c>
      <c r="BB10" s="525">
        <v>66564</v>
      </c>
      <c r="BC10" s="525">
        <v>66564</v>
      </c>
      <c r="BD10" s="525">
        <v>66564</v>
      </c>
      <c r="BE10" s="525">
        <v>66564</v>
      </c>
      <c r="BF10" s="524">
        <v>9539671</v>
      </c>
      <c r="BG10" s="524"/>
      <c r="BH10" s="524"/>
      <c r="BI10" s="524"/>
      <c r="BJ10" s="524"/>
      <c r="BK10" s="524"/>
      <c r="BL10" s="524"/>
      <c r="BM10" s="524"/>
      <c r="BN10" s="524"/>
      <c r="BO10" s="524"/>
      <c r="BP10" s="524"/>
      <c r="BQ10" s="524"/>
      <c r="BR10" s="524"/>
      <c r="BS10" s="524">
        <v>178492</v>
      </c>
      <c r="BT10" s="524"/>
      <c r="BU10" s="524"/>
      <c r="BV10" s="524"/>
      <c r="BW10" s="524"/>
      <c r="BX10" s="524"/>
      <c r="BY10" s="524"/>
      <c r="BZ10" s="524"/>
      <c r="CA10" s="524"/>
      <c r="CB10" s="524"/>
      <c r="CC10" s="524"/>
      <c r="CD10" s="524"/>
      <c r="CE10" s="524"/>
      <c r="CF10" s="525">
        <f t="shared" si="1"/>
        <v>9718163</v>
      </c>
      <c r="CG10" s="525">
        <v>66564</v>
      </c>
      <c r="CH10" s="525">
        <v>66564</v>
      </c>
      <c r="CI10" s="525">
        <v>66564</v>
      </c>
      <c r="CJ10" s="525">
        <v>66564</v>
      </c>
      <c r="CK10" s="525">
        <v>66564</v>
      </c>
      <c r="CL10" s="525">
        <v>66564</v>
      </c>
      <c r="CM10" s="525">
        <v>66564</v>
      </c>
      <c r="CN10" s="525">
        <v>66564</v>
      </c>
      <c r="CO10" s="525">
        <v>66564</v>
      </c>
      <c r="CP10" s="525">
        <v>66564</v>
      </c>
      <c r="CQ10" s="525">
        <v>66564</v>
      </c>
      <c r="CR10" s="525">
        <v>66564</v>
      </c>
      <c r="CS10" s="524">
        <v>4855413</v>
      </c>
      <c r="CT10" s="524"/>
      <c r="CU10" s="524"/>
      <c r="CV10" s="524"/>
      <c r="CW10" s="524"/>
      <c r="CX10" s="524"/>
      <c r="CY10" s="524"/>
      <c r="CZ10" s="524"/>
      <c r="DA10" s="524"/>
      <c r="DB10" s="524"/>
      <c r="DC10" s="525">
        <f t="shared" si="2"/>
        <v>4862750</v>
      </c>
      <c r="DD10" s="525">
        <v>169782176</v>
      </c>
      <c r="DE10" s="525">
        <v>169782176</v>
      </c>
      <c r="DF10" s="525">
        <v>169782176</v>
      </c>
      <c r="DG10" s="525">
        <v>169782176</v>
      </c>
      <c r="DH10" s="525">
        <v>169782176</v>
      </c>
      <c r="DI10" s="525">
        <v>169782176</v>
      </c>
      <c r="DJ10" s="525">
        <v>169782176</v>
      </c>
      <c r="DK10" s="525">
        <v>169782176</v>
      </c>
      <c r="DL10" s="526">
        <v>169782176</v>
      </c>
      <c r="DM10" s="305"/>
    </row>
    <row r="11" spans="1:134" s="7" customFormat="1" ht="20.25" customHeight="1">
      <c r="A11" s="46"/>
      <c r="B11" s="522" t="s">
        <v>887</v>
      </c>
      <c r="C11" s="522"/>
      <c r="D11" s="522"/>
      <c r="E11" s="522"/>
      <c r="F11" s="522"/>
      <c r="G11" s="522"/>
      <c r="H11" s="522"/>
      <c r="I11" s="522"/>
      <c r="J11" s="522"/>
      <c r="K11" s="522"/>
      <c r="L11" s="522"/>
      <c r="M11" s="522"/>
      <c r="N11" s="522"/>
      <c r="O11" s="522"/>
      <c r="P11" s="522"/>
      <c r="Q11" s="522"/>
      <c r="R11" s="68"/>
      <c r="S11" s="523">
        <v>3737</v>
      </c>
      <c r="T11" s="524"/>
      <c r="U11" s="524"/>
      <c r="V11" s="524"/>
      <c r="W11" s="524"/>
      <c r="X11" s="524"/>
      <c r="Y11" s="524"/>
      <c r="Z11" s="524"/>
      <c r="AA11" s="524"/>
      <c r="AB11" s="524"/>
      <c r="AC11" s="524"/>
      <c r="AD11" s="524"/>
      <c r="AE11" s="524"/>
      <c r="AF11" s="524">
        <v>112</v>
      </c>
      <c r="AG11" s="524"/>
      <c r="AH11" s="524"/>
      <c r="AI11" s="524"/>
      <c r="AJ11" s="524"/>
      <c r="AK11" s="524"/>
      <c r="AL11" s="524"/>
      <c r="AM11" s="524"/>
      <c r="AN11" s="524"/>
      <c r="AO11" s="524"/>
      <c r="AP11" s="524"/>
      <c r="AQ11" s="524"/>
      <c r="AR11" s="524"/>
      <c r="AS11" s="525">
        <f t="shared" si="0"/>
        <v>3849</v>
      </c>
      <c r="AT11" s="525">
        <v>66564</v>
      </c>
      <c r="AU11" s="525">
        <v>66564</v>
      </c>
      <c r="AV11" s="525">
        <v>66564</v>
      </c>
      <c r="AW11" s="525">
        <v>66564</v>
      </c>
      <c r="AX11" s="525">
        <v>66564</v>
      </c>
      <c r="AY11" s="525">
        <v>66564</v>
      </c>
      <c r="AZ11" s="525">
        <v>66564</v>
      </c>
      <c r="BA11" s="525">
        <v>66564</v>
      </c>
      <c r="BB11" s="525">
        <v>66564</v>
      </c>
      <c r="BC11" s="525">
        <v>66564</v>
      </c>
      <c r="BD11" s="525">
        <v>66564</v>
      </c>
      <c r="BE11" s="525">
        <v>66564</v>
      </c>
      <c r="BF11" s="524">
        <v>19449927</v>
      </c>
      <c r="BG11" s="524"/>
      <c r="BH11" s="524"/>
      <c r="BI11" s="524"/>
      <c r="BJ11" s="524"/>
      <c r="BK11" s="524"/>
      <c r="BL11" s="524"/>
      <c r="BM11" s="524"/>
      <c r="BN11" s="524"/>
      <c r="BO11" s="524"/>
      <c r="BP11" s="524"/>
      <c r="BQ11" s="524"/>
      <c r="BR11" s="524"/>
      <c r="BS11" s="524">
        <v>376513</v>
      </c>
      <c r="BT11" s="524"/>
      <c r="BU11" s="524"/>
      <c r="BV11" s="524"/>
      <c r="BW11" s="524"/>
      <c r="BX11" s="524"/>
      <c r="BY11" s="524"/>
      <c r="BZ11" s="524"/>
      <c r="CA11" s="524"/>
      <c r="CB11" s="524"/>
      <c r="CC11" s="524"/>
      <c r="CD11" s="524"/>
      <c r="CE11" s="524"/>
      <c r="CF11" s="525">
        <f t="shared" si="1"/>
        <v>19826440</v>
      </c>
      <c r="CG11" s="525">
        <v>66564</v>
      </c>
      <c r="CH11" s="525">
        <v>66564</v>
      </c>
      <c r="CI11" s="525">
        <v>66564</v>
      </c>
      <c r="CJ11" s="525">
        <v>66564</v>
      </c>
      <c r="CK11" s="525">
        <v>66564</v>
      </c>
      <c r="CL11" s="525">
        <v>66564</v>
      </c>
      <c r="CM11" s="525">
        <v>66564</v>
      </c>
      <c r="CN11" s="525">
        <v>66564</v>
      </c>
      <c r="CO11" s="525">
        <v>66564</v>
      </c>
      <c r="CP11" s="525">
        <v>66564</v>
      </c>
      <c r="CQ11" s="525">
        <v>66564</v>
      </c>
      <c r="CR11" s="525">
        <v>66564</v>
      </c>
      <c r="CS11" s="524">
        <v>10895542</v>
      </c>
      <c r="CT11" s="524"/>
      <c r="CU11" s="524"/>
      <c r="CV11" s="524"/>
      <c r="CW11" s="524"/>
      <c r="CX11" s="524"/>
      <c r="CY11" s="524"/>
      <c r="CZ11" s="524"/>
      <c r="DA11" s="524"/>
      <c r="DB11" s="524"/>
      <c r="DC11" s="525">
        <f t="shared" si="2"/>
        <v>8930898</v>
      </c>
      <c r="DD11" s="525">
        <v>169782176</v>
      </c>
      <c r="DE11" s="525">
        <v>169782176</v>
      </c>
      <c r="DF11" s="525">
        <v>169782176</v>
      </c>
      <c r="DG11" s="525">
        <v>169782176</v>
      </c>
      <c r="DH11" s="525">
        <v>169782176</v>
      </c>
      <c r="DI11" s="525">
        <v>169782176</v>
      </c>
      <c r="DJ11" s="525">
        <v>169782176</v>
      </c>
      <c r="DK11" s="525">
        <v>169782176</v>
      </c>
      <c r="DL11" s="526">
        <v>169782176</v>
      </c>
      <c r="DM11" s="305"/>
    </row>
    <row r="12" spans="1:134" s="7" customFormat="1" ht="20.25" customHeight="1">
      <c r="A12" s="46"/>
      <c r="B12" s="522" t="s">
        <v>888</v>
      </c>
      <c r="C12" s="522"/>
      <c r="D12" s="522"/>
      <c r="E12" s="522"/>
      <c r="F12" s="522"/>
      <c r="G12" s="522"/>
      <c r="H12" s="522"/>
      <c r="I12" s="522"/>
      <c r="J12" s="522"/>
      <c r="K12" s="522"/>
      <c r="L12" s="522"/>
      <c r="M12" s="522"/>
      <c r="N12" s="522"/>
      <c r="O12" s="522"/>
      <c r="P12" s="522"/>
      <c r="Q12" s="522"/>
      <c r="R12" s="68"/>
      <c r="S12" s="523">
        <v>30762</v>
      </c>
      <c r="T12" s="524"/>
      <c r="U12" s="524"/>
      <c r="V12" s="524"/>
      <c r="W12" s="524"/>
      <c r="X12" s="524"/>
      <c r="Y12" s="524"/>
      <c r="Z12" s="524"/>
      <c r="AA12" s="524"/>
      <c r="AB12" s="524"/>
      <c r="AC12" s="524"/>
      <c r="AD12" s="524"/>
      <c r="AE12" s="524"/>
      <c r="AF12" s="524">
        <v>909</v>
      </c>
      <c r="AG12" s="524"/>
      <c r="AH12" s="524"/>
      <c r="AI12" s="524"/>
      <c r="AJ12" s="524"/>
      <c r="AK12" s="524"/>
      <c r="AL12" s="524"/>
      <c r="AM12" s="524"/>
      <c r="AN12" s="524"/>
      <c r="AO12" s="524"/>
      <c r="AP12" s="524"/>
      <c r="AQ12" s="524"/>
      <c r="AR12" s="524"/>
      <c r="AS12" s="525">
        <f t="shared" si="0"/>
        <v>31671</v>
      </c>
      <c r="AT12" s="525">
        <v>66564</v>
      </c>
      <c r="AU12" s="525">
        <v>66564</v>
      </c>
      <c r="AV12" s="525">
        <v>66564</v>
      </c>
      <c r="AW12" s="525">
        <v>66564</v>
      </c>
      <c r="AX12" s="525">
        <v>66564</v>
      </c>
      <c r="AY12" s="525">
        <v>66564</v>
      </c>
      <c r="AZ12" s="525">
        <v>66564</v>
      </c>
      <c r="BA12" s="525">
        <v>66564</v>
      </c>
      <c r="BB12" s="525">
        <v>66564</v>
      </c>
      <c r="BC12" s="525">
        <v>66564</v>
      </c>
      <c r="BD12" s="525">
        <v>66564</v>
      </c>
      <c r="BE12" s="525">
        <v>66564</v>
      </c>
      <c r="BF12" s="524">
        <v>148236144</v>
      </c>
      <c r="BG12" s="524"/>
      <c r="BH12" s="524"/>
      <c r="BI12" s="524"/>
      <c r="BJ12" s="524"/>
      <c r="BK12" s="524"/>
      <c r="BL12" s="524"/>
      <c r="BM12" s="524"/>
      <c r="BN12" s="524"/>
      <c r="BO12" s="524"/>
      <c r="BP12" s="524"/>
      <c r="BQ12" s="524"/>
      <c r="BR12" s="524"/>
      <c r="BS12" s="524">
        <v>3293972</v>
      </c>
      <c r="BT12" s="524"/>
      <c r="BU12" s="524"/>
      <c r="BV12" s="524"/>
      <c r="BW12" s="524"/>
      <c r="BX12" s="524"/>
      <c r="BY12" s="524"/>
      <c r="BZ12" s="524"/>
      <c r="CA12" s="524"/>
      <c r="CB12" s="524"/>
      <c r="CC12" s="524"/>
      <c r="CD12" s="524"/>
      <c r="CE12" s="524"/>
      <c r="CF12" s="525">
        <f t="shared" si="1"/>
        <v>151530116</v>
      </c>
      <c r="CG12" s="525">
        <v>66564</v>
      </c>
      <c r="CH12" s="525">
        <v>66564</v>
      </c>
      <c r="CI12" s="525">
        <v>66564</v>
      </c>
      <c r="CJ12" s="525">
        <v>66564</v>
      </c>
      <c r="CK12" s="525">
        <v>66564</v>
      </c>
      <c r="CL12" s="525">
        <v>66564</v>
      </c>
      <c r="CM12" s="525">
        <v>66564</v>
      </c>
      <c r="CN12" s="525">
        <v>66564</v>
      </c>
      <c r="CO12" s="525">
        <v>66564</v>
      </c>
      <c r="CP12" s="525">
        <v>66564</v>
      </c>
      <c r="CQ12" s="525">
        <v>66564</v>
      </c>
      <c r="CR12" s="525">
        <v>66564</v>
      </c>
      <c r="CS12" s="524">
        <v>90222806</v>
      </c>
      <c r="CT12" s="524"/>
      <c r="CU12" s="524"/>
      <c r="CV12" s="524"/>
      <c r="CW12" s="524"/>
      <c r="CX12" s="524"/>
      <c r="CY12" s="524"/>
      <c r="CZ12" s="524"/>
      <c r="DA12" s="524"/>
      <c r="DB12" s="524"/>
      <c r="DC12" s="525">
        <f t="shared" si="2"/>
        <v>61307310</v>
      </c>
      <c r="DD12" s="525">
        <v>169782176</v>
      </c>
      <c r="DE12" s="525">
        <v>169782176</v>
      </c>
      <c r="DF12" s="525">
        <v>169782176</v>
      </c>
      <c r="DG12" s="525">
        <v>169782176</v>
      </c>
      <c r="DH12" s="525">
        <v>169782176</v>
      </c>
      <c r="DI12" s="525">
        <v>169782176</v>
      </c>
      <c r="DJ12" s="525">
        <v>169782176</v>
      </c>
      <c r="DK12" s="525">
        <v>169782176</v>
      </c>
      <c r="DL12" s="526">
        <v>169782176</v>
      </c>
      <c r="DM12" s="305"/>
    </row>
    <row r="13" spans="1:134" s="7" customFormat="1" ht="20.25" customHeight="1">
      <c r="A13" s="46"/>
      <c r="B13" s="522" t="s">
        <v>889</v>
      </c>
      <c r="C13" s="522"/>
      <c r="D13" s="522"/>
      <c r="E13" s="522"/>
      <c r="F13" s="522"/>
      <c r="G13" s="522"/>
      <c r="H13" s="522"/>
      <c r="I13" s="522"/>
      <c r="J13" s="522"/>
      <c r="K13" s="522"/>
      <c r="L13" s="522"/>
      <c r="M13" s="522"/>
      <c r="N13" s="522"/>
      <c r="O13" s="522"/>
      <c r="P13" s="522"/>
      <c r="Q13" s="522"/>
      <c r="R13" s="68"/>
      <c r="S13" s="523">
        <v>2858</v>
      </c>
      <c r="T13" s="524"/>
      <c r="U13" s="524"/>
      <c r="V13" s="524"/>
      <c r="W13" s="524"/>
      <c r="X13" s="524"/>
      <c r="Y13" s="524"/>
      <c r="Z13" s="524"/>
      <c r="AA13" s="524"/>
      <c r="AB13" s="524"/>
      <c r="AC13" s="524"/>
      <c r="AD13" s="524"/>
      <c r="AE13" s="524"/>
      <c r="AF13" s="524">
        <v>53</v>
      </c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4"/>
      <c r="AR13" s="524"/>
      <c r="AS13" s="525">
        <f t="shared" si="0"/>
        <v>2911</v>
      </c>
      <c r="AT13" s="525">
        <v>66564</v>
      </c>
      <c r="AU13" s="525">
        <v>66564</v>
      </c>
      <c r="AV13" s="525">
        <v>66564</v>
      </c>
      <c r="AW13" s="525">
        <v>66564</v>
      </c>
      <c r="AX13" s="525">
        <v>66564</v>
      </c>
      <c r="AY13" s="525">
        <v>66564</v>
      </c>
      <c r="AZ13" s="525">
        <v>66564</v>
      </c>
      <c r="BA13" s="525">
        <v>66564</v>
      </c>
      <c r="BB13" s="525">
        <v>66564</v>
      </c>
      <c r="BC13" s="525">
        <v>66564</v>
      </c>
      <c r="BD13" s="525">
        <v>66564</v>
      </c>
      <c r="BE13" s="525">
        <v>66564</v>
      </c>
      <c r="BF13" s="524">
        <v>20972414</v>
      </c>
      <c r="BG13" s="524"/>
      <c r="BH13" s="524"/>
      <c r="BI13" s="524"/>
      <c r="BJ13" s="524"/>
      <c r="BK13" s="524"/>
      <c r="BL13" s="524"/>
      <c r="BM13" s="524"/>
      <c r="BN13" s="524"/>
      <c r="BO13" s="524"/>
      <c r="BP13" s="524"/>
      <c r="BQ13" s="524"/>
      <c r="BR13" s="524"/>
      <c r="BS13" s="524">
        <v>217024</v>
      </c>
      <c r="BT13" s="524"/>
      <c r="BU13" s="524"/>
      <c r="BV13" s="524"/>
      <c r="BW13" s="524"/>
      <c r="BX13" s="524"/>
      <c r="BY13" s="524"/>
      <c r="BZ13" s="524"/>
      <c r="CA13" s="524"/>
      <c r="CB13" s="524"/>
      <c r="CC13" s="524"/>
      <c r="CD13" s="524"/>
      <c r="CE13" s="524"/>
      <c r="CF13" s="525">
        <f t="shared" si="1"/>
        <v>21189438</v>
      </c>
      <c r="CG13" s="525">
        <v>66564</v>
      </c>
      <c r="CH13" s="525">
        <v>66564</v>
      </c>
      <c r="CI13" s="525">
        <v>66564</v>
      </c>
      <c r="CJ13" s="525">
        <v>66564</v>
      </c>
      <c r="CK13" s="525">
        <v>66564</v>
      </c>
      <c r="CL13" s="525">
        <v>66564</v>
      </c>
      <c r="CM13" s="525">
        <v>66564</v>
      </c>
      <c r="CN13" s="525">
        <v>66564</v>
      </c>
      <c r="CO13" s="525">
        <v>66564</v>
      </c>
      <c r="CP13" s="525">
        <v>66564</v>
      </c>
      <c r="CQ13" s="525">
        <v>66564</v>
      </c>
      <c r="CR13" s="525">
        <v>66564</v>
      </c>
      <c r="CS13" s="524">
        <v>8346348</v>
      </c>
      <c r="CT13" s="524"/>
      <c r="CU13" s="524"/>
      <c r="CV13" s="524"/>
      <c r="CW13" s="524"/>
      <c r="CX13" s="524"/>
      <c r="CY13" s="524"/>
      <c r="CZ13" s="524"/>
      <c r="DA13" s="524"/>
      <c r="DB13" s="524"/>
      <c r="DC13" s="525">
        <f t="shared" si="2"/>
        <v>12843090</v>
      </c>
      <c r="DD13" s="525">
        <v>169782176</v>
      </c>
      <c r="DE13" s="525">
        <v>169782176</v>
      </c>
      <c r="DF13" s="525">
        <v>169782176</v>
      </c>
      <c r="DG13" s="525">
        <v>169782176</v>
      </c>
      <c r="DH13" s="525">
        <v>169782176</v>
      </c>
      <c r="DI13" s="525">
        <v>169782176</v>
      </c>
      <c r="DJ13" s="525">
        <v>169782176</v>
      </c>
      <c r="DK13" s="525">
        <v>169782176</v>
      </c>
      <c r="DL13" s="526">
        <v>169782176</v>
      </c>
      <c r="DM13" s="305"/>
    </row>
    <row r="14" spans="1:134" s="7" customFormat="1" ht="20.25" customHeight="1">
      <c r="A14" s="46"/>
      <c r="B14" s="522" t="s">
        <v>890</v>
      </c>
      <c r="C14" s="522"/>
      <c r="D14" s="522"/>
      <c r="E14" s="522"/>
      <c r="F14" s="522"/>
      <c r="G14" s="522"/>
      <c r="H14" s="522"/>
      <c r="I14" s="522"/>
      <c r="J14" s="522"/>
      <c r="K14" s="522"/>
      <c r="L14" s="522"/>
      <c r="M14" s="522"/>
      <c r="N14" s="522"/>
      <c r="O14" s="522"/>
      <c r="P14" s="522"/>
      <c r="Q14" s="522"/>
      <c r="R14" s="68"/>
      <c r="S14" s="523">
        <v>6304</v>
      </c>
      <c r="T14" s="524"/>
      <c r="U14" s="524"/>
      <c r="V14" s="524"/>
      <c r="W14" s="524"/>
      <c r="X14" s="524"/>
      <c r="Y14" s="524"/>
      <c r="Z14" s="524"/>
      <c r="AA14" s="524"/>
      <c r="AB14" s="524"/>
      <c r="AC14" s="524"/>
      <c r="AD14" s="524"/>
      <c r="AE14" s="524"/>
      <c r="AF14" s="524">
        <v>200</v>
      </c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5">
        <f t="shared" si="0"/>
        <v>6504</v>
      </c>
      <c r="AT14" s="525">
        <v>66564</v>
      </c>
      <c r="AU14" s="525">
        <v>66564</v>
      </c>
      <c r="AV14" s="525">
        <v>66564</v>
      </c>
      <c r="AW14" s="525">
        <v>66564</v>
      </c>
      <c r="AX14" s="525">
        <v>66564</v>
      </c>
      <c r="AY14" s="525">
        <v>66564</v>
      </c>
      <c r="AZ14" s="525">
        <v>66564</v>
      </c>
      <c r="BA14" s="525">
        <v>66564</v>
      </c>
      <c r="BB14" s="525">
        <v>66564</v>
      </c>
      <c r="BC14" s="525">
        <v>66564</v>
      </c>
      <c r="BD14" s="525">
        <v>66564</v>
      </c>
      <c r="BE14" s="525">
        <v>66564</v>
      </c>
      <c r="BF14" s="524">
        <v>32343449</v>
      </c>
      <c r="BG14" s="524"/>
      <c r="BH14" s="524"/>
      <c r="BI14" s="524"/>
      <c r="BJ14" s="524"/>
      <c r="BK14" s="524"/>
      <c r="BL14" s="524"/>
      <c r="BM14" s="524"/>
      <c r="BN14" s="524"/>
      <c r="BO14" s="524"/>
      <c r="BP14" s="524"/>
      <c r="BQ14" s="524"/>
      <c r="BR14" s="524"/>
      <c r="BS14" s="524">
        <v>743522</v>
      </c>
      <c r="BT14" s="524"/>
      <c r="BU14" s="524"/>
      <c r="BV14" s="524"/>
      <c r="BW14" s="524"/>
      <c r="BX14" s="524"/>
      <c r="BY14" s="524"/>
      <c r="BZ14" s="524"/>
      <c r="CA14" s="524"/>
      <c r="CB14" s="524"/>
      <c r="CC14" s="524"/>
      <c r="CD14" s="524"/>
      <c r="CE14" s="524"/>
      <c r="CF14" s="525">
        <f t="shared" si="1"/>
        <v>33086971</v>
      </c>
      <c r="CG14" s="525">
        <v>66564</v>
      </c>
      <c r="CH14" s="525">
        <v>66564</v>
      </c>
      <c r="CI14" s="525">
        <v>66564</v>
      </c>
      <c r="CJ14" s="525">
        <v>66564</v>
      </c>
      <c r="CK14" s="525">
        <v>66564</v>
      </c>
      <c r="CL14" s="525">
        <v>66564</v>
      </c>
      <c r="CM14" s="525">
        <v>66564</v>
      </c>
      <c r="CN14" s="525">
        <v>66564</v>
      </c>
      <c r="CO14" s="525">
        <v>66564</v>
      </c>
      <c r="CP14" s="525">
        <v>66564</v>
      </c>
      <c r="CQ14" s="525">
        <v>66564</v>
      </c>
      <c r="CR14" s="525">
        <v>66564</v>
      </c>
      <c r="CS14" s="524">
        <v>18685312</v>
      </c>
      <c r="CT14" s="524"/>
      <c r="CU14" s="524"/>
      <c r="CV14" s="524"/>
      <c r="CW14" s="524"/>
      <c r="CX14" s="524"/>
      <c r="CY14" s="524"/>
      <c r="CZ14" s="524"/>
      <c r="DA14" s="524"/>
      <c r="DB14" s="524"/>
      <c r="DC14" s="525">
        <f t="shared" si="2"/>
        <v>14401659</v>
      </c>
      <c r="DD14" s="525">
        <v>169782176</v>
      </c>
      <c r="DE14" s="525">
        <v>169782176</v>
      </c>
      <c r="DF14" s="525">
        <v>169782176</v>
      </c>
      <c r="DG14" s="525">
        <v>169782176</v>
      </c>
      <c r="DH14" s="525">
        <v>169782176</v>
      </c>
      <c r="DI14" s="525">
        <v>169782176</v>
      </c>
      <c r="DJ14" s="525">
        <v>169782176</v>
      </c>
      <c r="DK14" s="525">
        <v>169782176</v>
      </c>
      <c r="DL14" s="526">
        <v>169782176</v>
      </c>
      <c r="DM14" s="305"/>
    </row>
    <row r="15" spans="1:134" s="7" customFormat="1" ht="20.25" customHeight="1">
      <c r="A15" s="46"/>
      <c r="B15" s="522" t="s">
        <v>891</v>
      </c>
      <c r="C15" s="522"/>
      <c r="D15" s="522"/>
      <c r="E15" s="522"/>
      <c r="F15" s="522"/>
      <c r="G15" s="522"/>
      <c r="H15" s="522"/>
      <c r="I15" s="522"/>
      <c r="J15" s="522"/>
      <c r="K15" s="522"/>
      <c r="L15" s="522"/>
      <c r="M15" s="522"/>
      <c r="N15" s="522"/>
      <c r="O15" s="522"/>
      <c r="P15" s="522"/>
      <c r="Q15" s="522"/>
      <c r="R15" s="68"/>
      <c r="S15" s="523">
        <v>988</v>
      </c>
      <c r="T15" s="524"/>
      <c r="U15" s="524"/>
      <c r="V15" s="524"/>
      <c r="W15" s="524"/>
      <c r="X15" s="524"/>
      <c r="Y15" s="524"/>
      <c r="Z15" s="524"/>
      <c r="AA15" s="524"/>
      <c r="AB15" s="524"/>
      <c r="AC15" s="524"/>
      <c r="AD15" s="524"/>
      <c r="AE15" s="524"/>
      <c r="AF15" s="524">
        <v>21</v>
      </c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5">
        <f t="shared" si="0"/>
        <v>1009</v>
      </c>
      <c r="AT15" s="525">
        <v>66564</v>
      </c>
      <c r="AU15" s="525">
        <v>66564</v>
      </c>
      <c r="AV15" s="525">
        <v>66564</v>
      </c>
      <c r="AW15" s="525">
        <v>66564</v>
      </c>
      <c r="AX15" s="525">
        <v>66564</v>
      </c>
      <c r="AY15" s="525">
        <v>66564</v>
      </c>
      <c r="AZ15" s="525">
        <v>66564</v>
      </c>
      <c r="BA15" s="525">
        <v>66564</v>
      </c>
      <c r="BB15" s="525">
        <v>66564</v>
      </c>
      <c r="BC15" s="525">
        <v>66564</v>
      </c>
      <c r="BD15" s="525">
        <v>66564</v>
      </c>
      <c r="BE15" s="525">
        <v>66564</v>
      </c>
      <c r="BF15" s="524">
        <v>6534203</v>
      </c>
      <c r="BG15" s="524"/>
      <c r="BH15" s="524"/>
      <c r="BI15" s="524"/>
      <c r="BJ15" s="524"/>
      <c r="BK15" s="524"/>
      <c r="BL15" s="524"/>
      <c r="BM15" s="524"/>
      <c r="BN15" s="524"/>
      <c r="BO15" s="524"/>
      <c r="BP15" s="524"/>
      <c r="BQ15" s="524"/>
      <c r="BR15" s="524"/>
      <c r="BS15" s="524">
        <v>87366</v>
      </c>
      <c r="BT15" s="524"/>
      <c r="BU15" s="524"/>
      <c r="BV15" s="524"/>
      <c r="BW15" s="524"/>
      <c r="BX15" s="524"/>
      <c r="BY15" s="524"/>
      <c r="BZ15" s="524"/>
      <c r="CA15" s="524"/>
      <c r="CB15" s="524"/>
      <c r="CC15" s="524"/>
      <c r="CD15" s="524"/>
      <c r="CE15" s="524"/>
      <c r="CF15" s="525">
        <f t="shared" si="1"/>
        <v>6621569</v>
      </c>
      <c r="CG15" s="525">
        <v>66564</v>
      </c>
      <c r="CH15" s="525">
        <v>66564</v>
      </c>
      <c r="CI15" s="525">
        <v>66564</v>
      </c>
      <c r="CJ15" s="525">
        <v>66564</v>
      </c>
      <c r="CK15" s="525">
        <v>66564</v>
      </c>
      <c r="CL15" s="525">
        <v>66564</v>
      </c>
      <c r="CM15" s="525">
        <v>66564</v>
      </c>
      <c r="CN15" s="525">
        <v>66564</v>
      </c>
      <c r="CO15" s="525">
        <v>66564</v>
      </c>
      <c r="CP15" s="525">
        <v>66564</v>
      </c>
      <c r="CQ15" s="525">
        <v>66564</v>
      </c>
      <c r="CR15" s="525">
        <v>66564</v>
      </c>
      <c r="CS15" s="524">
        <v>2878426</v>
      </c>
      <c r="CT15" s="524"/>
      <c r="CU15" s="524"/>
      <c r="CV15" s="524"/>
      <c r="CW15" s="524"/>
      <c r="CX15" s="524"/>
      <c r="CY15" s="524"/>
      <c r="CZ15" s="524"/>
      <c r="DA15" s="524"/>
      <c r="DB15" s="524"/>
      <c r="DC15" s="525">
        <f t="shared" si="2"/>
        <v>3743143</v>
      </c>
      <c r="DD15" s="525">
        <v>169782176</v>
      </c>
      <c r="DE15" s="525">
        <v>169782176</v>
      </c>
      <c r="DF15" s="525">
        <v>169782176</v>
      </c>
      <c r="DG15" s="525">
        <v>169782176</v>
      </c>
      <c r="DH15" s="525">
        <v>169782176</v>
      </c>
      <c r="DI15" s="525">
        <v>169782176</v>
      </c>
      <c r="DJ15" s="525">
        <v>169782176</v>
      </c>
      <c r="DK15" s="525">
        <v>169782176</v>
      </c>
      <c r="DL15" s="526">
        <v>169782176</v>
      </c>
      <c r="DM15" s="305"/>
    </row>
    <row r="16" spans="1:134" s="7" customFormat="1" ht="20.25" customHeight="1">
      <c r="A16" s="46"/>
      <c r="B16" s="522" t="s">
        <v>892</v>
      </c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68"/>
      <c r="S16" s="523">
        <v>1052</v>
      </c>
      <c r="T16" s="524"/>
      <c r="U16" s="524"/>
      <c r="V16" s="524"/>
      <c r="W16" s="524"/>
      <c r="X16" s="524"/>
      <c r="Y16" s="524"/>
      <c r="Z16" s="524"/>
      <c r="AA16" s="524"/>
      <c r="AB16" s="524"/>
      <c r="AC16" s="524"/>
      <c r="AD16" s="524"/>
      <c r="AE16" s="524"/>
      <c r="AF16" s="524">
        <v>23</v>
      </c>
      <c r="AG16" s="524"/>
      <c r="AH16" s="524"/>
      <c r="AI16" s="524"/>
      <c r="AJ16" s="524"/>
      <c r="AK16" s="524"/>
      <c r="AL16" s="524"/>
      <c r="AM16" s="524"/>
      <c r="AN16" s="524"/>
      <c r="AO16" s="524"/>
      <c r="AP16" s="524"/>
      <c r="AQ16" s="524"/>
      <c r="AR16" s="524"/>
      <c r="AS16" s="525">
        <f t="shared" si="0"/>
        <v>1075</v>
      </c>
      <c r="AT16" s="525">
        <v>66564</v>
      </c>
      <c r="AU16" s="525">
        <v>66564</v>
      </c>
      <c r="AV16" s="525">
        <v>66564</v>
      </c>
      <c r="AW16" s="525">
        <v>66564</v>
      </c>
      <c r="AX16" s="525">
        <v>66564</v>
      </c>
      <c r="AY16" s="525">
        <v>66564</v>
      </c>
      <c r="AZ16" s="525">
        <v>66564</v>
      </c>
      <c r="BA16" s="525">
        <v>66564</v>
      </c>
      <c r="BB16" s="525">
        <v>66564</v>
      </c>
      <c r="BC16" s="525">
        <v>66564</v>
      </c>
      <c r="BD16" s="525">
        <v>66564</v>
      </c>
      <c r="BE16" s="525">
        <v>66564</v>
      </c>
      <c r="BF16" s="524">
        <v>6108113</v>
      </c>
      <c r="BG16" s="524"/>
      <c r="BH16" s="524"/>
      <c r="BI16" s="524"/>
      <c r="BJ16" s="524"/>
      <c r="BK16" s="524"/>
      <c r="BL16" s="524"/>
      <c r="BM16" s="524"/>
      <c r="BN16" s="524"/>
      <c r="BO16" s="524"/>
      <c r="BP16" s="524"/>
      <c r="BQ16" s="524"/>
      <c r="BR16" s="524"/>
      <c r="BS16" s="524">
        <v>81389</v>
      </c>
      <c r="BT16" s="524"/>
      <c r="BU16" s="524"/>
      <c r="BV16" s="524"/>
      <c r="BW16" s="524"/>
      <c r="BX16" s="524"/>
      <c r="BY16" s="524"/>
      <c r="BZ16" s="524"/>
      <c r="CA16" s="524"/>
      <c r="CB16" s="524"/>
      <c r="CC16" s="524"/>
      <c r="CD16" s="524"/>
      <c r="CE16" s="524"/>
      <c r="CF16" s="525">
        <f t="shared" si="1"/>
        <v>6189502</v>
      </c>
      <c r="CG16" s="525">
        <v>66564</v>
      </c>
      <c r="CH16" s="525">
        <v>66564</v>
      </c>
      <c r="CI16" s="525">
        <v>66564</v>
      </c>
      <c r="CJ16" s="525">
        <v>66564</v>
      </c>
      <c r="CK16" s="525">
        <v>66564</v>
      </c>
      <c r="CL16" s="525">
        <v>66564</v>
      </c>
      <c r="CM16" s="525">
        <v>66564</v>
      </c>
      <c r="CN16" s="525">
        <v>66564</v>
      </c>
      <c r="CO16" s="525">
        <v>66564</v>
      </c>
      <c r="CP16" s="525">
        <v>66564</v>
      </c>
      <c r="CQ16" s="525">
        <v>66564</v>
      </c>
      <c r="CR16" s="525">
        <v>66564</v>
      </c>
      <c r="CS16" s="524">
        <v>3043607</v>
      </c>
      <c r="CT16" s="524"/>
      <c r="CU16" s="524"/>
      <c r="CV16" s="524"/>
      <c r="CW16" s="524"/>
      <c r="CX16" s="524"/>
      <c r="CY16" s="524"/>
      <c r="CZ16" s="524"/>
      <c r="DA16" s="524"/>
      <c r="DB16" s="524"/>
      <c r="DC16" s="525">
        <f t="shared" si="2"/>
        <v>3145895</v>
      </c>
      <c r="DD16" s="525">
        <v>169782176</v>
      </c>
      <c r="DE16" s="525">
        <v>169782176</v>
      </c>
      <c r="DF16" s="525">
        <v>169782176</v>
      </c>
      <c r="DG16" s="525">
        <v>169782176</v>
      </c>
      <c r="DH16" s="525">
        <v>169782176</v>
      </c>
      <c r="DI16" s="525">
        <v>169782176</v>
      </c>
      <c r="DJ16" s="525">
        <v>169782176</v>
      </c>
      <c r="DK16" s="525">
        <v>169782176</v>
      </c>
      <c r="DL16" s="526">
        <v>169782176</v>
      </c>
      <c r="DM16" s="305"/>
    </row>
    <row r="17" spans="1:117" s="7" customFormat="1" ht="20.25" customHeight="1">
      <c r="A17" s="46"/>
      <c r="B17" s="522" t="s">
        <v>893</v>
      </c>
      <c r="C17" s="522"/>
      <c r="D17" s="522"/>
      <c r="E17" s="522"/>
      <c r="F17" s="522"/>
      <c r="G17" s="522"/>
      <c r="H17" s="522"/>
      <c r="I17" s="522"/>
      <c r="J17" s="522"/>
      <c r="K17" s="522"/>
      <c r="L17" s="522"/>
      <c r="M17" s="522"/>
      <c r="N17" s="522"/>
      <c r="O17" s="522"/>
      <c r="P17" s="522"/>
      <c r="Q17" s="522"/>
      <c r="R17" s="68"/>
      <c r="S17" s="523">
        <v>0</v>
      </c>
      <c r="T17" s="524"/>
      <c r="U17" s="524"/>
      <c r="V17" s="524"/>
      <c r="W17" s="524"/>
      <c r="X17" s="524"/>
      <c r="Y17" s="524"/>
      <c r="Z17" s="524"/>
      <c r="AA17" s="524"/>
      <c r="AB17" s="524"/>
      <c r="AC17" s="524"/>
      <c r="AD17" s="524"/>
      <c r="AE17" s="524"/>
      <c r="AF17" s="524">
        <v>0</v>
      </c>
      <c r="AG17" s="524"/>
      <c r="AH17" s="524"/>
      <c r="AI17" s="524"/>
      <c r="AJ17" s="524"/>
      <c r="AK17" s="524"/>
      <c r="AL17" s="524"/>
      <c r="AM17" s="524"/>
      <c r="AN17" s="524"/>
      <c r="AO17" s="524"/>
      <c r="AP17" s="524"/>
      <c r="AQ17" s="524"/>
      <c r="AR17" s="524"/>
      <c r="AS17" s="525">
        <f t="shared" si="0"/>
        <v>0</v>
      </c>
      <c r="AT17" s="525">
        <v>66564</v>
      </c>
      <c r="AU17" s="525">
        <v>66564</v>
      </c>
      <c r="AV17" s="525">
        <v>66564</v>
      </c>
      <c r="AW17" s="525">
        <v>66564</v>
      </c>
      <c r="AX17" s="525">
        <v>66564</v>
      </c>
      <c r="AY17" s="525">
        <v>66564</v>
      </c>
      <c r="AZ17" s="525">
        <v>66564</v>
      </c>
      <c r="BA17" s="525">
        <v>66564</v>
      </c>
      <c r="BB17" s="525">
        <v>66564</v>
      </c>
      <c r="BC17" s="525">
        <v>66564</v>
      </c>
      <c r="BD17" s="525">
        <v>66564</v>
      </c>
      <c r="BE17" s="525">
        <v>66564</v>
      </c>
      <c r="BF17" s="524">
        <v>0</v>
      </c>
      <c r="BG17" s="524"/>
      <c r="BH17" s="524"/>
      <c r="BI17" s="524"/>
      <c r="BJ17" s="524"/>
      <c r="BK17" s="524"/>
      <c r="BL17" s="524"/>
      <c r="BM17" s="524"/>
      <c r="BN17" s="524"/>
      <c r="BO17" s="524"/>
      <c r="BP17" s="524"/>
      <c r="BQ17" s="524"/>
      <c r="BR17" s="524"/>
      <c r="BS17" s="524">
        <v>0</v>
      </c>
      <c r="BT17" s="524"/>
      <c r="BU17" s="524"/>
      <c r="BV17" s="524"/>
      <c r="BW17" s="524"/>
      <c r="BX17" s="524"/>
      <c r="BY17" s="524"/>
      <c r="BZ17" s="524"/>
      <c r="CA17" s="524"/>
      <c r="CB17" s="524"/>
      <c r="CC17" s="524"/>
      <c r="CD17" s="524"/>
      <c r="CE17" s="524"/>
      <c r="CF17" s="525">
        <f t="shared" si="1"/>
        <v>0</v>
      </c>
      <c r="CG17" s="525">
        <v>66564</v>
      </c>
      <c r="CH17" s="525">
        <v>66564</v>
      </c>
      <c r="CI17" s="525">
        <v>66564</v>
      </c>
      <c r="CJ17" s="525">
        <v>66564</v>
      </c>
      <c r="CK17" s="525">
        <v>66564</v>
      </c>
      <c r="CL17" s="525">
        <v>66564</v>
      </c>
      <c r="CM17" s="525">
        <v>66564</v>
      </c>
      <c r="CN17" s="525">
        <v>66564</v>
      </c>
      <c r="CO17" s="525">
        <v>66564</v>
      </c>
      <c r="CP17" s="525">
        <v>66564</v>
      </c>
      <c r="CQ17" s="525">
        <v>66564</v>
      </c>
      <c r="CR17" s="525">
        <v>66564</v>
      </c>
      <c r="CS17" s="524">
        <v>0</v>
      </c>
      <c r="CT17" s="524"/>
      <c r="CU17" s="524"/>
      <c r="CV17" s="524"/>
      <c r="CW17" s="524"/>
      <c r="CX17" s="524"/>
      <c r="CY17" s="524"/>
      <c r="CZ17" s="524"/>
      <c r="DA17" s="524"/>
      <c r="DB17" s="524"/>
      <c r="DC17" s="525">
        <f t="shared" si="2"/>
        <v>0</v>
      </c>
      <c r="DD17" s="525">
        <v>169782176</v>
      </c>
      <c r="DE17" s="525">
        <v>169782176</v>
      </c>
      <c r="DF17" s="525">
        <v>169782176</v>
      </c>
      <c r="DG17" s="525">
        <v>169782176</v>
      </c>
      <c r="DH17" s="525">
        <v>169782176</v>
      </c>
      <c r="DI17" s="525">
        <v>169782176</v>
      </c>
      <c r="DJ17" s="525">
        <v>169782176</v>
      </c>
      <c r="DK17" s="525">
        <v>169782176</v>
      </c>
      <c r="DL17" s="526">
        <v>169782176</v>
      </c>
      <c r="DM17" s="305"/>
    </row>
    <row r="18" spans="1:117" s="7" customFormat="1" ht="20.25" customHeight="1">
      <c r="A18" s="46"/>
      <c r="B18" s="522" t="s">
        <v>894</v>
      </c>
      <c r="C18" s="522"/>
      <c r="D18" s="522"/>
      <c r="E18" s="522"/>
      <c r="F18" s="522"/>
      <c r="G18" s="522"/>
      <c r="H18" s="522"/>
      <c r="I18" s="522"/>
      <c r="J18" s="522"/>
      <c r="K18" s="522"/>
      <c r="L18" s="522"/>
      <c r="M18" s="522"/>
      <c r="N18" s="522"/>
      <c r="O18" s="522"/>
      <c r="P18" s="522"/>
      <c r="Q18" s="522"/>
      <c r="R18" s="68"/>
      <c r="S18" s="523">
        <v>105</v>
      </c>
      <c r="T18" s="524"/>
      <c r="U18" s="524"/>
      <c r="V18" s="524"/>
      <c r="W18" s="524"/>
      <c r="X18" s="524"/>
      <c r="Y18" s="524"/>
      <c r="Z18" s="524"/>
      <c r="AA18" s="524"/>
      <c r="AB18" s="524"/>
      <c r="AC18" s="524"/>
      <c r="AD18" s="524"/>
      <c r="AE18" s="524"/>
      <c r="AF18" s="524">
        <v>1</v>
      </c>
      <c r="AG18" s="524"/>
      <c r="AH18" s="524"/>
      <c r="AI18" s="524"/>
      <c r="AJ18" s="524"/>
      <c r="AK18" s="524"/>
      <c r="AL18" s="524"/>
      <c r="AM18" s="524"/>
      <c r="AN18" s="524"/>
      <c r="AO18" s="524"/>
      <c r="AP18" s="524"/>
      <c r="AQ18" s="524"/>
      <c r="AR18" s="524"/>
      <c r="AS18" s="525">
        <f t="shared" si="0"/>
        <v>106</v>
      </c>
      <c r="AT18" s="525">
        <v>66564</v>
      </c>
      <c r="AU18" s="525">
        <v>66564</v>
      </c>
      <c r="AV18" s="525">
        <v>66564</v>
      </c>
      <c r="AW18" s="525">
        <v>66564</v>
      </c>
      <c r="AX18" s="525">
        <v>66564</v>
      </c>
      <c r="AY18" s="525">
        <v>66564</v>
      </c>
      <c r="AZ18" s="525">
        <v>66564</v>
      </c>
      <c r="BA18" s="525">
        <v>66564</v>
      </c>
      <c r="BB18" s="525">
        <v>66564</v>
      </c>
      <c r="BC18" s="525">
        <v>66564</v>
      </c>
      <c r="BD18" s="525">
        <v>66564</v>
      </c>
      <c r="BE18" s="525">
        <v>66564</v>
      </c>
      <c r="BF18" s="524">
        <v>730007</v>
      </c>
      <c r="BG18" s="524"/>
      <c r="BH18" s="524"/>
      <c r="BI18" s="524"/>
      <c r="BJ18" s="524"/>
      <c r="BK18" s="524"/>
      <c r="BL18" s="524"/>
      <c r="BM18" s="524"/>
      <c r="BN18" s="524"/>
      <c r="BO18" s="524"/>
      <c r="BP18" s="524"/>
      <c r="BQ18" s="524"/>
      <c r="BR18" s="524"/>
      <c r="BS18" s="524">
        <v>21884</v>
      </c>
      <c r="BT18" s="524"/>
      <c r="BU18" s="524"/>
      <c r="BV18" s="524"/>
      <c r="BW18" s="524"/>
      <c r="BX18" s="524"/>
      <c r="BY18" s="524"/>
      <c r="BZ18" s="524"/>
      <c r="CA18" s="524"/>
      <c r="CB18" s="524"/>
      <c r="CC18" s="524"/>
      <c r="CD18" s="524"/>
      <c r="CE18" s="524"/>
      <c r="CF18" s="525">
        <f t="shared" si="1"/>
        <v>751891</v>
      </c>
      <c r="CG18" s="525">
        <v>66564</v>
      </c>
      <c r="CH18" s="525">
        <v>66564</v>
      </c>
      <c r="CI18" s="525">
        <v>66564</v>
      </c>
      <c r="CJ18" s="525">
        <v>66564</v>
      </c>
      <c r="CK18" s="525">
        <v>66564</v>
      </c>
      <c r="CL18" s="525">
        <v>66564</v>
      </c>
      <c r="CM18" s="525">
        <v>66564</v>
      </c>
      <c r="CN18" s="525">
        <v>66564</v>
      </c>
      <c r="CO18" s="525">
        <v>66564</v>
      </c>
      <c r="CP18" s="525">
        <v>66564</v>
      </c>
      <c r="CQ18" s="525">
        <v>66564</v>
      </c>
      <c r="CR18" s="525">
        <v>66564</v>
      </c>
      <c r="CS18" s="524">
        <v>298875</v>
      </c>
      <c r="CT18" s="524"/>
      <c r="CU18" s="524"/>
      <c r="CV18" s="524"/>
      <c r="CW18" s="524"/>
      <c r="CX18" s="524"/>
      <c r="CY18" s="524"/>
      <c r="CZ18" s="524"/>
      <c r="DA18" s="524"/>
      <c r="DB18" s="524"/>
      <c r="DC18" s="525">
        <f t="shared" si="2"/>
        <v>453016</v>
      </c>
      <c r="DD18" s="525">
        <v>169782176</v>
      </c>
      <c r="DE18" s="525">
        <v>169782176</v>
      </c>
      <c r="DF18" s="525">
        <v>169782176</v>
      </c>
      <c r="DG18" s="525">
        <v>169782176</v>
      </c>
      <c r="DH18" s="525">
        <v>169782176</v>
      </c>
      <c r="DI18" s="525">
        <v>169782176</v>
      </c>
      <c r="DJ18" s="525">
        <v>169782176</v>
      </c>
      <c r="DK18" s="525">
        <v>169782176</v>
      </c>
      <c r="DL18" s="526">
        <v>169782176</v>
      </c>
      <c r="DM18" s="305"/>
    </row>
    <row r="19" spans="1:117" s="7" customFormat="1" ht="20.25" customHeight="1">
      <c r="A19" s="46"/>
      <c r="B19" s="522" t="s">
        <v>895</v>
      </c>
      <c r="C19" s="522"/>
      <c r="D19" s="522"/>
      <c r="E19" s="522"/>
      <c r="F19" s="522"/>
      <c r="G19" s="522"/>
      <c r="H19" s="522"/>
      <c r="I19" s="522"/>
      <c r="J19" s="522"/>
      <c r="K19" s="522"/>
      <c r="L19" s="522"/>
      <c r="M19" s="522"/>
      <c r="N19" s="522"/>
      <c r="O19" s="522"/>
      <c r="P19" s="522"/>
      <c r="Q19" s="522"/>
      <c r="R19" s="68"/>
      <c r="S19" s="523">
        <v>53</v>
      </c>
      <c r="T19" s="524"/>
      <c r="U19" s="524"/>
      <c r="V19" s="524"/>
      <c r="W19" s="524"/>
      <c r="X19" s="524"/>
      <c r="Y19" s="524"/>
      <c r="Z19" s="524"/>
      <c r="AA19" s="524"/>
      <c r="AB19" s="524"/>
      <c r="AC19" s="524"/>
      <c r="AD19" s="524"/>
      <c r="AE19" s="524"/>
      <c r="AF19" s="524">
        <v>2</v>
      </c>
      <c r="AG19" s="524"/>
      <c r="AH19" s="524"/>
      <c r="AI19" s="524"/>
      <c r="AJ19" s="524"/>
      <c r="AK19" s="524"/>
      <c r="AL19" s="524"/>
      <c r="AM19" s="524"/>
      <c r="AN19" s="524"/>
      <c r="AO19" s="524"/>
      <c r="AP19" s="524"/>
      <c r="AQ19" s="524"/>
      <c r="AR19" s="524"/>
      <c r="AS19" s="525">
        <f t="shared" si="0"/>
        <v>55</v>
      </c>
      <c r="AT19" s="525">
        <v>66564</v>
      </c>
      <c r="AU19" s="525">
        <v>66564</v>
      </c>
      <c r="AV19" s="525">
        <v>66564</v>
      </c>
      <c r="AW19" s="525">
        <v>66564</v>
      </c>
      <c r="AX19" s="525">
        <v>66564</v>
      </c>
      <c r="AY19" s="525">
        <v>66564</v>
      </c>
      <c r="AZ19" s="525">
        <v>66564</v>
      </c>
      <c r="BA19" s="525">
        <v>66564</v>
      </c>
      <c r="BB19" s="525">
        <v>66564</v>
      </c>
      <c r="BC19" s="525">
        <v>66564</v>
      </c>
      <c r="BD19" s="525">
        <v>66564</v>
      </c>
      <c r="BE19" s="525">
        <v>66564</v>
      </c>
      <c r="BF19" s="524">
        <v>563909</v>
      </c>
      <c r="BG19" s="524"/>
      <c r="BH19" s="524"/>
      <c r="BI19" s="524"/>
      <c r="BJ19" s="524"/>
      <c r="BK19" s="524"/>
      <c r="BL19" s="524"/>
      <c r="BM19" s="524"/>
      <c r="BN19" s="524"/>
      <c r="BO19" s="524"/>
      <c r="BP19" s="524"/>
      <c r="BQ19" s="524"/>
      <c r="BR19" s="524"/>
      <c r="BS19" s="524">
        <v>10350</v>
      </c>
      <c r="BT19" s="524"/>
      <c r="BU19" s="524"/>
      <c r="BV19" s="524"/>
      <c r="BW19" s="524"/>
      <c r="BX19" s="524"/>
      <c r="BY19" s="524"/>
      <c r="BZ19" s="524"/>
      <c r="CA19" s="524"/>
      <c r="CB19" s="524"/>
      <c r="CC19" s="524"/>
      <c r="CD19" s="524"/>
      <c r="CE19" s="524"/>
      <c r="CF19" s="525">
        <f t="shared" si="1"/>
        <v>574259</v>
      </c>
      <c r="CG19" s="525">
        <v>66564</v>
      </c>
      <c r="CH19" s="525">
        <v>66564</v>
      </c>
      <c r="CI19" s="525">
        <v>66564</v>
      </c>
      <c r="CJ19" s="525">
        <v>66564</v>
      </c>
      <c r="CK19" s="525">
        <v>66564</v>
      </c>
      <c r="CL19" s="525">
        <v>66564</v>
      </c>
      <c r="CM19" s="525">
        <v>66564</v>
      </c>
      <c r="CN19" s="525">
        <v>66564</v>
      </c>
      <c r="CO19" s="525">
        <v>66564</v>
      </c>
      <c r="CP19" s="525">
        <v>66564</v>
      </c>
      <c r="CQ19" s="525">
        <v>66564</v>
      </c>
      <c r="CR19" s="525">
        <v>66564</v>
      </c>
      <c r="CS19" s="524">
        <v>116392</v>
      </c>
      <c r="CT19" s="524"/>
      <c r="CU19" s="524"/>
      <c r="CV19" s="524"/>
      <c r="CW19" s="524"/>
      <c r="CX19" s="524"/>
      <c r="CY19" s="524"/>
      <c r="CZ19" s="524"/>
      <c r="DA19" s="524"/>
      <c r="DB19" s="524"/>
      <c r="DC19" s="525">
        <f t="shared" si="2"/>
        <v>457867</v>
      </c>
      <c r="DD19" s="525">
        <v>169782176</v>
      </c>
      <c r="DE19" s="525">
        <v>169782176</v>
      </c>
      <c r="DF19" s="525">
        <v>169782176</v>
      </c>
      <c r="DG19" s="525">
        <v>169782176</v>
      </c>
      <c r="DH19" s="525">
        <v>169782176</v>
      </c>
      <c r="DI19" s="525">
        <v>169782176</v>
      </c>
      <c r="DJ19" s="525">
        <v>169782176</v>
      </c>
      <c r="DK19" s="525">
        <v>169782176</v>
      </c>
      <c r="DL19" s="526">
        <v>169782176</v>
      </c>
      <c r="DM19" s="435"/>
    </row>
    <row r="20" spans="1:117" s="7" customFormat="1" ht="20.25" customHeight="1">
      <c r="A20" s="46"/>
      <c r="B20" s="522" t="s">
        <v>896</v>
      </c>
      <c r="C20" s="522"/>
      <c r="D20" s="522"/>
      <c r="E20" s="522"/>
      <c r="F20" s="522"/>
      <c r="G20" s="522"/>
      <c r="H20" s="522"/>
      <c r="I20" s="522"/>
      <c r="J20" s="522"/>
      <c r="K20" s="522"/>
      <c r="L20" s="522"/>
      <c r="M20" s="522"/>
      <c r="N20" s="522"/>
      <c r="O20" s="522"/>
      <c r="P20" s="522"/>
      <c r="Q20" s="522"/>
      <c r="R20" s="68"/>
      <c r="S20" s="523">
        <v>543</v>
      </c>
      <c r="T20" s="524"/>
      <c r="U20" s="524"/>
      <c r="V20" s="524"/>
      <c r="W20" s="524"/>
      <c r="X20" s="524"/>
      <c r="Y20" s="524"/>
      <c r="Z20" s="524"/>
      <c r="AA20" s="524"/>
      <c r="AB20" s="524"/>
      <c r="AC20" s="524"/>
      <c r="AD20" s="524"/>
      <c r="AE20" s="524"/>
      <c r="AF20" s="524">
        <v>13</v>
      </c>
      <c r="AG20" s="524"/>
      <c r="AH20" s="524"/>
      <c r="AI20" s="524"/>
      <c r="AJ20" s="524"/>
      <c r="AK20" s="524"/>
      <c r="AL20" s="524"/>
      <c r="AM20" s="524"/>
      <c r="AN20" s="524"/>
      <c r="AO20" s="524"/>
      <c r="AP20" s="524"/>
      <c r="AQ20" s="524"/>
      <c r="AR20" s="524"/>
      <c r="AS20" s="525">
        <f t="shared" si="0"/>
        <v>556</v>
      </c>
      <c r="AT20" s="525">
        <v>66564</v>
      </c>
      <c r="AU20" s="525">
        <v>66564</v>
      </c>
      <c r="AV20" s="525">
        <v>66564</v>
      </c>
      <c r="AW20" s="525">
        <v>66564</v>
      </c>
      <c r="AX20" s="525">
        <v>66564</v>
      </c>
      <c r="AY20" s="525">
        <v>66564</v>
      </c>
      <c r="AZ20" s="525">
        <v>66564</v>
      </c>
      <c r="BA20" s="525">
        <v>66564</v>
      </c>
      <c r="BB20" s="525">
        <v>66564</v>
      </c>
      <c r="BC20" s="525">
        <v>66564</v>
      </c>
      <c r="BD20" s="525">
        <v>66564</v>
      </c>
      <c r="BE20" s="525">
        <v>66564</v>
      </c>
      <c r="BF20" s="524">
        <v>6034705</v>
      </c>
      <c r="BG20" s="524"/>
      <c r="BH20" s="524"/>
      <c r="BI20" s="524"/>
      <c r="BJ20" s="524"/>
      <c r="BK20" s="524"/>
      <c r="BL20" s="524"/>
      <c r="BM20" s="524"/>
      <c r="BN20" s="524"/>
      <c r="BO20" s="524"/>
      <c r="BP20" s="524"/>
      <c r="BQ20" s="524"/>
      <c r="BR20" s="524"/>
      <c r="BS20" s="524">
        <v>46818</v>
      </c>
      <c r="BT20" s="524"/>
      <c r="BU20" s="524"/>
      <c r="BV20" s="524"/>
      <c r="BW20" s="524"/>
      <c r="BX20" s="524"/>
      <c r="BY20" s="524"/>
      <c r="BZ20" s="524"/>
      <c r="CA20" s="524"/>
      <c r="CB20" s="524"/>
      <c r="CC20" s="524"/>
      <c r="CD20" s="524"/>
      <c r="CE20" s="524"/>
      <c r="CF20" s="525">
        <f t="shared" si="1"/>
        <v>6081523</v>
      </c>
      <c r="CG20" s="525">
        <v>66564</v>
      </c>
      <c r="CH20" s="525">
        <v>66564</v>
      </c>
      <c r="CI20" s="525">
        <v>66564</v>
      </c>
      <c r="CJ20" s="525">
        <v>66564</v>
      </c>
      <c r="CK20" s="525">
        <v>66564</v>
      </c>
      <c r="CL20" s="525">
        <v>66564</v>
      </c>
      <c r="CM20" s="525">
        <v>66564</v>
      </c>
      <c r="CN20" s="525">
        <v>66564</v>
      </c>
      <c r="CO20" s="525">
        <v>66564</v>
      </c>
      <c r="CP20" s="525">
        <v>66564</v>
      </c>
      <c r="CQ20" s="525">
        <v>66564</v>
      </c>
      <c r="CR20" s="525">
        <v>66564</v>
      </c>
      <c r="CS20" s="524">
        <v>1564344</v>
      </c>
      <c r="CT20" s="524"/>
      <c r="CU20" s="524"/>
      <c r="CV20" s="524"/>
      <c r="CW20" s="524"/>
      <c r="CX20" s="524"/>
      <c r="CY20" s="524"/>
      <c r="CZ20" s="524"/>
      <c r="DA20" s="524"/>
      <c r="DB20" s="524"/>
      <c r="DC20" s="525">
        <f t="shared" si="2"/>
        <v>4517179</v>
      </c>
      <c r="DD20" s="525">
        <v>169782176</v>
      </c>
      <c r="DE20" s="525">
        <v>169782176</v>
      </c>
      <c r="DF20" s="525">
        <v>169782176</v>
      </c>
      <c r="DG20" s="525">
        <v>169782176</v>
      </c>
      <c r="DH20" s="525">
        <v>169782176</v>
      </c>
      <c r="DI20" s="525">
        <v>169782176</v>
      </c>
      <c r="DJ20" s="525">
        <v>169782176</v>
      </c>
      <c r="DK20" s="525">
        <v>169782176</v>
      </c>
      <c r="DL20" s="526">
        <v>169782176</v>
      </c>
      <c r="DM20" s="435"/>
    </row>
    <row r="21" spans="1:117" s="7" customFormat="1" ht="20.25" customHeight="1">
      <c r="A21" s="46"/>
      <c r="B21" s="522" t="s">
        <v>897</v>
      </c>
      <c r="C21" s="522"/>
      <c r="D21" s="522"/>
      <c r="E21" s="522"/>
      <c r="F21" s="522"/>
      <c r="G21" s="522"/>
      <c r="H21" s="522"/>
      <c r="I21" s="522"/>
      <c r="J21" s="522"/>
      <c r="K21" s="522"/>
      <c r="L21" s="522"/>
      <c r="M21" s="522"/>
      <c r="N21" s="522"/>
      <c r="O21" s="522"/>
      <c r="P21" s="522"/>
      <c r="Q21" s="522"/>
      <c r="R21" s="68"/>
      <c r="S21" s="523">
        <v>21</v>
      </c>
      <c r="T21" s="524"/>
      <c r="U21" s="524"/>
      <c r="V21" s="524"/>
      <c r="W21" s="524"/>
      <c r="X21" s="524"/>
      <c r="Y21" s="524"/>
      <c r="Z21" s="524"/>
      <c r="AA21" s="524"/>
      <c r="AB21" s="524"/>
      <c r="AC21" s="524"/>
      <c r="AD21" s="524"/>
      <c r="AE21" s="524"/>
      <c r="AF21" s="524">
        <v>0</v>
      </c>
      <c r="AG21" s="524"/>
      <c r="AH21" s="524"/>
      <c r="AI21" s="524"/>
      <c r="AJ21" s="524"/>
      <c r="AK21" s="524"/>
      <c r="AL21" s="524"/>
      <c r="AM21" s="524"/>
      <c r="AN21" s="524"/>
      <c r="AO21" s="524"/>
      <c r="AP21" s="524"/>
      <c r="AQ21" s="524"/>
      <c r="AR21" s="524"/>
      <c r="AS21" s="525">
        <f t="shared" si="0"/>
        <v>21</v>
      </c>
      <c r="AT21" s="525">
        <v>66564</v>
      </c>
      <c r="AU21" s="525">
        <v>66564</v>
      </c>
      <c r="AV21" s="525">
        <v>66564</v>
      </c>
      <c r="AW21" s="525">
        <v>66564</v>
      </c>
      <c r="AX21" s="525">
        <v>66564</v>
      </c>
      <c r="AY21" s="525">
        <v>66564</v>
      </c>
      <c r="AZ21" s="525">
        <v>66564</v>
      </c>
      <c r="BA21" s="525">
        <v>66564</v>
      </c>
      <c r="BB21" s="525">
        <v>66564</v>
      </c>
      <c r="BC21" s="525">
        <v>66564</v>
      </c>
      <c r="BD21" s="525">
        <v>66564</v>
      </c>
      <c r="BE21" s="525">
        <v>66564</v>
      </c>
      <c r="BF21" s="524">
        <v>186728</v>
      </c>
      <c r="BG21" s="524"/>
      <c r="BH21" s="524"/>
      <c r="BI21" s="524"/>
      <c r="BJ21" s="524"/>
      <c r="BK21" s="524"/>
      <c r="BL21" s="524"/>
      <c r="BM21" s="524"/>
      <c r="BN21" s="524"/>
      <c r="BO21" s="524"/>
      <c r="BP21" s="524"/>
      <c r="BQ21" s="524"/>
      <c r="BR21" s="524"/>
      <c r="BS21" s="524">
        <v>0</v>
      </c>
      <c r="BT21" s="524"/>
      <c r="BU21" s="524"/>
      <c r="BV21" s="524"/>
      <c r="BW21" s="524"/>
      <c r="BX21" s="524"/>
      <c r="BY21" s="524"/>
      <c r="BZ21" s="524"/>
      <c r="CA21" s="524"/>
      <c r="CB21" s="524"/>
      <c r="CC21" s="524"/>
      <c r="CD21" s="524"/>
      <c r="CE21" s="524"/>
      <c r="CF21" s="525">
        <f t="shared" si="1"/>
        <v>186728</v>
      </c>
      <c r="CG21" s="525">
        <v>66564</v>
      </c>
      <c r="CH21" s="525">
        <v>66564</v>
      </c>
      <c r="CI21" s="525">
        <v>66564</v>
      </c>
      <c r="CJ21" s="525">
        <v>66564</v>
      </c>
      <c r="CK21" s="525">
        <v>66564</v>
      </c>
      <c r="CL21" s="525">
        <v>66564</v>
      </c>
      <c r="CM21" s="525">
        <v>66564</v>
      </c>
      <c r="CN21" s="525">
        <v>66564</v>
      </c>
      <c r="CO21" s="525">
        <v>66564</v>
      </c>
      <c r="CP21" s="525">
        <v>66564</v>
      </c>
      <c r="CQ21" s="525">
        <v>66564</v>
      </c>
      <c r="CR21" s="525">
        <v>66564</v>
      </c>
      <c r="CS21" s="524">
        <v>60900</v>
      </c>
      <c r="CT21" s="524"/>
      <c r="CU21" s="524"/>
      <c r="CV21" s="524"/>
      <c r="CW21" s="524"/>
      <c r="CX21" s="524"/>
      <c r="CY21" s="524"/>
      <c r="CZ21" s="524"/>
      <c r="DA21" s="524"/>
      <c r="DB21" s="524"/>
      <c r="DC21" s="525">
        <f t="shared" si="2"/>
        <v>125828</v>
      </c>
      <c r="DD21" s="525">
        <v>169782176</v>
      </c>
      <c r="DE21" s="525">
        <v>169782176</v>
      </c>
      <c r="DF21" s="525">
        <v>169782176</v>
      </c>
      <c r="DG21" s="525">
        <v>169782176</v>
      </c>
      <c r="DH21" s="525">
        <v>169782176</v>
      </c>
      <c r="DI21" s="525">
        <v>169782176</v>
      </c>
      <c r="DJ21" s="525">
        <v>169782176</v>
      </c>
      <c r="DK21" s="525">
        <v>169782176</v>
      </c>
      <c r="DL21" s="526">
        <v>169782176</v>
      </c>
      <c r="DM21" s="435"/>
    </row>
    <row r="22" spans="1:117" s="7" customFormat="1" ht="20.25" customHeight="1">
      <c r="A22" s="46"/>
      <c r="B22" s="522" t="s">
        <v>898</v>
      </c>
      <c r="C22" s="522"/>
      <c r="D22" s="522"/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522"/>
      <c r="R22" s="68"/>
      <c r="S22" s="523">
        <v>2</v>
      </c>
      <c r="T22" s="524"/>
      <c r="U22" s="524"/>
      <c r="V22" s="524"/>
      <c r="W22" s="524"/>
      <c r="X22" s="524"/>
      <c r="Y22" s="524"/>
      <c r="Z22" s="524"/>
      <c r="AA22" s="524"/>
      <c r="AB22" s="524"/>
      <c r="AC22" s="524"/>
      <c r="AD22" s="524"/>
      <c r="AE22" s="524"/>
      <c r="AF22" s="524">
        <v>0</v>
      </c>
      <c r="AG22" s="524"/>
      <c r="AH22" s="524"/>
      <c r="AI22" s="524"/>
      <c r="AJ22" s="524"/>
      <c r="AK22" s="524"/>
      <c r="AL22" s="524"/>
      <c r="AM22" s="524"/>
      <c r="AN22" s="524"/>
      <c r="AO22" s="524"/>
      <c r="AP22" s="524"/>
      <c r="AQ22" s="524"/>
      <c r="AR22" s="524"/>
      <c r="AS22" s="525">
        <f t="shared" si="0"/>
        <v>2</v>
      </c>
      <c r="AT22" s="525">
        <v>66564</v>
      </c>
      <c r="AU22" s="525">
        <v>66564</v>
      </c>
      <c r="AV22" s="525">
        <v>66564</v>
      </c>
      <c r="AW22" s="525">
        <v>66564</v>
      </c>
      <c r="AX22" s="525">
        <v>66564</v>
      </c>
      <c r="AY22" s="525">
        <v>66564</v>
      </c>
      <c r="AZ22" s="525">
        <v>66564</v>
      </c>
      <c r="BA22" s="525">
        <v>66564</v>
      </c>
      <c r="BB22" s="525">
        <v>66564</v>
      </c>
      <c r="BC22" s="525">
        <v>66564</v>
      </c>
      <c r="BD22" s="525">
        <v>66564</v>
      </c>
      <c r="BE22" s="525">
        <v>66564</v>
      </c>
      <c r="BF22" s="524">
        <v>7710</v>
      </c>
      <c r="BG22" s="524"/>
      <c r="BH22" s="524"/>
      <c r="BI22" s="524"/>
      <c r="BJ22" s="524"/>
      <c r="BK22" s="524"/>
      <c r="BL22" s="524"/>
      <c r="BM22" s="524"/>
      <c r="BN22" s="524"/>
      <c r="BO22" s="524"/>
      <c r="BP22" s="524"/>
      <c r="BQ22" s="524"/>
      <c r="BR22" s="524"/>
      <c r="BS22" s="524">
        <v>0</v>
      </c>
      <c r="BT22" s="524"/>
      <c r="BU22" s="524"/>
      <c r="BV22" s="524"/>
      <c r="BW22" s="524"/>
      <c r="BX22" s="524"/>
      <c r="BY22" s="524"/>
      <c r="BZ22" s="524"/>
      <c r="CA22" s="524"/>
      <c r="CB22" s="524"/>
      <c r="CC22" s="524"/>
      <c r="CD22" s="524"/>
      <c r="CE22" s="524"/>
      <c r="CF22" s="525">
        <f t="shared" si="1"/>
        <v>7710</v>
      </c>
      <c r="CG22" s="525">
        <v>66564</v>
      </c>
      <c r="CH22" s="525">
        <v>66564</v>
      </c>
      <c r="CI22" s="525">
        <v>66564</v>
      </c>
      <c r="CJ22" s="525">
        <v>66564</v>
      </c>
      <c r="CK22" s="525">
        <v>66564</v>
      </c>
      <c r="CL22" s="525">
        <v>66564</v>
      </c>
      <c r="CM22" s="525">
        <v>66564</v>
      </c>
      <c r="CN22" s="525">
        <v>66564</v>
      </c>
      <c r="CO22" s="525">
        <v>66564</v>
      </c>
      <c r="CP22" s="525">
        <v>66564</v>
      </c>
      <c r="CQ22" s="525">
        <v>66564</v>
      </c>
      <c r="CR22" s="525">
        <v>66564</v>
      </c>
      <c r="CS22" s="524">
        <v>5800</v>
      </c>
      <c r="CT22" s="524"/>
      <c r="CU22" s="524"/>
      <c r="CV22" s="524"/>
      <c r="CW22" s="524"/>
      <c r="CX22" s="524"/>
      <c r="CY22" s="524"/>
      <c r="CZ22" s="524"/>
      <c r="DA22" s="524"/>
      <c r="DB22" s="524"/>
      <c r="DC22" s="525">
        <f t="shared" si="2"/>
        <v>1910</v>
      </c>
      <c r="DD22" s="525">
        <v>169782176</v>
      </c>
      <c r="DE22" s="525">
        <v>169782176</v>
      </c>
      <c r="DF22" s="525">
        <v>169782176</v>
      </c>
      <c r="DG22" s="525">
        <v>169782176</v>
      </c>
      <c r="DH22" s="525">
        <v>169782176</v>
      </c>
      <c r="DI22" s="525">
        <v>169782176</v>
      </c>
      <c r="DJ22" s="525">
        <v>169782176</v>
      </c>
      <c r="DK22" s="525">
        <v>169782176</v>
      </c>
      <c r="DL22" s="526">
        <v>169782176</v>
      </c>
      <c r="DM22" s="435"/>
    </row>
    <row r="23" spans="1:117" s="7" customFormat="1" ht="20.25" customHeight="1">
      <c r="A23" s="46"/>
      <c r="B23" s="522" t="s">
        <v>899</v>
      </c>
      <c r="C23" s="522"/>
      <c r="D23" s="522"/>
      <c r="E23" s="522"/>
      <c r="F23" s="522"/>
      <c r="G23" s="522"/>
      <c r="H23" s="522"/>
      <c r="I23" s="522"/>
      <c r="J23" s="522"/>
      <c r="K23" s="522"/>
      <c r="L23" s="522"/>
      <c r="M23" s="522"/>
      <c r="N23" s="522"/>
      <c r="O23" s="522"/>
      <c r="P23" s="522"/>
      <c r="Q23" s="522"/>
      <c r="R23" s="68"/>
      <c r="S23" s="523">
        <v>891</v>
      </c>
      <c r="T23" s="524"/>
      <c r="U23" s="524"/>
      <c r="V23" s="524"/>
      <c r="W23" s="524"/>
      <c r="X23" s="524"/>
      <c r="Y23" s="524"/>
      <c r="Z23" s="524"/>
      <c r="AA23" s="524"/>
      <c r="AB23" s="524"/>
      <c r="AC23" s="524"/>
      <c r="AD23" s="524"/>
      <c r="AE23" s="524"/>
      <c r="AF23" s="524">
        <v>17</v>
      </c>
      <c r="AG23" s="524"/>
      <c r="AH23" s="524"/>
      <c r="AI23" s="524"/>
      <c r="AJ23" s="524"/>
      <c r="AK23" s="524"/>
      <c r="AL23" s="524"/>
      <c r="AM23" s="524"/>
      <c r="AN23" s="524"/>
      <c r="AO23" s="524"/>
      <c r="AP23" s="524"/>
      <c r="AQ23" s="524"/>
      <c r="AR23" s="524"/>
      <c r="AS23" s="525">
        <f t="shared" si="0"/>
        <v>908</v>
      </c>
      <c r="AT23" s="525">
        <v>66564</v>
      </c>
      <c r="AU23" s="525">
        <v>66564</v>
      </c>
      <c r="AV23" s="525">
        <v>66564</v>
      </c>
      <c r="AW23" s="525">
        <v>66564</v>
      </c>
      <c r="AX23" s="525">
        <v>66564</v>
      </c>
      <c r="AY23" s="525">
        <v>66564</v>
      </c>
      <c r="AZ23" s="525">
        <v>66564</v>
      </c>
      <c r="BA23" s="525">
        <v>66564</v>
      </c>
      <c r="BB23" s="525">
        <v>66564</v>
      </c>
      <c r="BC23" s="525">
        <v>66564</v>
      </c>
      <c r="BD23" s="525">
        <v>66564</v>
      </c>
      <c r="BE23" s="525">
        <v>66564</v>
      </c>
      <c r="BF23" s="524">
        <v>7643395</v>
      </c>
      <c r="BG23" s="524"/>
      <c r="BH23" s="524"/>
      <c r="BI23" s="524"/>
      <c r="BJ23" s="524"/>
      <c r="BK23" s="524"/>
      <c r="BL23" s="524"/>
      <c r="BM23" s="524"/>
      <c r="BN23" s="524"/>
      <c r="BO23" s="524"/>
      <c r="BP23" s="524"/>
      <c r="BQ23" s="524"/>
      <c r="BR23" s="524"/>
      <c r="BS23" s="524">
        <v>98095</v>
      </c>
      <c r="BT23" s="524"/>
      <c r="BU23" s="524"/>
      <c r="BV23" s="524"/>
      <c r="BW23" s="524"/>
      <c r="BX23" s="524"/>
      <c r="BY23" s="524"/>
      <c r="BZ23" s="524"/>
      <c r="CA23" s="524"/>
      <c r="CB23" s="524"/>
      <c r="CC23" s="524"/>
      <c r="CD23" s="524"/>
      <c r="CE23" s="524"/>
      <c r="CF23" s="525">
        <f t="shared" si="1"/>
        <v>7741490</v>
      </c>
      <c r="CG23" s="525">
        <v>66564</v>
      </c>
      <c r="CH23" s="525">
        <v>66564</v>
      </c>
      <c r="CI23" s="525">
        <v>66564</v>
      </c>
      <c r="CJ23" s="525">
        <v>66564</v>
      </c>
      <c r="CK23" s="525">
        <v>66564</v>
      </c>
      <c r="CL23" s="525">
        <v>66564</v>
      </c>
      <c r="CM23" s="525">
        <v>66564</v>
      </c>
      <c r="CN23" s="525">
        <v>66564</v>
      </c>
      <c r="CO23" s="525">
        <v>66564</v>
      </c>
      <c r="CP23" s="525">
        <v>66564</v>
      </c>
      <c r="CQ23" s="525">
        <v>66564</v>
      </c>
      <c r="CR23" s="525">
        <v>66564</v>
      </c>
      <c r="CS23" s="524">
        <v>2609812</v>
      </c>
      <c r="CT23" s="524"/>
      <c r="CU23" s="524"/>
      <c r="CV23" s="524"/>
      <c r="CW23" s="524"/>
      <c r="CX23" s="524"/>
      <c r="CY23" s="524"/>
      <c r="CZ23" s="524"/>
      <c r="DA23" s="524"/>
      <c r="DB23" s="524"/>
      <c r="DC23" s="525">
        <f t="shared" si="2"/>
        <v>5131678</v>
      </c>
      <c r="DD23" s="525">
        <v>169782176</v>
      </c>
      <c r="DE23" s="525">
        <v>169782176</v>
      </c>
      <c r="DF23" s="525">
        <v>169782176</v>
      </c>
      <c r="DG23" s="525">
        <v>169782176</v>
      </c>
      <c r="DH23" s="525">
        <v>169782176</v>
      </c>
      <c r="DI23" s="525">
        <v>169782176</v>
      </c>
      <c r="DJ23" s="525">
        <v>169782176</v>
      </c>
      <c r="DK23" s="525">
        <v>169782176</v>
      </c>
      <c r="DL23" s="526">
        <v>169782176</v>
      </c>
      <c r="DM23" s="435"/>
    </row>
    <row r="24" spans="1:117" s="7" customFormat="1" ht="20.25" customHeight="1">
      <c r="A24" s="46"/>
      <c r="B24" s="522" t="s">
        <v>900</v>
      </c>
      <c r="C24" s="522"/>
      <c r="D24" s="522"/>
      <c r="E24" s="522"/>
      <c r="F24" s="522"/>
      <c r="G24" s="522"/>
      <c r="H24" s="522"/>
      <c r="I24" s="522"/>
      <c r="J24" s="522"/>
      <c r="K24" s="522"/>
      <c r="L24" s="522"/>
      <c r="M24" s="522"/>
      <c r="N24" s="522"/>
      <c r="O24" s="522"/>
      <c r="P24" s="522"/>
      <c r="Q24" s="522"/>
      <c r="R24" s="68"/>
      <c r="S24" s="523">
        <v>2191</v>
      </c>
      <c r="T24" s="524"/>
      <c r="U24" s="524"/>
      <c r="V24" s="524"/>
      <c r="W24" s="524"/>
      <c r="X24" s="524"/>
      <c r="Y24" s="524"/>
      <c r="Z24" s="524"/>
      <c r="AA24" s="524"/>
      <c r="AB24" s="524"/>
      <c r="AC24" s="524"/>
      <c r="AD24" s="524"/>
      <c r="AE24" s="524"/>
      <c r="AF24" s="524">
        <v>44</v>
      </c>
      <c r="AG24" s="524"/>
      <c r="AH24" s="524"/>
      <c r="AI24" s="524"/>
      <c r="AJ24" s="524"/>
      <c r="AK24" s="524"/>
      <c r="AL24" s="524"/>
      <c r="AM24" s="524"/>
      <c r="AN24" s="524"/>
      <c r="AO24" s="524"/>
      <c r="AP24" s="524"/>
      <c r="AQ24" s="524"/>
      <c r="AR24" s="524"/>
      <c r="AS24" s="525">
        <f t="shared" si="0"/>
        <v>2235</v>
      </c>
      <c r="AT24" s="525">
        <v>66564</v>
      </c>
      <c r="AU24" s="525">
        <v>66564</v>
      </c>
      <c r="AV24" s="525">
        <v>66564</v>
      </c>
      <c r="AW24" s="525">
        <v>66564</v>
      </c>
      <c r="AX24" s="525">
        <v>66564</v>
      </c>
      <c r="AY24" s="525">
        <v>66564</v>
      </c>
      <c r="AZ24" s="525">
        <v>66564</v>
      </c>
      <c r="BA24" s="525">
        <v>66564</v>
      </c>
      <c r="BB24" s="525">
        <v>66564</v>
      </c>
      <c r="BC24" s="525">
        <v>66564</v>
      </c>
      <c r="BD24" s="525">
        <v>66564</v>
      </c>
      <c r="BE24" s="525">
        <v>66564</v>
      </c>
      <c r="BF24" s="524">
        <v>14148875</v>
      </c>
      <c r="BG24" s="524"/>
      <c r="BH24" s="524"/>
      <c r="BI24" s="524"/>
      <c r="BJ24" s="524"/>
      <c r="BK24" s="524"/>
      <c r="BL24" s="524"/>
      <c r="BM24" s="524"/>
      <c r="BN24" s="524"/>
      <c r="BO24" s="524"/>
      <c r="BP24" s="524"/>
      <c r="BQ24" s="524"/>
      <c r="BR24" s="524"/>
      <c r="BS24" s="524">
        <v>173936</v>
      </c>
      <c r="BT24" s="524"/>
      <c r="BU24" s="524"/>
      <c r="BV24" s="524"/>
      <c r="BW24" s="524"/>
      <c r="BX24" s="524"/>
      <c r="BY24" s="524"/>
      <c r="BZ24" s="524"/>
      <c r="CA24" s="524"/>
      <c r="CB24" s="524"/>
      <c r="CC24" s="524"/>
      <c r="CD24" s="524"/>
      <c r="CE24" s="524"/>
      <c r="CF24" s="525">
        <f t="shared" si="1"/>
        <v>14322811</v>
      </c>
      <c r="CG24" s="525">
        <v>66564</v>
      </c>
      <c r="CH24" s="525">
        <v>66564</v>
      </c>
      <c r="CI24" s="525">
        <v>66564</v>
      </c>
      <c r="CJ24" s="525">
        <v>66564</v>
      </c>
      <c r="CK24" s="525">
        <v>66564</v>
      </c>
      <c r="CL24" s="525">
        <v>66564</v>
      </c>
      <c r="CM24" s="525">
        <v>66564</v>
      </c>
      <c r="CN24" s="525">
        <v>66564</v>
      </c>
      <c r="CO24" s="525">
        <v>66564</v>
      </c>
      <c r="CP24" s="525">
        <v>66564</v>
      </c>
      <c r="CQ24" s="525">
        <v>66564</v>
      </c>
      <c r="CR24" s="525">
        <v>66564</v>
      </c>
      <c r="CS24" s="524">
        <v>6379570</v>
      </c>
      <c r="CT24" s="524"/>
      <c r="CU24" s="524"/>
      <c r="CV24" s="524"/>
      <c r="CW24" s="524"/>
      <c r="CX24" s="524"/>
      <c r="CY24" s="524"/>
      <c r="CZ24" s="524"/>
      <c r="DA24" s="524"/>
      <c r="DB24" s="524"/>
      <c r="DC24" s="525">
        <f t="shared" si="2"/>
        <v>7943241</v>
      </c>
      <c r="DD24" s="525">
        <v>169782176</v>
      </c>
      <c r="DE24" s="525">
        <v>169782176</v>
      </c>
      <c r="DF24" s="525">
        <v>169782176</v>
      </c>
      <c r="DG24" s="525">
        <v>169782176</v>
      </c>
      <c r="DH24" s="525">
        <v>169782176</v>
      </c>
      <c r="DI24" s="525">
        <v>169782176</v>
      </c>
      <c r="DJ24" s="525">
        <v>169782176</v>
      </c>
      <c r="DK24" s="525">
        <v>169782176</v>
      </c>
      <c r="DL24" s="526">
        <v>169782176</v>
      </c>
      <c r="DM24" s="435"/>
    </row>
    <row r="25" spans="1:117" s="7" customFormat="1" ht="20.25" customHeight="1">
      <c r="A25" s="46"/>
      <c r="B25" s="522" t="s">
        <v>901</v>
      </c>
      <c r="C25" s="522"/>
      <c r="D25" s="522"/>
      <c r="E25" s="522"/>
      <c r="F25" s="522"/>
      <c r="G25" s="522"/>
      <c r="H25" s="522"/>
      <c r="I25" s="522"/>
      <c r="J25" s="522"/>
      <c r="K25" s="522"/>
      <c r="L25" s="522"/>
      <c r="M25" s="522"/>
      <c r="N25" s="522"/>
      <c r="O25" s="522"/>
      <c r="P25" s="522"/>
      <c r="Q25" s="522"/>
      <c r="R25" s="68"/>
      <c r="S25" s="523">
        <v>66</v>
      </c>
      <c r="T25" s="524"/>
      <c r="U25" s="524"/>
      <c r="V25" s="524"/>
      <c r="W25" s="524"/>
      <c r="X25" s="524"/>
      <c r="Y25" s="524"/>
      <c r="Z25" s="524"/>
      <c r="AA25" s="524"/>
      <c r="AB25" s="524"/>
      <c r="AC25" s="524"/>
      <c r="AD25" s="524"/>
      <c r="AE25" s="524"/>
      <c r="AF25" s="524">
        <v>1</v>
      </c>
      <c r="AG25" s="524"/>
      <c r="AH25" s="524"/>
      <c r="AI25" s="524"/>
      <c r="AJ25" s="524"/>
      <c r="AK25" s="524"/>
      <c r="AL25" s="524"/>
      <c r="AM25" s="524"/>
      <c r="AN25" s="524"/>
      <c r="AO25" s="524"/>
      <c r="AP25" s="524"/>
      <c r="AQ25" s="524"/>
      <c r="AR25" s="524"/>
      <c r="AS25" s="525">
        <f t="shared" si="0"/>
        <v>67</v>
      </c>
      <c r="AT25" s="525">
        <v>66564</v>
      </c>
      <c r="AU25" s="525">
        <v>66564</v>
      </c>
      <c r="AV25" s="525">
        <v>66564</v>
      </c>
      <c r="AW25" s="525">
        <v>66564</v>
      </c>
      <c r="AX25" s="525">
        <v>66564</v>
      </c>
      <c r="AY25" s="525">
        <v>66564</v>
      </c>
      <c r="AZ25" s="525">
        <v>66564</v>
      </c>
      <c r="BA25" s="525">
        <v>66564</v>
      </c>
      <c r="BB25" s="525">
        <v>66564</v>
      </c>
      <c r="BC25" s="525">
        <v>66564</v>
      </c>
      <c r="BD25" s="525">
        <v>66564</v>
      </c>
      <c r="BE25" s="525">
        <v>66564</v>
      </c>
      <c r="BF25" s="524">
        <v>344011</v>
      </c>
      <c r="BG25" s="524"/>
      <c r="BH25" s="524"/>
      <c r="BI25" s="524"/>
      <c r="BJ25" s="524"/>
      <c r="BK25" s="524"/>
      <c r="BL25" s="524"/>
      <c r="BM25" s="524"/>
      <c r="BN25" s="524"/>
      <c r="BO25" s="524"/>
      <c r="BP25" s="524"/>
      <c r="BQ25" s="524"/>
      <c r="BR25" s="524"/>
      <c r="BS25" s="524">
        <v>5025</v>
      </c>
      <c r="BT25" s="524"/>
      <c r="BU25" s="524"/>
      <c r="BV25" s="524"/>
      <c r="BW25" s="524"/>
      <c r="BX25" s="524"/>
      <c r="BY25" s="524"/>
      <c r="BZ25" s="524"/>
      <c r="CA25" s="524"/>
      <c r="CB25" s="524"/>
      <c r="CC25" s="524"/>
      <c r="CD25" s="524"/>
      <c r="CE25" s="524"/>
      <c r="CF25" s="525">
        <f t="shared" si="1"/>
        <v>349036</v>
      </c>
      <c r="CG25" s="525">
        <v>66564</v>
      </c>
      <c r="CH25" s="525">
        <v>66564</v>
      </c>
      <c r="CI25" s="525">
        <v>66564</v>
      </c>
      <c r="CJ25" s="525">
        <v>66564</v>
      </c>
      <c r="CK25" s="525">
        <v>66564</v>
      </c>
      <c r="CL25" s="525">
        <v>66564</v>
      </c>
      <c r="CM25" s="525">
        <v>66564</v>
      </c>
      <c r="CN25" s="525">
        <v>66564</v>
      </c>
      <c r="CO25" s="525">
        <v>66564</v>
      </c>
      <c r="CP25" s="525">
        <v>66564</v>
      </c>
      <c r="CQ25" s="525">
        <v>66564</v>
      </c>
      <c r="CR25" s="525">
        <v>66564</v>
      </c>
      <c r="CS25" s="524">
        <v>183696</v>
      </c>
      <c r="CT25" s="524"/>
      <c r="CU25" s="524"/>
      <c r="CV25" s="524"/>
      <c r="CW25" s="524"/>
      <c r="CX25" s="524"/>
      <c r="CY25" s="524"/>
      <c r="CZ25" s="524"/>
      <c r="DA25" s="524"/>
      <c r="DB25" s="524"/>
      <c r="DC25" s="525">
        <f t="shared" si="2"/>
        <v>165340</v>
      </c>
      <c r="DD25" s="525">
        <v>169782176</v>
      </c>
      <c r="DE25" s="525">
        <v>169782176</v>
      </c>
      <c r="DF25" s="525">
        <v>169782176</v>
      </c>
      <c r="DG25" s="525">
        <v>169782176</v>
      </c>
      <c r="DH25" s="525">
        <v>169782176</v>
      </c>
      <c r="DI25" s="525">
        <v>169782176</v>
      </c>
      <c r="DJ25" s="525">
        <v>169782176</v>
      </c>
      <c r="DK25" s="525">
        <v>169782176</v>
      </c>
      <c r="DL25" s="526">
        <v>169782176</v>
      </c>
      <c r="DM25" s="435"/>
    </row>
    <row r="26" spans="1:117" s="7" customFormat="1" ht="20.25" customHeight="1">
      <c r="A26" s="46"/>
      <c r="B26" s="522" t="s">
        <v>902</v>
      </c>
      <c r="C26" s="522"/>
      <c r="D26" s="522"/>
      <c r="E26" s="522"/>
      <c r="F26" s="522"/>
      <c r="G26" s="522"/>
      <c r="H26" s="522"/>
      <c r="I26" s="522"/>
      <c r="J26" s="522"/>
      <c r="K26" s="522"/>
      <c r="L26" s="522"/>
      <c r="M26" s="522"/>
      <c r="N26" s="522"/>
      <c r="O26" s="522"/>
      <c r="P26" s="522"/>
      <c r="Q26" s="522"/>
      <c r="R26" s="68"/>
      <c r="S26" s="523">
        <v>886</v>
      </c>
      <c r="T26" s="524"/>
      <c r="U26" s="524"/>
      <c r="V26" s="524"/>
      <c r="W26" s="524"/>
      <c r="X26" s="524"/>
      <c r="Y26" s="524"/>
      <c r="Z26" s="524"/>
      <c r="AA26" s="524"/>
      <c r="AB26" s="524"/>
      <c r="AC26" s="524"/>
      <c r="AD26" s="524"/>
      <c r="AE26" s="524"/>
      <c r="AF26" s="524">
        <v>7</v>
      </c>
      <c r="AG26" s="524"/>
      <c r="AH26" s="524"/>
      <c r="AI26" s="524"/>
      <c r="AJ26" s="524"/>
      <c r="AK26" s="524"/>
      <c r="AL26" s="524"/>
      <c r="AM26" s="524"/>
      <c r="AN26" s="524"/>
      <c r="AO26" s="524"/>
      <c r="AP26" s="524"/>
      <c r="AQ26" s="524"/>
      <c r="AR26" s="524"/>
      <c r="AS26" s="525">
        <f t="shared" si="0"/>
        <v>893</v>
      </c>
      <c r="AT26" s="525">
        <v>66564</v>
      </c>
      <c r="AU26" s="525">
        <v>66564</v>
      </c>
      <c r="AV26" s="525">
        <v>66564</v>
      </c>
      <c r="AW26" s="525">
        <v>66564</v>
      </c>
      <c r="AX26" s="525">
        <v>66564</v>
      </c>
      <c r="AY26" s="525">
        <v>66564</v>
      </c>
      <c r="AZ26" s="525">
        <v>66564</v>
      </c>
      <c r="BA26" s="525">
        <v>66564</v>
      </c>
      <c r="BB26" s="525">
        <v>66564</v>
      </c>
      <c r="BC26" s="525">
        <v>66564</v>
      </c>
      <c r="BD26" s="525">
        <v>66564</v>
      </c>
      <c r="BE26" s="525">
        <v>66564</v>
      </c>
      <c r="BF26" s="524">
        <v>12958036</v>
      </c>
      <c r="BG26" s="524"/>
      <c r="BH26" s="524"/>
      <c r="BI26" s="524"/>
      <c r="BJ26" s="524"/>
      <c r="BK26" s="524"/>
      <c r="BL26" s="524"/>
      <c r="BM26" s="524"/>
      <c r="BN26" s="524"/>
      <c r="BO26" s="524"/>
      <c r="BP26" s="524"/>
      <c r="BQ26" s="524"/>
      <c r="BR26" s="524"/>
      <c r="BS26" s="524">
        <v>63580</v>
      </c>
      <c r="BT26" s="524"/>
      <c r="BU26" s="524"/>
      <c r="BV26" s="524"/>
      <c r="BW26" s="524"/>
      <c r="BX26" s="524"/>
      <c r="BY26" s="524"/>
      <c r="BZ26" s="524"/>
      <c r="CA26" s="524"/>
      <c r="CB26" s="524"/>
      <c r="CC26" s="524"/>
      <c r="CD26" s="524"/>
      <c r="CE26" s="524"/>
      <c r="CF26" s="525">
        <f t="shared" si="1"/>
        <v>13021616</v>
      </c>
      <c r="CG26" s="525">
        <v>66564</v>
      </c>
      <c r="CH26" s="525">
        <v>66564</v>
      </c>
      <c r="CI26" s="525">
        <v>66564</v>
      </c>
      <c r="CJ26" s="525">
        <v>66564</v>
      </c>
      <c r="CK26" s="525">
        <v>66564</v>
      </c>
      <c r="CL26" s="525">
        <v>66564</v>
      </c>
      <c r="CM26" s="525">
        <v>66564</v>
      </c>
      <c r="CN26" s="525">
        <v>66564</v>
      </c>
      <c r="CO26" s="525">
        <v>66564</v>
      </c>
      <c r="CP26" s="525">
        <v>66564</v>
      </c>
      <c r="CQ26" s="525">
        <v>66564</v>
      </c>
      <c r="CR26" s="525">
        <v>66564</v>
      </c>
      <c r="CS26" s="524">
        <v>2543605</v>
      </c>
      <c r="CT26" s="524"/>
      <c r="CU26" s="524"/>
      <c r="CV26" s="524"/>
      <c r="CW26" s="524"/>
      <c r="CX26" s="524"/>
      <c r="CY26" s="524"/>
      <c r="CZ26" s="524"/>
      <c r="DA26" s="524"/>
      <c r="DB26" s="524"/>
      <c r="DC26" s="525">
        <f t="shared" si="2"/>
        <v>10478011</v>
      </c>
      <c r="DD26" s="525">
        <v>169782176</v>
      </c>
      <c r="DE26" s="525">
        <v>169782176</v>
      </c>
      <c r="DF26" s="525">
        <v>169782176</v>
      </c>
      <c r="DG26" s="525">
        <v>169782176</v>
      </c>
      <c r="DH26" s="525">
        <v>169782176</v>
      </c>
      <c r="DI26" s="525">
        <v>169782176</v>
      </c>
      <c r="DJ26" s="525">
        <v>169782176</v>
      </c>
      <c r="DK26" s="525">
        <v>169782176</v>
      </c>
      <c r="DL26" s="526">
        <v>169782176</v>
      </c>
      <c r="DM26" s="435"/>
    </row>
    <row r="27" spans="1:117" s="7" customFormat="1" ht="20.25" customHeight="1" thickBot="1">
      <c r="A27" s="440"/>
      <c r="B27" s="555" t="s">
        <v>903</v>
      </c>
      <c r="C27" s="555"/>
      <c r="D27" s="555"/>
      <c r="E27" s="555"/>
      <c r="F27" s="555"/>
      <c r="G27" s="555"/>
      <c r="H27" s="555"/>
      <c r="I27" s="555"/>
      <c r="J27" s="555"/>
      <c r="K27" s="555"/>
      <c r="L27" s="555"/>
      <c r="M27" s="555"/>
      <c r="N27" s="555"/>
      <c r="O27" s="555"/>
      <c r="P27" s="555"/>
      <c r="Q27" s="555"/>
      <c r="R27" s="67"/>
      <c r="S27" s="523">
        <v>458</v>
      </c>
      <c r="T27" s="524"/>
      <c r="U27" s="524"/>
      <c r="V27" s="524"/>
      <c r="W27" s="524"/>
      <c r="X27" s="524"/>
      <c r="Y27" s="524"/>
      <c r="Z27" s="524"/>
      <c r="AA27" s="524"/>
      <c r="AB27" s="524"/>
      <c r="AC27" s="524"/>
      <c r="AD27" s="524"/>
      <c r="AE27" s="524"/>
      <c r="AF27" s="524">
        <v>8</v>
      </c>
      <c r="AG27" s="524"/>
      <c r="AH27" s="524"/>
      <c r="AI27" s="524"/>
      <c r="AJ27" s="524"/>
      <c r="AK27" s="524"/>
      <c r="AL27" s="524"/>
      <c r="AM27" s="524"/>
      <c r="AN27" s="524"/>
      <c r="AO27" s="524"/>
      <c r="AP27" s="524"/>
      <c r="AQ27" s="524"/>
      <c r="AR27" s="524"/>
      <c r="AS27" s="525">
        <f t="shared" si="0"/>
        <v>466</v>
      </c>
      <c r="AT27" s="525">
        <v>66564</v>
      </c>
      <c r="AU27" s="525">
        <v>66564</v>
      </c>
      <c r="AV27" s="525">
        <v>66564</v>
      </c>
      <c r="AW27" s="525">
        <v>66564</v>
      </c>
      <c r="AX27" s="525">
        <v>66564</v>
      </c>
      <c r="AY27" s="525">
        <v>66564</v>
      </c>
      <c r="AZ27" s="525">
        <v>66564</v>
      </c>
      <c r="BA27" s="525">
        <v>66564</v>
      </c>
      <c r="BB27" s="525">
        <v>66564</v>
      </c>
      <c r="BC27" s="525">
        <v>66564</v>
      </c>
      <c r="BD27" s="525">
        <v>66564</v>
      </c>
      <c r="BE27" s="525">
        <v>66564</v>
      </c>
      <c r="BF27" s="524">
        <v>2836513</v>
      </c>
      <c r="BG27" s="524"/>
      <c r="BH27" s="524"/>
      <c r="BI27" s="524"/>
      <c r="BJ27" s="524"/>
      <c r="BK27" s="524"/>
      <c r="BL27" s="524"/>
      <c r="BM27" s="524"/>
      <c r="BN27" s="524"/>
      <c r="BO27" s="524"/>
      <c r="BP27" s="524"/>
      <c r="BQ27" s="524"/>
      <c r="BR27" s="524"/>
      <c r="BS27" s="524">
        <v>24850</v>
      </c>
      <c r="BT27" s="524"/>
      <c r="BU27" s="524"/>
      <c r="BV27" s="524"/>
      <c r="BW27" s="524"/>
      <c r="BX27" s="524"/>
      <c r="BY27" s="524"/>
      <c r="BZ27" s="524"/>
      <c r="CA27" s="524"/>
      <c r="CB27" s="524"/>
      <c r="CC27" s="524"/>
      <c r="CD27" s="524"/>
      <c r="CE27" s="524"/>
      <c r="CF27" s="525">
        <f t="shared" si="1"/>
        <v>2861363</v>
      </c>
      <c r="CG27" s="525">
        <v>66564</v>
      </c>
      <c r="CH27" s="525">
        <v>66564</v>
      </c>
      <c r="CI27" s="525">
        <v>66564</v>
      </c>
      <c r="CJ27" s="525">
        <v>66564</v>
      </c>
      <c r="CK27" s="525">
        <v>66564</v>
      </c>
      <c r="CL27" s="525">
        <v>66564</v>
      </c>
      <c r="CM27" s="525">
        <v>66564</v>
      </c>
      <c r="CN27" s="525">
        <v>66564</v>
      </c>
      <c r="CO27" s="525">
        <v>66564</v>
      </c>
      <c r="CP27" s="525">
        <v>66564</v>
      </c>
      <c r="CQ27" s="525">
        <v>66564</v>
      </c>
      <c r="CR27" s="525">
        <v>66564</v>
      </c>
      <c r="CS27" s="524">
        <v>1324877</v>
      </c>
      <c r="CT27" s="524"/>
      <c r="CU27" s="524"/>
      <c r="CV27" s="524"/>
      <c r="CW27" s="524"/>
      <c r="CX27" s="524"/>
      <c r="CY27" s="524"/>
      <c r="CZ27" s="524"/>
      <c r="DA27" s="524"/>
      <c r="DB27" s="524"/>
      <c r="DC27" s="525">
        <f t="shared" si="2"/>
        <v>1536486</v>
      </c>
      <c r="DD27" s="525">
        <v>169782176</v>
      </c>
      <c r="DE27" s="525">
        <v>169782176</v>
      </c>
      <c r="DF27" s="525">
        <v>169782176</v>
      </c>
      <c r="DG27" s="525">
        <v>169782176</v>
      </c>
      <c r="DH27" s="525">
        <v>169782176</v>
      </c>
      <c r="DI27" s="525">
        <v>169782176</v>
      </c>
      <c r="DJ27" s="525">
        <v>169782176</v>
      </c>
      <c r="DK27" s="525">
        <v>169782176</v>
      </c>
      <c r="DL27" s="526">
        <v>169782176</v>
      </c>
      <c r="DM27" s="435"/>
    </row>
    <row r="28" spans="1:117" s="7" customFormat="1" ht="20.25" customHeight="1" thickBot="1">
      <c r="A28" s="552" t="s">
        <v>37</v>
      </c>
      <c r="B28" s="553"/>
      <c r="C28" s="553"/>
      <c r="D28" s="553"/>
      <c r="E28" s="553"/>
      <c r="F28" s="553"/>
      <c r="G28" s="553"/>
      <c r="H28" s="553"/>
      <c r="I28" s="553"/>
      <c r="J28" s="553"/>
      <c r="K28" s="553"/>
      <c r="L28" s="553"/>
      <c r="M28" s="553"/>
      <c r="N28" s="553"/>
      <c r="O28" s="553"/>
      <c r="P28" s="553"/>
      <c r="Q28" s="553"/>
      <c r="R28" s="554"/>
      <c r="S28" s="521">
        <v>766012</v>
      </c>
      <c r="T28" s="518"/>
      <c r="U28" s="518"/>
      <c r="V28" s="518"/>
      <c r="W28" s="518"/>
      <c r="X28" s="518"/>
      <c r="Y28" s="518"/>
      <c r="Z28" s="518"/>
      <c r="AA28" s="518"/>
      <c r="AB28" s="518"/>
      <c r="AC28" s="518"/>
      <c r="AD28" s="518"/>
      <c r="AE28" s="518"/>
      <c r="AF28" s="518">
        <v>16333</v>
      </c>
      <c r="AG28" s="518"/>
      <c r="AH28" s="518"/>
      <c r="AI28" s="518"/>
      <c r="AJ28" s="518"/>
      <c r="AK28" s="518"/>
      <c r="AL28" s="518"/>
      <c r="AM28" s="518"/>
      <c r="AN28" s="518"/>
      <c r="AO28" s="518"/>
      <c r="AP28" s="518"/>
      <c r="AQ28" s="518"/>
      <c r="AR28" s="518"/>
      <c r="AS28" s="517">
        <f t="shared" si="0"/>
        <v>782345</v>
      </c>
      <c r="AT28" s="517">
        <v>66564</v>
      </c>
      <c r="AU28" s="517">
        <v>66564</v>
      </c>
      <c r="AV28" s="517">
        <v>66564</v>
      </c>
      <c r="AW28" s="517">
        <v>66564</v>
      </c>
      <c r="AX28" s="517">
        <v>66564</v>
      </c>
      <c r="AY28" s="517">
        <v>66564</v>
      </c>
      <c r="AZ28" s="517">
        <v>66564</v>
      </c>
      <c r="BA28" s="517">
        <v>66564</v>
      </c>
      <c r="BB28" s="517">
        <v>66564</v>
      </c>
      <c r="BC28" s="517">
        <v>66564</v>
      </c>
      <c r="BD28" s="517">
        <v>66564</v>
      </c>
      <c r="BE28" s="517">
        <v>66564</v>
      </c>
      <c r="BF28" s="518">
        <v>5050285835</v>
      </c>
      <c r="BG28" s="518"/>
      <c r="BH28" s="518"/>
      <c r="BI28" s="518"/>
      <c r="BJ28" s="518"/>
      <c r="BK28" s="518"/>
      <c r="BL28" s="518"/>
      <c r="BM28" s="518"/>
      <c r="BN28" s="518"/>
      <c r="BO28" s="518"/>
      <c r="BP28" s="518"/>
      <c r="BQ28" s="518"/>
      <c r="BR28" s="518"/>
      <c r="BS28" s="518">
        <v>62887223</v>
      </c>
      <c r="BT28" s="518"/>
      <c r="BU28" s="518"/>
      <c r="BV28" s="518"/>
      <c r="BW28" s="518"/>
      <c r="BX28" s="518"/>
      <c r="BY28" s="518"/>
      <c r="BZ28" s="518"/>
      <c r="CA28" s="518"/>
      <c r="CB28" s="518"/>
      <c r="CC28" s="518"/>
      <c r="CD28" s="518"/>
      <c r="CE28" s="518"/>
      <c r="CF28" s="517">
        <f t="shared" si="1"/>
        <v>5113173058</v>
      </c>
      <c r="CG28" s="517">
        <v>66564</v>
      </c>
      <c r="CH28" s="517">
        <v>66564</v>
      </c>
      <c r="CI28" s="517">
        <v>66564</v>
      </c>
      <c r="CJ28" s="517">
        <v>66564</v>
      </c>
      <c r="CK28" s="517">
        <v>66564</v>
      </c>
      <c r="CL28" s="517">
        <v>66564</v>
      </c>
      <c r="CM28" s="517">
        <v>66564</v>
      </c>
      <c r="CN28" s="517">
        <v>66564</v>
      </c>
      <c r="CO28" s="517">
        <v>66564</v>
      </c>
      <c r="CP28" s="517">
        <v>66564</v>
      </c>
      <c r="CQ28" s="517">
        <v>66564</v>
      </c>
      <c r="CR28" s="517">
        <v>66564</v>
      </c>
      <c r="CS28" s="518">
        <v>2237675392</v>
      </c>
      <c r="CT28" s="518"/>
      <c r="CU28" s="518"/>
      <c r="CV28" s="518"/>
      <c r="CW28" s="518"/>
      <c r="CX28" s="518"/>
      <c r="CY28" s="518"/>
      <c r="CZ28" s="518"/>
      <c r="DA28" s="518"/>
      <c r="DB28" s="518"/>
      <c r="DC28" s="517">
        <f t="shared" si="2"/>
        <v>2875497666</v>
      </c>
      <c r="DD28" s="517">
        <v>169782176</v>
      </c>
      <c r="DE28" s="517">
        <v>169782176</v>
      </c>
      <c r="DF28" s="517">
        <v>169782176</v>
      </c>
      <c r="DG28" s="517">
        <v>169782176</v>
      </c>
      <c r="DH28" s="517">
        <v>169782176</v>
      </c>
      <c r="DI28" s="517">
        <v>169782176</v>
      </c>
      <c r="DJ28" s="517">
        <v>169782176</v>
      </c>
      <c r="DK28" s="517">
        <v>169782176</v>
      </c>
      <c r="DL28" s="519">
        <v>169782176</v>
      </c>
      <c r="DM28" s="435"/>
    </row>
  </sheetData>
  <sheetProtection selectLockedCells="1"/>
  <mergeCells count="212">
    <mergeCell ref="B3:Q7"/>
    <mergeCell ref="U3:BC3"/>
    <mergeCell ref="BH3:CP3"/>
    <mergeCell ref="CG4:CQ5"/>
    <mergeCell ref="CF6:CR6"/>
    <mergeCell ref="CS6:DB6"/>
    <mergeCell ref="DC6:DL6"/>
    <mergeCell ref="S7:AE7"/>
    <mergeCell ref="AF7:AR7"/>
    <mergeCell ref="AS7:BE7"/>
    <mergeCell ref="BF7:BR7"/>
    <mergeCell ref="BS7:CE7"/>
    <mergeCell ref="CF7:CR7"/>
    <mergeCell ref="CT3:DA5"/>
    <mergeCell ref="DD3:DK5"/>
    <mergeCell ref="T4:AD5"/>
    <mergeCell ref="AG4:AQ5"/>
    <mergeCell ref="AT4:BD5"/>
    <mergeCell ref="BG4:BQ5"/>
    <mergeCell ref="BT4:CD5"/>
    <mergeCell ref="CS7:DB7"/>
    <mergeCell ref="DC7:DL7"/>
    <mergeCell ref="DC8:DL8"/>
    <mergeCell ref="DM8:DX8"/>
    <mergeCell ref="B9:Q9"/>
    <mergeCell ref="S9:AE9"/>
    <mergeCell ref="AF9:AR9"/>
    <mergeCell ref="AS9:BE9"/>
    <mergeCell ref="BF9:BR9"/>
    <mergeCell ref="BS9:CE9"/>
    <mergeCell ref="CF9:CR9"/>
    <mergeCell ref="CS9:DB9"/>
    <mergeCell ref="DC9:DL9"/>
    <mergeCell ref="B8:Q8"/>
    <mergeCell ref="S8:AE8"/>
    <mergeCell ref="AF8:AR8"/>
    <mergeCell ref="AS8:BE8"/>
    <mergeCell ref="BF8:BR8"/>
    <mergeCell ref="BS8:CE8"/>
    <mergeCell ref="CF8:CR8"/>
    <mergeCell ref="CS8:DB8"/>
    <mergeCell ref="B10:Q10"/>
    <mergeCell ref="S10:AE10"/>
    <mergeCell ref="AF10:AR10"/>
    <mergeCell ref="AS10:BE10"/>
    <mergeCell ref="BF10:BR10"/>
    <mergeCell ref="BS10:CE10"/>
    <mergeCell ref="CF10:CR10"/>
    <mergeCell ref="CS10:DB10"/>
    <mergeCell ref="DC10:DL10"/>
    <mergeCell ref="CF11:CR11"/>
    <mergeCell ref="CS11:DB11"/>
    <mergeCell ref="DC11:DL11"/>
    <mergeCell ref="B12:Q12"/>
    <mergeCell ref="S12:AE12"/>
    <mergeCell ref="AF12:AR12"/>
    <mergeCell ref="AS12:BE12"/>
    <mergeCell ref="BF12:BR12"/>
    <mergeCell ref="BS12:CE12"/>
    <mergeCell ref="CF12:CR12"/>
    <mergeCell ref="B11:Q11"/>
    <mergeCell ref="S11:AE11"/>
    <mergeCell ref="AF11:AR11"/>
    <mergeCell ref="AS11:BE11"/>
    <mergeCell ref="BF11:BR11"/>
    <mergeCell ref="BS11:CE11"/>
    <mergeCell ref="CS12:DB12"/>
    <mergeCell ref="DC12:DL12"/>
    <mergeCell ref="B13:Q13"/>
    <mergeCell ref="S13:AE13"/>
    <mergeCell ref="AF13:AR13"/>
    <mergeCell ref="AS13:BE13"/>
    <mergeCell ref="BF13:BR13"/>
    <mergeCell ref="BS13:CE13"/>
    <mergeCell ref="CF13:CR13"/>
    <mergeCell ref="CS13:DB13"/>
    <mergeCell ref="DC13:DL13"/>
    <mergeCell ref="B14:Q14"/>
    <mergeCell ref="S14:AE14"/>
    <mergeCell ref="AF14:AR14"/>
    <mergeCell ref="AS14:BE14"/>
    <mergeCell ref="BF14:BR14"/>
    <mergeCell ref="BS14:CE14"/>
    <mergeCell ref="CF14:CR14"/>
    <mergeCell ref="CS14:DB14"/>
    <mergeCell ref="DC14:DL14"/>
    <mergeCell ref="CF15:CR15"/>
    <mergeCell ref="CS15:DB15"/>
    <mergeCell ref="DC15:DL15"/>
    <mergeCell ref="B16:Q16"/>
    <mergeCell ref="S16:AE16"/>
    <mergeCell ref="AF16:AR16"/>
    <mergeCell ref="AS16:BE16"/>
    <mergeCell ref="BF16:BR16"/>
    <mergeCell ref="BS16:CE16"/>
    <mergeCell ref="CF16:CR16"/>
    <mergeCell ref="B15:Q15"/>
    <mergeCell ref="S15:AE15"/>
    <mergeCell ref="AF15:AR15"/>
    <mergeCell ref="AS15:BE15"/>
    <mergeCell ref="BF15:BR15"/>
    <mergeCell ref="BS15:CE15"/>
    <mergeCell ref="CS16:DB16"/>
    <mergeCell ref="DC16:DL16"/>
    <mergeCell ref="B17:Q17"/>
    <mergeCell ref="S17:AE17"/>
    <mergeCell ref="AF17:AR17"/>
    <mergeCell ref="AS17:BE17"/>
    <mergeCell ref="BF17:BR17"/>
    <mergeCell ref="BS17:CE17"/>
    <mergeCell ref="CF17:CR17"/>
    <mergeCell ref="CS17:DB17"/>
    <mergeCell ref="DC17:DL17"/>
    <mergeCell ref="B18:Q18"/>
    <mergeCell ref="S18:AE18"/>
    <mergeCell ref="AF18:AR18"/>
    <mergeCell ref="AS18:BE18"/>
    <mergeCell ref="BF18:BR18"/>
    <mergeCell ref="BS18:CE18"/>
    <mergeCell ref="CF18:CR18"/>
    <mergeCell ref="CS18:DB18"/>
    <mergeCell ref="DC18:DL18"/>
    <mergeCell ref="CF19:CR19"/>
    <mergeCell ref="CS19:DB19"/>
    <mergeCell ref="DC19:DL19"/>
    <mergeCell ref="B20:Q20"/>
    <mergeCell ref="S20:AE20"/>
    <mergeCell ref="AF20:AR20"/>
    <mergeCell ref="AS20:BE20"/>
    <mergeCell ref="BF20:BR20"/>
    <mergeCell ref="BS20:CE20"/>
    <mergeCell ref="CF20:CR20"/>
    <mergeCell ref="B19:Q19"/>
    <mergeCell ref="S19:AE19"/>
    <mergeCell ref="AF19:AR19"/>
    <mergeCell ref="AS19:BE19"/>
    <mergeCell ref="BF19:BR19"/>
    <mergeCell ref="BS19:CE19"/>
    <mergeCell ref="CS20:DB20"/>
    <mergeCell ref="DC20:DL20"/>
    <mergeCell ref="B21:Q21"/>
    <mergeCell ref="S21:AE21"/>
    <mergeCell ref="AF21:AR21"/>
    <mergeCell ref="AS21:BE21"/>
    <mergeCell ref="BF21:BR21"/>
    <mergeCell ref="BS21:CE21"/>
    <mergeCell ref="CF21:CR21"/>
    <mergeCell ref="CS21:DB21"/>
    <mergeCell ref="DC21:DL21"/>
    <mergeCell ref="B22:Q22"/>
    <mergeCell ref="S22:AE22"/>
    <mergeCell ref="AF22:AR22"/>
    <mergeCell ref="AS22:BE22"/>
    <mergeCell ref="BF22:BR22"/>
    <mergeCell ref="BS22:CE22"/>
    <mergeCell ref="CF22:CR22"/>
    <mergeCell ref="CS22:DB22"/>
    <mergeCell ref="DC22:DL22"/>
    <mergeCell ref="CF23:CR23"/>
    <mergeCell ref="CS23:DB23"/>
    <mergeCell ref="DC23:DL23"/>
    <mergeCell ref="B24:Q24"/>
    <mergeCell ref="S24:AE24"/>
    <mergeCell ref="AF24:AR24"/>
    <mergeCell ref="AS24:BE24"/>
    <mergeCell ref="BF24:BR24"/>
    <mergeCell ref="BS24:CE24"/>
    <mergeCell ref="CF24:CR24"/>
    <mergeCell ref="B23:Q23"/>
    <mergeCell ref="S23:AE23"/>
    <mergeCell ref="AF23:AR23"/>
    <mergeCell ref="AS23:BE23"/>
    <mergeCell ref="BF23:BR23"/>
    <mergeCell ref="BS23:CE23"/>
    <mergeCell ref="CS24:DB24"/>
    <mergeCell ref="DC24:DL24"/>
    <mergeCell ref="B25:Q25"/>
    <mergeCell ref="S25:AE25"/>
    <mergeCell ref="AF25:AR25"/>
    <mergeCell ref="AS25:BE25"/>
    <mergeCell ref="BF25:BR25"/>
    <mergeCell ref="BS25:CE25"/>
    <mergeCell ref="CF25:CR25"/>
    <mergeCell ref="CS25:DB25"/>
    <mergeCell ref="DC25:DL25"/>
    <mergeCell ref="B26:Q26"/>
    <mergeCell ref="S26:AE26"/>
    <mergeCell ref="AF26:AR26"/>
    <mergeCell ref="AS26:BE26"/>
    <mergeCell ref="BF26:BR26"/>
    <mergeCell ref="BS26:CE26"/>
    <mergeCell ref="CF26:CR26"/>
    <mergeCell ref="CS26:DB26"/>
    <mergeCell ref="DC26:DL26"/>
    <mergeCell ref="CS28:DB28"/>
    <mergeCell ref="DC28:DL28"/>
    <mergeCell ref="CF27:CR27"/>
    <mergeCell ref="CS27:DB27"/>
    <mergeCell ref="DC27:DL27"/>
    <mergeCell ref="A28:R28"/>
    <mergeCell ref="S28:AE28"/>
    <mergeCell ref="AF28:AR28"/>
    <mergeCell ref="AS28:BE28"/>
    <mergeCell ref="BF28:BR28"/>
    <mergeCell ref="BS28:CE28"/>
    <mergeCell ref="CF28:CR28"/>
    <mergeCell ref="B27:Q27"/>
    <mergeCell ref="S27:AE27"/>
    <mergeCell ref="AF27:AR27"/>
    <mergeCell ref="AS27:BE27"/>
    <mergeCell ref="BF27:BR27"/>
    <mergeCell ref="BS27:CE27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8" firstPageNumber="15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15"/>
  <sheetViews>
    <sheetView view="pageBreakPreview" topLeftCell="J1" zoomScaleNormal="100" zoomScaleSheetLayoutView="100" workbookViewId="0">
      <selection activeCell="V26" sqref="V26:W26"/>
    </sheetView>
  </sheetViews>
  <sheetFormatPr defaultColWidth="1" defaultRowHeight="21" customHeight="1"/>
  <cols>
    <col min="1" max="103" width="1" style="1" customWidth="1"/>
    <col min="104" max="16384" width="1" style="1"/>
  </cols>
  <sheetData>
    <row r="1" spans="1:247" ht="21" customHeight="1"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</row>
    <row r="2" spans="1:247" ht="21" customHeight="1" thickBot="1">
      <c r="A2" s="571" t="s">
        <v>904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1"/>
      <c r="AL2" s="571"/>
      <c r="AM2" s="571"/>
      <c r="AN2" s="571"/>
      <c r="AO2" s="571"/>
      <c r="AP2" s="571"/>
      <c r="AQ2" s="571"/>
      <c r="AR2" s="571"/>
      <c r="AS2" s="571"/>
      <c r="AT2" s="571"/>
      <c r="AU2" s="571"/>
      <c r="AV2" s="571"/>
      <c r="AW2" s="571"/>
      <c r="AX2" s="571"/>
      <c r="AY2" s="571"/>
      <c r="AZ2" s="571"/>
      <c r="BA2" s="571"/>
      <c r="BB2" s="571"/>
      <c r="BC2" s="571"/>
      <c r="BD2" s="571"/>
      <c r="BE2" s="571"/>
      <c r="BF2" s="571"/>
      <c r="BG2" s="571"/>
      <c r="BH2" s="571"/>
      <c r="BI2" s="571"/>
      <c r="BJ2" s="571"/>
      <c r="BK2" s="571"/>
      <c r="BL2" s="571"/>
      <c r="BM2" s="571"/>
      <c r="BN2" s="571"/>
      <c r="BO2" s="571"/>
      <c r="BP2" s="571"/>
      <c r="BQ2" s="571"/>
      <c r="BR2" s="571"/>
      <c r="BS2" s="571"/>
      <c r="BT2" s="571"/>
      <c r="BU2" s="571"/>
      <c r="BV2" s="571"/>
      <c r="BW2" s="571"/>
      <c r="BX2" s="571"/>
      <c r="BY2" s="571"/>
      <c r="BZ2" s="571"/>
      <c r="CA2" s="571"/>
      <c r="CB2" s="571"/>
      <c r="CC2" s="571"/>
      <c r="CD2" s="571"/>
      <c r="CE2" s="571"/>
      <c r="CF2" s="571"/>
      <c r="CG2" s="571"/>
      <c r="CH2" s="571"/>
      <c r="CI2" s="571"/>
      <c r="CJ2" s="571"/>
      <c r="CK2" s="571"/>
      <c r="CL2" s="571"/>
      <c r="CM2" s="571"/>
      <c r="CN2" s="571"/>
      <c r="CO2" s="571"/>
      <c r="CP2" s="571"/>
      <c r="CQ2" s="571"/>
      <c r="CR2" s="571"/>
      <c r="CS2" s="571"/>
      <c r="CT2" s="571"/>
      <c r="CU2" s="571"/>
      <c r="CV2" s="571"/>
      <c r="CW2" s="571"/>
      <c r="CX2" s="571"/>
      <c r="CY2" s="571"/>
      <c r="CZ2" s="571"/>
      <c r="DA2" s="571"/>
      <c r="DB2" s="571"/>
      <c r="DC2" s="571"/>
      <c r="DD2" s="571"/>
      <c r="DE2" s="571"/>
      <c r="DF2" s="571"/>
      <c r="DG2" s="571"/>
      <c r="DH2" s="571"/>
      <c r="DI2" s="571"/>
      <c r="DJ2" s="571"/>
      <c r="DK2" s="571"/>
      <c r="DL2" s="571"/>
      <c r="DM2" s="571"/>
      <c r="DN2" s="571"/>
      <c r="DO2" s="571"/>
      <c r="DP2" s="571"/>
      <c r="DQ2" s="571"/>
      <c r="DR2" s="571"/>
      <c r="DS2" s="571"/>
      <c r="DT2" s="571"/>
      <c r="DU2" s="571"/>
      <c r="DV2" s="571"/>
      <c r="DW2" s="571"/>
    </row>
    <row r="3" spans="1:247" ht="21" customHeight="1">
      <c r="A3" s="572" t="s">
        <v>905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4"/>
      <c r="U3" s="457"/>
      <c r="V3" s="548" t="s">
        <v>845</v>
      </c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48"/>
      <c r="AI3" s="548"/>
      <c r="AJ3" s="548"/>
      <c r="AK3" s="548"/>
      <c r="AL3" s="548"/>
      <c r="AM3" s="548"/>
      <c r="AN3" s="548"/>
      <c r="AO3" s="548"/>
      <c r="AP3" s="548"/>
      <c r="AQ3" s="548"/>
      <c r="AR3" s="548"/>
      <c r="AS3" s="548"/>
      <c r="AT3" s="548"/>
      <c r="AU3" s="548"/>
      <c r="AV3" s="548"/>
      <c r="AW3" s="548"/>
      <c r="AX3" s="548"/>
      <c r="AY3" s="548"/>
      <c r="AZ3" s="548"/>
      <c r="BA3" s="548"/>
      <c r="BB3" s="548"/>
      <c r="BC3" s="548"/>
      <c r="BD3" s="548"/>
      <c r="BE3" s="548"/>
      <c r="BF3" s="548"/>
      <c r="BG3" s="458"/>
      <c r="BH3" s="459"/>
      <c r="BI3" s="548" t="s">
        <v>86</v>
      </c>
      <c r="BJ3" s="548"/>
      <c r="BK3" s="548"/>
      <c r="BL3" s="548"/>
      <c r="BM3" s="548"/>
      <c r="BN3" s="548"/>
      <c r="BO3" s="548"/>
      <c r="BP3" s="548"/>
      <c r="BQ3" s="548"/>
      <c r="BR3" s="548"/>
      <c r="BS3" s="548"/>
      <c r="BT3" s="548"/>
      <c r="BU3" s="548"/>
      <c r="BV3" s="548"/>
      <c r="BW3" s="548"/>
      <c r="BX3" s="548"/>
      <c r="BY3" s="548"/>
      <c r="BZ3" s="548"/>
      <c r="CA3" s="548"/>
      <c r="CB3" s="548"/>
      <c r="CC3" s="548"/>
      <c r="CD3" s="548"/>
      <c r="CE3" s="548"/>
      <c r="CF3" s="548"/>
      <c r="CG3" s="548"/>
      <c r="CH3" s="548"/>
      <c r="CI3" s="548"/>
      <c r="CJ3" s="548"/>
      <c r="CK3" s="548"/>
      <c r="CL3" s="548"/>
      <c r="CM3" s="548"/>
      <c r="CN3" s="548"/>
      <c r="CO3" s="548"/>
      <c r="CP3" s="548"/>
      <c r="CQ3" s="548"/>
      <c r="CR3" s="548"/>
      <c r="CS3" s="548"/>
      <c r="CT3" s="458"/>
      <c r="CU3" s="460"/>
      <c r="CV3" s="549" t="s">
        <v>906</v>
      </c>
      <c r="CW3" s="549"/>
      <c r="CX3" s="549"/>
      <c r="CY3" s="549"/>
      <c r="CZ3" s="549"/>
      <c r="DA3" s="549"/>
      <c r="DB3" s="549"/>
      <c r="DC3" s="549"/>
      <c r="DD3" s="549"/>
      <c r="DE3" s="549"/>
      <c r="DF3" s="549"/>
      <c r="DG3" s="549"/>
      <c r="DH3" s="549"/>
      <c r="DI3" s="461"/>
      <c r="DJ3" s="460"/>
      <c r="DK3" s="549" t="s">
        <v>850</v>
      </c>
      <c r="DL3" s="549"/>
      <c r="DM3" s="549"/>
      <c r="DN3" s="549"/>
      <c r="DO3" s="549"/>
      <c r="DP3" s="549"/>
      <c r="DQ3" s="549"/>
      <c r="DR3" s="549"/>
      <c r="DS3" s="549"/>
      <c r="DT3" s="549"/>
      <c r="DU3" s="549"/>
      <c r="DV3" s="549"/>
      <c r="DW3" s="462"/>
      <c r="DX3" s="418"/>
    </row>
    <row r="4" spans="1:247" ht="21" customHeight="1">
      <c r="A4" s="575"/>
      <c r="B4" s="576"/>
      <c r="C4" s="576"/>
      <c r="D4" s="576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7"/>
      <c r="U4" s="463"/>
      <c r="V4" s="538" t="s">
        <v>852</v>
      </c>
      <c r="W4" s="538"/>
      <c r="X4" s="538"/>
      <c r="Y4" s="538"/>
      <c r="Z4" s="538"/>
      <c r="AA4" s="538"/>
      <c r="AB4" s="538"/>
      <c r="AC4" s="538"/>
      <c r="AD4" s="538"/>
      <c r="AE4" s="538"/>
      <c r="AF4" s="538"/>
      <c r="AG4" s="464"/>
      <c r="AH4" s="465"/>
      <c r="AI4" s="538" t="s">
        <v>854</v>
      </c>
      <c r="AJ4" s="538"/>
      <c r="AK4" s="538"/>
      <c r="AL4" s="538"/>
      <c r="AM4" s="538"/>
      <c r="AN4" s="538"/>
      <c r="AO4" s="538"/>
      <c r="AP4" s="538"/>
      <c r="AQ4" s="538"/>
      <c r="AR4" s="538"/>
      <c r="AS4" s="538"/>
      <c r="AT4" s="464"/>
      <c r="AU4" s="465"/>
      <c r="AV4" s="581" t="s">
        <v>0</v>
      </c>
      <c r="AW4" s="581"/>
      <c r="AX4" s="581"/>
      <c r="AY4" s="581"/>
      <c r="AZ4" s="581"/>
      <c r="BA4" s="581"/>
      <c r="BB4" s="581"/>
      <c r="BC4" s="581"/>
      <c r="BD4" s="581"/>
      <c r="BE4" s="581"/>
      <c r="BF4" s="581"/>
      <c r="BG4" s="464"/>
      <c r="BH4" s="465"/>
      <c r="BI4" s="538" t="s">
        <v>852</v>
      </c>
      <c r="BJ4" s="538"/>
      <c r="BK4" s="538"/>
      <c r="BL4" s="538"/>
      <c r="BM4" s="538"/>
      <c r="BN4" s="538"/>
      <c r="BO4" s="538"/>
      <c r="BP4" s="538"/>
      <c r="BQ4" s="538"/>
      <c r="BR4" s="538"/>
      <c r="BS4" s="538"/>
      <c r="BT4" s="464"/>
      <c r="BU4" s="465"/>
      <c r="BV4" s="538" t="s">
        <v>854</v>
      </c>
      <c r="BW4" s="538"/>
      <c r="BX4" s="538"/>
      <c r="BY4" s="538"/>
      <c r="BZ4" s="538"/>
      <c r="CA4" s="538"/>
      <c r="CB4" s="538"/>
      <c r="CC4" s="538"/>
      <c r="CD4" s="538"/>
      <c r="CE4" s="538"/>
      <c r="CF4" s="538"/>
      <c r="CG4" s="464"/>
      <c r="CH4" s="583" t="s">
        <v>0</v>
      </c>
      <c r="CI4" s="584"/>
      <c r="CJ4" s="584"/>
      <c r="CK4" s="584"/>
      <c r="CL4" s="584"/>
      <c r="CM4" s="584"/>
      <c r="CN4" s="584"/>
      <c r="CO4" s="584"/>
      <c r="CP4" s="584"/>
      <c r="CQ4" s="584"/>
      <c r="CR4" s="584"/>
      <c r="CS4" s="584"/>
      <c r="CT4" s="585"/>
      <c r="CU4" s="466"/>
      <c r="CV4" s="539"/>
      <c r="CW4" s="539"/>
      <c r="CX4" s="539"/>
      <c r="CY4" s="539"/>
      <c r="CZ4" s="539"/>
      <c r="DA4" s="539"/>
      <c r="DB4" s="539"/>
      <c r="DC4" s="539"/>
      <c r="DD4" s="539"/>
      <c r="DE4" s="539"/>
      <c r="DF4" s="539"/>
      <c r="DG4" s="539"/>
      <c r="DH4" s="539"/>
      <c r="DI4" s="467"/>
      <c r="DJ4" s="466"/>
      <c r="DK4" s="539"/>
      <c r="DL4" s="539"/>
      <c r="DM4" s="539"/>
      <c r="DN4" s="539"/>
      <c r="DO4" s="539"/>
      <c r="DP4" s="539"/>
      <c r="DQ4" s="539"/>
      <c r="DR4" s="539"/>
      <c r="DS4" s="539"/>
      <c r="DT4" s="539"/>
      <c r="DU4" s="539"/>
      <c r="DV4" s="539"/>
      <c r="DW4" s="468"/>
      <c r="DX4" s="438"/>
    </row>
    <row r="5" spans="1:247" ht="21" customHeight="1">
      <c r="A5" s="575"/>
      <c r="B5" s="576"/>
      <c r="C5" s="576"/>
      <c r="D5" s="576"/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7"/>
      <c r="U5" s="469"/>
      <c r="V5" s="539"/>
      <c r="W5" s="539"/>
      <c r="X5" s="539"/>
      <c r="Y5" s="539"/>
      <c r="Z5" s="539"/>
      <c r="AA5" s="539"/>
      <c r="AB5" s="539"/>
      <c r="AC5" s="539"/>
      <c r="AD5" s="539"/>
      <c r="AE5" s="539"/>
      <c r="AF5" s="539"/>
      <c r="AG5" s="467"/>
      <c r="AH5" s="470"/>
      <c r="AI5" s="539"/>
      <c r="AJ5" s="539"/>
      <c r="AK5" s="539"/>
      <c r="AL5" s="539"/>
      <c r="AM5" s="539"/>
      <c r="AN5" s="539"/>
      <c r="AO5" s="539"/>
      <c r="AP5" s="539"/>
      <c r="AQ5" s="539"/>
      <c r="AR5" s="539"/>
      <c r="AS5" s="539"/>
      <c r="AT5" s="467"/>
      <c r="AU5" s="470"/>
      <c r="AV5" s="582"/>
      <c r="AW5" s="582"/>
      <c r="AX5" s="582"/>
      <c r="AY5" s="582"/>
      <c r="AZ5" s="582"/>
      <c r="BA5" s="582"/>
      <c r="BB5" s="582"/>
      <c r="BC5" s="582"/>
      <c r="BD5" s="582"/>
      <c r="BE5" s="582"/>
      <c r="BF5" s="582"/>
      <c r="BG5" s="467"/>
      <c r="BH5" s="470"/>
      <c r="BI5" s="539"/>
      <c r="BJ5" s="539"/>
      <c r="BK5" s="539"/>
      <c r="BL5" s="539"/>
      <c r="BM5" s="539"/>
      <c r="BN5" s="539"/>
      <c r="BO5" s="539"/>
      <c r="BP5" s="539"/>
      <c r="BQ5" s="539"/>
      <c r="BR5" s="539"/>
      <c r="BS5" s="539"/>
      <c r="BT5" s="467"/>
      <c r="BU5" s="470"/>
      <c r="BV5" s="539"/>
      <c r="BW5" s="539"/>
      <c r="BX5" s="539"/>
      <c r="BY5" s="539"/>
      <c r="BZ5" s="539"/>
      <c r="CA5" s="539"/>
      <c r="CB5" s="539"/>
      <c r="CC5" s="539"/>
      <c r="CD5" s="539"/>
      <c r="CE5" s="539"/>
      <c r="CF5" s="539"/>
      <c r="CG5" s="467"/>
      <c r="CH5" s="586"/>
      <c r="CI5" s="576"/>
      <c r="CJ5" s="576"/>
      <c r="CK5" s="576"/>
      <c r="CL5" s="576"/>
      <c r="CM5" s="576"/>
      <c r="CN5" s="576"/>
      <c r="CO5" s="576"/>
      <c r="CP5" s="576"/>
      <c r="CQ5" s="576"/>
      <c r="CR5" s="576"/>
      <c r="CS5" s="576"/>
      <c r="CT5" s="587"/>
      <c r="CU5" s="466"/>
      <c r="CV5" s="539"/>
      <c r="CW5" s="539"/>
      <c r="CX5" s="539"/>
      <c r="CY5" s="539"/>
      <c r="CZ5" s="539"/>
      <c r="DA5" s="539"/>
      <c r="DB5" s="539"/>
      <c r="DC5" s="539"/>
      <c r="DD5" s="539"/>
      <c r="DE5" s="539"/>
      <c r="DF5" s="539"/>
      <c r="DG5" s="539"/>
      <c r="DH5" s="539"/>
      <c r="DI5" s="467"/>
      <c r="DJ5" s="466"/>
      <c r="DK5" s="539"/>
      <c r="DL5" s="539"/>
      <c r="DM5" s="539"/>
      <c r="DN5" s="539"/>
      <c r="DO5" s="539"/>
      <c r="DP5" s="539"/>
      <c r="DQ5" s="539"/>
      <c r="DR5" s="539"/>
      <c r="DS5" s="539"/>
      <c r="DT5" s="539"/>
      <c r="DU5" s="539"/>
      <c r="DV5" s="539"/>
      <c r="DW5" s="468"/>
      <c r="DX5" s="438"/>
    </row>
    <row r="6" spans="1:247" ht="14.25" customHeight="1">
      <c r="A6" s="575"/>
      <c r="B6" s="576"/>
      <c r="C6" s="576"/>
      <c r="D6" s="576"/>
      <c r="E6" s="576"/>
      <c r="F6" s="576"/>
      <c r="G6" s="576"/>
      <c r="H6" s="576"/>
      <c r="I6" s="576"/>
      <c r="J6" s="576"/>
      <c r="K6" s="576"/>
      <c r="L6" s="576"/>
      <c r="M6" s="576"/>
      <c r="N6" s="576"/>
      <c r="O6" s="576"/>
      <c r="P6" s="576"/>
      <c r="Q6" s="576"/>
      <c r="R6" s="576"/>
      <c r="S6" s="576"/>
      <c r="T6" s="577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67"/>
      <c r="AH6" s="466"/>
      <c r="AI6" s="471"/>
      <c r="AJ6" s="471"/>
      <c r="AK6" s="471"/>
      <c r="AL6" s="471"/>
      <c r="AM6" s="471"/>
      <c r="AN6" s="471"/>
      <c r="AO6" s="471"/>
      <c r="AP6" s="471"/>
      <c r="AQ6" s="471"/>
      <c r="AR6" s="471"/>
      <c r="AS6" s="471"/>
      <c r="AT6" s="467"/>
      <c r="AU6" s="466"/>
      <c r="AV6" s="471"/>
      <c r="AW6" s="471"/>
      <c r="AX6" s="471"/>
      <c r="AY6" s="471"/>
      <c r="AZ6" s="471"/>
      <c r="BA6" s="471"/>
      <c r="BB6" s="471"/>
      <c r="BC6" s="471"/>
      <c r="BD6" s="471"/>
      <c r="BE6" s="471"/>
      <c r="BF6" s="471"/>
      <c r="BG6" s="467"/>
      <c r="BH6" s="466"/>
      <c r="BI6" s="471"/>
      <c r="BJ6" s="471"/>
      <c r="BK6" s="471"/>
      <c r="BL6" s="471"/>
      <c r="BM6" s="471"/>
      <c r="BN6" s="471"/>
      <c r="BO6" s="471"/>
      <c r="BP6" s="471"/>
      <c r="BQ6" s="471"/>
      <c r="BR6" s="471"/>
      <c r="BS6" s="471"/>
      <c r="BT6" s="467"/>
      <c r="BU6" s="466"/>
      <c r="BV6" s="471"/>
      <c r="BW6" s="471"/>
      <c r="BX6" s="471"/>
      <c r="BY6" s="471"/>
      <c r="BZ6" s="471"/>
      <c r="CA6" s="471"/>
      <c r="CB6" s="471"/>
      <c r="CC6" s="471"/>
      <c r="CD6" s="471"/>
      <c r="CE6" s="471"/>
      <c r="CF6" s="471"/>
      <c r="CG6" s="467"/>
      <c r="CH6" s="588" t="s">
        <v>60</v>
      </c>
      <c r="CI6" s="582"/>
      <c r="CJ6" s="582"/>
      <c r="CK6" s="582"/>
      <c r="CL6" s="582"/>
      <c r="CM6" s="582"/>
      <c r="CN6" s="582"/>
      <c r="CO6" s="582"/>
      <c r="CP6" s="582"/>
      <c r="CQ6" s="582"/>
      <c r="CR6" s="582"/>
      <c r="CS6" s="582"/>
      <c r="CT6" s="589"/>
      <c r="CU6" s="588" t="s">
        <v>202</v>
      </c>
      <c r="CV6" s="582"/>
      <c r="CW6" s="582"/>
      <c r="CX6" s="582"/>
      <c r="CY6" s="582"/>
      <c r="CZ6" s="582"/>
      <c r="DA6" s="582"/>
      <c r="DB6" s="582"/>
      <c r="DC6" s="582"/>
      <c r="DD6" s="582"/>
      <c r="DE6" s="582"/>
      <c r="DF6" s="582"/>
      <c r="DG6" s="582"/>
      <c r="DH6" s="582"/>
      <c r="DI6" s="589"/>
      <c r="DJ6" s="588" t="s">
        <v>859</v>
      </c>
      <c r="DK6" s="582"/>
      <c r="DL6" s="582"/>
      <c r="DM6" s="582"/>
      <c r="DN6" s="582"/>
      <c r="DO6" s="582"/>
      <c r="DP6" s="582"/>
      <c r="DQ6" s="582"/>
      <c r="DR6" s="582"/>
      <c r="DS6" s="582"/>
      <c r="DT6" s="582"/>
      <c r="DU6" s="582"/>
      <c r="DV6" s="582"/>
      <c r="DW6" s="590"/>
      <c r="DX6" s="472" t="s">
        <v>2</v>
      </c>
      <c r="DY6" s="1" t="s">
        <v>2</v>
      </c>
      <c r="DZ6" s="1" t="s">
        <v>2</v>
      </c>
      <c r="EA6" s="1" t="s">
        <v>2</v>
      </c>
      <c r="EB6" s="1" t="s">
        <v>2</v>
      </c>
      <c r="EC6" s="1" t="s">
        <v>2</v>
      </c>
      <c r="ED6" s="1" t="s">
        <v>2</v>
      </c>
      <c r="EE6" s="1" t="s">
        <v>2</v>
      </c>
      <c r="EF6" s="1" t="s">
        <v>2</v>
      </c>
      <c r="EG6" s="1" t="s">
        <v>2</v>
      </c>
      <c r="EH6" s="1" t="s">
        <v>2</v>
      </c>
      <c r="EI6" s="1" t="s">
        <v>2</v>
      </c>
      <c r="EJ6" s="1" t="s">
        <v>2</v>
      </c>
      <c r="EK6" s="1" t="s">
        <v>2</v>
      </c>
      <c r="EL6" s="1" t="s">
        <v>2</v>
      </c>
      <c r="EM6" s="1" t="s">
        <v>2</v>
      </c>
      <c r="EN6" s="1" t="s">
        <v>2</v>
      </c>
      <c r="EO6" s="1" t="s">
        <v>2</v>
      </c>
      <c r="EP6" s="1" t="s">
        <v>2</v>
      </c>
      <c r="EQ6" s="1" t="s">
        <v>2</v>
      </c>
      <c r="ER6" s="1" t="s">
        <v>2</v>
      </c>
      <c r="ES6" s="1" t="s">
        <v>2</v>
      </c>
      <c r="ET6" s="1" t="s">
        <v>2</v>
      </c>
      <c r="EU6" s="1" t="s">
        <v>2</v>
      </c>
      <c r="EV6" s="1" t="s">
        <v>2</v>
      </c>
      <c r="EW6" s="1" t="s">
        <v>2</v>
      </c>
      <c r="EX6" s="1" t="s">
        <v>2</v>
      </c>
      <c r="EY6" s="1" t="s">
        <v>2</v>
      </c>
      <c r="EZ6" s="1" t="s">
        <v>2</v>
      </c>
      <c r="FA6" s="1" t="s">
        <v>2</v>
      </c>
      <c r="FB6" s="1" t="s">
        <v>2</v>
      </c>
      <c r="FC6" s="1" t="s">
        <v>2</v>
      </c>
      <c r="FD6" s="1" t="s">
        <v>2</v>
      </c>
      <c r="FE6" s="1" t="s">
        <v>2</v>
      </c>
      <c r="FF6" s="1" t="s">
        <v>2</v>
      </c>
      <c r="FG6" s="1" t="s">
        <v>2</v>
      </c>
      <c r="FH6" s="1" t="s">
        <v>2</v>
      </c>
      <c r="FI6" s="1" t="s">
        <v>2</v>
      </c>
      <c r="FJ6" s="1" t="s">
        <v>2</v>
      </c>
      <c r="FK6" s="1" t="s">
        <v>2</v>
      </c>
      <c r="FL6" s="1" t="s">
        <v>2</v>
      </c>
      <c r="FM6" s="1" t="s">
        <v>2</v>
      </c>
      <c r="FN6" s="1" t="s">
        <v>2</v>
      </c>
      <c r="FO6" s="1" t="s">
        <v>2</v>
      </c>
      <c r="FP6" s="1" t="s">
        <v>2</v>
      </c>
      <c r="FQ6" s="1" t="s">
        <v>2</v>
      </c>
      <c r="FR6" s="1" t="s">
        <v>2</v>
      </c>
      <c r="FS6" s="1" t="s">
        <v>2</v>
      </c>
      <c r="FT6" s="1" t="s">
        <v>2</v>
      </c>
      <c r="FU6" s="1" t="s">
        <v>2</v>
      </c>
      <c r="FV6" s="1" t="s">
        <v>2</v>
      </c>
      <c r="FW6" s="1" t="s">
        <v>2</v>
      </c>
      <c r="FX6" s="1" t="s">
        <v>2</v>
      </c>
      <c r="FY6" s="1" t="s">
        <v>2</v>
      </c>
      <c r="FZ6" s="1" t="s">
        <v>2</v>
      </c>
      <c r="GA6" s="1" t="s">
        <v>2</v>
      </c>
      <c r="GB6" s="1" t="s">
        <v>2</v>
      </c>
      <c r="GC6" s="1" t="s">
        <v>2</v>
      </c>
      <c r="GD6" s="1" t="s">
        <v>2</v>
      </c>
      <c r="GE6" s="1" t="s">
        <v>2</v>
      </c>
      <c r="GF6" s="1" t="s">
        <v>2</v>
      </c>
      <c r="GG6" s="1" t="s">
        <v>2</v>
      </c>
      <c r="GH6" s="1" t="s">
        <v>2</v>
      </c>
      <c r="GI6" s="1" t="s">
        <v>2</v>
      </c>
      <c r="GJ6" s="1" t="s">
        <v>2</v>
      </c>
      <c r="GK6" s="1" t="s">
        <v>2</v>
      </c>
      <c r="GL6" s="1" t="s">
        <v>2</v>
      </c>
      <c r="GM6" s="1" t="s">
        <v>2</v>
      </c>
      <c r="GN6" s="1" t="s">
        <v>2</v>
      </c>
      <c r="GO6" s="1" t="s">
        <v>2</v>
      </c>
      <c r="GP6" s="1" t="s">
        <v>2</v>
      </c>
      <c r="GQ6" s="1" t="s">
        <v>2</v>
      </c>
      <c r="GR6" s="1" t="s">
        <v>2</v>
      </c>
      <c r="GS6" s="1" t="s">
        <v>2</v>
      </c>
      <c r="GT6" s="1" t="s">
        <v>2</v>
      </c>
      <c r="GU6" s="1" t="s">
        <v>2</v>
      </c>
      <c r="GV6" s="1" t="s">
        <v>2</v>
      </c>
      <c r="GW6" s="1" t="s">
        <v>2</v>
      </c>
      <c r="GX6" s="1" t="s">
        <v>2</v>
      </c>
      <c r="GY6" s="1" t="s">
        <v>2</v>
      </c>
      <c r="GZ6" s="1" t="s">
        <v>2</v>
      </c>
      <c r="HA6" s="1" t="s">
        <v>2</v>
      </c>
      <c r="HB6" s="1" t="s">
        <v>2</v>
      </c>
      <c r="HC6" s="1" t="s">
        <v>2</v>
      </c>
      <c r="HD6" s="1" t="s">
        <v>2</v>
      </c>
      <c r="HE6" s="1" t="s">
        <v>2</v>
      </c>
      <c r="HF6" s="1" t="s">
        <v>2</v>
      </c>
      <c r="HG6" s="1" t="s">
        <v>2</v>
      </c>
      <c r="HH6" s="1" t="s">
        <v>2</v>
      </c>
      <c r="HI6" s="1" t="s">
        <v>2</v>
      </c>
      <c r="HJ6" s="1" t="s">
        <v>2</v>
      </c>
      <c r="HK6" s="1" t="s">
        <v>2</v>
      </c>
      <c r="HL6" s="1" t="s">
        <v>2</v>
      </c>
      <c r="HM6" s="1" t="s">
        <v>2</v>
      </c>
      <c r="HN6" s="1" t="s">
        <v>2</v>
      </c>
      <c r="HO6" s="1" t="s">
        <v>2</v>
      </c>
      <c r="HP6" s="1" t="s">
        <v>2</v>
      </c>
      <c r="HQ6" s="1" t="s">
        <v>2</v>
      </c>
      <c r="HR6" s="1" t="s">
        <v>2</v>
      </c>
      <c r="HS6" s="1" t="s">
        <v>2</v>
      </c>
      <c r="HT6" s="1" t="s">
        <v>2</v>
      </c>
      <c r="HU6" s="1" t="s">
        <v>2</v>
      </c>
      <c r="HV6" s="1" t="s">
        <v>2</v>
      </c>
      <c r="HW6" s="1" t="s">
        <v>2</v>
      </c>
      <c r="HX6" s="1" t="s">
        <v>2</v>
      </c>
      <c r="HY6" s="1" t="s">
        <v>2</v>
      </c>
      <c r="HZ6" s="1" t="s">
        <v>2</v>
      </c>
      <c r="IA6" s="1" t="s">
        <v>2</v>
      </c>
      <c r="IB6" s="1" t="s">
        <v>2</v>
      </c>
      <c r="IC6" s="1" t="s">
        <v>2</v>
      </c>
      <c r="ID6" s="1" t="s">
        <v>2</v>
      </c>
      <c r="IE6" s="1" t="s">
        <v>2</v>
      </c>
      <c r="IF6" s="1" t="s">
        <v>2</v>
      </c>
      <c r="IG6" s="1" t="s">
        <v>2</v>
      </c>
      <c r="IH6" s="1" t="s">
        <v>2</v>
      </c>
      <c r="II6" s="1" t="s">
        <v>2</v>
      </c>
      <c r="IJ6" s="1" t="s">
        <v>2</v>
      </c>
      <c r="IK6" s="1" t="s">
        <v>2</v>
      </c>
      <c r="IL6" s="1" t="s">
        <v>2</v>
      </c>
      <c r="IM6" s="1" t="s">
        <v>2</v>
      </c>
    </row>
    <row r="7" spans="1:247" ht="14.25" customHeight="1" thickBot="1">
      <c r="A7" s="578"/>
      <c r="B7" s="579"/>
      <c r="C7" s="579"/>
      <c r="D7" s="579"/>
      <c r="E7" s="579"/>
      <c r="F7" s="579"/>
      <c r="G7" s="579"/>
      <c r="H7" s="579"/>
      <c r="I7" s="579"/>
      <c r="J7" s="579"/>
      <c r="K7" s="579"/>
      <c r="L7" s="579"/>
      <c r="M7" s="579"/>
      <c r="N7" s="579"/>
      <c r="O7" s="579"/>
      <c r="P7" s="579"/>
      <c r="Q7" s="579"/>
      <c r="R7" s="579"/>
      <c r="S7" s="579"/>
      <c r="T7" s="580"/>
      <c r="U7" s="568" t="s">
        <v>907</v>
      </c>
      <c r="V7" s="568"/>
      <c r="W7" s="568"/>
      <c r="X7" s="568"/>
      <c r="Y7" s="568"/>
      <c r="Z7" s="568"/>
      <c r="AA7" s="568"/>
      <c r="AB7" s="568"/>
      <c r="AC7" s="568"/>
      <c r="AD7" s="568"/>
      <c r="AE7" s="568"/>
      <c r="AF7" s="568"/>
      <c r="AG7" s="569"/>
      <c r="AH7" s="567" t="s">
        <v>907</v>
      </c>
      <c r="AI7" s="568"/>
      <c r="AJ7" s="568"/>
      <c r="AK7" s="568"/>
      <c r="AL7" s="568"/>
      <c r="AM7" s="568"/>
      <c r="AN7" s="568"/>
      <c r="AO7" s="568"/>
      <c r="AP7" s="568"/>
      <c r="AQ7" s="568"/>
      <c r="AR7" s="568"/>
      <c r="AS7" s="568"/>
      <c r="AT7" s="569"/>
      <c r="AU7" s="567" t="s">
        <v>907</v>
      </c>
      <c r="AV7" s="568"/>
      <c r="AW7" s="568"/>
      <c r="AX7" s="568"/>
      <c r="AY7" s="568"/>
      <c r="AZ7" s="568"/>
      <c r="BA7" s="568"/>
      <c r="BB7" s="568"/>
      <c r="BC7" s="568"/>
      <c r="BD7" s="568"/>
      <c r="BE7" s="568"/>
      <c r="BF7" s="568"/>
      <c r="BG7" s="569"/>
      <c r="BH7" s="567" t="s">
        <v>30</v>
      </c>
      <c r="BI7" s="568"/>
      <c r="BJ7" s="568"/>
      <c r="BK7" s="568"/>
      <c r="BL7" s="568"/>
      <c r="BM7" s="568"/>
      <c r="BN7" s="568"/>
      <c r="BO7" s="568"/>
      <c r="BP7" s="568"/>
      <c r="BQ7" s="568"/>
      <c r="BR7" s="568"/>
      <c r="BS7" s="568"/>
      <c r="BT7" s="569"/>
      <c r="BU7" s="567" t="s">
        <v>30</v>
      </c>
      <c r="BV7" s="568"/>
      <c r="BW7" s="568"/>
      <c r="BX7" s="568"/>
      <c r="BY7" s="568"/>
      <c r="BZ7" s="568"/>
      <c r="CA7" s="568"/>
      <c r="CB7" s="568"/>
      <c r="CC7" s="568"/>
      <c r="CD7" s="568"/>
      <c r="CE7" s="568"/>
      <c r="CF7" s="568"/>
      <c r="CG7" s="569"/>
      <c r="CH7" s="567" t="s">
        <v>30</v>
      </c>
      <c r="CI7" s="568"/>
      <c r="CJ7" s="568"/>
      <c r="CK7" s="568"/>
      <c r="CL7" s="568"/>
      <c r="CM7" s="568"/>
      <c r="CN7" s="568"/>
      <c r="CO7" s="568"/>
      <c r="CP7" s="568"/>
      <c r="CQ7" s="568"/>
      <c r="CR7" s="568"/>
      <c r="CS7" s="568"/>
      <c r="CT7" s="569"/>
      <c r="CU7" s="567" t="s">
        <v>30</v>
      </c>
      <c r="CV7" s="568"/>
      <c r="CW7" s="568"/>
      <c r="CX7" s="568"/>
      <c r="CY7" s="568"/>
      <c r="CZ7" s="568"/>
      <c r="DA7" s="568"/>
      <c r="DB7" s="568"/>
      <c r="DC7" s="568"/>
      <c r="DD7" s="568"/>
      <c r="DE7" s="568"/>
      <c r="DF7" s="568"/>
      <c r="DG7" s="568"/>
      <c r="DH7" s="568"/>
      <c r="DI7" s="569"/>
      <c r="DJ7" s="567" t="s">
        <v>30</v>
      </c>
      <c r="DK7" s="568"/>
      <c r="DL7" s="568"/>
      <c r="DM7" s="568"/>
      <c r="DN7" s="568"/>
      <c r="DO7" s="568"/>
      <c r="DP7" s="568"/>
      <c r="DQ7" s="568"/>
      <c r="DR7" s="568"/>
      <c r="DS7" s="568"/>
      <c r="DT7" s="568"/>
      <c r="DU7" s="568"/>
      <c r="DV7" s="568"/>
      <c r="DW7" s="570"/>
      <c r="DX7" s="87"/>
    </row>
    <row r="8" spans="1:247" ht="21" customHeight="1">
      <c r="A8" s="473"/>
      <c r="B8" s="534" t="s">
        <v>908</v>
      </c>
      <c r="C8" s="534"/>
      <c r="D8" s="534"/>
      <c r="E8" s="534"/>
      <c r="F8" s="534"/>
      <c r="G8" s="534"/>
      <c r="H8" s="534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474"/>
      <c r="U8" s="535">
        <v>208</v>
      </c>
      <c r="V8" s="532"/>
      <c r="W8" s="532"/>
      <c r="X8" s="532"/>
      <c r="Y8" s="532"/>
      <c r="Z8" s="532"/>
      <c r="AA8" s="532"/>
      <c r="AB8" s="532"/>
      <c r="AC8" s="532"/>
      <c r="AD8" s="532"/>
      <c r="AE8" s="532"/>
      <c r="AF8" s="532"/>
      <c r="AG8" s="532"/>
      <c r="AH8" s="532">
        <v>12</v>
      </c>
      <c r="AI8" s="532"/>
      <c r="AJ8" s="532"/>
      <c r="AK8" s="532"/>
      <c r="AL8" s="532"/>
      <c r="AM8" s="532"/>
      <c r="AN8" s="532"/>
      <c r="AO8" s="532"/>
      <c r="AP8" s="532"/>
      <c r="AQ8" s="532"/>
      <c r="AR8" s="532"/>
      <c r="AS8" s="532"/>
      <c r="AT8" s="532"/>
      <c r="AU8" s="531">
        <f t="shared" ref="AU8:AU10" si="0">SUM(U8,AH8)</f>
        <v>220</v>
      </c>
      <c r="AV8" s="531">
        <v>66564</v>
      </c>
      <c r="AW8" s="531">
        <v>66564</v>
      </c>
      <c r="AX8" s="531">
        <v>66564</v>
      </c>
      <c r="AY8" s="531">
        <v>66564</v>
      </c>
      <c r="AZ8" s="531">
        <v>66564</v>
      </c>
      <c r="BA8" s="531">
        <v>66564</v>
      </c>
      <c r="BB8" s="531">
        <v>66564</v>
      </c>
      <c r="BC8" s="531">
        <v>66564</v>
      </c>
      <c r="BD8" s="531">
        <v>66564</v>
      </c>
      <c r="BE8" s="531">
        <v>66564</v>
      </c>
      <c r="BF8" s="531">
        <v>66564</v>
      </c>
      <c r="BG8" s="531">
        <v>66564</v>
      </c>
      <c r="BH8" s="532">
        <v>6828436</v>
      </c>
      <c r="BI8" s="532"/>
      <c r="BJ8" s="532"/>
      <c r="BK8" s="532"/>
      <c r="BL8" s="532"/>
      <c r="BM8" s="532"/>
      <c r="BN8" s="532"/>
      <c r="BO8" s="532"/>
      <c r="BP8" s="532"/>
      <c r="BQ8" s="532"/>
      <c r="BR8" s="532"/>
      <c r="BS8" s="532"/>
      <c r="BT8" s="532"/>
      <c r="BU8" s="532">
        <v>304993</v>
      </c>
      <c r="BV8" s="532"/>
      <c r="BW8" s="532"/>
      <c r="BX8" s="532"/>
      <c r="BY8" s="532"/>
      <c r="BZ8" s="532"/>
      <c r="CA8" s="532"/>
      <c r="CB8" s="532"/>
      <c r="CC8" s="532"/>
      <c r="CD8" s="532"/>
      <c r="CE8" s="532"/>
      <c r="CF8" s="532"/>
      <c r="CG8" s="532"/>
      <c r="CH8" s="531">
        <f t="shared" ref="CH8:CH10" si="1">SUM(BH8,BU8)</f>
        <v>7133429</v>
      </c>
      <c r="CI8" s="531">
        <v>66564</v>
      </c>
      <c r="CJ8" s="531">
        <v>66564</v>
      </c>
      <c r="CK8" s="531">
        <v>66564</v>
      </c>
      <c r="CL8" s="531">
        <v>66564</v>
      </c>
      <c r="CM8" s="531">
        <v>66564</v>
      </c>
      <c r="CN8" s="531">
        <v>66564</v>
      </c>
      <c r="CO8" s="531">
        <v>66564</v>
      </c>
      <c r="CP8" s="531">
        <v>66564</v>
      </c>
      <c r="CQ8" s="531">
        <v>66564</v>
      </c>
      <c r="CR8" s="531">
        <v>66564</v>
      </c>
      <c r="CS8" s="531">
        <v>66564</v>
      </c>
      <c r="CT8" s="531">
        <v>66564</v>
      </c>
      <c r="CU8" s="532">
        <v>632201</v>
      </c>
      <c r="CV8" s="532"/>
      <c r="CW8" s="532"/>
      <c r="CX8" s="532"/>
      <c r="CY8" s="532"/>
      <c r="CZ8" s="532"/>
      <c r="DA8" s="532"/>
      <c r="DB8" s="532"/>
      <c r="DC8" s="532"/>
      <c r="DD8" s="532"/>
      <c r="DE8" s="532"/>
      <c r="DF8" s="532"/>
      <c r="DG8" s="532"/>
      <c r="DH8" s="532"/>
      <c r="DI8" s="532"/>
      <c r="DJ8" s="531">
        <f>CH8-CU8</f>
        <v>6501228</v>
      </c>
      <c r="DK8" s="531">
        <v>5274558</v>
      </c>
      <c r="DL8" s="531">
        <v>5274558</v>
      </c>
      <c r="DM8" s="531">
        <v>5274558</v>
      </c>
      <c r="DN8" s="531">
        <v>5274558</v>
      </c>
      <c r="DO8" s="531">
        <v>5274558</v>
      </c>
      <c r="DP8" s="531">
        <v>5274558</v>
      </c>
      <c r="DQ8" s="531">
        <v>5274558</v>
      </c>
      <c r="DR8" s="531">
        <v>5274558</v>
      </c>
      <c r="DS8" s="531">
        <v>5274558</v>
      </c>
      <c r="DT8" s="531">
        <v>5274558</v>
      </c>
      <c r="DU8" s="531">
        <v>5274558</v>
      </c>
      <c r="DV8" s="531">
        <v>5274558</v>
      </c>
      <c r="DW8" s="533">
        <v>5274558</v>
      </c>
      <c r="DX8" s="305"/>
    </row>
    <row r="9" spans="1:247" ht="21" customHeight="1">
      <c r="A9" s="475"/>
      <c r="B9" s="527" t="s">
        <v>909</v>
      </c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476"/>
      <c r="U9" s="523">
        <v>1138</v>
      </c>
      <c r="V9" s="524"/>
      <c r="W9" s="524"/>
      <c r="X9" s="524"/>
      <c r="Y9" s="524"/>
      <c r="Z9" s="524"/>
      <c r="AA9" s="524"/>
      <c r="AB9" s="524"/>
      <c r="AC9" s="524"/>
      <c r="AD9" s="524"/>
      <c r="AE9" s="524"/>
      <c r="AF9" s="524"/>
      <c r="AG9" s="524"/>
      <c r="AH9" s="524">
        <v>11</v>
      </c>
      <c r="AI9" s="524"/>
      <c r="AJ9" s="524"/>
      <c r="AK9" s="524"/>
      <c r="AL9" s="524"/>
      <c r="AM9" s="524"/>
      <c r="AN9" s="524"/>
      <c r="AO9" s="524"/>
      <c r="AP9" s="524"/>
      <c r="AQ9" s="524"/>
      <c r="AR9" s="524"/>
      <c r="AS9" s="524"/>
      <c r="AT9" s="524"/>
      <c r="AU9" s="525">
        <f t="shared" si="0"/>
        <v>1149</v>
      </c>
      <c r="AV9" s="525">
        <v>66564</v>
      </c>
      <c r="AW9" s="525">
        <v>66564</v>
      </c>
      <c r="AX9" s="525">
        <v>66564</v>
      </c>
      <c r="AY9" s="525">
        <v>66564</v>
      </c>
      <c r="AZ9" s="525">
        <v>66564</v>
      </c>
      <c r="BA9" s="525">
        <v>66564</v>
      </c>
      <c r="BB9" s="525">
        <v>66564</v>
      </c>
      <c r="BC9" s="525">
        <v>66564</v>
      </c>
      <c r="BD9" s="525">
        <v>66564</v>
      </c>
      <c r="BE9" s="525">
        <v>66564</v>
      </c>
      <c r="BF9" s="525">
        <v>66564</v>
      </c>
      <c r="BG9" s="525">
        <v>66564</v>
      </c>
      <c r="BH9" s="524">
        <v>15080444</v>
      </c>
      <c r="BI9" s="524"/>
      <c r="BJ9" s="524"/>
      <c r="BK9" s="524"/>
      <c r="BL9" s="524"/>
      <c r="BM9" s="524"/>
      <c r="BN9" s="524"/>
      <c r="BO9" s="524"/>
      <c r="BP9" s="524"/>
      <c r="BQ9" s="524"/>
      <c r="BR9" s="524"/>
      <c r="BS9" s="524"/>
      <c r="BT9" s="524"/>
      <c r="BU9" s="524">
        <v>48481</v>
      </c>
      <c r="BV9" s="524"/>
      <c r="BW9" s="524"/>
      <c r="BX9" s="524"/>
      <c r="BY9" s="524"/>
      <c r="BZ9" s="524"/>
      <c r="CA9" s="524"/>
      <c r="CB9" s="524"/>
      <c r="CC9" s="524"/>
      <c r="CD9" s="524"/>
      <c r="CE9" s="524"/>
      <c r="CF9" s="524"/>
      <c r="CG9" s="524"/>
      <c r="CH9" s="525">
        <f t="shared" si="1"/>
        <v>15128925</v>
      </c>
      <c r="CI9" s="525">
        <v>66564</v>
      </c>
      <c r="CJ9" s="525">
        <v>66564</v>
      </c>
      <c r="CK9" s="525">
        <v>66564</v>
      </c>
      <c r="CL9" s="525">
        <v>66564</v>
      </c>
      <c r="CM9" s="525">
        <v>66564</v>
      </c>
      <c r="CN9" s="525">
        <v>66564</v>
      </c>
      <c r="CO9" s="525">
        <v>66564</v>
      </c>
      <c r="CP9" s="525">
        <v>66564</v>
      </c>
      <c r="CQ9" s="525">
        <v>66564</v>
      </c>
      <c r="CR9" s="525">
        <v>66564</v>
      </c>
      <c r="CS9" s="525">
        <v>66564</v>
      </c>
      <c r="CT9" s="525">
        <v>66564</v>
      </c>
      <c r="CU9" s="524">
        <v>3244121</v>
      </c>
      <c r="CV9" s="524"/>
      <c r="CW9" s="524"/>
      <c r="CX9" s="524"/>
      <c r="CY9" s="524"/>
      <c r="CZ9" s="524"/>
      <c r="DA9" s="524"/>
      <c r="DB9" s="524"/>
      <c r="DC9" s="524"/>
      <c r="DD9" s="524"/>
      <c r="DE9" s="524"/>
      <c r="DF9" s="524"/>
      <c r="DG9" s="524"/>
      <c r="DH9" s="524"/>
      <c r="DI9" s="524"/>
      <c r="DJ9" s="525">
        <f t="shared" ref="DJ9:DJ10" si="2">CH9-CU9</f>
        <v>11884804</v>
      </c>
      <c r="DK9" s="525">
        <v>5274558</v>
      </c>
      <c r="DL9" s="525">
        <v>5274558</v>
      </c>
      <c r="DM9" s="525">
        <v>5274558</v>
      </c>
      <c r="DN9" s="525">
        <v>5274558</v>
      </c>
      <c r="DO9" s="525">
        <v>5274558</v>
      </c>
      <c r="DP9" s="525">
        <v>5274558</v>
      </c>
      <c r="DQ9" s="525">
        <v>5274558</v>
      </c>
      <c r="DR9" s="525">
        <v>5274558</v>
      </c>
      <c r="DS9" s="525">
        <v>5274558</v>
      </c>
      <c r="DT9" s="525">
        <v>5274558</v>
      </c>
      <c r="DU9" s="525">
        <v>5274558</v>
      </c>
      <c r="DV9" s="525">
        <v>5274558</v>
      </c>
      <c r="DW9" s="526">
        <v>5274558</v>
      </c>
      <c r="DX9" s="305"/>
    </row>
    <row r="10" spans="1:247" ht="21" customHeight="1" thickBot="1">
      <c r="A10" s="477"/>
      <c r="B10" s="538" t="s">
        <v>910</v>
      </c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478"/>
      <c r="U10" s="523">
        <v>11</v>
      </c>
      <c r="V10" s="524"/>
      <c r="W10" s="524"/>
      <c r="X10" s="524"/>
      <c r="Y10" s="524"/>
      <c r="Z10" s="524"/>
      <c r="AA10" s="524"/>
      <c r="AB10" s="524"/>
      <c r="AC10" s="524"/>
      <c r="AD10" s="524"/>
      <c r="AE10" s="524"/>
      <c r="AF10" s="524"/>
      <c r="AG10" s="524"/>
      <c r="AH10" s="524">
        <v>0</v>
      </c>
      <c r="AI10" s="524"/>
      <c r="AJ10" s="524"/>
      <c r="AK10" s="524"/>
      <c r="AL10" s="524"/>
      <c r="AM10" s="524"/>
      <c r="AN10" s="524"/>
      <c r="AO10" s="524"/>
      <c r="AP10" s="524"/>
      <c r="AQ10" s="524"/>
      <c r="AR10" s="524"/>
      <c r="AS10" s="524"/>
      <c r="AT10" s="524"/>
      <c r="AU10" s="525">
        <f t="shared" si="0"/>
        <v>11</v>
      </c>
      <c r="AV10" s="525">
        <v>66564</v>
      </c>
      <c r="AW10" s="525">
        <v>66564</v>
      </c>
      <c r="AX10" s="525">
        <v>66564</v>
      </c>
      <c r="AY10" s="525">
        <v>66564</v>
      </c>
      <c r="AZ10" s="525">
        <v>66564</v>
      </c>
      <c r="BA10" s="525">
        <v>66564</v>
      </c>
      <c r="BB10" s="525">
        <v>66564</v>
      </c>
      <c r="BC10" s="525">
        <v>66564</v>
      </c>
      <c r="BD10" s="525">
        <v>66564</v>
      </c>
      <c r="BE10" s="525">
        <v>66564</v>
      </c>
      <c r="BF10" s="525">
        <v>66564</v>
      </c>
      <c r="BG10" s="525">
        <v>66564</v>
      </c>
      <c r="BH10" s="524">
        <v>60583</v>
      </c>
      <c r="BI10" s="524"/>
      <c r="BJ10" s="524"/>
      <c r="BK10" s="524"/>
      <c r="BL10" s="524"/>
      <c r="BM10" s="524"/>
      <c r="BN10" s="524"/>
      <c r="BO10" s="524"/>
      <c r="BP10" s="524"/>
      <c r="BQ10" s="524"/>
      <c r="BR10" s="524"/>
      <c r="BS10" s="524"/>
      <c r="BT10" s="524"/>
      <c r="BU10" s="524">
        <v>0</v>
      </c>
      <c r="BV10" s="524"/>
      <c r="BW10" s="524"/>
      <c r="BX10" s="524"/>
      <c r="BY10" s="524"/>
      <c r="BZ10" s="524"/>
      <c r="CA10" s="524"/>
      <c r="CB10" s="524"/>
      <c r="CC10" s="524"/>
      <c r="CD10" s="524"/>
      <c r="CE10" s="524"/>
      <c r="CF10" s="524"/>
      <c r="CG10" s="524"/>
      <c r="CH10" s="525">
        <f t="shared" si="1"/>
        <v>60583</v>
      </c>
      <c r="CI10" s="525">
        <v>66564</v>
      </c>
      <c r="CJ10" s="525">
        <v>66564</v>
      </c>
      <c r="CK10" s="525">
        <v>66564</v>
      </c>
      <c r="CL10" s="525">
        <v>66564</v>
      </c>
      <c r="CM10" s="525">
        <v>66564</v>
      </c>
      <c r="CN10" s="525">
        <v>66564</v>
      </c>
      <c r="CO10" s="525">
        <v>66564</v>
      </c>
      <c r="CP10" s="525">
        <v>66564</v>
      </c>
      <c r="CQ10" s="525">
        <v>66564</v>
      </c>
      <c r="CR10" s="525">
        <v>66564</v>
      </c>
      <c r="CS10" s="525">
        <v>66564</v>
      </c>
      <c r="CT10" s="525">
        <v>66564</v>
      </c>
      <c r="CU10" s="524">
        <v>31900</v>
      </c>
      <c r="CV10" s="524"/>
      <c r="CW10" s="524"/>
      <c r="CX10" s="524"/>
      <c r="CY10" s="524"/>
      <c r="CZ10" s="524"/>
      <c r="DA10" s="524"/>
      <c r="DB10" s="524"/>
      <c r="DC10" s="524"/>
      <c r="DD10" s="524"/>
      <c r="DE10" s="524"/>
      <c r="DF10" s="524"/>
      <c r="DG10" s="524"/>
      <c r="DH10" s="524"/>
      <c r="DI10" s="524"/>
      <c r="DJ10" s="525">
        <f t="shared" si="2"/>
        <v>28683</v>
      </c>
      <c r="DK10" s="525">
        <v>5274558</v>
      </c>
      <c r="DL10" s="525">
        <v>5274558</v>
      </c>
      <c r="DM10" s="525">
        <v>5274558</v>
      </c>
      <c r="DN10" s="525">
        <v>5274558</v>
      </c>
      <c r="DO10" s="525">
        <v>5274558</v>
      </c>
      <c r="DP10" s="525">
        <v>5274558</v>
      </c>
      <c r="DQ10" s="525">
        <v>5274558</v>
      </c>
      <c r="DR10" s="525">
        <v>5274558</v>
      </c>
      <c r="DS10" s="525">
        <v>5274558</v>
      </c>
      <c r="DT10" s="525">
        <v>5274558</v>
      </c>
      <c r="DU10" s="525">
        <v>5274558</v>
      </c>
      <c r="DV10" s="525">
        <v>5274558</v>
      </c>
      <c r="DW10" s="526">
        <v>5274558</v>
      </c>
      <c r="DX10" s="305"/>
    </row>
    <row r="11" spans="1:247" ht="21" customHeight="1" thickBot="1">
      <c r="A11" s="564" t="s">
        <v>37</v>
      </c>
      <c r="B11" s="565"/>
      <c r="C11" s="565"/>
      <c r="D11" s="565"/>
      <c r="E11" s="565"/>
      <c r="F11" s="565"/>
      <c r="G11" s="565"/>
      <c r="H11" s="565"/>
      <c r="I11" s="565"/>
      <c r="J11" s="565"/>
      <c r="K11" s="565"/>
      <c r="L11" s="565"/>
      <c r="M11" s="565"/>
      <c r="N11" s="565"/>
      <c r="O11" s="565"/>
      <c r="P11" s="565"/>
      <c r="Q11" s="565"/>
      <c r="R11" s="565"/>
      <c r="S11" s="565"/>
      <c r="T11" s="566"/>
      <c r="U11" s="521">
        <f>SUM(U8,U9,U10)</f>
        <v>1357</v>
      </c>
      <c r="V11" s="518">
        <v>1273</v>
      </c>
      <c r="W11" s="518">
        <v>1273</v>
      </c>
      <c r="X11" s="518">
        <v>1273</v>
      </c>
      <c r="Y11" s="518">
        <v>1273</v>
      </c>
      <c r="Z11" s="518">
        <v>1273</v>
      </c>
      <c r="AA11" s="518">
        <v>1273</v>
      </c>
      <c r="AB11" s="518">
        <v>1273</v>
      </c>
      <c r="AC11" s="518">
        <v>1273</v>
      </c>
      <c r="AD11" s="518">
        <v>1273</v>
      </c>
      <c r="AE11" s="518">
        <v>1273</v>
      </c>
      <c r="AF11" s="518">
        <v>1273</v>
      </c>
      <c r="AG11" s="518">
        <v>1273</v>
      </c>
      <c r="AH11" s="518">
        <f>SUM(AH8,AH9,AH10)</f>
        <v>23</v>
      </c>
      <c r="AI11" s="518">
        <v>1273</v>
      </c>
      <c r="AJ11" s="518">
        <v>1273</v>
      </c>
      <c r="AK11" s="518">
        <v>1273</v>
      </c>
      <c r="AL11" s="518">
        <v>1273</v>
      </c>
      <c r="AM11" s="518">
        <v>1273</v>
      </c>
      <c r="AN11" s="518">
        <v>1273</v>
      </c>
      <c r="AO11" s="518">
        <v>1273</v>
      </c>
      <c r="AP11" s="518">
        <v>1273</v>
      </c>
      <c r="AQ11" s="518">
        <v>1273</v>
      </c>
      <c r="AR11" s="518">
        <v>1273</v>
      </c>
      <c r="AS11" s="518">
        <v>1273</v>
      </c>
      <c r="AT11" s="518">
        <v>1273</v>
      </c>
      <c r="AU11" s="517">
        <f>SUM(AU8,AU9,AU10)</f>
        <v>1380</v>
      </c>
      <c r="AV11" s="517">
        <v>1273</v>
      </c>
      <c r="AW11" s="517">
        <v>1273</v>
      </c>
      <c r="AX11" s="517">
        <v>1273</v>
      </c>
      <c r="AY11" s="517">
        <v>1273</v>
      </c>
      <c r="AZ11" s="517">
        <v>1273</v>
      </c>
      <c r="BA11" s="517">
        <v>1273</v>
      </c>
      <c r="BB11" s="517">
        <v>1273</v>
      </c>
      <c r="BC11" s="517">
        <v>1273</v>
      </c>
      <c r="BD11" s="517">
        <v>1273</v>
      </c>
      <c r="BE11" s="517">
        <v>1273</v>
      </c>
      <c r="BF11" s="517">
        <v>1273</v>
      </c>
      <c r="BG11" s="517">
        <v>1273</v>
      </c>
      <c r="BH11" s="518">
        <f>SUM(BH8,BH9,BH10)</f>
        <v>21969463</v>
      </c>
      <c r="BI11" s="518">
        <v>1273</v>
      </c>
      <c r="BJ11" s="518">
        <v>1273</v>
      </c>
      <c r="BK11" s="518">
        <v>1273</v>
      </c>
      <c r="BL11" s="518">
        <v>1273</v>
      </c>
      <c r="BM11" s="518">
        <v>1273</v>
      </c>
      <c r="BN11" s="518">
        <v>1273</v>
      </c>
      <c r="BO11" s="518">
        <v>1273</v>
      </c>
      <c r="BP11" s="518">
        <v>1273</v>
      </c>
      <c r="BQ11" s="518">
        <v>1273</v>
      </c>
      <c r="BR11" s="518">
        <v>1273</v>
      </c>
      <c r="BS11" s="518">
        <v>1273</v>
      </c>
      <c r="BT11" s="518">
        <v>1273</v>
      </c>
      <c r="BU11" s="518">
        <f>SUM(BU8,BU9,BU10)</f>
        <v>353474</v>
      </c>
      <c r="BV11" s="518">
        <v>1273</v>
      </c>
      <c r="BW11" s="518">
        <v>1273</v>
      </c>
      <c r="BX11" s="518">
        <v>1273</v>
      </c>
      <c r="BY11" s="518">
        <v>1273</v>
      </c>
      <c r="BZ11" s="518">
        <v>1273</v>
      </c>
      <c r="CA11" s="518">
        <v>1273</v>
      </c>
      <c r="CB11" s="518">
        <v>1273</v>
      </c>
      <c r="CC11" s="518">
        <v>1273</v>
      </c>
      <c r="CD11" s="518">
        <v>1273</v>
      </c>
      <c r="CE11" s="518">
        <v>1273</v>
      </c>
      <c r="CF11" s="518">
        <v>1273</v>
      </c>
      <c r="CG11" s="518">
        <v>1273</v>
      </c>
      <c r="CH11" s="517">
        <f>SUM(CH8,CH9,CH10)</f>
        <v>22322937</v>
      </c>
      <c r="CI11" s="517">
        <v>1273</v>
      </c>
      <c r="CJ11" s="517">
        <v>1273</v>
      </c>
      <c r="CK11" s="517">
        <v>1273</v>
      </c>
      <c r="CL11" s="517">
        <v>1273</v>
      </c>
      <c r="CM11" s="517">
        <v>1273</v>
      </c>
      <c r="CN11" s="517">
        <v>1273</v>
      </c>
      <c r="CO11" s="517">
        <v>1273</v>
      </c>
      <c r="CP11" s="517">
        <v>1273</v>
      </c>
      <c r="CQ11" s="517">
        <v>1273</v>
      </c>
      <c r="CR11" s="517">
        <v>1273</v>
      </c>
      <c r="CS11" s="517">
        <v>1273</v>
      </c>
      <c r="CT11" s="517">
        <v>1273</v>
      </c>
      <c r="CU11" s="518">
        <f>SUM(CU8,CU9,CU10)</f>
        <v>3908222</v>
      </c>
      <c r="CV11" s="518">
        <v>3663652</v>
      </c>
      <c r="CW11" s="518">
        <v>3663652</v>
      </c>
      <c r="CX11" s="518">
        <v>3663652</v>
      </c>
      <c r="CY11" s="518">
        <v>3663652</v>
      </c>
      <c r="CZ11" s="518">
        <v>3663652</v>
      </c>
      <c r="DA11" s="518">
        <v>3663652</v>
      </c>
      <c r="DB11" s="518">
        <v>3663652</v>
      </c>
      <c r="DC11" s="518">
        <v>3663652</v>
      </c>
      <c r="DD11" s="518">
        <v>3663652</v>
      </c>
      <c r="DE11" s="518">
        <v>3663652</v>
      </c>
      <c r="DF11" s="518">
        <v>3663652</v>
      </c>
      <c r="DG11" s="518">
        <v>3663652</v>
      </c>
      <c r="DH11" s="518">
        <v>3663652</v>
      </c>
      <c r="DI11" s="518">
        <v>3663652</v>
      </c>
      <c r="DJ11" s="517">
        <f>SUM(DJ8,DJ9,DJ10)</f>
        <v>18414715</v>
      </c>
      <c r="DK11" s="517">
        <v>3663652</v>
      </c>
      <c r="DL11" s="517">
        <v>3663652</v>
      </c>
      <c r="DM11" s="517">
        <v>3663652</v>
      </c>
      <c r="DN11" s="517">
        <v>3663652</v>
      </c>
      <c r="DO11" s="517">
        <v>3663652</v>
      </c>
      <c r="DP11" s="517">
        <v>3663652</v>
      </c>
      <c r="DQ11" s="517">
        <v>3663652</v>
      </c>
      <c r="DR11" s="517">
        <v>3663652</v>
      </c>
      <c r="DS11" s="517">
        <v>3663652</v>
      </c>
      <c r="DT11" s="517">
        <v>3663652</v>
      </c>
      <c r="DU11" s="517">
        <v>3663652</v>
      </c>
      <c r="DV11" s="517">
        <v>3663652</v>
      </c>
      <c r="DW11" s="519">
        <v>3663652</v>
      </c>
      <c r="DX11" s="305">
        <v>3663652</v>
      </c>
    </row>
    <row r="12" spans="1:247" ht="21" customHeight="1">
      <c r="A12" s="41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</row>
    <row r="13" spans="1:247" ht="21" customHeight="1">
      <c r="A13" s="479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</row>
    <row r="14" spans="1:247" ht="21" customHeight="1">
      <c r="A14" s="479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480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</row>
    <row r="15" spans="1:247" ht="21" customHeight="1">
      <c r="A15" s="479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</row>
  </sheetData>
  <sheetProtection selectLockedCells="1"/>
  <mergeCells count="59">
    <mergeCell ref="DJ6:DW6"/>
    <mergeCell ref="CH7:CT7"/>
    <mergeCell ref="CU8:DI8"/>
    <mergeCell ref="DJ8:DW8"/>
    <mergeCell ref="A2:DW2"/>
    <mergeCell ref="A3:T7"/>
    <mergeCell ref="V3:BF3"/>
    <mergeCell ref="BI3:CS3"/>
    <mergeCell ref="CV3:DH5"/>
    <mergeCell ref="DK3:DV5"/>
    <mergeCell ref="V4:AF5"/>
    <mergeCell ref="AI4:AS5"/>
    <mergeCell ref="AV4:BF5"/>
    <mergeCell ref="BI4:BS5"/>
    <mergeCell ref="BV4:CF5"/>
    <mergeCell ref="CH4:CT5"/>
    <mergeCell ref="CH6:CT6"/>
    <mergeCell ref="CU6:DI6"/>
    <mergeCell ref="AU9:BG9"/>
    <mergeCell ref="BH9:BT9"/>
    <mergeCell ref="CU7:DI7"/>
    <mergeCell ref="DJ7:DW7"/>
    <mergeCell ref="B8:S8"/>
    <mergeCell ref="U8:AG8"/>
    <mergeCell ref="AH8:AT8"/>
    <mergeCell ref="AU8:BG8"/>
    <mergeCell ref="BH8:BT8"/>
    <mergeCell ref="BU8:CG8"/>
    <mergeCell ref="CH8:CT8"/>
    <mergeCell ref="U7:AG7"/>
    <mergeCell ref="AH7:AT7"/>
    <mergeCell ref="AU7:BG7"/>
    <mergeCell ref="BH7:BT7"/>
    <mergeCell ref="BU7:CG7"/>
    <mergeCell ref="BU9:CG9"/>
    <mergeCell ref="CH9:CT9"/>
    <mergeCell ref="CU9:DI9"/>
    <mergeCell ref="DJ9:DW9"/>
    <mergeCell ref="B10:S10"/>
    <mergeCell ref="U10:AG10"/>
    <mergeCell ref="AH10:AT10"/>
    <mergeCell ref="AU10:BG10"/>
    <mergeCell ref="BH10:BT10"/>
    <mergeCell ref="BU10:CG10"/>
    <mergeCell ref="CH10:CT10"/>
    <mergeCell ref="CU10:DI10"/>
    <mergeCell ref="DJ10:DW10"/>
    <mergeCell ref="B9:S9"/>
    <mergeCell ref="U9:AG9"/>
    <mergeCell ref="AH9:AT9"/>
    <mergeCell ref="CH11:CT11"/>
    <mergeCell ref="CU11:DI11"/>
    <mergeCell ref="DJ11:DW11"/>
    <mergeCell ref="A11:T11"/>
    <mergeCell ref="U11:AG11"/>
    <mergeCell ref="AH11:AT11"/>
    <mergeCell ref="AU11:BG11"/>
    <mergeCell ref="BH11:BT11"/>
    <mergeCell ref="BU11:CG11"/>
  </mergeCells>
  <phoneticPr fontId="2"/>
  <dataValidations count="3">
    <dataValidation type="whole" allowBlank="1" showInputMessage="1" showErrorMessage="1" errorTitle="入力エラー" error="数値以外の入力または､8桁以上の入力は行えません。" sqref="U13:AF14">
      <formula1>-999999</formula1>
      <formula2>9999999</formula2>
    </dataValidation>
    <dataValidation type="whole" allowBlank="1" showInputMessage="1" showErrorMessage="1" errorTitle="入力エラー" error="数値以外の入力または、8桁以上の入力は行えません。" sqref="DX8:DX11">
      <formula1>-999999</formula1>
      <formula2>9999999</formula2>
    </dataValidation>
    <dataValidation type="whole" allowBlank="1" showInputMessage="1" showErrorMessage="1" errorTitle="入力エラー" error="数値以外の入力または､10桁以上の入力は行えません。" sqref="AG12:AT14">
      <formula1>-99999999</formula1>
      <formula2>999999999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firstPageNumber="18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22"/>
  <sheetViews>
    <sheetView view="pageBreakPreview" zoomScaleNormal="100" zoomScaleSheetLayoutView="100" workbookViewId="0">
      <selection activeCell="V26" sqref="V26:W26"/>
    </sheetView>
  </sheetViews>
  <sheetFormatPr defaultColWidth="1" defaultRowHeight="21.75" customHeight="1"/>
  <cols>
    <col min="1" max="109" width="1" style="1" customWidth="1"/>
    <col min="110" max="16384" width="1" style="1"/>
  </cols>
  <sheetData>
    <row r="1" spans="1:230" ht="24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</row>
    <row r="2" spans="1:230" ht="24.75" customHeight="1" thickBot="1">
      <c r="A2" s="592" t="s">
        <v>911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  <c r="AP2" s="592"/>
      <c r="AQ2" s="592"/>
      <c r="AR2" s="592"/>
      <c r="AS2" s="592"/>
      <c r="AT2" s="592"/>
      <c r="AU2" s="592"/>
      <c r="AV2" s="592"/>
      <c r="AW2" s="592"/>
      <c r="AX2" s="592"/>
      <c r="AY2" s="592"/>
      <c r="AZ2" s="592"/>
      <c r="BA2" s="592"/>
      <c r="BB2" s="592"/>
      <c r="BC2" s="592"/>
      <c r="BD2" s="592"/>
      <c r="BE2" s="592"/>
      <c r="BF2" s="592"/>
      <c r="BG2" s="592"/>
      <c r="BH2" s="592"/>
      <c r="BI2" s="592"/>
      <c r="BJ2" s="592"/>
      <c r="BK2" s="592"/>
      <c r="BL2" s="592"/>
      <c r="BM2" s="592"/>
      <c r="BN2" s="592"/>
      <c r="BO2" s="592"/>
      <c r="BP2" s="592"/>
      <c r="BQ2" s="592"/>
      <c r="BR2" s="592"/>
      <c r="BS2" s="592"/>
      <c r="BT2" s="592"/>
      <c r="BU2" s="592"/>
      <c r="BV2" s="592"/>
      <c r="BW2" s="592"/>
      <c r="BX2" s="592"/>
      <c r="BY2" s="592"/>
      <c r="BZ2" s="592"/>
      <c r="CA2" s="592"/>
      <c r="CB2" s="592"/>
      <c r="CC2" s="592"/>
      <c r="CD2" s="592"/>
      <c r="CE2" s="592"/>
      <c r="CF2" s="592"/>
      <c r="CG2" s="592"/>
      <c r="CH2" s="592"/>
      <c r="CI2" s="592"/>
      <c r="CJ2" s="592"/>
      <c r="CK2" s="592"/>
      <c r="CL2" s="592"/>
      <c r="CM2" s="592"/>
      <c r="CN2" s="592"/>
      <c r="CO2" s="592"/>
      <c r="CP2" s="592"/>
      <c r="CQ2" s="592"/>
      <c r="CR2" s="592"/>
      <c r="CS2" s="592"/>
      <c r="CT2" s="592"/>
      <c r="CU2" s="592"/>
      <c r="CV2" s="592"/>
      <c r="CW2" s="592"/>
      <c r="CX2" s="592"/>
      <c r="CY2" s="592"/>
      <c r="CZ2" s="592"/>
      <c r="DA2" s="592"/>
      <c r="DB2" s="592"/>
      <c r="DC2" s="592"/>
      <c r="DD2" s="592"/>
      <c r="DE2" s="592"/>
      <c r="DF2" s="592"/>
      <c r="DG2" s="592"/>
      <c r="DH2" s="592"/>
      <c r="DI2" s="592"/>
      <c r="DJ2" s="592"/>
      <c r="DK2" s="592"/>
      <c r="DL2" s="592"/>
      <c r="DM2" s="592"/>
      <c r="DN2" s="592"/>
      <c r="DO2" s="592"/>
      <c r="DP2" s="592"/>
      <c r="DQ2" s="592"/>
      <c r="DR2" s="592"/>
      <c r="DS2" s="592"/>
      <c r="DT2" s="592"/>
      <c r="DU2" s="592"/>
      <c r="DV2" s="592"/>
      <c r="DW2" s="592"/>
      <c r="DX2" s="592"/>
      <c r="DY2" s="592"/>
      <c r="DZ2" s="592"/>
      <c r="EA2" s="592"/>
      <c r="EB2" s="7"/>
    </row>
    <row r="3" spans="1:230" ht="24.75" customHeight="1">
      <c r="A3" s="572" t="s">
        <v>905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4"/>
      <c r="V3" s="24"/>
      <c r="W3" s="548" t="s">
        <v>845</v>
      </c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48"/>
      <c r="AI3" s="548"/>
      <c r="AJ3" s="548"/>
      <c r="AK3" s="548"/>
      <c r="AL3" s="548"/>
      <c r="AM3" s="548"/>
      <c r="AN3" s="548"/>
      <c r="AO3" s="548"/>
      <c r="AP3" s="548"/>
      <c r="AQ3" s="548"/>
      <c r="AR3" s="548"/>
      <c r="AS3" s="548"/>
      <c r="AT3" s="548"/>
      <c r="AU3" s="548"/>
      <c r="AV3" s="548"/>
      <c r="AW3" s="548"/>
      <c r="AX3" s="548"/>
      <c r="AY3" s="548"/>
      <c r="AZ3" s="548"/>
      <c r="BA3" s="548"/>
      <c r="BB3" s="548"/>
      <c r="BC3" s="548"/>
      <c r="BD3" s="548"/>
      <c r="BE3" s="548"/>
      <c r="BF3" s="548"/>
      <c r="BG3" s="548"/>
      <c r="BH3" s="548"/>
      <c r="BI3" s="443"/>
      <c r="BJ3" s="18"/>
      <c r="BK3" s="548" t="s">
        <v>86</v>
      </c>
      <c r="BL3" s="548"/>
      <c r="BM3" s="548"/>
      <c r="BN3" s="548"/>
      <c r="BO3" s="548"/>
      <c r="BP3" s="548"/>
      <c r="BQ3" s="548"/>
      <c r="BR3" s="548"/>
      <c r="BS3" s="548"/>
      <c r="BT3" s="548"/>
      <c r="BU3" s="548"/>
      <c r="BV3" s="548"/>
      <c r="BW3" s="548"/>
      <c r="BX3" s="548"/>
      <c r="BY3" s="548"/>
      <c r="BZ3" s="548"/>
      <c r="CA3" s="548"/>
      <c r="CB3" s="548"/>
      <c r="CC3" s="548"/>
      <c r="CD3" s="548"/>
      <c r="CE3" s="548"/>
      <c r="CF3" s="548"/>
      <c r="CG3" s="548"/>
      <c r="CH3" s="548"/>
      <c r="CI3" s="548"/>
      <c r="CJ3" s="548"/>
      <c r="CK3" s="548"/>
      <c r="CL3" s="548"/>
      <c r="CM3" s="548"/>
      <c r="CN3" s="548"/>
      <c r="CO3" s="548"/>
      <c r="CP3" s="548"/>
      <c r="CQ3" s="548"/>
      <c r="CR3" s="548"/>
      <c r="CS3" s="548"/>
      <c r="CT3" s="548"/>
      <c r="CU3" s="548"/>
      <c r="CV3" s="548"/>
      <c r="CW3" s="443"/>
      <c r="CX3" s="444"/>
      <c r="CY3" s="549" t="s">
        <v>906</v>
      </c>
      <c r="CZ3" s="549"/>
      <c r="DA3" s="549"/>
      <c r="DB3" s="549"/>
      <c r="DC3" s="549"/>
      <c r="DD3" s="549"/>
      <c r="DE3" s="549"/>
      <c r="DF3" s="549"/>
      <c r="DG3" s="549"/>
      <c r="DH3" s="549"/>
      <c r="DI3" s="549"/>
      <c r="DJ3" s="549"/>
      <c r="DK3" s="549"/>
      <c r="DL3" s="445"/>
      <c r="DM3" s="444"/>
      <c r="DN3" s="549" t="s">
        <v>850</v>
      </c>
      <c r="DO3" s="549"/>
      <c r="DP3" s="549"/>
      <c r="DQ3" s="549"/>
      <c r="DR3" s="549"/>
      <c r="DS3" s="549"/>
      <c r="DT3" s="549"/>
      <c r="DU3" s="549"/>
      <c r="DV3" s="549"/>
      <c r="DW3" s="549"/>
      <c r="DX3" s="549"/>
      <c r="DY3" s="549"/>
      <c r="DZ3" s="549"/>
      <c r="EA3" s="320"/>
      <c r="EB3" s="418"/>
    </row>
    <row r="4" spans="1:230" ht="24.75" customHeight="1">
      <c r="A4" s="575"/>
      <c r="B4" s="576"/>
      <c r="C4" s="576"/>
      <c r="D4" s="576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7"/>
      <c r="V4" s="69"/>
      <c r="W4" s="538" t="s">
        <v>852</v>
      </c>
      <c r="X4" s="538"/>
      <c r="Y4" s="538"/>
      <c r="Z4" s="538"/>
      <c r="AA4" s="538"/>
      <c r="AB4" s="538"/>
      <c r="AC4" s="538"/>
      <c r="AD4" s="538"/>
      <c r="AE4" s="538"/>
      <c r="AF4" s="538"/>
      <c r="AG4" s="538"/>
      <c r="AH4" s="446"/>
      <c r="AI4" s="8"/>
      <c r="AJ4" s="538" t="s">
        <v>854</v>
      </c>
      <c r="AK4" s="538"/>
      <c r="AL4" s="538"/>
      <c r="AM4" s="538"/>
      <c r="AN4" s="538"/>
      <c r="AO4" s="538"/>
      <c r="AP4" s="538"/>
      <c r="AQ4" s="538"/>
      <c r="AR4" s="538"/>
      <c r="AS4" s="538"/>
      <c r="AT4" s="538"/>
      <c r="AU4" s="446"/>
      <c r="AV4" s="8"/>
      <c r="AW4" s="536" t="s">
        <v>0</v>
      </c>
      <c r="AX4" s="536"/>
      <c r="AY4" s="536"/>
      <c r="AZ4" s="536"/>
      <c r="BA4" s="536"/>
      <c r="BB4" s="536"/>
      <c r="BC4" s="536"/>
      <c r="BD4" s="536"/>
      <c r="BE4" s="536"/>
      <c r="BF4" s="536"/>
      <c r="BG4" s="536"/>
      <c r="BH4" s="536"/>
      <c r="BI4" s="446"/>
      <c r="BJ4" s="8"/>
      <c r="BK4" s="538" t="s">
        <v>852</v>
      </c>
      <c r="BL4" s="538"/>
      <c r="BM4" s="538"/>
      <c r="BN4" s="538"/>
      <c r="BO4" s="538"/>
      <c r="BP4" s="538"/>
      <c r="BQ4" s="538"/>
      <c r="BR4" s="538"/>
      <c r="BS4" s="538"/>
      <c r="BT4" s="538"/>
      <c r="BU4" s="538"/>
      <c r="BV4" s="446"/>
      <c r="BW4" s="8"/>
      <c r="BX4" s="538" t="s">
        <v>854</v>
      </c>
      <c r="BY4" s="538"/>
      <c r="BZ4" s="538"/>
      <c r="CA4" s="538"/>
      <c r="CB4" s="538"/>
      <c r="CC4" s="538"/>
      <c r="CD4" s="538"/>
      <c r="CE4" s="538"/>
      <c r="CF4" s="538"/>
      <c r="CG4" s="538"/>
      <c r="CH4" s="538"/>
      <c r="CI4" s="446"/>
      <c r="CJ4" s="8"/>
      <c r="CK4" s="536" t="s">
        <v>0</v>
      </c>
      <c r="CL4" s="536"/>
      <c r="CM4" s="536"/>
      <c r="CN4" s="536"/>
      <c r="CO4" s="536"/>
      <c r="CP4" s="536"/>
      <c r="CQ4" s="536"/>
      <c r="CR4" s="536"/>
      <c r="CS4" s="536"/>
      <c r="CT4" s="536"/>
      <c r="CU4" s="536"/>
      <c r="CV4" s="536"/>
      <c r="CW4" s="446"/>
      <c r="CX4" s="315"/>
      <c r="CY4" s="539"/>
      <c r="CZ4" s="539"/>
      <c r="DA4" s="539"/>
      <c r="DB4" s="539"/>
      <c r="DC4" s="539"/>
      <c r="DD4" s="539"/>
      <c r="DE4" s="539"/>
      <c r="DF4" s="539"/>
      <c r="DG4" s="539"/>
      <c r="DH4" s="539"/>
      <c r="DI4" s="539"/>
      <c r="DJ4" s="539"/>
      <c r="DK4" s="539"/>
      <c r="DL4" s="313"/>
      <c r="DM4" s="315"/>
      <c r="DN4" s="539"/>
      <c r="DO4" s="539"/>
      <c r="DP4" s="539"/>
      <c r="DQ4" s="539"/>
      <c r="DR4" s="539"/>
      <c r="DS4" s="539"/>
      <c r="DT4" s="539"/>
      <c r="DU4" s="539"/>
      <c r="DV4" s="539"/>
      <c r="DW4" s="539"/>
      <c r="DX4" s="539"/>
      <c r="DY4" s="539"/>
      <c r="DZ4" s="539"/>
      <c r="EA4" s="319"/>
      <c r="EB4" s="438"/>
    </row>
    <row r="5" spans="1:230" ht="24.75" customHeight="1">
      <c r="A5" s="575"/>
      <c r="B5" s="576"/>
      <c r="C5" s="576"/>
      <c r="D5" s="576"/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7"/>
      <c r="V5" s="74"/>
      <c r="W5" s="539"/>
      <c r="X5" s="539"/>
      <c r="Y5" s="539"/>
      <c r="Z5" s="539"/>
      <c r="AA5" s="539"/>
      <c r="AB5" s="539"/>
      <c r="AC5" s="539"/>
      <c r="AD5" s="539"/>
      <c r="AE5" s="539"/>
      <c r="AF5" s="539"/>
      <c r="AG5" s="539"/>
      <c r="AH5" s="313"/>
      <c r="AI5" s="15"/>
      <c r="AJ5" s="539"/>
      <c r="AK5" s="539"/>
      <c r="AL5" s="539"/>
      <c r="AM5" s="539"/>
      <c r="AN5" s="539"/>
      <c r="AO5" s="539"/>
      <c r="AP5" s="539"/>
      <c r="AQ5" s="539"/>
      <c r="AR5" s="539"/>
      <c r="AS5" s="539"/>
      <c r="AT5" s="539"/>
      <c r="AU5" s="313"/>
      <c r="AV5" s="15"/>
      <c r="AW5" s="537"/>
      <c r="AX5" s="537"/>
      <c r="AY5" s="537"/>
      <c r="AZ5" s="537"/>
      <c r="BA5" s="537"/>
      <c r="BB5" s="537"/>
      <c r="BC5" s="537"/>
      <c r="BD5" s="537"/>
      <c r="BE5" s="537"/>
      <c r="BF5" s="537"/>
      <c r="BG5" s="537"/>
      <c r="BH5" s="537"/>
      <c r="BI5" s="313"/>
      <c r="BJ5" s="15"/>
      <c r="BK5" s="539"/>
      <c r="BL5" s="539"/>
      <c r="BM5" s="539"/>
      <c r="BN5" s="539"/>
      <c r="BO5" s="539"/>
      <c r="BP5" s="539"/>
      <c r="BQ5" s="539"/>
      <c r="BR5" s="539"/>
      <c r="BS5" s="539"/>
      <c r="BT5" s="539"/>
      <c r="BU5" s="539"/>
      <c r="BV5" s="313"/>
      <c r="BW5" s="15"/>
      <c r="BX5" s="539"/>
      <c r="BY5" s="539"/>
      <c r="BZ5" s="539"/>
      <c r="CA5" s="539"/>
      <c r="CB5" s="539"/>
      <c r="CC5" s="539"/>
      <c r="CD5" s="539"/>
      <c r="CE5" s="539"/>
      <c r="CF5" s="539"/>
      <c r="CG5" s="539"/>
      <c r="CH5" s="539"/>
      <c r="CI5" s="313"/>
      <c r="CJ5" s="15"/>
      <c r="CK5" s="537"/>
      <c r="CL5" s="537"/>
      <c r="CM5" s="537"/>
      <c r="CN5" s="537"/>
      <c r="CO5" s="537"/>
      <c r="CP5" s="537"/>
      <c r="CQ5" s="537"/>
      <c r="CR5" s="537"/>
      <c r="CS5" s="537"/>
      <c r="CT5" s="537"/>
      <c r="CU5" s="537"/>
      <c r="CV5" s="537"/>
      <c r="CW5" s="313"/>
      <c r="CX5" s="315"/>
      <c r="CY5" s="539"/>
      <c r="CZ5" s="539"/>
      <c r="DA5" s="539"/>
      <c r="DB5" s="539"/>
      <c r="DC5" s="539"/>
      <c r="DD5" s="539"/>
      <c r="DE5" s="539"/>
      <c r="DF5" s="539"/>
      <c r="DG5" s="539"/>
      <c r="DH5" s="539"/>
      <c r="DI5" s="539"/>
      <c r="DJ5" s="539"/>
      <c r="DK5" s="539"/>
      <c r="DL5" s="313"/>
      <c r="DM5" s="315"/>
      <c r="DN5" s="539"/>
      <c r="DO5" s="539"/>
      <c r="DP5" s="539"/>
      <c r="DQ5" s="539"/>
      <c r="DR5" s="539"/>
      <c r="DS5" s="539"/>
      <c r="DT5" s="539"/>
      <c r="DU5" s="539"/>
      <c r="DV5" s="539"/>
      <c r="DW5" s="539"/>
      <c r="DX5" s="539"/>
      <c r="DY5" s="539"/>
      <c r="DZ5" s="539"/>
      <c r="EA5" s="319"/>
      <c r="EB5" s="438"/>
    </row>
    <row r="6" spans="1:230" ht="14.25" customHeight="1">
      <c r="A6" s="575"/>
      <c r="B6" s="576"/>
      <c r="C6" s="576"/>
      <c r="D6" s="576"/>
      <c r="E6" s="576"/>
      <c r="F6" s="576"/>
      <c r="G6" s="576"/>
      <c r="H6" s="576"/>
      <c r="I6" s="576"/>
      <c r="J6" s="576"/>
      <c r="K6" s="576"/>
      <c r="L6" s="576"/>
      <c r="M6" s="576"/>
      <c r="N6" s="576"/>
      <c r="O6" s="576"/>
      <c r="P6" s="576"/>
      <c r="Q6" s="576"/>
      <c r="R6" s="576"/>
      <c r="S6" s="576"/>
      <c r="T6" s="576"/>
      <c r="U6" s="577"/>
      <c r="V6" s="481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3"/>
      <c r="AI6" s="315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3"/>
      <c r="AV6" s="315"/>
      <c r="AW6" s="314"/>
      <c r="AX6" s="314"/>
      <c r="AY6" s="314"/>
      <c r="AZ6" s="314"/>
      <c r="BA6" s="314"/>
      <c r="BB6" s="314"/>
      <c r="BC6" s="314"/>
      <c r="BD6" s="314"/>
      <c r="BE6" s="314"/>
      <c r="BF6" s="314"/>
      <c r="BG6" s="314"/>
      <c r="BH6" s="314"/>
      <c r="BI6" s="313"/>
      <c r="BJ6" s="315"/>
      <c r="BK6" s="314"/>
      <c r="BL6" s="314"/>
      <c r="BM6" s="314"/>
      <c r="BN6" s="314"/>
      <c r="BO6" s="314"/>
      <c r="BP6" s="314"/>
      <c r="BQ6" s="314"/>
      <c r="BR6" s="314"/>
      <c r="BS6" s="314"/>
      <c r="BT6" s="314"/>
      <c r="BU6" s="314"/>
      <c r="BV6" s="313"/>
      <c r="BW6" s="315"/>
      <c r="BX6" s="314"/>
      <c r="BY6" s="314"/>
      <c r="BZ6" s="314"/>
      <c r="CA6" s="314"/>
      <c r="CB6" s="314"/>
      <c r="CC6" s="314"/>
      <c r="CD6" s="314"/>
      <c r="CE6" s="314"/>
      <c r="CF6" s="314"/>
      <c r="CG6" s="314"/>
      <c r="CH6" s="314"/>
      <c r="CI6" s="313"/>
      <c r="CJ6" s="540" t="s">
        <v>60</v>
      </c>
      <c r="CK6" s="537"/>
      <c r="CL6" s="537"/>
      <c r="CM6" s="537"/>
      <c r="CN6" s="537"/>
      <c r="CO6" s="537"/>
      <c r="CP6" s="537"/>
      <c r="CQ6" s="537"/>
      <c r="CR6" s="537"/>
      <c r="CS6" s="537"/>
      <c r="CT6" s="537"/>
      <c r="CU6" s="537"/>
      <c r="CV6" s="537"/>
      <c r="CW6" s="541"/>
      <c r="CX6" s="540" t="s">
        <v>202</v>
      </c>
      <c r="CY6" s="537"/>
      <c r="CZ6" s="537"/>
      <c r="DA6" s="537"/>
      <c r="DB6" s="537"/>
      <c r="DC6" s="537"/>
      <c r="DD6" s="537"/>
      <c r="DE6" s="537"/>
      <c r="DF6" s="537"/>
      <c r="DG6" s="537"/>
      <c r="DH6" s="537"/>
      <c r="DI6" s="537"/>
      <c r="DJ6" s="537"/>
      <c r="DK6" s="537"/>
      <c r="DL6" s="541"/>
      <c r="DM6" s="540" t="s">
        <v>859</v>
      </c>
      <c r="DN6" s="537"/>
      <c r="DO6" s="537"/>
      <c r="DP6" s="537"/>
      <c r="DQ6" s="537"/>
      <c r="DR6" s="537"/>
      <c r="DS6" s="537"/>
      <c r="DT6" s="537"/>
      <c r="DU6" s="537"/>
      <c r="DV6" s="537"/>
      <c r="DW6" s="537"/>
      <c r="DX6" s="537"/>
      <c r="DY6" s="537"/>
      <c r="DZ6" s="537"/>
      <c r="EA6" s="550"/>
      <c r="EB6" s="472"/>
    </row>
    <row r="7" spans="1:230" ht="14.25" customHeight="1" thickBot="1">
      <c r="A7" s="578"/>
      <c r="B7" s="579"/>
      <c r="C7" s="579"/>
      <c r="D7" s="579"/>
      <c r="E7" s="579"/>
      <c r="F7" s="579"/>
      <c r="G7" s="579"/>
      <c r="H7" s="579"/>
      <c r="I7" s="579"/>
      <c r="J7" s="579"/>
      <c r="K7" s="579"/>
      <c r="L7" s="579"/>
      <c r="M7" s="579"/>
      <c r="N7" s="579"/>
      <c r="O7" s="579"/>
      <c r="P7" s="579"/>
      <c r="Q7" s="579"/>
      <c r="R7" s="579"/>
      <c r="S7" s="579"/>
      <c r="T7" s="579"/>
      <c r="U7" s="580"/>
      <c r="V7" s="593" t="s">
        <v>907</v>
      </c>
      <c r="W7" s="529"/>
      <c r="X7" s="529"/>
      <c r="Y7" s="529"/>
      <c r="Z7" s="529"/>
      <c r="AA7" s="529"/>
      <c r="AB7" s="529"/>
      <c r="AC7" s="529"/>
      <c r="AD7" s="529"/>
      <c r="AE7" s="529"/>
      <c r="AF7" s="529"/>
      <c r="AG7" s="529"/>
      <c r="AH7" s="529"/>
      <c r="AI7" s="528" t="s">
        <v>907</v>
      </c>
      <c r="AJ7" s="529"/>
      <c r="AK7" s="529"/>
      <c r="AL7" s="529"/>
      <c r="AM7" s="529"/>
      <c r="AN7" s="529"/>
      <c r="AO7" s="529"/>
      <c r="AP7" s="529"/>
      <c r="AQ7" s="529"/>
      <c r="AR7" s="529"/>
      <c r="AS7" s="529"/>
      <c r="AT7" s="529"/>
      <c r="AU7" s="551"/>
      <c r="AV7" s="528" t="s">
        <v>907</v>
      </c>
      <c r="AW7" s="529"/>
      <c r="AX7" s="529"/>
      <c r="AY7" s="529"/>
      <c r="AZ7" s="529"/>
      <c r="BA7" s="529"/>
      <c r="BB7" s="529"/>
      <c r="BC7" s="529"/>
      <c r="BD7" s="529"/>
      <c r="BE7" s="529"/>
      <c r="BF7" s="529"/>
      <c r="BG7" s="529"/>
      <c r="BH7" s="529"/>
      <c r="BI7" s="551"/>
      <c r="BJ7" s="528" t="s">
        <v>30</v>
      </c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51"/>
      <c r="BW7" s="528" t="s">
        <v>30</v>
      </c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51"/>
      <c r="CJ7" s="528" t="s">
        <v>30</v>
      </c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51"/>
      <c r="CX7" s="528" t="s">
        <v>30</v>
      </c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  <c r="DJ7" s="529"/>
      <c r="DK7" s="529"/>
      <c r="DL7" s="551"/>
      <c r="DM7" s="528" t="s">
        <v>30</v>
      </c>
      <c r="DN7" s="529"/>
      <c r="DO7" s="529"/>
      <c r="DP7" s="529"/>
      <c r="DQ7" s="529"/>
      <c r="DR7" s="529"/>
      <c r="DS7" s="529"/>
      <c r="DT7" s="529"/>
      <c r="DU7" s="529"/>
      <c r="DV7" s="529"/>
      <c r="DW7" s="529"/>
      <c r="DX7" s="529"/>
      <c r="DY7" s="529"/>
      <c r="DZ7" s="529"/>
      <c r="EA7" s="530"/>
      <c r="EB7" s="87"/>
    </row>
    <row r="8" spans="1:230" ht="24.75" customHeight="1">
      <c r="A8" s="24"/>
      <c r="B8" s="548" t="s">
        <v>912</v>
      </c>
      <c r="C8" s="548"/>
      <c r="D8" s="548"/>
      <c r="E8" s="548"/>
      <c r="F8" s="548"/>
      <c r="G8" s="548"/>
      <c r="H8" s="548"/>
      <c r="I8" s="548"/>
      <c r="J8" s="548"/>
      <c r="K8" s="548"/>
      <c r="L8" s="548"/>
      <c r="M8" s="548"/>
      <c r="N8" s="548"/>
      <c r="O8" s="548"/>
      <c r="P8" s="548"/>
      <c r="Q8" s="548"/>
      <c r="R8" s="548"/>
      <c r="S8" s="548"/>
      <c r="T8" s="548"/>
      <c r="U8" s="228"/>
      <c r="V8" s="535">
        <v>12216</v>
      </c>
      <c r="W8" s="532"/>
      <c r="X8" s="532"/>
      <c r="Y8" s="532"/>
      <c r="Z8" s="532"/>
      <c r="AA8" s="532"/>
      <c r="AB8" s="532"/>
      <c r="AC8" s="532"/>
      <c r="AD8" s="532"/>
      <c r="AE8" s="532"/>
      <c r="AF8" s="532"/>
      <c r="AG8" s="532"/>
      <c r="AH8" s="532"/>
      <c r="AI8" s="532">
        <v>83</v>
      </c>
      <c r="AJ8" s="532"/>
      <c r="AK8" s="532"/>
      <c r="AL8" s="532"/>
      <c r="AM8" s="532"/>
      <c r="AN8" s="532"/>
      <c r="AO8" s="532"/>
      <c r="AP8" s="532"/>
      <c r="AQ8" s="532"/>
      <c r="AR8" s="532"/>
      <c r="AS8" s="532"/>
      <c r="AT8" s="532"/>
      <c r="AU8" s="532"/>
      <c r="AV8" s="531">
        <f>SUM(V8,AI8)</f>
        <v>12299</v>
      </c>
      <c r="AW8" s="531">
        <v>12574</v>
      </c>
      <c r="AX8" s="531">
        <v>12574</v>
      </c>
      <c r="AY8" s="531">
        <v>12574</v>
      </c>
      <c r="AZ8" s="531">
        <v>12574</v>
      </c>
      <c r="BA8" s="531">
        <v>12574</v>
      </c>
      <c r="BB8" s="531">
        <v>12574</v>
      </c>
      <c r="BC8" s="531">
        <v>12574</v>
      </c>
      <c r="BD8" s="531">
        <v>12574</v>
      </c>
      <c r="BE8" s="531">
        <v>12574</v>
      </c>
      <c r="BF8" s="531">
        <v>12574</v>
      </c>
      <c r="BG8" s="531">
        <v>12574</v>
      </c>
      <c r="BH8" s="531">
        <v>12574</v>
      </c>
      <c r="BI8" s="531">
        <v>12574</v>
      </c>
      <c r="BJ8" s="532">
        <v>130263641</v>
      </c>
      <c r="BK8" s="532"/>
      <c r="BL8" s="532"/>
      <c r="BM8" s="532"/>
      <c r="BN8" s="532"/>
      <c r="BO8" s="532"/>
      <c r="BP8" s="532"/>
      <c r="BQ8" s="532"/>
      <c r="BR8" s="532"/>
      <c r="BS8" s="532"/>
      <c r="BT8" s="532"/>
      <c r="BU8" s="532"/>
      <c r="BV8" s="532"/>
      <c r="BW8" s="532">
        <v>467949</v>
      </c>
      <c r="BX8" s="532"/>
      <c r="BY8" s="532"/>
      <c r="BZ8" s="532"/>
      <c r="CA8" s="532"/>
      <c r="CB8" s="532"/>
      <c r="CC8" s="532"/>
      <c r="CD8" s="532"/>
      <c r="CE8" s="532"/>
      <c r="CF8" s="532"/>
      <c r="CG8" s="532"/>
      <c r="CH8" s="532"/>
      <c r="CI8" s="532"/>
      <c r="CJ8" s="531">
        <f>SUM(BJ8,BW8)</f>
        <v>130731590</v>
      </c>
      <c r="CK8" s="531">
        <v>12574</v>
      </c>
      <c r="CL8" s="531">
        <v>12574</v>
      </c>
      <c r="CM8" s="531">
        <v>12574</v>
      </c>
      <c r="CN8" s="531">
        <v>12574</v>
      </c>
      <c r="CO8" s="531">
        <v>12574</v>
      </c>
      <c r="CP8" s="531">
        <v>12574</v>
      </c>
      <c r="CQ8" s="531">
        <v>12574</v>
      </c>
      <c r="CR8" s="531">
        <v>12574</v>
      </c>
      <c r="CS8" s="531">
        <v>12574</v>
      </c>
      <c r="CT8" s="531">
        <v>12574</v>
      </c>
      <c r="CU8" s="531">
        <v>12574</v>
      </c>
      <c r="CV8" s="531">
        <v>12574</v>
      </c>
      <c r="CW8" s="531">
        <v>12574</v>
      </c>
      <c r="CX8" s="532">
        <v>35210724</v>
      </c>
      <c r="CY8" s="532"/>
      <c r="CZ8" s="532"/>
      <c r="DA8" s="532"/>
      <c r="DB8" s="532"/>
      <c r="DC8" s="532"/>
      <c r="DD8" s="532"/>
      <c r="DE8" s="532"/>
      <c r="DF8" s="532"/>
      <c r="DG8" s="532"/>
      <c r="DH8" s="532"/>
      <c r="DI8" s="532"/>
      <c r="DJ8" s="532"/>
      <c r="DK8" s="532"/>
      <c r="DL8" s="532"/>
      <c r="DM8" s="531">
        <f>CJ8-CX8</f>
        <v>95520866</v>
      </c>
      <c r="DN8" s="531">
        <v>99925381</v>
      </c>
      <c r="DO8" s="531">
        <v>99925381</v>
      </c>
      <c r="DP8" s="531">
        <v>99925381</v>
      </c>
      <c r="DQ8" s="531">
        <v>99925381</v>
      </c>
      <c r="DR8" s="531">
        <v>99925381</v>
      </c>
      <c r="DS8" s="531">
        <v>99925381</v>
      </c>
      <c r="DT8" s="531">
        <v>99925381</v>
      </c>
      <c r="DU8" s="531">
        <v>99925381</v>
      </c>
      <c r="DV8" s="531">
        <v>99925381</v>
      </c>
      <c r="DW8" s="531">
        <v>99925381</v>
      </c>
      <c r="DX8" s="531">
        <v>99925381</v>
      </c>
      <c r="DY8" s="531">
        <v>99925381</v>
      </c>
      <c r="DZ8" s="531">
        <v>99925381</v>
      </c>
      <c r="EA8" s="533">
        <v>99925381</v>
      </c>
      <c r="EB8" s="305"/>
    </row>
    <row r="9" spans="1:230" ht="24.75" customHeight="1">
      <c r="A9" s="46"/>
      <c r="B9" s="527" t="s">
        <v>913</v>
      </c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229"/>
      <c r="V9" s="523">
        <v>9977</v>
      </c>
      <c r="W9" s="524"/>
      <c r="X9" s="524"/>
      <c r="Y9" s="524"/>
      <c r="Z9" s="524"/>
      <c r="AA9" s="524"/>
      <c r="AB9" s="524"/>
      <c r="AC9" s="524"/>
      <c r="AD9" s="524"/>
      <c r="AE9" s="524"/>
      <c r="AF9" s="524"/>
      <c r="AG9" s="524"/>
      <c r="AH9" s="524"/>
      <c r="AI9" s="524">
        <v>108</v>
      </c>
      <c r="AJ9" s="524"/>
      <c r="AK9" s="524"/>
      <c r="AL9" s="524"/>
      <c r="AM9" s="524"/>
      <c r="AN9" s="524"/>
      <c r="AO9" s="524"/>
      <c r="AP9" s="524"/>
      <c r="AQ9" s="524"/>
      <c r="AR9" s="524"/>
      <c r="AS9" s="524"/>
      <c r="AT9" s="524"/>
      <c r="AU9" s="524"/>
      <c r="AV9" s="525">
        <f t="shared" ref="AV9:AV22" si="0">SUM(V9,AI9)</f>
        <v>10085</v>
      </c>
      <c r="AW9" s="525">
        <v>12574</v>
      </c>
      <c r="AX9" s="525">
        <v>12574</v>
      </c>
      <c r="AY9" s="525">
        <v>12574</v>
      </c>
      <c r="AZ9" s="525">
        <v>12574</v>
      </c>
      <c r="BA9" s="525">
        <v>12574</v>
      </c>
      <c r="BB9" s="525">
        <v>12574</v>
      </c>
      <c r="BC9" s="525">
        <v>12574</v>
      </c>
      <c r="BD9" s="525">
        <v>12574</v>
      </c>
      <c r="BE9" s="525">
        <v>12574</v>
      </c>
      <c r="BF9" s="525">
        <v>12574</v>
      </c>
      <c r="BG9" s="525">
        <v>12574</v>
      </c>
      <c r="BH9" s="525">
        <v>12574</v>
      </c>
      <c r="BI9" s="525">
        <v>12574</v>
      </c>
      <c r="BJ9" s="524">
        <v>71567971</v>
      </c>
      <c r="BK9" s="524"/>
      <c r="BL9" s="524"/>
      <c r="BM9" s="524"/>
      <c r="BN9" s="524"/>
      <c r="BO9" s="524"/>
      <c r="BP9" s="524"/>
      <c r="BQ9" s="524"/>
      <c r="BR9" s="524"/>
      <c r="BS9" s="524"/>
      <c r="BT9" s="524"/>
      <c r="BU9" s="524"/>
      <c r="BV9" s="524"/>
      <c r="BW9" s="524">
        <v>456854</v>
      </c>
      <c r="BX9" s="524"/>
      <c r="BY9" s="524"/>
      <c r="BZ9" s="524"/>
      <c r="CA9" s="524"/>
      <c r="CB9" s="524"/>
      <c r="CC9" s="524"/>
      <c r="CD9" s="524"/>
      <c r="CE9" s="524"/>
      <c r="CF9" s="524"/>
      <c r="CG9" s="524"/>
      <c r="CH9" s="524"/>
      <c r="CI9" s="524"/>
      <c r="CJ9" s="525">
        <f t="shared" ref="CJ9:CJ22" si="1">SUM(BJ9,BW9)</f>
        <v>72024825</v>
      </c>
      <c r="CK9" s="525">
        <v>12574</v>
      </c>
      <c r="CL9" s="525">
        <v>12574</v>
      </c>
      <c r="CM9" s="525">
        <v>12574</v>
      </c>
      <c r="CN9" s="525">
        <v>12574</v>
      </c>
      <c r="CO9" s="525">
        <v>12574</v>
      </c>
      <c r="CP9" s="525">
        <v>12574</v>
      </c>
      <c r="CQ9" s="525">
        <v>12574</v>
      </c>
      <c r="CR9" s="525">
        <v>12574</v>
      </c>
      <c r="CS9" s="525">
        <v>12574</v>
      </c>
      <c r="CT9" s="525">
        <v>12574</v>
      </c>
      <c r="CU9" s="525">
        <v>12574</v>
      </c>
      <c r="CV9" s="525">
        <v>12574</v>
      </c>
      <c r="CW9" s="525">
        <v>12574</v>
      </c>
      <c r="CX9" s="524">
        <v>28973372</v>
      </c>
      <c r="CY9" s="524"/>
      <c r="CZ9" s="524"/>
      <c r="DA9" s="524"/>
      <c r="DB9" s="524"/>
      <c r="DC9" s="524"/>
      <c r="DD9" s="524"/>
      <c r="DE9" s="524"/>
      <c r="DF9" s="524"/>
      <c r="DG9" s="524"/>
      <c r="DH9" s="524"/>
      <c r="DI9" s="524"/>
      <c r="DJ9" s="524"/>
      <c r="DK9" s="524"/>
      <c r="DL9" s="524"/>
      <c r="DM9" s="525">
        <f t="shared" ref="DM9:DM22" si="2">CJ9-CX9</f>
        <v>43051453</v>
      </c>
      <c r="DN9" s="525">
        <v>99925381</v>
      </c>
      <c r="DO9" s="525">
        <v>99925381</v>
      </c>
      <c r="DP9" s="525">
        <v>99925381</v>
      </c>
      <c r="DQ9" s="525">
        <v>99925381</v>
      </c>
      <c r="DR9" s="525">
        <v>99925381</v>
      </c>
      <c r="DS9" s="525">
        <v>99925381</v>
      </c>
      <c r="DT9" s="525">
        <v>99925381</v>
      </c>
      <c r="DU9" s="525">
        <v>99925381</v>
      </c>
      <c r="DV9" s="525">
        <v>99925381</v>
      </c>
      <c r="DW9" s="525">
        <v>99925381</v>
      </c>
      <c r="DX9" s="525">
        <v>99925381</v>
      </c>
      <c r="DY9" s="525">
        <v>99925381</v>
      </c>
      <c r="DZ9" s="525">
        <v>99925381</v>
      </c>
      <c r="EA9" s="526">
        <v>99925381</v>
      </c>
      <c r="EB9" s="305"/>
    </row>
    <row r="10" spans="1:230" ht="24.75" customHeight="1">
      <c r="A10" s="46"/>
      <c r="B10" s="527" t="s">
        <v>914</v>
      </c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7"/>
      <c r="Q10" s="527"/>
      <c r="R10" s="527"/>
      <c r="S10" s="527"/>
      <c r="T10" s="527"/>
      <c r="U10" s="229"/>
      <c r="V10" s="523">
        <v>294</v>
      </c>
      <c r="W10" s="524"/>
      <c r="X10" s="524"/>
      <c r="Y10" s="524"/>
      <c r="Z10" s="524"/>
      <c r="AA10" s="524"/>
      <c r="AB10" s="524"/>
      <c r="AC10" s="524"/>
      <c r="AD10" s="524"/>
      <c r="AE10" s="524"/>
      <c r="AF10" s="524"/>
      <c r="AG10" s="524"/>
      <c r="AH10" s="524"/>
      <c r="AI10" s="524">
        <v>8</v>
      </c>
      <c r="AJ10" s="524"/>
      <c r="AK10" s="524"/>
      <c r="AL10" s="524"/>
      <c r="AM10" s="524"/>
      <c r="AN10" s="524"/>
      <c r="AO10" s="524"/>
      <c r="AP10" s="524"/>
      <c r="AQ10" s="524"/>
      <c r="AR10" s="524"/>
      <c r="AS10" s="524"/>
      <c r="AT10" s="524"/>
      <c r="AU10" s="524"/>
      <c r="AV10" s="525">
        <f t="shared" si="0"/>
        <v>302</v>
      </c>
      <c r="AW10" s="525">
        <v>12574</v>
      </c>
      <c r="AX10" s="525">
        <v>12574</v>
      </c>
      <c r="AY10" s="525">
        <v>12574</v>
      </c>
      <c r="AZ10" s="525">
        <v>12574</v>
      </c>
      <c r="BA10" s="525">
        <v>12574</v>
      </c>
      <c r="BB10" s="525">
        <v>12574</v>
      </c>
      <c r="BC10" s="525">
        <v>12574</v>
      </c>
      <c r="BD10" s="525">
        <v>12574</v>
      </c>
      <c r="BE10" s="525">
        <v>12574</v>
      </c>
      <c r="BF10" s="525">
        <v>12574</v>
      </c>
      <c r="BG10" s="525">
        <v>12574</v>
      </c>
      <c r="BH10" s="525">
        <v>12574</v>
      </c>
      <c r="BI10" s="525">
        <v>12574</v>
      </c>
      <c r="BJ10" s="524">
        <v>1879899</v>
      </c>
      <c r="BK10" s="524"/>
      <c r="BL10" s="524"/>
      <c r="BM10" s="524"/>
      <c r="BN10" s="524"/>
      <c r="BO10" s="524"/>
      <c r="BP10" s="524"/>
      <c r="BQ10" s="524"/>
      <c r="BR10" s="524"/>
      <c r="BS10" s="524"/>
      <c r="BT10" s="524"/>
      <c r="BU10" s="524"/>
      <c r="BV10" s="524"/>
      <c r="BW10" s="524">
        <v>49839</v>
      </c>
      <c r="BX10" s="524"/>
      <c r="BY10" s="524"/>
      <c r="BZ10" s="524"/>
      <c r="CA10" s="524"/>
      <c r="CB10" s="524"/>
      <c r="CC10" s="524"/>
      <c r="CD10" s="524"/>
      <c r="CE10" s="524"/>
      <c r="CF10" s="524"/>
      <c r="CG10" s="524"/>
      <c r="CH10" s="524"/>
      <c r="CI10" s="524"/>
      <c r="CJ10" s="525">
        <f t="shared" si="1"/>
        <v>1929738</v>
      </c>
      <c r="CK10" s="525">
        <v>12574</v>
      </c>
      <c r="CL10" s="525">
        <v>12574</v>
      </c>
      <c r="CM10" s="525">
        <v>12574</v>
      </c>
      <c r="CN10" s="525">
        <v>12574</v>
      </c>
      <c r="CO10" s="525">
        <v>12574</v>
      </c>
      <c r="CP10" s="525">
        <v>12574</v>
      </c>
      <c r="CQ10" s="525">
        <v>12574</v>
      </c>
      <c r="CR10" s="525">
        <v>12574</v>
      </c>
      <c r="CS10" s="525">
        <v>12574</v>
      </c>
      <c r="CT10" s="525">
        <v>12574</v>
      </c>
      <c r="CU10" s="525">
        <v>12574</v>
      </c>
      <c r="CV10" s="525">
        <v>12574</v>
      </c>
      <c r="CW10" s="525">
        <v>12574</v>
      </c>
      <c r="CX10" s="524">
        <v>855140</v>
      </c>
      <c r="CY10" s="524"/>
      <c r="CZ10" s="524"/>
      <c r="DA10" s="524"/>
      <c r="DB10" s="524"/>
      <c r="DC10" s="524"/>
      <c r="DD10" s="524"/>
      <c r="DE10" s="524"/>
      <c r="DF10" s="524"/>
      <c r="DG10" s="524"/>
      <c r="DH10" s="524"/>
      <c r="DI10" s="524"/>
      <c r="DJ10" s="524"/>
      <c r="DK10" s="524"/>
      <c r="DL10" s="524"/>
      <c r="DM10" s="525">
        <f t="shared" si="2"/>
        <v>1074598</v>
      </c>
      <c r="DN10" s="525">
        <v>99925381</v>
      </c>
      <c r="DO10" s="525">
        <v>99925381</v>
      </c>
      <c r="DP10" s="525">
        <v>99925381</v>
      </c>
      <c r="DQ10" s="525">
        <v>99925381</v>
      </c>
      <c r="DR10" s="525">
        <v>99925381</v>
      </c>
      <c r="DS10" s="525">
        <v>99925381</v>
      </c>
      <c r="DT10" s="525">
        <v>99925381</v>
      </c>
      <c r="DU10" s="525">
        <v>99925381</v>
      </c>
      <c r="DV10" s="525">
        <v>99925381</v>
      </c>
      <c r="DW10" s="525">
        <v>99925381</v>
      </c>
      <c r="DX10" s="525">
        <v>99925381</v>
      </c>
      <c r="DY10" s="525">
        <v>99925381</v>
      </c>
      <c r="DZ10" s="525">
        <v>99925381</v>
      </c>
      <c r="EA10" s="526">
        <v>99925381</v>
      </c>
      <c r="EB10" s="305"/>
    </row>
    <row r="11" spans="1:230" ht="24.75" customHeight="1">
      <c r="A11" s="46"/>
      <c r="B11" s="527" t="s">
        <v>915</v>
      </c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229"/>
      <c r="V11" s="523">
        <v>4437</v>
      </c>
      <c r="W11" s="524"/>
      <c r="X11" s="524"/>
      <c r="Y11" s="524"/>
      <c r="Z11" s="524"/>
      <c r="AA11" s="524"/>
      <c r="AB11" s="524"/>
      <c r="AC11" s="524"/>
      <c r="AD11" s="524"/>
      <c r="AE11" s="524"/>
      <c r="AF11" s="524"/>
      <c r="AG11" s="524"/>
      <c r="AH11" s="524"/>
      <c r="AI11" s="524">
        <v>85</v>
      </c>
      <c r="AJ11" s="524"/>
      <c r="AK11" s="524"/>
      <c r="AL11" s="524"/>
      <c r="AM11" s="524"/>
      <c r="AN11" s="524"/>
      <c r="AO11" s="524"/>
      <c r="AP11" s="524"/>
      <c r="AQ11" s="524"/>
      <c r="AR11" s="524"/>
      <c r="AS11" s="524"/>
      <c r="AT11" s="524"/>
      <c r="AU11" s="524"/>
      <c r="AV11" s="525">
        <f t="shared" si="0"/>
        <v>4522</v>
      </c>
      <c r="AW11" s="525">
        <v>12574</v>
      </c>
      <c r="AX11" s="525">
        <v>12574</v>
      </c>
      <c r="AY11" s="525">
        <v>12574</v>
      </c>
      <c r="AZ11" s="525">
        <v>12574</v>
      </c>
      <c r="BA11" s="525">
        <v>12574</v>
      </c>
      <c r="BB11" s="525">
        <v>12574</v>
      </c>
      <c r="BC11" s="525">
        <v>12574</v>
      </c>
      <c r="BD11" s="525">
        <v>12574</v>
      </c>
      <c r="BE11" s="525">
        <v>12574</v>
      </c>
      <c r="BF11" s="525">
        <v>12574</v>
      </c>
      <c r="BG11" s="525">
        <v>12574</v>
      </c>
      <c r="BH11" s="525">
        <v>12574</v>
      </c>
      <c r="BI11" s="525">
        <v>12574</v>
      </c>
      <c r="BJ11" s="524">
        <v>21684040</v>
      </c>
      <c r="BK11" s="524"/>
      <c r="BL11" s="524"/>
      <c r="BM11" s="524"/>
      <c r="BN11" s="524"/>
      <c r="BO11" s="524"/>
      <c r="BP11" s="524"/>
      <c r="BQ11" s="524"/>
      <c r="BR11" s="524"/>
      <c r="BS11" s="524"/>
      <c r="BT11" s="524"/>
      <c r="BU11" s="524"/>
      <c r="BV11" s="524"/>
      <c r="BW11" s="524">
        <v>318059</v>
      </c>
      <c r="BX11" s="524"/>
      <c r="BY11" s="524"/>
      <c r="BZ11" s="524"/>
      <c r="CA11" s="524"/>
      <c r="CB11" s="524"/>
      <c r="CC11" s="524"/>
      <c r="CD11" s="524"/>
      <c r="CE11" s="524"/>
      <c r="CF11" s="524"/>
      <c r="CG11" s="524"/>
      <c r="CH11" s="524"/>
      <c r="CI11" s="524"/>
      <c r="CJ11" s="525">
        <f t="shared" si="1"/>
        <v>22002099</v>
      </c>
      <c r="CK11" s="525">
        <v>12574</v>
      </c>
      <c r="CL11" s="525">
        <v>12574</v>
      </c>
      <c r="CM11" s="525">
        <v>12574</v>
      </c>
      <c r="CN11" s="525">
        <v>12574</v>
      </c>
      <c r="CO11" s="525">
        <v>12574</v>
      </c>
      <c r="CP11" s="525">
        <v>12574</v>
      </c>
      <c r="CQ11" s="525">
        <v>12574</v>
      </c>
      <c r="CR11" s="525">
        <v>12574</v>
      </c>
      <c r="CS11" s="525">
        <v>12574</v>
      </c>
      <c r="CT11" s="525">
        <v>12574</v>
      </c>
      <c r="CU11" s="525">
        <v>12574</v>
      </c>
      <c r="CV11" s="525">
        <v>12574</v>
      </c>
      <c r="CW11" s="525">
        <v>12574</v>
      </c>
      <c r="CX11" s="524">
        <v>12630151</v>
      </c>
      <c r="CY11" s="524"/>
      <c r="CZ11" s="524"/>
      <c r="DA11" s="524"/>
      <c r="DB11" s="524"/>
      <c r="DC11" s="524"/>
      <c r="DD11" s="524"/>
      <c r="DE11" s="524"/>
      <c r="DF11" s="524"/>
      <c r="DG11" s="524"/>
      <c r="DH11" s="524"/>
      <c r="DI11" s="524"/>
      <c r="DJ11" s="524"/>
      <c r="DK11" s="524"/>
      <c r="DL11" s="524"/>
      <c r="DM11" s="525">
        <f t="shared" si="2"/>
        <v>9371948</v>
      </c>
      <c r="DN11" s="525">
        <v>99925381</v>
      </c>
      <c r="DO11" s="525">
        <v>99925381</v>
      </c>
      <c r="DP11" s="525">
        <v>99925381</v>
      </c>
      <c r="DQ11" s="525">
        <v>99925381</v>
      </c>
      <c r="DR11" s="525">
        <v>99925381</v>
      </c>
      <c r="DS11" s="525">
        <v>99925381</v>
      </c>
      <c r="DT11" s="525">
        <v>99925381</v>
      </c>
      <c r="DU11" s="525">
        <v>99925381</v>
      </c>
      <c r="DV11" s="525">
        <v>99925381</v>
      </c>
      <c r="DW11" s="525">
        <v>99925381</v>
      </c>
      <c r="DX11" s="525">
        <v>99925381</v>
      </c>
      <c r="DY11" s="525">
        <v>99925381</v>
      </c>
      <c r="DZ11" s="525">
        <v>99925381</v>
      </c>
      <c r="EA11" s="526">
        <v>99925381</v>
      </c>
      <c r="EB11" s="305"/>
    </row>
    <row r="12" spans="1:230" ht="24.75" customHeight="1">
      <c r="A12" s="46"/>
      <c r="B12" s="527" t="s">
        <v>916</v>
      </c>
      <c r="C12" s="527"/>
      <c r="D12" s="527"/>
      <c r="E12" s="527"/>
      <c r="F12" s="527"/>
      <c r="G12" s="527"/>
      <c r="H12" s="527"/>
      <c r="I12" s="527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229"/>
      <c r="V12" s="523">
        <v>3386</v>
      </c>
      <c r="W12" s="524"/>
      <c r="X12" s="524"/>
      <c r="Y12" s="524"/>
      <c r="Z12" s="524"/>
      <c r="AA12" s="524"/>
      <c r="AB12" s="524"/>
      <c r="AC12" s="524"/>
      <c r="AD12" s="524"/>
      <c r="AE12" s="524"/>
      <c r="AF12" s="524"/>
      <c r="AG12" s="524"/>
      <c r="AH12" s="524"/>
      <c r="AI12" s="524">
        <v>80</v>
      </c>
      <c r="AJ12" s="524"/>
      <c r="AK12" s="524"/>
      <c r="AL12" s="524"/>
      <c r="AM12" s="524"/>
      <c r="AN12" s="524"/>
      <c r="AO12" s="524"/>
      <c r="AP12" s="524"/>
      <c r="AQ12" s="524"/>
      <c r="AR12" s="524"/>
      <c r="AS12" s="524"/>
      <c r="AT12" s="524"/>
      <c r="AU12" s="524"/>
      <c r="AV12" s="525">
        <f t="shared" si="0"/>
        <v>3466</v>
      </c>
      <c r="AW12" s="525">
        <v>12574</v>
      </c>
      <c r="AX12" s="525">
        <v>12574</v>
      </c>
      <c r="AY12" s="525">
        <v>12574</v>
      </c>
      <c r="AZ12" s="525">
        <v>12574</v>
      </c>
      <c r="BA12" s="525">
        <v>12574</v>
      </c>
      <c r="BB12" s="525">
        <v>12574</v>
      </c>
      <c r="BC12" s="525">
        <v>12574</v>
      </c>
      <c r="BD12" s="525">
        <v>12574</v>
      </c>
      <c r="BE12" s="525">
        <v>12574</v>
      </c>
      <c r="BF12" s="525">
        <v>12574</v>
      </c>
      <c r="BG12" s="525">
        <v>12574</v>
      </c>
      <c r="BH12" s="525">
        <v>12574</v>
      </c>
      <c r="BI12" s="525">
        <v>12574</v>
      </c>
      <c r="BJ12" s="524">
        <v>27029784</v>
      </c>
      <c r="BK12" s="524"/>
      <c r="BL12" s="524"/>
      <c r="BM12" s="524"/>
      <c r="BN12" s="524"/>
      <c r="BO12" s="524"/>
      <c r="BP12" s="524"/>
      <c r="BQ12" s="524"/>
      <c r="BR12" s="524"/>
      <c r="BS12" s="524"/>
      <c r="BT12" s="524"/>
      <c r="BU12" s="524"/>
      <c r="BV12" s="524"/>
      <c r="BW12" s="524">
        <v>334276</v>
      </c>
      <c r="BX12" s="524"/>
      <c r="BY12" s="524"/>
      <c r="BZ12" s="524"/>
      <c r="CA12" s="524"/>
      <c r="CB12" s="524"/>
      <c r="CC12" s="524"/>
      <c r="CD12" s="524"/>
      <c r="CE12" s="524"/>
      <c r="CF12" s="524"/>
      <c r="CG12" s="524"/>
      <c r="CH12" s="524"/>
      <c r="CI12" s="524"/>
      <c r="CJ12" s="525">
        <f t="shared" si="1"/>
        <v>27364060</v>
      </c>
      <c r="CK12" s="525">
        <v>12574</v>
      </c>
      <c r="CL12" s="525">
        <v>12574</v>
      </c>
      <c r="CM12" s="525">
        <v>12574</v>
      </c>
      <c r="CN12" s="525">
        <v>12574</v>
      </c>
      <c r="CO12" s="525">
        <v>12574</v>
      </c>
      <c r="CP12" s="525">
        <v>12574</v>
      </c>
      <c r="CQ12" s="525">
        <v>12574</v>
      </c>
      <c r="CR12" s="525">
        <v>12574</v>
      </c>
      <c r="CS12" s="525">
        <v>12574</v>
      </c>
      <c r="CT12" s="525">
        <v>12574</v>
      </c>
      <c r="CU12" s="525">
        <v>12574</v>
      </c>
      <c r="CV12" s="525">
        <v>12574</v>
      </c>
      <c r="CW12" s="525">
        <v>12574</v>
      </c>
      <c r="CX12" s="524">
        <v>9968433</v>
      </c>
      <c r="CY12" s="524"/>
      <c r="CZ12" s="524"/>
      <c r="DA12" s="524"/>
      <c r="DB12" s="524"/>
      <c r="DC12" s="524"/>
      <c r="DD12" s="524"/>
      <c r="DE12" s="524"/>
      <c r="DF12" s="524"/>
      <c r="DG12" s="524"/>
      <c r="DH12" s="524"/>
      <c r="DI12" s="524"/>
      <c r="DJ12" s="524"/>
      <c r="DK12" s="524"/>
      <c r="DL12" s="524"/>
      <c r="DM12" s="525">
        <f t="shared" si="2"/>
        <v>17395627</v>
      </c>
      <c r="DN12" s="525">
        <v>99925381</v>
      </c>
      <c r="DO12" s="525">
        <v>99925381</v>
      </c>
      <c r="DP12" s="525">
        <v>99925381</v>
      </c>
      <c r="DQ12" s="525">
        <v>99925381</v>
      </c>
      <c r="DR12" s="525">
        <v>99925381</v>
      </c>
      <c r="DS12" s="525">
        <v>99925381</v>
      </c>
      <c r="DT12" s="525">
        <v>99925381</v>
      </c>
      <c r="DU12" s="525">
        <v>99925381</v>
      </c>
      <c r="DV12" s="525">
        <v>99925381</v>
      </c>
      <c r="DW12" s="525">
        <v>99925381</v>
      </c>
      <c r="DX12" s="525">
        <v>99925381</v>
      </c>
      <c r="DY12" s="525">
        <v>99925381</v>
      </c>
      <c r="DZ12" s="525">
        <v>99925381</v>
      </c>
      <c r="EA12" s="526">
        <v>99925381</v>
      </c>
      <c r="EB12" s="305"/>
    </row>
    <row r="13" spans="1:230" ht="24.75" customHeight="1">
      <c r="A13" s="46"/>
      <c r="B13" s="527" t="s">
        <v>917</v>
      </c>
      <c r="C13" s="527"/>
      <c r="D13" s="527"/>
      <c r="E13" s="527"/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527"/>
      <c r="Q13" s="527"/>
      <c r="R13" s="527"/>
      <c r="S13" s="527"/>
      <c r="T13" s="527"/>
      <c r="U13" s="229"/>
      <c r="V13" s="523">
        <v>136</v>
      </c>
      <c r="W13" s="524"/>
      <c r="X13" s="524"/>
      <c r="Y13" s="524"/>
      <c r="Z13" s="524"/>
      <c r="AA13" s="524"/>
      <c r="AB13" s="524"/>
      <c r="AC13" s="524"/>
      <c r="AD13" s="524"/>
      <c r="AE13" s="524"/>
      <c r="AF13" s="524"/>
      <c r="AG13" s="524"/>
      <c r="AH13" s="524"/>
      <c r="AI13" s="524">
        <v>6</v>
      </c>
      <c r="AJ13" s="524"/>
      <c r="AK13" s="524"/>
      <c r="AL13" s="524"/>
      <c r="AM13" s="524"/>
      <c r="AN13" s="524"/>
      <c r="AO13" s="524"/>
      <c r="AP13" s="524"/>
      <c r="AQ13" s="524"/>
      <c r="AR13" s="524"/>
      <c r="AS13" s="524"/>
      <c r="AT13" s="524"/>
      <c r="AU13" s="524"/>
      <c r="AV13" s="525">
        <f t="shared" si="0"/>
        <v>142</v>
      </c>
      <c r="AW13" s="525">
        <v>12574</v>
      </c>
      <c r="AX13" s="525">
        <v>12574</v>
      </c>
      <c r="AY13" s="525">
        <v>12574</v>
      </c>
      <c r="AZ13" s="525">
        <v>12574</v>
      </c>
      <c r="BA13" s="525">
        <v>12574</v>
      </c>
      <c r="BB13" s="525">
        <v>12574</v>
      </c>
      <c r="BC13" s="525">
        <v>12574</v>
      </c>
      <c r="BD13" s="525">
        <v>12574</v>
      </c>
      <c r="BE13" s="525">
        <v>12574</v>
      </c>
      <c r="BF13" s="525">
        <v>12574</v>
      </c>
      <c r="BG13" s="525">
        <v>12574</v>
      </c>
      <c r="BH13" s="525">
        <v>12574</v>
      </c>
      <c r="BI13" s="525">
        <v>12574</v>
      </c>
      <c r="BJ13" s="524">
        <v>930791</v>
      </c>
      <c r="BK13" s="524"/>
      <c r="BL13" s="524"/>
      <c r="BM13" s="524"/>
      <c r="BN13" s="524"/>
      <c r="BO13" s="524"/>
      <c r="BP13" s="524"/>
      <c r="BQ13" s="524"/>
      <c r="BR13" s="524"/>
      <c r="BS13" s="524"/>
      <c r="BT13" s="524"/>
      <c r="BU13" s="524"/>
      <c r="BV13" s="524"/>
      <c r="BW13" s="524">
        <v>25840</v>
      </c>
      <c r="BX13" s="524"/>
      <c r="BY13" s="524"/>
      <c r="BZ13" s="524"/>
      <c r="CA13" s="524"/>
      <c r="CB13" s="524"/>
      <c r="CC13" s="524"/>
      <c r="CD13" s="524"/>
      <c r="CE13" s="524"/>
      <c r="CF13" s="524"/>
      <c r="CG13" s="524"/>
      <c r="CH13" s="524"/>
      <c r="CI13" s="524"/>
      <c r="CJ13" s="525">
        <f t="shared" si="1"/>
        <v>956631</v>
      </c>
      <c r="CK13" s="525">
        <v>12574</v>
      </c>
      <c r="CL13" s="525">
        <v>12574</v>
      </c>
      <c r="CM13" s="525">
        <v>12574</v>
      </c>
      <c r="CN13" s="525">
        <v>12574</v>
      </c>
      <c r="CO13" s="525">
        <v>12574</v>
      </c>
      <c r="CP13" s="525">
        <v>12574</v>
      </c>
      <c r="CQ13" s="525">
        <v>12574</v>
      </c>
      <c r="CR13" s="525">
        <v>12574</v>
      </c>
      <c r="CS13" s="525">
        <v>12574</v>
      </c>
      <c r="CT13" s="525">
        <v>12574</v>
      </c>
      <c r="CU13" s="525">
        <v>12574</v>
      </c>
      <c r="CV13" s="525">
        <v>12574</v>
      </c>
      <c r="CW13" s="525">
        <v>12574</v>
      </c>
      <c r="CX13" s="524">
        <v>401991</v>
      </c>
      <c r="CY13" s="524"/>
      <c r="CZ13" s="524"/>
      <c r="DA13" s="524"/>
      <c r="DB13" s="524"/>
      <c r="DC13" s="524"/>
      <c r="DD13" s="524"/>
      <c r="DE13" s="524"/>
      <c r="DF13" s="524"/>
      <c r="DG13" s="524"/>
      <c r="DH13" s="524"/>
      <c r="DI13" s="524"/>
      <c r="DJ13" s="524"/>
      <c r="DK13" s="524"/>
      <c r="DL13" s="524"/>
      <c r="DM13" s="525">
        <f t="shared" si="2"/>
        <v>554640</v>
      </c>
      <c r="DN13" s="525">
        <v>99925381</v>
      </c>
      <c r="DO13" s="525">
        <v>99925381</v>
      </c>
      <c r="DP13" s="525">
        <v>99925381</v>
      </c>
      <c r="DQ13" s="525">
        <v>99925381</v>
      </c>
      <c r="DR13" s="525">
        <v>99925381</v>
      </c>
      <c r="DS13" s="525">
        <v>99925381</v>
      </c>
      <c r="DT13" s="525">
        <v>99925381</v>
      </c>
      <c r="DU13" s="525">
        <v>99925381</v>
      </c>
      <c r="DV13" s="525">
        <v>99925381</v>
      </c>
      <c r="DW13" s="525">
        <v>99925381</v>
      </c>
      <c r="DX13" s="525">
        <v>99925381</v>
      </c>
      <c r="DY13" s="525">
        <v>99925381</v>
      </c>
      <c r="DZ13" s="525">
        <v>99925381</v>
      </c>
      <c r="EA13" s="526">
        <v>99925381</v>
      </c>
      <c r="EB13" s="305"/>
    </row>
    <row r="14" spans="1:230" ht="24.75" customHeight="1">
      <c r="A14" s="46"/>
      <c r="B14" s="527" t="s">
        <v>918</v>
      </c>
      <c r="C14" s="527"/>
      <c r="D14" s="527"/>
      <c r="E14" s="527"/>
      <c r="F14" s="527"/>
      <c r="G14" s="527"/>
      <c r="H14" s="527"/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229"/>
      <c r="V14" s="523">
        <v>16520</v>
      </c>
      <c r="W14" s="524"/>
      <c r="X14" s="524"/>
      <c r="Y14" s="524"/>
      <c r="Z14" s="524"/>
      <c r="AA14" s="524"/>
      <c r="AB14" s="524"/>
      <c r="AC14" s="524"/>
      <c r="AD14" s="524"/>
      <c r="AE14" s="524"/>
      <c r="AF14" s="524"/>
      <c r="AG14" s="524"/>
      <c r="AH14" s="524"/>
      <c r="AI14" s="524">
        <v>238</v>
      </c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5">
        <f t="shared" si="0"/>
        <v>16758</v>
      </c>
      <c r="AW14" s="525">
        <v>12574</v>
      </c>
      <c r="AX14" s="525">
        <v>12574</v>
      </c>
      <c r="AY14" s="525">
        <v>12574</v>
      </c>
      <c r="AZ14" s="525">
        <v>12574</v>
      </c>
      <c r="BA14" s="525">
        <v>12574</v>
      </c>
      <c r="BB14" s="525">
        <v>12574</v>
      </c>
      <c r="BC14" s="525">
        <v>12574</v>
      </c>
      <c r="BD14" s="525">
        <v>12574</v>
      </c>
      <c r="BE14" s="525">
        <v>12574</v>
      </c>
      <c r="BF14" s="525">
        <v>12574</v>
      </c>
      <c r="BG14" s="525">
        <v>12574</v>
      </c>
      <c r="BH14" s="525">
        <v>12574</v>
      </c>
      <c r="BI14" s="525">
        <v>12574</v>
      </c>
      <c r="BJ14" s="524">
        <v>254255364</v>
      </c>
      <c r="BK14" s="524"/>
      <c r="BL14" s="524"/>
      <c r="BM14" s="524"/>
      <c r="BN14" s="524"/>
      <c r="BO14" s="524"/>
      <c r="BP14" s="524"/>
      <c r="BQ14" s="524"/>
      <c r="BR14" s="524"/>
      <c r="BS14" s="524"/>
      <c r="BT14" s="524"/>
      <c r="BU14" s="524"/>
      <c r="BV14" s="524"/>
      <c r="BW14" s="524">
        <v>1306726</v>
      </c>
      <c r="BX14" s="524"/>
      <c r="BY14" s="524"/>
      <c r="BZ14" s="524"/>
      <c r="CA14" s="524"/>
      <c r="CB14" s="524"/>
      <c r="CC14" s="524"/>
      <c r="CD14" s="524"/>
      <c r="CE14" s="524"/>
      <c r="CF14" s="524"/>
      <c r="CG14" s="524"/>
      <c r="CH14" s="524"/>
      <c r="CI14" s="524"/>
      <c r="CJ14" s="525">
        <f t="shared" si="1"/>
        <v>255562090</v>
      </c>
      <c r="CK14" s="525">
        <v>12574</v>
      </c>
      <c r="CL14" s="525">
        <v>12574</v>
      </c>
      <c r="CM14" s="525">
        <v>12574</v>
      </c>
      <c r="CN14" s="525">
        <v>12574</v>
      </c>
      <c r="CO14" s="525">
        <v>12574</v>
      </c>
      <c r="CP14" s="525">
        <v>12574</v>
      </c>
      <c r="CQ14" s="525">
        <v>12574</v>
      </c>
      <c r="CR14" s="525">
        <v>12574</v>
      </c>
      <c r="CS14" s="525">
        <v>12574</v>
      </c>
      <c r="CT14" s="525">
        <v>12574</v>
      </c>
      <c r="CU14" s="525">
        <v>12574</v>
      </c>
      <c r="CV14" s="525">
        <v>12574</v>
      </c>
      <c r="CW14" s="525">
        <v>12574</v>
      </c>
      <c r="CX14" s="524">
        <v>48206738</v>
      </c>
      <c r="CY14" s="524"/>
      <c r="CZ14" s="524"/>
      <c r="DA14" s="524"/>
      <c r="DB14" s="524"/>
      <c r="DC14" s="524"/>
      <c r="DD14" s="524"/>
      <c r="DE14" s="524"/>
      <c r="DF14" s="524"/>
      <c r="DG14" s="524"/>
      <c r="DH14" s="524"/>
      <c r="DI14" s="524"/>
      <c r="DJ14" s="524"/>
      <c r="DK14" s="524"/>
      <c r="DL14" s="524"/>
      <c r="DM14" s="525">
        <f t="shared" si="2"/>
        <v>207355352</v>
      </c>
      <c r="DN14" s="525">
        <v>99925381</v>
      </c>
      <c r="DO14" s="525">
        <v>99925381</v>
      </c>
      <c r="DP14" s="525">
        <v>99925381</v>
      </c>
      <c r="DQ14" s="525">
        <v>99925381</v>
      </c>
      <c r="DR14" s="525">
        <v>99925381</v>
      </c>
      <c r="DS14" s="525">
        <v>99925381</v>
      </c>
      <c r="DT14" s="525">
        <v>99925381</v>
      </c>
      <c r="DU14" s="525">
        <v>99925381</v>
      </c>
      <c r="DV14" s="525">
        <v>99925381</v>
      </c>
      <c r="DW14" s="525">
        <v>99925381</v>
      </c>
      <c r="DX14" s="525">
        <v>99925381</v>
      </c>
      <c r="DY14" s="525">
        <v>99925381</v>
      </c>
      <c r="DZ14" s="525">
        <v>99925381</v>
      </c>
      <c r="EA14" s="526">
        <v>99925381</v>
      </c>
      <c r="EB14" s="305"/>
    </row>
    <row r="15" spans="1:230" ht="24.75" customHeight="1">
      <c r="A15" s="46"/>
      <c r="B15" s="527" t="s">
        <v>919</v>
      </c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229"/>
      <c r="V15" s="523">
        <v>7652</v>
      </c>
      <c r="W15" s="524"/>
      <c r="X15" s="524"/>
      <c r="Y15" s="524"/>
      <c r="Z15" s="524"/>
      <c r="AA15" s="524"/>
      <c r="AB15" s="524"/>
      <c r="AC15" s="524"/>
      <c r="AD15" s="524"/>
      <c r="AE15" s="524"/>
      <c r="AF15" s="524"/>
      <c r="AG15" s="524"/>
      <c r="AH15" s="524"/>
      <c r="AI15" s="524">
        <v>202</v>
      </c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5">
        <f t="shared" si="0"/>
        <v>7854</v>
      </c>
      <c r="AW15" s="525">
        <v>12574</v>
      </c>
      <c r="AX15" s="525">
        <v>12574</v>
      </c>
      <c r="AY15" s="525">
        <v>12574</v>
      </c>
      <c r="AZ15" s="525">
        <v>12574</v>
      </c>
      <c r="BA15" s="525">
        <v>12574</v>
      </c>
      <c r="BB15" s="525">
        <v>12574</v>
      </c>
      <c r="BC15" s="525">
        <v>12574</v>
      </c>
      <c r="BD15" s="525">
        <v>12574</v>
      </c>
      <c r="BE15" s="525">
        <v>12574</v>
      </c>
      <c r="BF15" s="525">
        <v>12574</v>
      </c>
      <c r="BG15" s="525">
        <v>12574</v>
      </c>
      <c r="BH15" s="525">
        <v>12574</v>
      </c>
      <c r="BI15" s="525">
        <v>12574</v>
      </c>
      <c r="BJ15" s="524">
        <v>64605081</v>
      </c>
      <c r="BK15" s="524"/>
      <c r="BL15" s="524"/>
      <c r="BM15" s="524"/>
      <c r="BN15" s="524"/>
      <c r="BO15" s="524"/>
      <c r="BP15" s="524"/>
      <c r="BQ15" s="524"/>
      <c r="BR15" s="524"/>
      <c r="BS15" s="524"/>
      <c r="BT15" s="524"/>
      <c r="BU15" s="524"/>
      <c r="BV15" s="524"/>
      <c r="BW15" s="524">
        <v>964067</v>
      </c>
      <c r="BX15" s="524"/>
      <c r="BY15" s="524"/>
      <c r="BZ15" s="524"/>
      <c r="CA15" s="524"/>
      <c r="CB15" s="524"/>
      <c r="CC15" s="524"/>
      <c r="CD15" s="524"/>
      <c r="CE15" s="524"/>
      <c r="CF15" s="524"/>
      <c r="CG15" s="524"/>
      <c r="CH15" s="524"/>
      <c r="CI15" s="524"/>
      <c r="CJ15" s="525">
        <f t="shared" si="1"/>
        <v>65569148</v>
      </c>
      <c r="CK15" s="525">
        <v>12574</v>
      </c>
      <c r="CL15" s="525">
        <v>12574</v>
      </c>
      <c r="CM15" s="525">
        <v>12574</v>
      </c>
      <c r="CN15" s="525">
        <v>12574</v>
      </c>
      <c r="CO15" s="525">
        <v>12574</v>
      </c>
      <c r="CP15" s="525">
        <v>12574</v>
      </c>
      <c r="CQ15" s="525">
        <v>12574</v>
      </c>
      <c r="CR15" s="525">
        <v>12574</v>
      </c>
      <c r="CS15" s="525">
        <v>12574</v>
      </c>
      <c r="CT15" s="525">
        <v>12574</v>
      </c>
      <c r="CU15" s="525">
        <v>12574</v>
      </c>
      <c r="CV15" s="525">
        <v>12574</v>
      </c>
      <c r="CW15" s="525">
        <v>12574</v>
      </c>
      <c r="CX15" s="524">
        <v>22636733</v>
      </c>
      <c r="CY15" s="524"/>
      <c r="CZ15" s="524"/>
      <c r="DA15" s="524"/>
      <c r="DB15" s="524"/>
      <c r="DC15" s="524"/>
      <c r="DD15" s="524"/>
      <c r="DE15" s="524"/>
      <c r="DF15" s="524"/>
      <c r="DG15" s="524"/>
      <c r="DH15" s="524"/>
      <c r="DI15" s="524"/>
      <c r="DJ15" s="524"/>
      <c r="DK15" s="524"/>
      <c r="DL15" s="524"/>
      <c r="DM15" s="525">
        <f t="shared" si="2"/>
        <v>42932415</v>
      </c>
      <c r="DN15" s="525">
        <v>99925381</v>
      </c>
      <c r="DO15" s="525">
        <v>99925381</v>
      </c>
      <c r="DP15" s="525">
        <v>99925381</v>
      </c>
      <c r="DQ15" s="525">
        <v>99925381</v>
      </c>
      <c r="DR15" s="525">
        <v>99925381</v>
      </c>
      <c r="DS15" s="525">
        <v>99925381</v>
      </c>
      <c r="DT15" s="525">
        <v>99925381</v>
      </c>
      <c r="DU15" s="525">
        <v>99925381</v>
      </c>
      <c r="DV15" s="525">
        <v>99925381</v>
      </c>
      <c r="DW15" s="525">
        <v>99925381</v>
      </c>
      <c r="DX15" s="525">
        <v>99925381</v>
      </c>
      <c r="DY15" s="525">
        <v>99925381</v>
      </c>
      <c r="DZ15" s="525">
        <v>99925381</v>
      </c>
      <c r="EA15" s="526">
        <v>99925381</v>
      </c>
      <c r="EB15" s="305"/>
    </row>
    <row r="16" spans="1:230" ht="24.75" customHeight="1">
      <c r="A16" s="46"/>
      <c r="B16" s="527" t="s">
        <v>920</v>
      </c>
      <c r="C16" s="527"/>
      <c r="D16" s="527"/>
      <c r="E16" s="527"/>
      <c r="F16" s="527"/>
      <c r="G16" s="527"/>
      <c r="H16" s="527"/>
      <c r="I16" s="527"/>
      <c r="J16" s="527"/>
      <c r="K16" s="527"/>
      <c r="L16" s="527"/>
      <c r="M16" s="527"/>
      <c r="N16" s="527"/>
      <c r="O16" s="527"/>
      <c r="P16" s="527"/>
      <c r="Q16" s="527"/>
      <c r="R16" s="527"/>
      <c r="S16" s="527"/>
      <c r="T16" s="527"/>
      <c r="U16" s="229"/>
      <c r="V16" s="523">
        <v>1764</v>
      </c>
      <c r="W16" s="524"/>
      <c r="X16" s="524"/>
      <c r="Y16" s="524"/>
      <c r="Z16" s="524"/>
      <c r="AA16" s="524"/>
      <c r="AB16" s="524"/>
      <c r="AC16" s="524"/>
      <c r="AD16" s="524"/>
      <c r="AE16" s="524"/>
      <c r="AF16" s="524"/>
      <c r="AG16" s="524"/>
      <c r="AH16" s="524"/>
      <c r="AI16" s="524">
        <v>49</v>
      </c>
      <c r="AJ16" s="524"/>
      <c r="AK16" s="524"/>
      <c r="AL16" s="524"/>
      <c r="AM16" s="524"/>
      <c r="AN16" s="524"/>
      <c r="AO16" s="524"/>
      <c r="AP16" s="524"/>
      <c r="AQ16" s="524"/>
      <c r="AR16" s="524"/>
      <c r="AS16" s="524"/>
      <c r="AT16" s="524"/>
      <c r="AU16" s="524"/>
      <c r="AV16" s="525">
        <f t="shared" si="0"/>
        <v>1813</v>
      </c>
      <c r="AW16" s="525">
        <v>12574</v>
      </c>
      <c r="AX16" s="525">
        <v>12574</v>
      </c>
      <c r="AY16" s="525">
        <v>12574</v>
      </c>
      <c r="AZ16" s="525">
        <v>12574</v>
      </c>
      <c r="BA16" s="525">
        <v>12574</v>
      </c>
      <c r="BB16" s="525">
        <v>12574</v>
      </c>
      <c r="BC16" s="525">
        <v>12574</v>
      </c>
      <c r="BD16" s="525">
        <v>12574</v>
      </c>
      <c r="BE16" s="525">
        <v>12574</v>
      </c>
      <c r="BF16" s="525">
        <v>12574</v>
      </c>
      <c r="BG16" s="525">
        <v>12574</v>
      </c>
      <c r="BH16" s="525">
        <v>12574</v>
      </c>
      <c r="BI16" s="525">
        <v>12574</v>
      </c>
      <c r="BJ16" s="524">
        <v>9950569</v>
      </c>
      <c r="BK16" s="524"/>
      <c r="BL16" s="524"/>
      <c r="BM16" s="524"/>
      <c r="BN16" s="524"/>
      <c r="BO16" s="524"/>
      <c r="BP16" s="524"/>
      <c r="BQ16" s="524"/>
      <c r="BR16" s="524"/>
      <c r="BS16" s="524"/>
      <c r="BT16" s="524"/>
      <c r="BU16" s="524"/>
      <c r="BV16" s="524"/>
      <c r="BW16" s="524">
        <v>222006</v>
      </c>
      <c r="BX16" s="524"/>
      <c r="BY16" s="524"/>
      <c r="BZ16" s="524"/>
      <c r="CA16" s="524"/>
      <c r="CB16" s="524"/>
      <c r="CC16" s="524"/>
      <c r="CD16" s="524"/>
      <c r="CE16" s="524"/>
      <c r="CF16" s="524"/>
      <c r="CG16" s="524"/>
      <c r="CH16" s="524"/>
      <c r="CI16" s="524"/>
      <c r="CJ16" s="525">
        <f t="shared" si="1"/>
        <v>10172575</v>
      </c>
      <c r="CK16" s="525">
        <v>12574</v>
      </c>
      <c r="CL16" s="525">
        <v>12574</v>
      </c>
      <c r="CM16" s="525">
        <v>12574</v>
      </c>
      <c r="CN16" s="525">
        <v>12574</v>
      </c>
      <c r="CO16" s="525">
        <v>12574</v>
      </c>
      <c r="CP16" s="525">
        <v>12574</v>
      </c>
      <c r="CQ16" s="525">
        <v>12574</v>
      </c>
      <c r="CR16" s="525">
        <v>12574</v>
      </c>
      <c r="CS16" s="525">
        <v>12574</v>
      </c>
      <c r="CT16" s="525">
        <v>12574</v>
      </c>
      <c r="CU16" s="525">
        <v>12574</v>
      </c>
      <c r="CV16" s="525">
        <v>12574</v>
      </c>
      <c r="CW16" s="525">
        <v>12574</v>
      </c>
      <c r="CX16" s="524">
        <v>5231829</v>
      </c>
      <c r="CY16" s="524"/>
      <c r="CZ16" s="524"/>
      <c r="DA16" s="524"/>
      <c r="DB16" s="524"/>
      <c r="DC16" s="524"/>
      <c r="DD16" s="524"/>
      <c r="DE16" s="524"/>
      <c r="DF16" s="524"/>
      <c r="DG16" s="524"/>
      <c r="DH16" s="524"/>
      <c r="DI16" s="524"/>
      <c r="DJ16" s="524"/>
      <c r="DK16" s="524"/>
      <c r="DL16" s="524"/>
      <c r="DM16" s="525">
        <f t="shared" si="2"/>
        <v>4940746</v>
      </c>
      <c r="DN16" s="525">
        <v>99925381</v>
      </c>
      <c r="DO16" s="525">
        <v>99925381</v>
      </c>
      <c r="DP16" s="525">
        <v>99925381</v>
      </c>
      <c r="DQ16" s="525">
        <v>99925381</v>
      </c>
      <c r="DR16" s="525">
        <v>99925381</v>
      </c>
      <c r="DS16" s="525">
        <v>99925381</v>
      </c>
      <c r="DT16" s="525">
        <v>99925381</v>
      </c>
      <c r="DU16" s="525">
        <v>99925381</v>
      </c>
      <c r="DV16" s="525">
        <v>99925381</v>
      </c>
      <c r="DW16" s="525">
        <v>99925381</v>
      </c>
      <c r="DX16" s="525">
        <v>99925381</v>
      </c>
      <c r="DY16" s="525">
        <v>99925381</v>
      </c>
      <c r="DZ16" s="525">
        <v>99925381</v>
      </c>
      <c r="EA16" s="526">
        <v>99925381</v>
      </c>
      <c r="EB16" s="305"/>
    </row>
    <row r="17" spans="1:132" ht="24.75" customHeight="1">
      <c r="A17" s="46"/>
      <c r="B17" s="527" t="s">
        <v>921</v>
      </c>
      <c r="C17" s="527"/>
      <c r="D17" s="527"/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527"/>
      <c r="P17" s="527"/>
      <c r="Q17" s="527"/>
      <c r="R17" s="527"/>
      <c r="S17" s="527"/>
      <c r="T17" s="527"/>
      <c r="U17" s="229"/>
      <c r="V17" s="523">
        <v>544</v>
      </c>
      <c r="W17" s="524"/>
      <c r="X17" s="524"/>
      <c r="Y17" s="524"/>
      <c r="Z17" s="524"/>
      <c r="AA17" s="524"/>
      <c r="AB17" s="524"/>
      <c r="AC17" s="524"/>
      <c r="AD17" s="524"/>
      <c r="AE17" s="524"/>
      <c r="AF17" s="524"/>
      <c r="AG17" s="524"/>
      <c r="AH17" s="524"/>
      <c r="AI17" s="524">
        <v>9</v>
      </c>
      <c r="AJ17" s="524"/>
      <c r="AK17" s="524"/>
      <c r="AL17" s="524"/>
      <c r="AM17" s="524"/>
      <c r="AN17" s="524"/>
      <c r="AO17" s="524"/>
      <c r="AP17" s="524"/>
      <c r="AQ17" s="524"/>
      <c r="AR17" s="524"/>
      <c r="AS17" s="524"/>
      <c r="AT17" s="524"/>
      <c r="AU17" s="524"/>
      <c r="AV17" s="525">
        <f t="shared" si="0"/>
        <v>553</v>
      </c>
      <c r="AW17" s="525">
        <v>12574</v>
      </c>
      <c r="AX17" s="525">
        <v>12574</v>
      </c>
      <c r="AY17" s="525">
        <v>12574</v>
      </c>
      <c r="AZ17" s="525">
        <v>12574</v>
      </c>
      <c r="BA17" s="525">
        <v>12574</v>
      </c>
      <c r="BB17" s="525">
        <v>12574</v>
      </c>
      <c r="BC17" s="525">
        <v>12574</v>
      </c>
      <c r="BD17" s="525">
        <v>12574</v>
      </c>
      <c r="BE17" s="525">
        <v>12574</v>
      </c>
      <c r="BF17" s="525">
        <v>12574</v>
      </c>
      <c r="BG17" s="525">
        <v>12574</v>
      </c>
      <c r="BH17" s="525">
        <v>12574</v>
      </c>
      <c r="BI17" s="525">
        <v>12574</v>
      </c>
      <c r="BJ17" s="524">
        <v>8298295</v>
      </c>
      <c r="BK17" s="524"/>
      <c r="BL17" s="524"/>
      <c r="BM17" s="524"/>
      <c r="BN17" s="524"/>
      <c r="BO17" s="524"/>
      <c r="BP17" s="524"/>
      <c r="BQ17" s="524"/>
      <c r="BR17" s="524"/>
      <c r="BS17" s="524"/>
      <c r="BT17" s="524"/>
      <c r="BU17" s="524"/>
      <c r="BV17" s="524"/>
      <c r="BW17" s="524">
        <v>30591</v>
      </c>
      <c r="BX17" s="524"/>
      <c r="BY17" s="524"/>
      <c r="BZ17" s="524"/>
      <c r="CA17" s="524"/>
      <c r="CB17" s="524"/>
      <c r="CC17" s="524"/>
      <c r="CD17" s="524"/>
      <c r="CE17" s="524"/>
      <c r="CF17" s="524"/>
      <c r="CG17" s="524"/>
      <c r="CH17" s="524"/>
      <c r="CI17" s="524"/>
      <c r="CJ17" s="525">
        <f t="shared" si="1"/>
        <v>8328886</v>
      </c>
      <c r="CK17" s="525">
        <v>12574</v>
      </c>
      <c r="CL17" s="525">
        <v>12574</v>
      </c>
      <c r="CM17" s="525">
        <v>12574</v>
      </c>
      <c r="CN17" s="525">
        <v>12574</v>
      </c>
      <c r="CO17" s="525">
        <v>12574</v>
      </c>
      <c r="CP17" s="525">
        <v>12574</v>
      </c>
      <c r="CQ17" s="525">
        <v>12574</v>
      </c>
      <c r="CR17" s="525">
        <v>12574</v>
      </c>
      <c r="CS17" s="525">
        <v>12574</v>
      </c>
      <c r="CT17" s="525">
        <v>12574</v>
      </c>
      <c r="CU17" s="525">
        <v>12574</v>
      </c>
      <c r="CV17" s="525">
        <v>12574</v>
      </c>
      <c r="CW17" s="525">
        <v>12574</v>
      </c>
      <c r="CX17" s="524">
        <v>1527998</v>
      </c>
      <c r="CY17" s="524"/>
      <c r="CZ17" s="524"/>
      <c r="DA17" s="524"/>
      <c r="DB17" s="524"/>
      <c r="DC17" s="524"/>
      <c r="DD17" s="524"/>
      <c r="DE17" s="524"/>
      <c r="DF17" s="524"/>
      <c r="DG17" s="524"/>
      <c r="DH17" s="524"/>
      <c r="DI17" s="524"/>
      <c r="DJ17" s="524"/>
      <c r="DK17" s="524"/>
      <c r="DL17" s="524"/>
      <c r="DM17" s="525">
        <f t="shared" si="2"/>
        <v>6800888</v>
      </c>
      <c r="DN17" s="525">
        <v>99925381</v>
      </c>
      <c r="DO17" s="525">
        <v>99925381</v>
      </c>
      <c r="DP17" s="525">
        <v>99925381</v>
      </c>
      <c r="DQ17" s="525">
        <v>99925381</v>
      </c>
      <c r="DR17" s="525">
        <v>99925381</v>
      </c>
      <c r="DS17" s="525">
        <v>99925381</v>
      </c>
      <c r="DT17" s="525">
        <v>99925381</v>
      </c>
      <c r="DU17" s="525">
        <v>99925381</v>
      </c>
      <c r="DV17" s="525">
        <v>99925381</v>
      </c>
      <c r="DW17" s="525">
        <v>99925381</v>
      </c>
      <c r="DX17" s="525">
        <v>99925381</v>
      </c>
      <c r="DY17" s="525">
        <v>99925381</v>
      </c>
      <c r="DZ17" s="525">
        <v>99925381</v>
      </c>
      <c r="EA17" s="526">
        <v>99925381</v>
      </c>
      <c r="EB17" s="305"/>
    </row>
    <row r="18" spans="1:132" ht="24.75" customHeight="1">
      <c r="A18" s="46"/>
      <c r="B18" s="527" t="s">
        <v>922</v>
      </c>
      <c r="C18" s="527"/>
      <c r="D18" s="527"/>
      <c r="E18" s="527"/>
      <c r="F18" s="527"/>
      <c r="G18" s="527"/>
      <c r="H18" s="527"/>
      <c r="I18" s="527"/>
      <c r="J18" s="527"/>
      <c r="K18" s="527"/>
      <c r="L18" s="527"/>
      <c r="M18" s="527"/>
      <c r="N18" s="527"/>
      <c r="O18" s="527"/>
      <c r="P18" s="527"/>
      <c r="Q18" s="527"/>
      <c r="R18" s="527"/>
      <c r="S18" s="527"/>
      <c r="T18" s="527"/>
      <c r="U18" s="229"/>
      <c r="V18" s="523">
        <v>1638</v>
      </c>
      <c r="W18" s="524"/>
      <c r="X18" s="524"/>
      <c r="Y18" s="524"/>
      <c r="Z18" s="524"/>
      <c r="AA18" s="524"/>
      <c r="AB18" s="524"/>
      <c r="AC18" s="524"/>
      <c r="AD18" s="524"/>
      <c r="AE18" s="524"/>
      <c r="AF18" s="524"/>
      <c r="AG18" s="524"/>
      <c r="AH18" s="524"/>
      <c r="AI18" s="524">
        <v>20</v>
      </c>
      <c r="AJ18" s="524"/>
      <c r="AK18" s="524"/>
      <c r="AL18" s="524"/>
      <c r="AM18" s="524"/>
      <c r="AN18" s="524"/>
      <c r="AO18" s="524"/>
      <c r="AP18" s="524"/>
      <c r="AQ18" s="524"/>
      <c r="AR18" s="524"/>
      <c r="AS18" s="524"/>
      <c r="AT18" s="524"/>
      <c r="AU18" s="524"/>
      <c r="AV18" s="525">
        <f t="shared" si="0"/>
        <v>1658</v>
      </c>
      <c r="AW18" s="525">
        <v>12574</v>
      </c>
      <c r="AX18" s="525">
        <v>12574</v>
      </c>
      <c r="AY18" s="525">
        <v>12574</v>
      </c>
      <c r="AZ18" s="525">
        <v>12574</v>
      </c>
      <c r="BA18" s="525">
        <v>12574</v>
      </c>
      <c r="BB18" s="525">
        <v>12574</v>
      </c>
      <c r="BC18" s="525">
        <v>12574</v>
      </c>
      <c r="BD18" s="525">
        <v>12574</v>
      </c>
      <c r="BE18" s="525">
        <v>12574</v>
      </c>
      <c r="BF18" s="525">
        <v>12574</v>
      </c>
      <c r="BG18" s="525">
        <v>12574</v>
      </c>
      <c r="BH18" s="525">
        <v>12574</v>
      </c>
      <c r="BI18" s="525">
        <v>12574</v>
      </c>
      <c r="BJ18" s="524">
        <v>26213838</v>
      </c>
      <c r="BK18" s="524"/>
      <c r="BL18" s="524"/>
      <c r="BM18" s="524"/>
      <c r="BN18" s="524"/>
      <c r="BO18" s="524"/>
      <c r="BP18" s="524"/>
      <c r="BQ18" s="524"/>
      <c r="BR18" s="524"/>
      <c r="BS18" s="524"/>
      <c r="BT18" s="524"/>
      <c r="BU18" s="524"/>
      <c r="BV18" s="524"/>
      <c r="BW18" s="524">
        <v>70382</v>
      </c>
      <c r="BX18" s="524"/>
      <c r="BY18" s="524"/>
      <c r="BZ18" s="524"/>
      <c r="CA18" s="524"/>
      <c r="CB18" s="524"/>
      <c r="CC18" s="524"/>
      <c r="CD18" s="524"/>
      <c r="CE18" s="524"/>
      <c r="CF18" s="524"/>
      <c r="CG18" s="524"/>
      <c r="CH18" s="524"/>
      <c r="CI18" s="524"/>
      <c r="CJ18" s="525">
        <f t="shared" si="1"/>
        <v>26284220</v>
      </c>
      <c r="CK18" s="525">
        <v>12574</v>
      </c>
      <c r="CL18" s="525">
        <v>12574</v>
      </c>
      <c r="CM18" s="525">
        <v>12574</v>
      </c>
      <c r="CN18" s="525">
        <v>12574</v>
      </c>
      <c r="CO18" s="525">
        <v>12574</v>
      </c>
      <c r="CP18" s="525">
        <v>12574</v>
      </c>
      <c r="CQ18" s="525">
        <v>12574</v>
      </c>
      <c r="CR18" s="525">
        <v>12574</v>
      </c>
      <c r="CS18" s="525">
        <v>12574</v>
      </c>
      <c r="CT18" s="525">
        <v>12574</v>
      </c>
      <c r="CU18" s="525">
        <v>12574</v>
      </c>
      <c r="CV18" s="525">
        <v>12574</v>
      </c>
      <c r="CW18" s="525">
        <v>12574</v>
      </c>
      <c r="CX18" s="524">
        <v>4753160</v>
      </c>
      <c r="CY18" s="524"/>
      <c r="CZ18" s="524"/>
      <c r="DA18" s="524"/>
      <c r="DB18" s="524"/>
      <c r="DC18" s="524"/>
      <c r="DD18" s="524"/>
      <c r="DE18" s="524"/>
      <c r="DF18" s="524"/>
      <c r="DG18" s="524"/>
      <c r="DH18" s="524"/>
      <c r="DI18" s="524"/>
      <c r="DJ18" s="524"/>
      <c r="DK18" s="524"/>
      <c r="DL18" s="524"/>
      <c r="DM18" s="525">
        <f t="shared" si="2"/>
        <v>21531060</v>
      </c>
      <c r="DN18" s="525">
        <v>99925381</v>
      </c>
      <c r="DO18" s="525">
        <v>99925381</v>
      </c>
      <c r="DP18" s="525">
        <v>99925381</v>
      </c>
      <c r="DQ18" s="525">
        <v>99925381</v>
      </c>
      <c r="DR18" s="525">
        <v>99925381</v>
      </c>
      <c r="DS18" s="525">
        <v>99925381</v>
      </c>
      <c r="DT18" s="525">
        <v>99925381</v>
      </c>
      <c r="DU18" s="525">
        <v>99925381</v>
      </c>
      <c r="DV18" s="525">
        <v>99925381</v>
      </c>
      <c r="DW18" s="525">
        <v>99925381</v>
      </c>
      <c r="DX18" s="525">
        <v>99925381</v>
      </c>
      <c r="DY18" s="525">
        <v>99925381</v>
      </c>
      <c r="DZ18" s="525">
        <v>99925381</v>
      </c>
      <c r="EA18" s="526">
        <v>99925381</v>
      </c>
      <c r="EB18" s="305"/>
    </row>
    <row r="19" spans="1:132" ht="24.75" customHeight="1">
      <c r="A19" s="46"/>
      <c r="B19" s="527" t="s">
        <v>923</v>
      </c>
      <c r="C19" s="527"/>
      <c r="D19" s="527"/>
      <c r="E19" s="527"/>
      <c r="F19" s="527"/>
      <c r="G19" s="527"/>
      <c r="H19" s="527"/>
      <c r="I19" s="527"/>
      <c r="J19" s="527"/>
      <c r="K19" s="527"/>
      <c r="L19" s="527"/>
      <c r="M19" s="527"/>
      <c r="N19" s="527"/>
      <c r="O19" s="527"/>
      <c r="P19" s="527"/>
      <c r="Q19" s="527"/>
      <c r="R19" s="527"/>
      <c r="S19" s="527"/>
      <c r="T19" s="527"/>
      <c r="U19" s="229"/>
      <c r="V19" s="523">
        <v>26386</v>
      </c>
      <c r="W19" s="524"/>
      <c r="X19" s="524"/>
      <c r="Y19" s="524"/>
      <c r="Z19" s="524"/>
      <c r="AA19" s="524"/>
      <c r="AB19" s="524"/>
      <c r="AC19" s="524"/>
      <c r="AD19" s="524"/>
      <c r="AE19" s="524"/>
      <c r="AF19" s="524"/>
      <c r="AG19" s="524"/>
      <c r="AH19" s="524"/>
      <c r="AI19" s="524">
        <v>494</v>
      </c>
      <c r="AJ19" s="524"/>
      <c r="AK19" s="524"/>
      <c r="AL19" s="524"/>
      <c r="AM19" s="524"/>
      <c r="AN19" s="524"/>
      <c r="AO19" s="524"/>
      <c r="AP19" s="524"/>
      <c r="AQ19" s="524"/>
      <c r="AR19" s="524"/>
      <c r="AS19" s="524"/>
      <c r="AT19" s="524"/>
      <c r="AU19" s="524"/>
      <c r="AV19" s="525">
        <f t="shared" si="0"/>
        <v>26880</v>
      </c>
      <c r="AW19" s="525">
        <v>12574</v>
      </c>
      <c r="AX19" s="525">
        <v>12574</v>
      </c>
      <c r="AY19" s="525">
        <v>12574</v>
      </c>
      <c r="AZ19" s="525">
        <v>12574</v>
      </c>
      <c r="BA19" s="525">
        <v>12574</v>
      </c>
      <c r="BB19" s="525">
        <v>12574</v>
      </c>
      <c r="BC19" s="525">
        <v>12574</v>
      </c>
      <c r="BD19" s="525">
        <v>12574</v>
      </c>
      <c r="BE19" s="525">
        <v>12574</v>
      </c>
      <c r="BF19" s="525">
        <v>12574</v>
      </c>
      <c r="BG19" s="525">
        <v>12574</v>
      </c>
      <c r="BH19" s="525">
        <v>12574</v>
      </c>
      <c r="BI19" s="525">
        <v>12574</v>
      </c>
      <c r="BJ19" s="524">
        <v>262158846</v>
      </c>
      <c r="BK19" s="524"/>
      <c r="BL19" s="524"/>
      <c r="BM19" s="524"/>
      <c r="BN19" s="524"/>
      <c r="BO19" s="524"/>
      <c r="BP19" s="524"/>
      <c r="BQ19" s="524"/>
      <c r="BR19" s="524"/>
      <c r="BS19" s="524"/>
      <c r="BT19" s="524"/>
      <c r="BU19" s="524"/>
      <c r="BV19" s="524"/>
      <c r="BW19" s="524">
        <v>3292848</v>
      </c>
      <c r="BX19" s="524"/>
      <c r="BY19" s="524"/>
      <c r="BZ19" s="524"/>
      <c r="CA19" s="524"/>
      <c r="CB19" s="524"/>
      <c r="CC19" s="524"/>
      <c r="CD19" s="524"/>
      <c r="CE19" s="524"/>
      <c r="CF19" s="524"/>
      <c r="CG19" s="524"/>
      <c r="CH19" s="524"/>
      <c r="CI19" s="524"/>
      <c r="CJ19" s="525">
        <f t="shared" si="1"/>
        <v>265451694</v>
      </c>
      <c r="CK19" s="525">
        <v>12574</v>
      </c>
      <c r="CL19" s="525">
        <v>12574</v>
      </c>
      <c r="CM19" s="525">
        <v>12574</v>
      </c>
      <c r="CN19" s="525">
        <v>12574</v>
      </c>
      <c r="CO19" s="525">
        <v>12574</v>
      </c>
      <c r="CP19" s="525">
        <v>12574</v>
      </c>
      <c r="CQ19" s="525">
        <v>12574</v>
      </c>
      <c r="CR19" s="525">
        <v>12574</v>
      </c>
      <c r="CS19" s="525">
        <v>12574</v>
      </c>
      <c r="CT19" s="525">
        <v>12574</v>
      </c>
      <c r="CU19" s="525">
        <v>12574</v>
      </c>
      <c r="CV19" s="525">
        <v>12574</v>
      </c>
      <c r="CW19" s="525">
        <v>12574</v>
      </c>
      <c r="CX19" s="524">
        <v>77392188</v>
      </c>
      <c r="CY19" s="524"/>
      <c r="CZ19" s="524"/>
      <c r="DA19" s="524"/>
      <c r="DB19" s="524"/>
      <c r="DC19" s="524"/>
      <c r="DD19" s="524"/>
      <c r="DE19" s="524"/>
      <c r="DF19" s="524"/>
      <c r="DG19" s="524"/>
      <c r="DH19" s="524"/>
      <c r="DI19" s="524"/>
      <c r="DJ19" s="524"/>
      <c r="DK19" s="524"/>
      <c r="DL19" s="524"/>
      <c r="DM19" s="525">
        <f t="shared" si="2"/>
        <v>188059506</v>
      </c>
      <c r="DN19" s="525">
        <v>99925381</v>
      </c>
      <c r="DO19" s="525">
        <v>99925381</v>
      </c>
      <c r="DP19" s="525">
        <v>99925381</v>
      </c>
      <c r="DQ19" s="525">
        <v>99925381</v>
      </c>
      <c r="DR19" s="525">
        <v>99925381</v>
      </c>
      <c r="DS19" s="525">
        <v>99925381</v>
      </c>
      <c r="DT19" s="525">
        <v>99925381</v>
      </c>
      <c r="DU19" s="525">
        <v>99925381</v>
      </c>
      <c r="DV19" s="525">
        <v>99925381</v>
      </c>
      <c r="DW19" s="525">
        <v>99925381</v>
      </c>
      <c r="DX19" s="525">
        <v>99925381</v>
      </c>
      <c r="DY19" s="525">
        <v>99925381</v>
      </c>
      <c r="DZ19" s="525">
        <v>99925381</v>
      </c>
      <c r="EA19" s="526">
        <v>99925381</v>
      </c>
      <c r="EB19" s="305"/>
    </row>
    <row r="20" spans="1:132" ht="24.75" customHeight="1">
      <c r="A20" s="46"/>
      <c r="B20" s="527" t="s">
        <v>924</v>
      </c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229"/>
      <c r="V20" s="523">
        <v>3094</v>
      </c>
      <c r="W20" s="524"/>
      <c r="X20" s="524"/>
      <c r="Y20" s="524"/>
      <c r="Z20" s="524"/>
      <c r="AA20" s="524"/>
      <c r="AB20" s="524"/>
      <c r="AC20" s="524"/>
      <c r="AD20" s="524"/>
      <c r="AE20" s="524"/>
      <c r="AF20" s="524"/>
      <c r="AG20" s="524"/>
      <c r="AH20" s="524"/>
      <c r="AI20" s="524">
        <v>49</v>
      </c>
      <c r="AJ20" s="524"/>
      <c r="AK20" s="524"/>
      <c r="AL20" s="524"/>
      <c r="AM20" s="524"/>
      <c r="AN20" s="524"/>
      <c r="AO20" s="524"/>
      <c r="AP20" s="524"/>
      <c r="AQ20" s="524"/>
      <c r="AR20" s="524"/>
      <c r="AS20" s="524"/>
      <c r="AT20" s="524"/>
      <c r="AU20" s="524"/>
      <c r="AV20" s="525">
        <f t="shared" si="0"/>
        <v>3143</v>
      </c>
      <c r="AW20" s="525">
        <v>12574</v>
      </c>
      <c r="AX20" s="525">
        <v>12574</v>
      </c>
      <c r="AY20" s="525">
        <v>12574</v>
      </c>
      <c r="AZ20" s="525">
        <v>12574</v>
      </c>
      <c r="BA20" s="525">
        <v>12574</v>
      </c>
      <c r="BB20" s="525">
        <v>12574</v>
      </c>
      <c r="BC20" s="525">
        <v>12574</v>
      </c>
      <c r="BD20" s="525">
        <v>12574</v>
      </c>
      <c r="BE20" s="525">
        <v>12574</v>
      </c>
      <c r="BF20" s="525">
        <v>12574</v>
      </c>
      <c r="BG20" s="525">
        <v>12574</v>
      </c>
      <c r="BH20" s="525">
        <v>12574</v>
      </c>
      <c r="BI20" s="525">
        <v>12574</v>
      </c>
      <c r="BJ20" s="524">
        <v>39318212</v>
      </c>
      <c r="BK20" s="524"/>
      <c r="BL20" s="524"/>
      <c r="BM20" s="524"/>
      <c r="BN20" s="524"/>
      <c r="BO20" s="524"/>
      <c r="BP20" s="524"/>
      <c r="BQ20" s="524"/>
      <c r="BR20" s="524"/>
      <c r="BS20" s="524"/>
      <c r="BT20" s="524"/>
      <c r="BU20" s="524"/>
      <c r="BV20" s="524"/>
      <c r="BW20" s="524">
        <v>312104</v>
      </c>
      <c r="BX20" s="524"/>
      <c r="BY20" s="524"/>
      <c r="BZ20" s="524"/>
      <c r="CA20" s="524"/>
      <c r="CB20" s="524"/>
      <c r="CC20" s="524"/>
      <c r="CD20" s="524"/>
      <c r="CE20" s="524"/>
      <c r="CF20" s="524"/>
      <c r="CG20" s="524"/>
      <c r="CH20" s="524"/>
      <c r="CI20" s="524"/>
      <c r="CJ20" s="525">
        <f t="shared" si="1"/>
        <v>39630316</v>
      </c>
      <c r="CK20" s="525">
        <v>12574</v>
      </c>
      <c r="CL20" s="525">
        <v>12574</v>
      </c>
      <c r="CM20" s="525">
        <v>12574</v>
      </c>
      <c r="CN20" s="525">
        <v>12574</v>
      </c>
      <c r="CO20" s="525">
        <v>12574</v>
      </c>
      <c r="CP20" s="525">
        <v>12574</v>
      </c>
      <c r="CQ20" s="525">
        <v>12574</v>
      </c>
      <c r="CR20" s="525">
        <v>12574</v>
      </c>
      <c r="CS20" s="525">
        <v>12574</v>
      </c>
      <c r="CT20" s="525">
        <v>12574</v>
      </c>
      <c r="CU20" s="525">
        <v>12574</v>
      </c>
      <c r="CV20" s="525">
        <v>12574</v>
      </c>
      <c r="CW20" s="525">
        <v>12574</v>
      </c>
      <c r="CX20" s="524">
        <v>9038994</v>
      </c>
      <c r="CY20" s="524"/>
      <c r="CZ20" s="524"/>
      <c r="DA20" s="524"/>
      <c r="DB20" s="524"/>
      <c r="DC20" s="524"/>
      <c r="DD20" s="524"/>
      <c r="DE20" s="524"/>
      <c r="DF20" s="524"/>
      <c r="DG20" s="524"/>
      <c r="DH20" s="524"/>
      <c r="DI20" s="524"/>
      <c r="DJ20" s="524"/>
      <c r="DK20" s="524"/>
      <c r="DL20" s="524"/>
      <c r="DM20" s="525">
        <f t="shared" si="2"/>
        <v>30591322</v>
      </c>
      <c r="DN20" s="525">
        <v>99925381</v>
      </c>
      <c r="DO20" s="525">
        <v>99925381</v>
      </c>
      <c r="DP20" s="525">
        <v>99925381</v>
      </c>
      <c r="DQ20" s="525">
        <v>99925381</v>
      </c>
      <c r="DR20" s="525">
        <v>99925381</v>
      </c>
      <c r="DS20" s="525">
        <v>99925381</v>
      </c>
      <c r="DT20" s="525">
        <v>99925381</v>
      </c>
      <c r="DU20" s="525">
        <v>99925381</v>
      </c>
      <c r="DV20" s="525">
        <v>99925381</v>
      </c>
      <c r="DW20" s="525">
        <v>99925381</v>
      </c>
      <c r="DX20" s="525">
        <v>99925381</v>
      </c>
      <c r="DY20" s="525">
        <v>99925381</v>
      </c>
      <c r="DZ20" s="525">
        <v>99925381</v>
      </c>
      <c r="EA20" s="526">
        <v>99925381</v>
      </c>
      <c r="EB20" s="305"/>
    </row>
    <row r="21" spans="1:132" ht="24.75" customHeight="1">
      <c r="A21" s="46"/>
      <c r="B21" s="527" t="s">
        <v>925</v>
      </c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229"/>
      <c r="V21" s="523">
        <v>5</v>
      </c>
      <c r="W21" s="524"/>
      <c r="X21" s="524"/>
      <c r="Y21" s="524"/>
      <c r="Z21" s="524"/>
      <c r="AA21" s="524"/>
      <c r="AB21" s="524"/>
      <c r="AC21" s="524"/>
      <c r="AD21" s="524"/>
      <c r="AE21" s="524"/>
      <c r="AF21" s="524"/>
      <c r="AG21" s="524"/>
      <c r="AH21" s="524"/>
      <c r="AI21" s="524">
        <v>1</v>
      </c>
      <c r="AJ21" s="524"/>
      <c r="AK21" s="524"/>
      <c r="AL21" s="524"/>
      <c r="AM21" s="524"/>
      <c r="AN21" s="524"/>
      <c r="AO21" s="524"/>
      <c r="AP21" s="524"/>
      <c r="AQ21" s="524"/>
      <c r="AR21" s="524"/>
      <c r="AS21" s="524"/>
      <c r="AT21" s="524"/>
      <c r="AU21" s="524"/>
      <c r="AV21" s="525">
        <f t="shared" si="0"/>
        <v>6</v>
      </c>
      <c r="AW21" s="525">
        <v>12574</v>
      </c>
      <c r="AX21" s="525">
        <v>12574</v>
      </c>
      <c r="AY21" s="525">
        <v>12574</v>
      </c>
      <c r="AZ21" s="525">
        <v>12574</v>
      </c>
      <c r="BA21" s="525">
        <v>12574</v>
      </c>
      <c r="BB21" s="525">
        <v>12574</v>
      </c>
      <c r="BC21" s="525">
        <v>12574</v>
      </c>
      <c r="BD21" s="525">
        <v>12574</v>
      </c>
      <c r="BE21" s="525">
        <v>12574</v>
      </c>
      <c r="BF21" s="525">
        <v>12574</v>
      </c>
      <c r="BG21" s="525">
        <v>12574</v>
      </c>
      <c r="BH21" s="525">
        <v>12574</v>
      </c>
      <c r="BI21" s="525">
        <v>12574</v>
      </c>
      <c r="BJ21" s="524">
        <v>20872</v>
      </c>
      <c r="BK21" s="524"/>
      <c r="BL21" s="524"/>
      <c r="BM21" s="524"/>
      <c r="BN21" s="524"/>
      <c r="BO21" s="524"/>
      <c r="BP21" s="524"/>
      <c r="BQ21" s="524"/>
      <c r="BR21" s="524"/>
      <c r="BS21" s="524"/>
      <c r="BT21" s="524"/>
      <c r="BU21" s="524"/>
      <c r="BV21" s="524"/>
      <c r="BW21" s="524">
        <v>6877</v>
      </c>
      <c r="BX21" s="524"/>
      <c r="BY21" s="524"/>
      <c r="BZ21" s="524"/>
      <c r="CA21" s="524"/>
      <c r="CB21" s="524"/>
      <c r="CC21" s="524"/>
      <c r="CD21" s="524"/>
      <c r="CE21" s="524"/>
      <c r="CF21" s="524"/>
      <c r="CG21" s="524"/>
      <c r="CH21" s="524"/>
      <c r="CI21" s="524"/>
      <c r="CJ21" s="525">
        <f t="shared" si="1"/>
        <v>27749</v>
      </c>
      <c r="CK21" s="525">
        <v>12574</v>
      </c>
      <c r="CL21" s="525">
        <v>12574</v>
      </c>
      <c r="CM21" s="525">
        <v>12574</v>
      </c>
      <c r="CN21" s="525">
        <v>12574</v>
      </c>
      <c r="CO21" s="525">
        <v>12574</v>
      </c>
      <c r="CP21" s="525">
        <v>12574</v>
      </c>
      <c r="CQ21" s="525">
        <v>12574</v>
      </c>
      <c r="CR21" s="525">
        <v>12574</v>
      </c>
      <c r="CS21" s="525">
        <v>12574</v>
      </c>
      <c r="CT21" s="525">
        <v>12574</v>
      </c>
      <c r="CU21" s="525">
        <v>12574</v>
      </c>
      <c r="CV21" s="525">
        <v>12574</v>
      </c>
      <c r="CW21" s="525">
        <v>12574</v>
      </c>
      <c r="CX21" s="524">
        <v>17400</v>
      </c>
      <c r="CY21" s="524"/>
      <c r="CZ21" s="524"/>
      <c r="DA21" s="524"/>
      <c r="DB21" s="524"/>
      <c r="DC21" s="524"/>
      <c r="DD21" s="524"/>
      <c r="DE21" s="524"/>
      <c r="DF21" s="524"/>
      <c r="DG21" s="524"/>
      <c r="DH21" s="524"/>
      <c r="DI21" s="524"/>
      <c r="DJ21" s="524"/>
      <c r="DK21" s="524"/>
      <c r="DL21" s="524"/>
      <c r="DM21" s="525">
        <f t="shared" si="2"/>
        <v>10349</v>
      </c>
      <c r="DN21" s="525">
        <v>99925381</v>
      </c>
      <c r="DO21" s="525">
        <v>99925381</v>
      </c>
      <c r="DP21" s="525">
        <v>99925381</v>
      </c>
      <c r="DQ21" s="525">
        <v>99925381</v>
      </c>
      <c r="DR21" s="525">
        <v>99925381</v>
      </c>
      <c r="DS21" s="525">
        <v>99925381</v>
      </c>
      <c r="DT21" s="525">
        <v>99925381</v>
      </c>
      <c r="DU21" s="525">
        <v>99925381</v>
      </c>
      <c r="DV21" s="525">
        <v>99925381</v>
      </c>
      <c r="DW21" s="525">
        <v>99925381</v>
      </c>
      <c r="DX21" s="525">
        <v>99925381</v>
      </c>
      <c r="DY21" s="525">
        <v>99925381</v>
      </c>
      <c r="DZ21" s="525">
        <v>99925381</v>
      </c>
      <c r="EA21" s="526">
        <v>99925381</v>
      </c>
      <c r="EB21" s="305"/>
    </row>
    <row r="22" spans="1:132" ht="24.75" customHeight="1" thickBot="1">
      <c r="A22" s="449"/>
      <c r="B22" s="591" t="s">
        <v>926</v>
      </c>
      <c r="C22" s="591"/>
      <c r="D22" s="591"/>
      <c r="E22" s="591"/>
      <c r="F22" s="591"/>
      <c r="G22" s="591"/>
      <c r="H22" s="591"/>
      <c r="I22" s="591"/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482"/>
      <c r="V22" s="521">
        <v>4480</v>
      </c>
      <c r="W22" s="518"/>
      <c r="X22" s="518"/>
      <c r="Y22" s="518"/>
      <c r="Z22" s="518"/>
      <c r="AA22" s="518"/>
      <c r="AB22" s="518"/>
      <c r="AC22" s="518"/>
      <c r="AD22" s="518"/>
      <c r="AE22" s="518"/>
      <c r="AF22" s="518"/>
      <c r="AG22" s="518"/>
      <c r="AH22" s="518"/>
      <c r="AI22" s="518">
        <v>90</v>
      </c>
      <c r="AJ22" s="518"/>
      <c r="AK22" s="518"/>
      <c r="AL22" s="518"/>
      <c r="AM22" s="518"/>
      <c r="AN22" s="518"/>
      <c r="AO22" s="518"/>
      <c r="AP22" s="518"/>
      <c r="AQ22" s="518"/>
      <c r="AR22" s="518"/>
      <c r="AS22" s="518"/>
      <c r="AT22" s="518"/>
      <c r="AU22" s="518"/>
      <c r="AV22" s="517">
        <f t="shared" si="0"/>
        <v>4570</v>
      </c>
      <c r="AW22" s="517">
        <v>12574</v>
      </c>
      <c r="AX22" s="517">
        <v>12574</v>
      </c>
      <c r="AY22" s="517">
        <v>12574</v>
      </c>
      <c r="AZ22" s="517">
        <v>12574</v>
      </c>
      <c r="BA22" s="517">
        <v>12574</v>
      </c>
      <c r="BB22" s="517">
        <v>12574</v>
      </c>
      <c r="BC22" s="517">
        <v>12574</v>
      </c>
      <c r="BD22" s="517">
        <v>12574</v>
      </c>
      <c r="BE22" s="517">
        <v>12574</v>
      </c>
      <c r="BF22" s="517">
        <v>12574</v>
      </c>
      <c r="BG22" s="517">
        <v>12574</v>
      </c>
      <c r="BH22" s="517">
        <v>12574</v>
      </c>
      <c r="BI22" s="517">
        <v>12574</v>
      </c>
      <c r="BJ22" s="518">
        <v>29917190</v>
      </c>
      <c r="BK22" s="518"/>
      <c r="BL22" s="518"/>
      <c r="BM22" s="518"/>
      <c r="BN22" s="518"/>
      <c r="BO22" s="518"/>
      <c r="BP22" s="518"/>
      <c r="BQ22" s="518"/>
      <c r="BR22" s="518"/>
      <c r="BS22" s="518"/>
      <c r="BT22" s="518"/>
      <c r="BU22" s="518"/>
      <c r="BV22" s="518"/>
      <c r="BW22" s="518">
        <v>406154</v>
      </c>
      <c r="BX22" s="518"/>
      <c r="BY22" s="518"/>
      <c r="BZ22" s="518"/>
      <c r="CA22" s="518"/>
      <c r="CB22" s="518"/>
      <c r="CC22" s="518"/>
      <c r="CD22" s="518"/>
      <c r="CE22" s="518"/>
      <c r="CF22" s="518"/>
      <c r="CG22" s="518"/>
      <c r="CH22" s="518"/>
      <c r="CI22" s="518"/>
      <c r="CJ22" s="517">
        <f t="shared" si="1"/>
        <v>30323344</v>
      </c>
      <c r="CK22" s="517">
        <v>12574</v>
      </c>
      <c r="CL22" s="517">
        <v>12574</v>
      </c>
      <c r="CM22" s="517">
        <v>12574</v>
      </c>
      <c r="CN22" s="517">
        <v>12574</v>
      </c>
      <c r="CO22" s="517">
        <v>12574</v>
      </c>
      <c r="CP22" s="517">
        <v>12574</v>
      </c>
      <c r="CQ22" s="517">
        <v>12574</v>
      </c>
      <c r="CR22" s="517">
        <v>12574</v>
      </c>
      <c r="CS22" s="517">
        <v>12574</v>
      </c>
      <c r="CT22" s="517">
        <v>12574</v>
      </c>
      <c r="CU22" s="517">
        <v>12574</v>
      </c>
      <c r="CV22" s="517">
        <v>12574</v>
      </c>
      <c r="CW22" s="517">
        <v>12574</v>
      </c>
      <c r="CX22" s="518">
        <v>13156616</v>
      </c>
      <c r="CY22" s="518"/>
      <c r="CZ22" s="518"/>
      <c r="DA22" s="518"/>
      <c r="DB22" s="518"/>
      <c r="DC22" s="518"/>
      <c r="DD22" s="518"/>
      <c r="DE22" s="518"/>
      <c r="DF22" s="518"/>
      <c r="DG22" s="518"/>
      <c r="DH22" s="518"/>
      <c r="DI22" s="518"/>
      <c r="DJ22" s="518"/>
      <c r="DK22" s="518"/>
      <c r="DL22" s="518"/>
      <c r="DM22" s="517">
        <f t="shared" si="2"/>
        <v>17166728</v>
      </c>
      <c r="DN22" s="517">
        <v>99925381</v>
      </c>
      <c r="DO22" s="517">
        <v>99925381</v>
      </c>
      <c r="DP22" s="517">
        <v>99925381</v>
      </c>
      <c r="DQ22" s="517">
        <v>99925381</v>
      </c>
      <c r="DR22" s="517">
        <v>99925381</v>
      </c>
      <c r="DS22" s="517">
        <v>99925381</v>
      </c>
      <c r="DT22" s="517">
        <v>99925381</v>
      </c>
      <c r="DU22" s="517">
        <v>99925381</v>
      </c>
      <c r="DV22" s="517">
        <v>99925381</v>
      </c>
      <c r="DW22" s="517">
        <v>99925381</v>
      </c>
      <c r="DX22" s="517">
        <v>99925381</v>
      </c>
      <c r="DY22" s="517">
        <v>99925381</v>
      </c>
      <c r="DZ22" s="517">
        <v>99925381</v>
      </c>
      <c r="EA22" s="519">
        <v>99925381</v>
      </c>
      <c r="EB22" s="305"/>
    </row>
  </sheetData>
  <sheetProtection selectLockedCells="1"/>
  <mergeCells count="158">
    <mergeCell ref="A2:EA2"/>
    <mergeCell ref="A3:U7"/>
    <mergeCell ref="W3:BH3"/>
    <mergeCell ref="BK3:CV3"/>
    <mergeCell ref="CY3:DK5"/>
    <mergeCell ref="DN3:DZ5"/>
    <mergeCell ref="W4:AG5"/>
    <mergeCell ref="AJ4:AT5"/>
    <mergeCell ref="AW4:BH5"/>
    <mergeCell ref="BK4:BU5"/>
    <mergeCell ref="BX4:CH5"/>
    <mergeCell ref="CK4:CV5"/>
    <mergeCell ref="CJ6:CW6"/>
    <mergeCell ref="CX6:DL6"/>
    <mergeCell ref="DM6:EA6"/>
    <mergeCell ref="V7:AH7"/>
    <mergeCell ref="AI7:AU7"/>
    <mergeCell ref="AV7:BI7"/>
    <mergeCell ref="BJ7:BV7"/>
    <mergeCell ref="BW7:CI7"/>
    <mergeCell ref="CJ7:CW7"/>
    <mergeCell ref="CX7:DL7"/>
    <mergeCell ref="DM7:EA7"/>
    <mergeCell ref="B8:T8"/>
    <mergeCell ref="V8:AH8"/>
    <mergeCell ref="AI8:AU8"/>
    <mergeCell ref="AV8:BI8"/>
    <mergeCell ref="BJ8:BV8"/>
    <mergeCell ref="BW8:CI8"/>
    <mergeCell ref="CJ8:CW8"/>
    <mergeCell ref="CX8:DL8"/>
    <mergeCell ref="DM8:EA8"/>
    <mergeCell ref="B9:T9"/>
    <mergeCell ref="V9:AH9"/>
    <mergeCell ref="AI9:AU9"/>
    <mergeCell ref="AV9:BI9"/>
    <mergeCell ref="BJ9:BV9"/>
    <mergeCell ref="BW9:CI9"/>
    <mergeCell ref="CJ9:CW9"/>
    <mergeCell ref="CX9:DL9"/>
    <mergeCell ref="DM9:EA9"/>
    <mergeCell ref="B10:T10"/>
    <mergeCell ref="V10:AH10"/>
    <mergeCell ref="AI10:AU10"/>
    <mergeCell ref="AV10:BI10"/>
    <mergeCell ref="BJ10:BV10"/>
    <mergeCell ref="BW10:CI10"/>
    <mergeCell ref="CJ10:CW10"/>
    <mergeCell ref="CX10:DL10"/>
    <mergeCell ref="DM10:EA10"/>
    <mergeCell ref="CJ11:CW11"/>
    <mergeCell ref="CX11:DL11"/>
    <mergeCell ref="DM11:EA11"/>
    <mergeCell ref="B12:T12"/>
    <mergeCell ref="V12:AH12"/>
    <mergeCell ref="AI12:AU12"/>
    <mergeCell ref="AV12:BI12"/>
    <mergeCell ref="BJ12:BV12"/>
    <mergeCell ref="BW12:CI12"/>
    <mergeCell ref="CJ12:CW12"/>
    <mergeCell ref="B11:T11"/>
    <mergeCell ref="V11:AH11"/>
    <mergeCell ref="AI11:AU11"/>
    <mergeCell ref="AV11:BI11"/>
    <mergeCell ref="BJ11:BV11"/>
    <mergeCell ref="BW11:CI11"/>
    <mergeCell ref="CX12:DL12"/>
    <mergeCell ref="DM12:EA12"/>
    <mergeCell ref="B13:T13"/>
    <mergeCell ref="V13:AH13"/>
    <mergeCell ref="AI13:AU13"/>
    <mergeCell ref="AV13:BI13"/>
    <mergeCell ref="BJ13:BV13"/>
    <mergeCell ref="BW13:CI13"/>
    <mergeCell ref="CJ13:CW13"/>
    <mergeCell ref="CX13:DL13"/>
    <mergeCell ref="DM13:EA13"/>
    <mergeCell ref="B14:T14"/>
    <mergeCell ref="V14:AH14"/>
    <mergeCell ref="AI14:AU14"/>
    <mergeCell ref="AV14:BI14"/>
    <mergeCell ref="BJ14:BV14"/>
    <mergeCell ref="BW14:CI14"/>
    <mergeCell ref="CJ14:CW14"/>
    <mergeCell ref="CX14:DL14"/>
    <mergeCell ref="DM14:EA14"/>
    <mergeCell ref="CJ15:CW15"/>
    <mergeCell ref="CX15:DL15"/>
    <mergeCell ref="DM15:EA15"/>
    <mergeCell ref="B16:T16"/>
    <mergeCell ref="V16:AH16"/>
    <mergeCell ref="AI16:AU16"/>
    <mergeCell ref="AV16:BI16"/>
    <mergeCell ref="BJ16:BV16"/>
    <mergeCell ref="BW16:CI16"/>
    <mergeCell ref="CJ16:CW16"/>
    <mergeCell ref="B15:T15"/>
    <mergeCell ref="V15:AH15"/>
    <mergeCell ref="AI15:AU15"/>
    <mergeCell ref="AV15:BI15"/>
    <mergeCell ref="BJ15:BV15"/>
    <mergeCell ref="BW15:CI15"/>
    <mergeCell ref="CX16:DL16"/>
    <mergeCell ref="DM16:EA16"/>
    <mergeCell ref="B17:T17"/>
    <mergeCell ref="V17:AH17"/>
    <mergeCell ref="AI17:AU17"/>
    <mergeCell ref="AV17:BI17"/>
    <mergeCell ref="BJ17:BV17"/>
    <mergeCell ref="BW17:CI17"/>
    <mergeCell ref="CJ17:CW17"/>
    <mergeCell ref="CX17:DL17"/>
    <mergeCell ref="DM17:EA17"/>
    <mergeCell ref="B18:T18"/>
    <mergeCell ref="V18:AH18"/>
    <mergeCell ref="AI18:AU18"/>
    <mergeCell ref="AV18:BI18"/>
    <mergeCell ref="BJ18:BV18"/>
    <mergeCell ref="BW18:CI18"/>
    <mergeCell ref="CJ18:CW18"/>
    <mergeCell ref="CX18:DL18"/>
    <mergeCell ref="DM18:EA18"/>
    <mergeCell ref="CJ19:CW19"/>
    <mergeCell ref="CX19:DL19"/>
    <mergeCell ref="DM19:EA19"/>
    <mergeCell ref="B20:T20"/>
    <mergeCell ref="V20:AH20"/>
    <mergeCell ref="AI20:AU20"/>
    <mergeCell ref="AV20:BI20"/>
    <mergeCell ref="BJ20:BV20"/>
    <mergeCell ref="BW20:CI20"/>
    <mergeCell ref="CJ20:CW20"/>
    <mergeCell ref="B19:T19"/>
    <mergeCell ref="V19:AH19"/>
    <mergeCell ref="AI19:AU19"/>
    <mergeCell ref="AV19:BI19"/>
    <mergeCell ref="BJ19:BV19"/>
    <mergeCell ref="BW19:CI19"/>
    <mergeCell ref="CX20:DL20"/>
    <mergeCell ref="DM20:EA20"/>
    <mergeCell ref="B21:T21"/>
    <mergeCell ref="V21:AH21"/>
    <mergeCell ref="AI21:AU21"/>
    <mergeCell ref="AV21:BI21"/>
    <mergeCell ref="BJ21:BV21"/>
    <mergeCell ref="BW21:CI21"/>
    <mergeCell ref="CJ21:CW21"/>
    <mergeCell ref="CX21:DL21"/>
    <mergeCell ref="DM21:EA21"/>
    <mergeCell ref="B22:T22"/>
    <mergeCell ref="V22:AH22"/>
    <mergeCell ref="AI22:AU22"/>
    <mergeCell ref="AV22:BI22"/>
    <mergeCell ref="BJ22:BV22"/>
    <mergeCell ref="BW22:CI22"/>
    <mergeCell ref="CJ22:CW22"/>
    <mergeCell ref="CX22:DL22"/>
    <mergeCell ref="DM22:EA22"/>
  </mergeCells>
  <phoneticPr fontId="2"/>
  <dataValidations count="7">
    <dataValidation allowBlank="1" showInputMessage="1" showErrorMessage="1" errorTitle="入力エラー" error="数値以外の入力または、8桁以上のに入力は行えません。" sqref="BW21:CI21 AI21:AU21"/>
    <dataValidation type="whole" allowBlank="1" showInputMessage="1" showErrorMessage="1" errorTitle="入力エラー" error="数値以外の入力または、8桁以上のに入力は行えません。" sqref="BW8:CI20 BW22:CI22">
      <formula1>-999999</formula1>
      <formula2>9999999</formula2>
    </dataValidation>
    <dataValidation type="whole" allowBlank="1" showInputMessage="1" showErrorMessage="1" errorTitle="入力エラー" error="数値以外の入力または、11桁以上のに入力は行えません。" sqref="CJ8:CW22 BJ8:BV22">
      <formula1>-999999999</formula1>
      <formula2>9999999999</formula2>
    </dataValidation>
    <dataValidation type="whole" allowBlank="1" showInputMessage="1" showErrorMessage="1" errorTitle="入力エラー" error="数値以外の入力または、6桁以上の入力は行えません。" sqref="AI8:AU20 AI22:AU22">
      <formula1>-9999</formula1>
      <formula2>99999</formula2>
    </dataValidation>
    <dataValidation type="whole" allowBlank="1" showInputMessage="1" showErrorMessage="1" errorTitle="入力エラー" error="数値以外の入力または、7桁以上の入力は行えません。" sqref="W9:AH22 V8:V22 AV8:BI22">
      <formula1>-99999</formula1>
      <formula2>999999</formula2>
    </dataValidation>
    <dataValidation type="whole" allowBlank="1" showInputMessage="1" showErrorMessage="1" errorTitle="入力エラー" error="数値以外の入力または、10桁以上の入力は行えません。" sqref="CX8:DL22">
      <formula1>-99999999</formula1>
      <formula2>999999999</formula2>
    </dataValidation>
    <dataValidation type="whole" allowBlank="1" showInputMessage="1" showErrorMessage="1" errorTitle="入力エラー" error="数値以外の入力または、11桁以上の入力は行えません。" sqref="DM8:DM10 DN9:EA10 EB8:EB10 DM11:EB22">
      <formula1>-999999999</formula1>
      <formula2>9999999999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firstPageNumber="19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8"/>
  <sheetViews>
    <sheetView view="pageBreakPreview" zoomScaleNormal="100" zoomScaleSheetLayoutView="100" workbookViewId="0">
      <selection activeCell="V26" sqref="V26:W26"/>
    </sheetView>
  </sheetViews>
  <sheetFormatPr defaultColWidth="1" defaultRowHeight="21.75" customHeight="1"/>
  <cols>
    <col min="1" max="109" width="1" style="1" customWidth="1"/>
    <col min="110" max="16384" width="1" style="1"/>
  </cols>
  <sheetData>
    <row r="1" spans="1:132" ht="24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</row>
    <row r="2" spans="1:132" ht="24.75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</row>
    <row r="3" spans="1:132" ht="24.75" customHeight="1">
      <c r="A3" s="572" t="s">
        <v>905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4"/>
      <c r="V3" s="42"/>
      <c r="W3" s="548" t="s">
        <v>845</v>
      </c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48"/>
      <c r="AI3" s="548"/>
      <c r="AJ3" s="548"/>
      <c r="AK3" s="548"/>
      <c r="AL3" s="548"/>
      <c r="AM3" s="548"/>
      <c r="AN3" s="548"/>
      <c r="AO3" s="548"/>
      <c r="AP3" s="548"/>
      <c r="AQ3" s="548"/>
      <c r="AR3" s="548"/>
      <c r="AS3" s="548"/>
      <c r="AT3" s="548"/>
      <c r="AU3" s="548"/>
      <c r="AV3" s="549"/>
      <c r="AW3" s="549"/>
      <c r="AX3" s="549"/>
      <c r="AY3" s="549"/>
      <c r="AZ3" s="549"/>
      <c r="BA3" s="549"/>
      <c r="BB3" s="549"/>
      <c r="BC3" s="549"/>
      <c r="BD3" s="549"/>
      <c r="BE3" s="549"/>
      <c r="BF3" s="549"/>
      <c r="BG3" s="549"/>
      <c r="BH3" s="549"/>
      <c r="BI3" s="445"/>
      <c r="BJ3" s="18"/>
      <c r="BK3" s="548" t="s">
        <v>86</v>
      </c>
      <c r="BL3" s="548"/>
      <c r="BM3" s="548"/>
      <c r="BN3" s="548"/>
      <c r="BO3" s="548"/>
      <c r="BP3" s="548"/>
      <c r="BQ3" s="548"/>
      <c r="BR3" s="548"/>
      <c r="BS3" s="548"/>
      <c r="BT3" s="548"/>
      <c r="BU3" s="548"/>
      <c r="BV3" s="548"/>
      <c r="BW3" s="548"/>
      <c r="BX3" s="548"/>
      <c r="BY3" s="548"/>
      <c r="BZ3" s="548"/>
      <c r="CA3" s="548"/>
      <c r="CB3" s="548"/>
      <c r="CC3" s="548"/>
      <c r="CD3" s="548"/>
      <c r="CE3" s="548"/>
      <c r="CF3" s="548"/>
      <c r="CG3" s="548"/>
      <c r="CH3" s="548"/>
      <c r="CI3" s="548"/>
      <c r="CJ3" s="548"/>
      <c r="CK3" s="548"/>
      <c r="CL3" s="548"/>
      <c r="CM3" s="548"/>
      <c r="CN3" s="548"/>
      <c r="CO3" s="548"/>
      <c r="CP3" s="548"/>
      <c r="CQ3" s="548"/>
      <c r="CR3" s="548"/>
      <c r="CS3" s="548"/>
      <c r="CT3" s="548"/>
      <c r="CU3" s="548"/>
      <c r="CV3" s="548"/>
      <c r="CW3" s="443"/>
      <c r="CX3" s="444"/>
      <c r="CY3" s="549" t="s">
        <v>906</v>
      </c>
      <c r="CZ3" s="549"/>
      <c r="DA3" s="549"/>
      <c r="DB3" s="549"/>
      <c r="DC3" s="549"/>
      <c r="DD3" s="549"/>
      <c r="DE3" s="549"/>
      <c r="DF3" s="549"/>
      <c r="DG3" s="549"/>
      <c r="DH3" s="549"/>
      <c r="DI3" s="549"/>
      <c r="DJ3" s="549"/>
      <c r="DK3" s="549"/>
      <c r="DL3" s="445"/>
      <c r="DM3" s="444"/>
      <c r="DN3" s="549" t="s">
        <v>850</v>
      </c>
      <c r="DO3" s="549"/>
      <c r="DP3" s="549"/>
      <c r="DQ3" s="549"/>
      <c r="DR3" s="549"/>
      <c r="DS3" s="549"/>
      <c r="DT3" s="549"/>
      <c r="DU3" s="549"/>
      <c r="DV3" s="549"/>
      <c r="DW3" s="549"/>
      <c r="DX3" s="549"/>
      <c r="DY3" s="549"/>
      <c r="DZ3" s="549"/>
      <c r="EA3" s="320"/>
      <c r="EB3" s="418"/>
    </row>
    <row r="4" spans="1:132" ht="24.75" customHeight="1">
      <c r="A4" s="575"/>
      <c r="B4" s="576"/>
      <c r="C4" s="576"/>
      <c r="D4" s="576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7"/>
      <c r="V4" s="423"/>
      <c r="W4" s="562" t="s">
        <v>879</v>
      </c>
      <c r="X4" s="562"/>
      <c r="Y4" s="562"/>
      <c r="Z4" s="562"/>
      <c r="AA4" s="562"/>
      <c r="AB4" s="562"/>
      <c r="AC4" s="562"/>
      <c r="AD4" s="562"/>
      <c r="AE4" s="562"/>
      <c r="AF4" s="562"/>
      <c r="AG4" s="562"/>
      <c r="AH4" s="453"/>
      <c r="AI4" s="454"/>
      <c r="AJ4" s="538" t="s">
        <v>854</v>
      </c>
      <c r="AK4" s="538"/>
      <c r="AL4" s="538"/>
      <c r="AM4" s="538"/>
      <c r="AN4" s="538"/>
      <c r="AO4" s="538"/>
      <c r="AP4" s="538"/>
      <c r="AQ4" s="538"/>
      <c r="AR4" s="538"/>
      <c r="AS4" s="538"/>
      <c r="AT4" s="538"/>
      <c r="AU4" s="453"/>
      <c r="AV4" s="454"/>
      <c r="AW4" s="536" t="s">
        <v>0</v>
      </c>
      <c r="AX4" s="536"/>
      <c r="AY4" s="536"/>
      <c r="AZ4" s="536"/>
      <c r="BA4" s="536"/>
      <c r="BB4" s="536"/>
      <c r="BC4" s="536"/>
      <c r="BD4" s="536"/>
      <c r="BE4" s="536"/>
      <c r="BF4" s="536"/>
      <c r="BG4" s="536"/>
      <c r="BH4" s="536"/>
      <c r="BI4" s="453"/>
      <c r="BJ4" s="428"/>
      <c r="BK4" s="538" t="s">
        <v>852</v>
      </c>
      <c r="BL4" s="538"/>
      <c r="BM4" s="538"/>
      <c r="BN4" s="538"/>
      <c r="BO4" s="538"/>
      <c r="BP4" s="538"/>
      <c r="BQ4" s="538"/>
      <c r="BR4" s="538"/>
      <c r="BS4" s="538"/>
      <c r="BT4" s="538"/>
      <c r="BU4" s="538"/>
      <c r="BV4" s="453"/>
      <c r="BW4" s="454"/>
      <c r="BX4" s="538" t="s">
        <v>854</v>
      </c>
      <c r="BY4" s="538"/>
      <c r="BZ4" s="538"/>
      <c r="CA4" s="538"/>
      <c r="CB4" s="538"/>
      <c r="CC4" s="538"/>
      <c r="CD4" s="538"/>
      <c r="CE4" s="538"/>
      <c r="CF4" s="538"/>
      <c r="CG4" s="538"/>
      <c r="CH4" s="538"/>
      <c r="CI4" s="455"/>
      <c r="CJ4" s="454"/>
      <c r="CK4" s="536" t="s">
        <v>0</v>
      </c>
      <c r="CL4" s="536"/>
      <c r="CM4" s="536"/>
      <c r="CN4" s="536"/>
      <c r="CO4" s="536"/>
      <c r="CP4" s="536"/>
      <c r="CQ4" s="536"/>
      <c r="CR4" s="536"/>
      <c r="CS4" s="536"/>
      <c r="CT4" s="536"/>
      <c r="CU4" s="536"/>
      <c r="CV4" s="536"/>
      <c r="CW4" s="453"/>
      <c r="CX4" s="315"/>
      <c r="CY4" s="539"/>
      <c r="CZ4" s="539"/>
      <c r="DA4" s="539"/>
      <c r="DB4" s="539"/>
      <c r="DC4" s="539"/>
      <c r="DD4" s="539"/>
      <c r="DE4" s="539"/>
      <c r="DF4" s="539"/>
      <c r="DG4" s="539"/>
      <c r="DH4" s="539"/>
      <c r="DI4" s="539"/>
      <c r="DJ4" s="539"/>
      <c r="DK4" s="539"/>
      <c r="DL4" s="313"/>
      <c r="DM4" s="315"/>
      <c r="DN4" s="539"/>
      <c r="DO4" s="539"/>
      <c r="DP4" s="539"/>
      <c r="DQ4" s="539"/>
      <c r="DR4" s="539"/>
      <c r="DS4" s="539"/>
      <c r="DT4" s="539"/>
      <c r="DU4" s="539"/>
      <c r="DV4" s="539"/>
      <c r="DW4" s="539"/>
      <c r="DX4" s="539"/>
      <c r="DY4" s="539"/>
      <c r="DZ4" s="539"/>
      <c r="EA4" s="319"/>
      <c r="EB4" s="418"/>
    </row>
    <row r="5" spans="1:132" ht="24.75" customHeight="1">
      <c r="A5" s="575"/>
      <c r="B5" s="576"/>
      <c r="C5" s="576"/>
      <c r="D5" s="576"/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7"/>
      <c r="W5" s="563"/>
      <c r="X5" s="563"/>
      <c r="Y5" s="563"/>
      <c r="Z5" s="563"/>
      <c r="AA5" s="563"/>
      <c r="AB5" s="563"/>
      <c r="AC5" s="563"/>
      <c r="AD5" s="563"/>
      <c r="AE5" s="563"/>
      <c r="AF5" s="563"/>
      <c r="AG5" s="563"/>
      <c r="AH5" s="313"/>
      <c r="AI5" s="15"/>
      <c r="AJ5" s="539"/>
      <c r="AK5" s="539"/>
      <c r="AL5" s="539"/>
      <c r="AM5" s="539"/>
      <c r="AN5" s="539"/>
      <c r="AO5" s="539"/>
      <c r="AP5" s="539"/>
      <c r="AQ5" s="539"/>
      <c r="AR5" s="539"/>
      <c r="AS5" s="539"/>
      <c r="AT5" s="539"/>
      <c r="AU5" s="313"/>
      <c r="AV5" s="15"/>
      <c r="AW5" s="537"/>
      <c r="AX5" s="537"/>
      <c r="AY5" s="537"/>
      <c r="AZ5" s="537"/>
      <c r="BA5" s="537"/>
      <c r="BB5" s="537"/>
      <c r="BC5" s="537"/>
      <c r="BD5" s="537"/>
      <c r="BE5" s="537"/>
      <c r="BF5" s="537"/>
      <c r="BG5" s="537"/>
      <c r="BH5" s="537"/>
      <c r="BI5" s="313"/>
      <c r="BJ5" s="15"/>
      <c r="BK5" s="539"/>
      <c r="BL5" s="539"/>
      <c r="BM5" s="539"/>
      <c r="BN5" s="539"/>
      <c r="BO5" s="539"/>
      <c r="BP5" s="539"/>
      <c r="BQ5" s="539"/>
      <c r="BR5" s="539"/>
      <c r="BS5" s="539"/>
      <c r="BT5" s="539"/>
      <c r="BU5" s="539"/>
      <c r="BV5" s="313"/>
      <c r="BW5" s="15"/>
      <c r="BX5" s="539"/>
      <c r="BY5" s="539"/>
      <c r="BZ5" s="539"/>
      <c r="CA5" s="539"/>
      <c r="CB5" s="539"/>
      <c r="CC5" s="539"/>
      <c r="CD5" s="539"/>
      <c r="CE5" s="539"/>
      <c r="CF5" s="539"/>
      <c r="CG5" s="539"/>
      <c r="CH5" s="539"/>
      <c r="CI5" s="314"/>
      <c r="CJ5" s="15"/>
      <c r="CK5" s="537"/>
      <c r="CL5" s="537"/>
      <c r="CM5" s="537"/>
      <c r="CN5" s="537"/>
      <c r="CO5" s="537"/>
      <c r="CP5" s="537"/>
      <c r="CQ5" s="537"/>
      <c r="CR5" s="537"/>
      <c r="CS5" s="537"/>
      <c r="CT5" s="537"/>
      <c r="CU5" s="537"/>
      <c r="CV5" s="537"/>
      <c r="CW5" s="313"/>
      <c r="CX5" s="315"/>
      <c r="CY5" s="539"/>
      <c r="CZ5" s="539"/>
      <c r="DA5" s="539"/>
      <c r="DB5" s="539"/>
      <c r="DC5" s="539"/>
      <c r="DD5" s="539"/>
      <c r="DE5" s="539"/>
      <c r="DF5" s="539"/>
      <c r="DG5" s="539"/>
      <c r="DH5" s="539"/>
      <c r="DI5" s="539"/>
      <c r="DJ5" s="539"/>
      <c r="DK5" s="539"/>
      <c r="DL5" s="313"/>
      <c r="DM5" s="315"/>
      <c r="DN5" s="539"/>
      <c r="DO5" s="539"/>
      <c r="DP5" s="539"/>
      <c r="DQ5" s="539"/>
      <c r="DR5" s="539"/>
      <c r="DS5" s="539"/>
      <c r="DT5" s="539"/>
      <c r="DU5" s="539"/>
      <c r="DV5" s="539"/>
      <c r="DW5" s="539"/>
      <c r="DX5" s="539"/>
      <c r="DY5" s="539"/>
      <c r="DZ5" s="539"/>
      <c r="EA5" s="319"/>
      <c r="EB5" s="438"/>
    </row>
    <row r="6" spans="1:132" ht="14.25" customHeight="1">
      <c r="A6" s="575"/>
      <c r="B6" s="576"/>
      <c r="C6" s="576"/>
      <c r="D6" s="576"/>
      <c r="E6" s="576"/>
      <c r="F6" s="576"/>
      <c r="G6" s="576"/>
      <c r="H6" s="576"/>
      <c r="I6" s="576"/>
      <c r="J6" s="576"/>
      <c r="K6" s="576"/>
      <c r="L6" s="576"/>
      <c r="M6" s="576"/>
      <c r="N6" s="576"/>
      <c r="O6" s="576"/>
      <c r="P6" s="576"/>
      <c r="Q6" s="576"/>
      <c r="R6" s="576"/>
      <c r="S6" s="576"/>
      <c r="T6" s="576"/>
      <c r="U6" s="577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3"/>
      <c r="AI6" s="315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3"/>
      <c r="AV6" s="315"/>
      <c r="AW6" s="314"/>
      <c r="AX6" s="314"/>
      <c r="AY6" s="314"/>
      <c r="AZ6" s="314"/>
      <c r="BA6" s="314"/>
      <c r="BB6" s="314"/>
      <c r="BC6" s="314"/>
      <c r="BD6" s="314"/>
      <c r="BE6" s="314"/>
      <c r="BF6" s="314"/>
      <c r="BG6" s="314"/>
      <c r="BH6" s="314"/>
      <c r="BI6" s="313"/>
      <c r="BJ6" s="315"/>
      <c r="BK6" s="314"/>
      <c r="BL6" s="314"/>
      <c r="BM6" s="314"/>
      <c r="BN6" s="314"/>
      <c r="BO6" s="314"/>
      <c r="BP6" s="314"/>
      <c r="BQ6" s="314"/>
      <c r="BR6" s="314"/>
      <c r="BS6" s="314"/>
      <c r="BT6" s="314"/>
      <c r="BU6" s="314"/>
      <c r="BV6" s="313"/>
      <c r="BW6" s="314"/>
      <c r="BX6" s="314"/>
      <c r="BY6" s="314"/>
      <c r="BZ6" s="314"/>
      <c r="CA6" s="314"/>
      <c r="CB6" s="314"/>
      <c r="CC6" s="314"/>
      <c r="CD6" s="314"/>
      <c r="CE6" s="314"/>
      <c r="CF6" s="314"/>
      <c r="CG6" s="314"/>
      <c r="CH6" s="314"/>
      <c r="CI6" s="314"/>
      <c r="CJ6" s="540" t="s">
        <v>60</v>
      </c>
      <c r="CK6" s="537"/>
      <c r="CL6" s="537"/>
      <c r="CM6" s="537"/>
      <c r="CN6" s="537"/>
      <c r="CO6" s="537"/>
      <c r="CP6" s="537"/>
      <c r="CQ6" s="537"/>
      <c r="CR6" s="537"/>
      <c r="CS6" s="537"/>
      <c r="CT6" s="537"/>
      <c r="CU6" s="537"/>
      <c r="CV6" s="537"/>
      <c r="CW6" s="541"/>
      <c r="CX6" s="540" t="s">
        <v>202</v>
      </c>
      <c r="CY6" s="537"/>
      <c r="CZ6" s="537"/>
      <c r="DA6" s="537"/>
      <c r="DB6" s="537"/>
      <c r="DC6" s="537"/>
      <c r="DD6" s="537"/>
      <c r="DE6" s="537"/>
      <c r="DF6" s="537"/>
      <c r="DG6" s="537"/>
      <c r="DH6" s="537"/>
      <c r="DI6" s="537"/>
      <c r="DJ6" s="537"/>
      <c r="DK6" s="537"/>
      <c r="DL6" s="541"/>
      <c r="DM6" s="540" t="s">
        <v>859</v>
      </c>
      <c r="DN6" s="537"/>
      <c r="DO6" s="537"/>
      <c r="DP6" s="537"/>
      <c r="DQ6" s="537"/>
      <c r="DR6" s="537"/>
      <c r="DS6" s="537"/>
      <c r="DT6" s="537"/>
      <c r="DU6" s="537"/>
      <c r="DV6" s="537"/>
      <c r="DW6" s="537"/>
      <c r="DX6" s="537"/>
      <c r="DY6" s="537"/>
      <c r="DZ6" s="537"/>
      <c r="EA6" s="550"/>
      <c r="EB6" s="472"/>
    </row>
    <row r="7" spans="1:132" ht="14.25" customHeight="1" thickBot="1">
      <c r="A7" s="578"/>
      <c r="B7" s="579"/>
      <c r="C7" s="579"/>
      <c r="D7" s="579"/>
      <c r="E7" s="579"/>
      <c r="F7" s="579"/>
      <c r="G7" s="579"/>
      <c r="H7" s="579"/>
      <c r="I7" s="579"/>
      <c r="J7" s="579"/>
      <c r="K7" s="579"/>
      <c r="L7" s="579"/>
      <c r="M7" s="579"/>
      <c r="N7" s="579"/>
      <c r="O7" s="579"/>
      <c r="P7" s="579"/>
      <c r="Q7" s="579"/>
      <c r="R7" s="579"/>
      <c r="S7" s="579"/>
      <c r="T7" s="579"/>
      <c r="U7" s="580"/>
      <c r="V7" s="529" t="s">
        <v>907</v>
      </c>
      <c r="W7" s="529"/>
      <c r="X7" s="529"/>
      <c r="Y7" s="529"/>
      <c r="Z7" s="529"/>
      <c r="AA7" s="529"/>
      <c r="AB7" s="529"/>
      <c r="AC7" s="529"/>
      <c r="AD7" s="529"/>
      <c r="AE7" s="529"/>
      <c r="AF7" s="529"/>
      <c r="AG7" s="529"/>
      <c r="AH7" s="551"/>
      <c r="AI7" s="528" t="s">
        <v>907</v>
      </c>
      <c r="AJ7" s="529"/>
      <c r="AK7" s="529"/>
      <c r="AL7" s="529"/>
      <c r="AM7" s="529"/>
      <c r="AN7" s="529"/>
      <c r="AO7" s="529"/>
      <c r="AP7" s="529"/>
      <c r="AQ7" s="529"/>
      <c r="AR7" s="529"/>
      <c r="AS7" s="529"/>
      <c r="AT7" s="529"/>
      <c r="AU7" s="551"/>
      <c r="AV7" s="528" t="s">
        <v>907</v>
      </c>
      <c r="AW7" s="529"/>
      <c r="AX7" s="529"/>
      <c r="AY7" s="529"/>
      <c r="AZ7" s="529"/>
      <c r="BA7" s="529"/>
      <c r="BB7" s="529"/>
      <c r="BC7" s="529"/>
      <c r="BD7" s="529"/>
      <c r="BE7" s="529"/>
      <c r="BF7" s="529"/>
      <c r="BG7" s="529"/>
      <c r="BH7" s="529"/>
      <c r="BI7" s="551"/>
      <c r="BJ7" s="528" t="s">
        <v>30</v>
      </c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51"/>
      <c r="BW7" s="528" t="s">
        <v>30</v>
      </c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8" t="s">
        <v>30</v>
      </c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51"/>
      <c r="CX7" s="528" t="s">
        <v>30</v>
      </c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  <c r="DJ7" s="529"/>
      <c r="DK7" s="529"/>
      <c r="DL7" s="551"/>
      <c r="DM7" s="528" t="s">
        <v>30</v>
      </c>
      <c r="DN7" s="529"/>
      <c r="DO7" s="529"/>
      <c r="DP7" s="529"/>
      <c r="DQ7" s="529"/>
      <c r="DR7" s="529"/>
      <c r="DS7" s="529"/>
      <c r="DT7" s="529"/>
      <c r="DU7" s="529"/>
      <c r="DV7" s="529"/>
      <c r="DW7" s="529"/>
      <c r="DX7" s="529"/>
      <c r="DY7" s="529"/>
      <c r="DZ7" s="529"/>
      <c r="EA7" s="530"/>
      <c r="EB7" s="87"/>
    </row>
    <row r="8" spans="1:132" ht="24.75" customHeight="1">
      <c r="A8" s="123"/>
      <c r="B8" s="534" t="s">
        <v>927</v>
      </c>
      <c r="C8" s="534"/>
      <c r="D8" s="534"/>
      <c r="E8" s="534"/>
      <c r="F8" s="534"/>
      <c r="G8" s="534"/>
      <c r="H8" s="534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4"/>
      <c r="U8" s="448"/>
      <c r="V8" s="535">
        <v>11521</v>
      </c>
      <c r="W8" s="532"/>
      <c r="X8" s="532"/>
      <c r="Y8" s="532"/>
      <c r="Z8" s="532"/>
      <c r="AA8" s="532"/>
      <c r="AB8" s="532"/>
      <c r="AC8" s="532"/>
      <c r="AD8" s="532"/>
      <c r="AE8" s="532"/>
      <c r="AF8" s="532"/>
      <c r="AG8" s="532"/>
      <c r="AH8" s="532"/>
      <c r="AI8" s="532">
        <v>171</v>
      </c>
      <c r="AJ8" s="532"/>
      <c r="AK8" s="532"/>
      <c r="AL8" s="532"/>
      <c r="AM8" s="532"/>
      <c r="AN8" s="532"/>
      <c r="AO8" s="532"/>
      <c r="AP8" s="532"/>
      <c r="AQ8" s="532"/>
      <c r="AR8" s="532"/>
      <c r="AS8" s="532"/>
      <c r="AT8" s="532"/>
      <c r="AU8" s="532"/>
      <c r="AV8" s="531">
        <f t="shared" ref="AV8:AV23" si="0">SUM(V8,AI8)</f>
        <v>11692</v>
      </c>
      <c r="AW8" s="531">
        <v>12574</v>
      </c>
      <c r="AX8" s="531">
        <v>12574</v>
      </c>
      <c r="AY8" s="531">
        <v>12574</v>
      </c>
      <c r="AZ8" s="531">
        <v>12574</v>
      </c>
      <c r="BA8" s="531">
        <v>12574</v>
      </c>
      <c r="BB8" s="531">
        <v>12574</v>
      </c>
      <c r="BC8" s="531">
        <v>12574</v>
      </c>
      <c r="BD8" s="531">
        <v>12574</v>
      </c>
      <c r="BE8" s="531">
        <v>12574</v>
      </c>
      <c r="BF8" s="531">
        <v>12574</v>
      </c>
      <c r="BG8" s="531">
        <v>12574</v>
      </c>
      <c r="BH8" s="531">
        <v>12574</v>
      </c>
      <c r="BI8" s="531">
        <v>12574</v>
      </c>
      <c r="BJ8" s="532">
        <v>70333256</v>
      </c>
      <c r="BK8" s="532"/>
      <c r="BL8" s="532"/>
      <c r="BM8" s="532"/>
      <c r="BN8" s="532"/>
      <c r="BO8" s="532"/>
      <c r="BP8" s="532"/>
      <c r="BQ8" s="532"/>
      <c r="BR8" s="532"/>
      <c r="BS8" s="532"/>
      <c r="BT8" s="532"/>
      <c r="BU8" s="532"/>
      <c r="BV8" s="532"/>
      <c r="BW8" s="532">
        <v>630907</v>
      </c>
      <c r="BX8" s="532"/>
      <c r="BY8" s="532"/>
      <c r="BZ8" s="532"/>
      <c r="CA8" s="532"/>
      <c r="CB8" s="532"/>
      <c r="CC8" s="532"/>
      <c r="CD8" s="532"/>
      <c r="CE8" s="532"/>
      <c r="CF8" s="532"/>
      <c r="CG8" s="532"/>
      <c r="CH8" s="532"/>
      <c r="CI8" s="532"/>
      <c r="CJ8" s="531">
        <f t="shared" ref="CJ8:CJ23" si="1">SUM(BJ8,BW8)</f>
        <v>70964163</v>
      </c>
      <c r="CK8" s="531">
        <v>12574</v>
      </c>
      <c r="CL8" s="531">
        <v>12574</v>
      </c>
      <c r="CM8" s="531">
        <v>12574</v>
      </c>
      <c r="CN8" s="531">
        <v>12574</v>
      </c>
      <c r="CO8" s="531">
        <v>12574</v>
      </c>
      <c r="CP8" s="531">
        <v>12574</v>
      </c>
      <c r="CQ8" s="531">
        <v>12574</v>
      </c>
      <c r="CR8" s="531">
        <v>12574</v>
      </c>
      <c r="CS8" s="531">
        <v>12574</v>
      </c>
      <c r="CT8" s="531">
        <v>12574</v>
      </c>
      <c r="CU8" s="531">
        <v>12574</v>
      </c>
      <c r="CV8" s="531">
        <v>12574</v>
      </c>
      <c r="CW8" s="531">
        <v>12574</v>
      </c>
      <c r="CX8" s="532">
        <v>33416807</v>
      </c>
      <c r="CY8" s="532"/>
      <c r="CZ8" s="532"/>
      <c r="DA8" s="532"/>
      <c r="DB8" s="532"/>
      <c r="DC8" s="532"/>
      <c r="DD8" s="532"/>
      <c r="DE8" s="532"/>
      <c r="DF8" s="532"/>
      <c r="DG8" s="532"/>
      <c r="DH8" s="532"/>
      <c r="DI8" s="532"/>
      <c r="DJ8" s="532"/>
      <c r="DK8" s="532"/>
      <c r="DL8" s="532"/>
      <c r="DM8" s="531">
        <f t="shared" ref="DM8:DM23" si="2">CJ8-CX8</f>
        <v>37547356</v>
      </c>
      <c r="DN8" s="531">
        <v>99925381</v>
      </c>
      <c r="DO8" s="531">
        <v>99925381</v>
      </c>
      <c r="DP8" s="531">
        <v>99925381</v>
      </c>
      <c r="DQ8" s="531">
        <v>99925381</v>
      </c>
      <c r="DR8" s="531">
        <v>99925381</v>
      </c>
      <c r="DS8" s="531">
        <v>99925381</v>
      </c>
      <c r="DT8" s="531">
        <v>99925381</v>
      </c>
      <c r="DU8" s="531">
        <v>99925381</v>
      </c>
      <c r="DV8" s="531">
        <v>99925381</v>
      </c>
      <c r="DW8" s="531">
        <v>99925381</v>
      </c>
      <c r="DX8" s="531">
        <v>99925381</v>
      </c>
      <c r="DY8" s="531">
        <v>99925381</v>
      </c>
      <c r="DZ8" s="531">
        <v>99925381</v>
      </c>
      <c r="EA8" s="533">
        <v>99925381</v>
      </c>
      <c r="EB8" s="305"/>
    </row>
    <row r="9" spans="1:132" ht="24.75" customHeight="1">
      <c r="A9" s="46"/>
      <c r="B9" s="527" t="s">
        <v>928</v>
      </c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229"/>
      <c r="V9" s="523">
        <v>14057</v>
      </c>
      <c r="W9" s="524"/>
      <c r="X9" s="524"/>
      <c r="Y9" s="524"/>
      <c r="Z9" s="524"/>
      <c r="AA9" s="524"/>
      <c r="AB9" s="524"/>
      <c r="AC9" s="524"/>
      <c r="AD9" s="524"/>
      <c r="AE9" s="524"/>
      <c r="AF9" s="524"/>
      <c r="AG9" s="524"/>
      <c r="AH9" s="524"/>
      <c r="AI9" s="524">
        <v>395</v>
      </c>
      <c r="AJ9" s="524"/>
      <c r="AK9" s="524"/>
      <c r="AL9" s="524"/>
      <c r="AM9" s="524"/>
      <c r="AN9" s="524"/>
      <c r="AO9" s="524"/>
      <c r="AP9" s="524"/>
      <c r="AQ9" s="524"/>
      <c r="AR9" s="524"/>
      <c r="AS9" s="524"/>
      <c r="AT9" s="524"/>
      <c r="AU9" s="524"/>
      <c r="AV9" s="525">
        <f t="shared" si="0"/>
        <v>14452</v>
      </c>
      <c r="AW9" s="525">
        <v>12574</v>
      </c>
      <c r="AX9" s="525">
        <v>12574</v>
      </c>
      <c r="AY9" s="525">
        <v>12574</v>
      </c>
      <c r="AZ9" s="525">
        <v>12574</v>
      </c>
      <c r="BA9" s="525">
        <v>12574</v>
      </c>
      <c r="BB9" s="525">
        <v>12574</v>
      </c>
      <c r="BC9" s="525">
        <v>12574</v>
      </c>
      <c r="BD9" s="525">
        <v>12574</v>
      </c>
      <c r="BE9" s="525">
        <v>12574</v>
      </c>
      <c r="BF9" s="525">
        <v>12574</v>
      </c>
      <c r="BG9" s="525">
        <v>12574</v>
      </c>
      <c r="BH9" s="525">
        <v>12574</v>
      </c>
      <c r="BI9" s="525">
        <v>12574</v>
      </c>
      <c r="BJ9" s="524">
        <v>74890747</v>
      </c>
      <c r="BK9" s="524"/>
      <c r="BL9" s="524"/>
      <c r="BM9" s="524"/>
      <c r="BN9" s="524"/>
      <c r="BO9" s="524"/>
      <c r="BP9" s="524"/>
      <c r="BQ9" s="524"/>
      <c r="BR9" s="524"/>
      <c r="BS9" s="524"/>
      <c r="BT9" s="524"/>
      <c r="BU9" s="524"/>
      <c r="BV9" s="524"/>
      <c r="BW9" s="524">
        <v>1636818</v>
      </c>
      <c r="BX9" s="524"/>
      <c r="BY9" s="524"/>
      <c r="BZ9" s="524"/>
      <c r="CA9" s="524"/>
      <c r="CB9" s="524"/>
      <c r="CC9" s="524"/>
      <c r="CD9" s="524"/>
      <c r="CE9" s="524"/>
      <c r="CF9" s="524"/>
      <c r="CG9" s="524"/>
      <c r="CH9" s="524"/>
      <c r="CI9" s="524"/>
      <c r="CJ9" s="525">
        <f t="shared" si="1"/>
        <v>76527565</v>
      </c>
      <c r="CK9" s="525">
        <v>12574</v>
      </c>
      <c r="CL9" s="525">
        <v>12574</v>
      </c>
      <c r="CM9" s="525">
        <v>12574</v>
      </c>
      <c r="CN9" s="525">
        <v>12574</v>
      </c>
      <c r="CO9" s="525">
        <v>12574</v>
      </c>
      <c r="CP9" s="525">
        <v>12574</v>
      </c>
      <c r="CQ9" s="525">
        <v>12574</v>
      </c>
      <c r="CR9" s="525">
        <v>12574</v>
      </c>
      <c r="CS9" s="525">
        <v>12574</v>
      </c>
      <c r="CT9" s="525">
        <v>12574</v>
      </c>
      <c r="CU9" s="525">
        <v>12574</v>
      </c>
      <c r="CV9" s="525">
        <v>12574</v>
      </c>
      <c r="CW9" s="525">
        <v>12574</v>
      </c>
      <c r="CX9" s="524">
        <v>41569732</v>
      </c>
      <c r="CY9" s="524"/>
      <c r="CZ9" s="524"/>
      <c r="DA9" s="524"/>
      <c r="DB9" s="524"/>
      <c r="DC9" s="524"/>
      <c r="DD9" s="524"/>
      <c r="DE9" s="524"/>
      <c r="DF9" s="524"/>
      <c r="DG9" s="524"/>
      <c r="DH9" s="524"/>
      <c r="DI9" s="524"/>
      <c r="DJ9" s="524"/>
      <c r="DK9" s="524"/>
      <c r="DL9" s="524"/>
      <c r="DM9" s="525">
        <f t="shared" si="2"/>
        <v>34957833</v>
      </c>
      <c r="DN9" s="525">
        <v>99925381</v>
      </c>
      <c r="DO9" s="525">
        <v>99925381</v>
      </c>
      <c r="DP9" s="525">
        <v>99925381</v>
      </c>
      <c r="DQ9" s="525">
        <v>99925381</v>
      </c>
      <c r="DR9" s="525">
        <v>99925381</v>
      </c>
      <c r="DS9" s="525">
        <v>99925381</v>
      </c>
      <c r="DT9" s="525">
        <v>99925381</v>
      </c>
      <c r="DU9" s="525">
        <v>99925381</v>
      </c>
      <c r="DV9" s="525">
        <v>99925381</v>
      </c>
      <c r="DW9" s="525">
        <v>99925381</v>
      </c>
      <c r="DX9" s="525">
        <v>99925381</v>
      </c>
      <c r="DY9" s="525">
        <v>99925381</v>
      </c>
      <c r="DZ9" s="525">
        <v>99925381</v>
      </c>
      <c r="EA9" s="526">
        <v>99925381</v>
      </c>
      <c r="EB9" s="305"/>
    </row>
    <row r="10" spans="1:132" ht="24.75" customHeight="1">
      <c r="A10" s="46"/>
      <c r="B10" s="527" t="s">
        <v>929</v>
      </c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7"/>
      <c r="Q10" s="527"/>
      <c r="R10" s="527"/>
      <c r="S10" s="527"/>
      <c r="T10" s="527"/>
      <c r="U10" s="229"/>
      <c r="V10" s="523">
        <v>786</v>
      </c>
      <c r="W10" s="524"/>
      <c r="X10" s="524"/>
      <c r="Y10" s="524"/>
      <c r="Z10" s="524"/>
      <c r="AA10" s="524"/>
      <c r="AB10" s="524"/>
      <c r="AC10" s="524"/>
      <c r="AD10" s="524"/>
      <c r="AE10" s="524"/>
      <c r="AF10" s="524"/>
      <c r="AG10" s="524"/>
      <c r="AH10" s="524"/>
      <c r="AI10" s="524">
        <v>14</v>
      </c>
      <c r="AJ10" s="524"/>
      <c r="AK10" s="524"/>
      <c r="AL10" s="524"/>
      <c r="AM10" s="524"/>
      <c r="AN10" s="524"/>
      <c r="AO10" s="524"/>
      <c r="AP10" s="524"/>
      <c r="AQ10" s="524"/>
      <c r="AR10" s="524"/>
      <c r="AS10" s="524"/>
      <c r="AT10" s="524"/>
      <c r="AU10" s="524"/>
      <c r="AV10" s="525">
        <f t="shared" si="0"/>
        <v>800</v>
      </c>
      <c r="AW10" s="525">
        <v>12574</v>
      </c>
      <c r="AX10" s="525">
        <v>12574</v>
      </c>
      <c r="AY10" s="525">
        <v>12574</v>
      </c>
      <c r="AZ10" s="525">
        <v>12574</v>
      </c>
      <c r="BA10" s="525">
        <v>12574</v>
      </c>
      <c r="BB10" s="525">
        <v>12574</v>
      </c>
      <c r="BC10" s="525">
        <v>12574</v>
      </c>
      <c r="BD10" s="525">
        <v>12574</v>
      </c>
      <c r="BE10" s="525">
        <v>12574</v>
      </c>
      <c r="BF10" s="525">
        <v>12574</v>
      </c>
      <c r="BG10" s="525">
        <v>12574</v>
      </c>
      <c r="BH10" s="525">
        <v>12574</v>
      </c>
      <c r="BI10" s="525">
        <v>12574</v>
      </c>
      <c r="BJ10" s="524">
        <v>7522101</v>
      </c>
      <c r="BK10" s="524"/>
      <c r="BL10" s="524"/>
      <c r="BM10" s="524"/>
      <c r="BN10" s="524"/>
      <c r="BO10" s="524"/>
      <c r="BP10" s="524"/>
      <c r="BQ10" s="524"/>
      <c r="BR10" s="524"/>
      <c r="BS10" s="524"/>
      <c r="BT10" s="524"/>
      <c r="BU10" s="524"/>
      <c r="BV10" s="524"/>
      <c r="BW10" s="524">
        <v>64559</v>
      </c>
      <c r="BX10" s="524"/>
      <c r="BY10" s="524"/>
      <c r="BZ10" s="524"/>
      <c r="CA10" s="524"/>
      <c r="CB10" s="524"/>
      <c r="CC10" s="524"/>
      <c r="CD10" s="524"/>
      <c r="CE10" s="524"/>
      <c r="CF10" s="524"/>
      <c r="CG10" s="524"/>
      <c r="CH10" s="524"/>
      <c r="CI10" s="524"/>
      <c r="CJ10" s="525">
        <f t="shared" si="1"/>
        <v>7586660</v>
      </c>
      <c r="CK10" s="525">
        <v>12574</v>
      </c>
      <c r="CL10" s="525">
        <v>12574</v>
      </c>
      <c r="CM10" s="525">
        <v>12574</v>
      </c>
      <c r="CN10" s="525">
        <v>12574</v>
      </c>
      <c r="CO10" s="525">
        <v>12574</v>
      </c>
      <c r="CP10" s="525">
        <v>12574</v>
      </c>
      <c r="CQ10" s="525">
        <v>12574</v>
      </c>
      <c r="CR10" s="525">
        <v>12574</v>
      </c>
      <c r="CS10" s="525">
        <v>12574</v>
      </c>
      <c r="CT10" s="525">
        <v>12574</v>
      </c>
      <c r="CU10" s="525">
        <v>12574</v>
      </c>
      <c r="CV10" s="525">
        <v>12574</v>
      </c>
      <c r="CW10" s="525">
        <v>12574</v>
      </c>
      <c r="CX10" s="524">
        <v>2310266</v>
      </c>
      <c r="CY10" s="524"/>
      <c r="CZ10" s="524"/>
      <c r="DA10" s="524"/>
      <c r="DB10" s="524"/>
      <c r="DC10" s="524"/>
      <c r="DD10" s="524"/>
      <c r="DE10" s="524"/>
      <c r="DF10" s="524"/>
      <c r="DG10" s="524"/>
      <c r="DH10" s="524"/>
      <c r="DI10" s="524"/>
      <c r="DJ10" s="524"/>
      <c r="DK10" s="524"/>
      <c r="DL10" s="524"/>
      <c r="DM10" s="525">
        <f t="shared" si="2"/>
        <v>5276394</v>
      </c>
      <c r="DN10" s="525">
        <v>99925381</v>
      </c>
      <c r="DO10" s="525">
        <v>99925381</v>
      </c>
      <c r="DP10" s="525">
        <v>99925381</v>
      </c>
      <c r="DQ10" s="525">
        <v>99925381</v>
      </c>
      <c r="DR10" s="525">
        <v>99925381</v>
      </c>
      <c r="DS10" s="525">
        <v>99925381</v>
      </c>
      <c r="DT10" s="525">
        <v>99925381</v>
      </c>
      <c r="DU10" s="525">
        <v>99925381</v>
      </c>
      <c r="DV10" s="525">
        <v>99925381</v>
      </c>
      <c r="DW10" s="525">
        <v>99925381</v>
      </c>
      <c r="DX10" s="525">
        <v>99925381</v>
      </c>
      <c r="DY10" s="525">
        <v>99925381</v>
      </c>
      <c r="DZ10" s="525">
        <v>99925381</v>
      </c>
      <c r="EA10" s="526">
        <v>99925381</v>
      </c>
      <c r="EB10" s="305"/>
    </row>
    <row r="11" spans="1:132" ht="24.75" customHeight="1">
      <c r="A11" s="46"/>
      <c r="B11" s="527" t="s">
        <v>930</v>
      </c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229"/>
      <c r="V11" s="523">
        <v>9538</v>
      </c>
      <c r="W11" s="524"/>
      <c r="X11" s="524"/>
      <c r="Y11" s="524"/>
      <c r="Z11" s="524"/>
      <c r="AA11" s="524"/>
      <c r="AB11" s="524"/>
      <c r="AC11" s="524"/>
      <c r="AD11" s="524"/>
      <c r="AE11" s="524"/>
      <c r="AF11" s="524"/>
      <c r="AG11" s="524"/>
      <c r="AH11" s="524"/>
      <c r="AI11" s="524">
        <v>162</v>
      </c>
      <c r="AJ11" s="524"/>
      <c r="AK11" s="524"/>
      <c r="AL11" s="524"/>
      <c r="AM11" s="524"/>
      <c r="AN11" s="524"/>
      <c r="AO11" s="524"/>
      <c r="AP11" s="524"/>
      <c r="AQ11" s="524"/>
      <c r="AR11" s="524"/>
      <c r="AS11" s="524"/>
      <c r="AT11" s="524"/>
      <c r="AU11" s="524"/>
      <c r="AV11" s="525">
        <f t="shared" si="0"/>
        <v>9700</v>
      </c>
      <c r="AW11" s="525">
        <v>12574</v>
      </c>
      <c r="AX11" s="525">
        <v>12574</v>
      </c>
      <c r="AY11" s="525">
        <v>12574</v>
      </c>
      <c r="AZ11" s="525">
        <v>12574</v>
      </c>
      <c r="BA11" s="525">
        <v>12574</v>
      </c>
      <c r="BB11" s="525">
        <v>12574</v>
      </c>
      <c r="BC11" s="525">
        <v>12574</v>
      </c>
      <c r="BD11" s="525">
        <v>12574</v>
      </c>
      <c r="BE11" s="525">
        <v>12574</v>
      </c>
      <c r="BF11" s="525">
        <v>12574</v>
      </c>
      <c r="BG11" s="525">
        <v>12574</v>
      </c>
      <c r="BH11" s="525">
        <v>12574</v>
      </c>
      <c r="BI11" s="525">
        <v>12574</v>
      </c>
      <c r="BJ11" s="524">
        <v>51990374</v>
      </c>
      <c r="BK11" s="524"/>
      <c r="BL11" s="524"/>
      <c r="BM11" s="524"/>
      <c r="BN11" s="524"/>
      <c r="BO11" s="524"/>
      <c r="BP11" s="524"/>
      <c r="BQ11" s="524"/>
      <c r="BR11" s="524"/>
      <c r="BS11" s="524"/>
      <c r="BT11" s="524"/>
      <c r="BU11" s="524"/>
      <c r="BV11" s="524"/>
      <c r="BW11" s="524">
        <v>571718</v>
      </c>
      <c r="BX11" s="524"/>
      <c r="BY11" s="524"/>
      <c r="BZ11" s="524"/>
      <c r="CA11" s="524"/>
      <c r="CB11" s="524"/>
      <c r="CC11" s="524"/>
      <c r="CD11" s="524"/>
      <c r="CE11" s="524"/>
      <c r="CF11" s="524"/>
      <c r="CG11" s="524"/>
      <c r="CH11" s="524"/>
      <c r="CI11" s="524"/>
      <c r="CJ11" s="525">
        <f t="shared" si="1"/>
        <v>52562092</v>
      </c>
      <c r="CK11" s="525">
        <v>12574</v>
      </c>
      <c r="CL11" s="525">
        <v>12574</v>
      </c>
      <c r="CM11" s="525">
        <v>12574</v>
      </c>
      <c r="CN11" s="525">
        <v>12574</v>
      </c>
      <c r="CO11" s="525">
        <v>12574</v>
      </c>
      <c r="CP11" s="525">
        <v>12574</v>
      </c>
      <c r="CQ11" s="525">
        <v>12574</v>
      </c>
      <c r="CR11" s="525">
        <v>12574</v>
      </c>
      <c r="CS11" s="525">
        <v>12574</v>
      </c>
      <c r="CT11" s="525">
        <v>12574</v>
      </c>
      <c r="CU11" s="525">
        <v>12574</v>
      </c>
      <c r="CV11" s="525">
        <v>12574</v>
      </c>
      <c r="CW11" s="525">
        <v>12574</v>
      </c>
      <c r="CX11" s="524">
        <v>27750184</v>
      </c>
      <c r="CY11" s="524"/>
      <c r="CZ11" s="524"/>
      <c r="DA11" s="524"/>
      <c r="DB11" s="524"/>
      <c r="DC11" s="524"/>
      <c r="DD11" s="524"/>
      <c r="DE11" s="524"/>
      <c r="DF11" s="524"/>
      <c r="DG11" s="524"/>
      <c r="DH11" s="524"/>
      <c r="DI11" s="524"/>
      <c r="DJ11" s="524"/>
      <c r="DK11" s="524"/>
      <c r="DL11" s="524"/>
      <c r="DM11" s="525">
        <f t="shared" si="2"/>
        <v>24811908</v>
      </c>
      <c r="DN11" s="525">
        <v>99925381</v>
      </c>
      <c r="DO11" s="525">
        <v>99925381</v>
      </c>
      <c r="DP11" s="525">
        <v>99925381</v>
      </c>
      <c r="DQ11" s="525">
        <v>99925381</v>
      </c>
      <c r="DR11" s="525">
        <v>99925381</v>
      </c>
      <c r="DS11" s="525">
        <v>99925381</v>
      </c>
      <c r="DT11" s="525">
        <v>99925381</v>
      </c>
      <c r="DU11" s="525">
        <v>99925381</v>
      </c>
      <c r="DV11" s="525">
        <v>99925381</v>
      </c>
      <c r="DW11" s="525">
        <v>99925381</v>
      </c>
      <c r="DX11" s="525">
        <v>99925381</v>
      </c>
      <c r="DY11" s="525">
        <v>99925381</v>
      </c>
      <c r="DZ11" s="525">
        <v>99925381</v>
      </c>
      <c r="EA11" s="526">
        <v>99925381</v>
      </c>
      <c r="EB11" s="305"/>
    </row>
    <row r="12" spans="1:132" ht="24.75" customHeight="1">
      <c r="A12" s="46"/>
      <c r="B12" s="527" t="s">
        <v>931</v>
      </c>
      <c r="C12" s="527"/>
      <c r="D12" s="527"/>
      <c r="E12" s="527"/>
      <c r="F12" s="527"/>
      <c r="G12" s="527"/>
      <c r="H12" s="527"/>
      <c r="I12" s="527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229"/>
      <c r="V12" s="523">
        <v>7644</v>
      </c>
      <c r="W12" s="524"/>
      <c r="X12" s="524"/>
      <c r="Y12" s="524"/>
      <c r="Z12" s="524"/>
      <c r="AA12" s="524"/>
      <c r="AB12" s="524"/>
      <c r="AC12" s="524"/>
      <c r="AD12" s="524"/>
      <c r="AE12" s="524"/>
      <c r="AF12" s="524"/>
      <c r="AG12" s="524"/>
      <c r="AH12" s="524"/>
      <c r="AI12" s="524">
        <v>256</v>
      </c>
      <c r="AJ12" s="524"/>
      <c r="AK12" s="524"/>
      <c r="AL12" s="524"/>
      <c r="AM12" s="524"/>
      <c r="AN12" s="524"/>
      <c r="AO12" s="524"/>
      <c r="AP12" s="524"/>
      <c r="AQ12" s="524"/>
      <c r="AR12" s="524"/>
      <c r="AS12" s="524"/>
      <c r="AT12" s="524"/>
      <c r="AU12" s="524"/>
      <c r="AV12" s="525">
        <f t="shared" si="0"/>
        <v>7900</v>
      </c>
      <c r="AW12" s="525">
        <v>12574</v>
      </c>
      <c r="AX12" s="525">
        <v>12574</v>
      </c>
      <c r="AY12" s="525">
        <v>12574</v>
      </c>
      <c r="AZ12" s="525">
        <v>12574</v>
      </c>
      <c r="BA12" s="525">
        <v>12574</v>
      </c>
      <c r="BB12" s="525">
        <v>12574</v>
      </c>
      <c r="BC12" s="525">
        <v>12574</v>
      </c>
      <c r="BD12" s="525">
        <v>12574</v>
      </c>
      <c r="BE12" s="525">
        <v>12574</v>
      </c>
      <c r="BF12" s="525">
        <v>12574</v>
      </c>
      <c r="BG12" s="525">
        <v>12574</v>
      </c>
      <c r="BH12" s="525">
        <v>12574</v>
      </c>
      <c r="BI12" s="525">
        <v>12574</v>
      </c>
      <c r="BJ12" s="524">
        <v>38351893</v>
      </c>
      <c r="BK12" s="524"/>
      <c r="BL12" s="524"/>
      <c r="BM12" s="524"/>
      <c r="BN12" s="524"/>
      <c r="BO12" s="524"/>
      <c r="BP12" s="524"/>
      <c r="BQ12" s="524"/>
      <c r="BR12" s="524"/>
      <c r="BS12" s="524"/>
      <c r="BT12" s="524"/>
      <c r="BU12" s="524"/>
      <c r="BV12" s="524"/>
      <c r="BW12" s="524">
        <v>919944</v>
      </c>
      <c r="BX12" s="524"/>
      <c r="BY12" s="524"/>
      <c r="BZ12" s="524"/>
      <c r="CA12" s="524"/>
      <c r="CB12" s="524"/>
      <c r="CC12" s="524"/>
      <c r="CD12" s="524"/>
      <c r="CE12" s="524"/>
      <c r="CF12" s="524"/>
      <c r="CG12" s="524"/>
      <c r="CH12" s="524"/>
      <c r="CI12" s="524"/>
      <c r="CJ12" s="525">
        <f t="shared" si="1"/>
        <v>39271837</v>
      </c>
      <c r="CK12" s="525">
        <v>12574</v>
      </c>
      <c r="CL12" s="525">
        <v>12574</v>
      </c>
      <c r="CM12" s="525">
        <v>12574</v>
      </c>
      <c r="CN12" s="525">
        <v>12574</v>
      </c>
      <c r="CO12" s="525">
        <v>12574</v>
      </c>
      <c r="CP12" s="525">
        <v>12574</v>
      </c>
      <c r="CQ12" s="525">
        <v>12574</v>
      </c>
      <c r="CR12" s="525">
        <v>12574</v>
      </c>
      <c r="CS12" s="525">
        <v>12574</v>
      </c>
      <c r="CT12" s="525">
        <v>12574</v>
      </c>
      <c r="CU12" s="525">
        <v>12574</v>
      </c>
      <c r="CV12" s="525">
        <v>12574</v>
      </c>
      <c r="CW12" s="525">
        <v>12574</v>
      </c>
      <c r="CX12" s="524">
        <v>22686918</v>
      </c>
      <c r="CY12" s="524"/>
      <c r="CZ12" s="524"/>
      <c r="DA12" s="524"/>
      <c r="DB12" s="524"/>
      <c r="DC12" s="524"/>
      <c r="DD12" s="524"/>
      <c r="DE12" s="524"/>
      <c r="DF12" s="524"/>
      <c r="DG12" s="524"/>
      <c r="DH12" s="524"/>
      <c r="DI12" s="524"/>
      <c r="DJ12" s="524"/>
      <c r="DK12" s="524"/>
      <c r="DL12" s="524"/>
      <c r="DM12" s="525">
        <f t="shared" si="2"/>
        <v>16584919</v>
      </c>
      <c r="DN12" s="525">
        <v>99925381</v>
      </c>
      <c r="DO12" s="525">
        <v>99925381</v>
      </c>
      <c r="DP12" s="525">
        <v>99925381</v>
      </c>
      <c r="DQ12" s="525">
        <v>99925381</v>
      </c>
      <c r="DR12" s="525">
        <v>99925381</v>
      </c>
      <c r="DS12" s="525">
        <v>99925381</v>
      </c>
      <c r="DT12" s="525">
        <v>99925381</v>
      </c>
      <c r="DU12" s="525">
        <v>99925381</v>
      </c>
      <c r="DV12" s="525">
        <v>99925381</v>
      </c>
      <c r="DW12" s="525">
        <v>99925381</v>
      </c>
      <c r="DX12" s="525">
        <v>99925381</v>
      </c>
      <c r="DY12" s="525">
        <v>99925381</v>
      </c>
      <c r="DZ12" s="525">
        <v>99925381</v>
      </c>
      <c r="EA12" s="526">
        <v>99925381</v>
      </c>
      <c r="EB12" s="305"/>
    </row>
    <row r="13" spans="1:132" ht="24.75" customHeight="1">
      <c r="A13" s="46"/>
      <c r="B13" s="527" t="s">
        <v>932</v>
      </c>
      <c r="C13" s="527"/>
      <c r="D13" s="527"/>
      <c r="E13" s="527"/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527"/>
      <c r="Q13" s="527"/>
      <c r="R13" s="527"/>
      <c r="S13" s="527"/>
      <c r="T13" s="527"/>
      <c r="U13" s="229"/>
      <c r="V13" s="523">
        <v>5593</v>
      </c>
      <c r="W13" s="524"/>
      <c r="X13" s="524"/>
      <c r="Y13" s="524"/>
      <c r="Z13" s="524"/>
      <c r="AA13" s="524"/>
      <c r="AB13" s="524"/>
      <c r="AC13" s="524"/>
      <c r="AD13" s="524"/>
      <c r="AE13" s="524"/>
      <c r="AF13" s="524"/>
      <c r="AG13" s="524"/>
      <c r="AH13" s="524"/>
      <c r="AI13" s="524">
        <v>418</v>
      </c>
      <c r="AJ13" s="524"/>
      <c r="AK13" s="524"/>
      <c r="AL13" s="524"/>
      <c r="AM13" s="524"/>
      <c r="AN13" s="524"/>
      <c r="AO13" s="524"/>
      <c r="AP13" s="524"/>
      <c r="AQ13" s="524"/>
      <c r="AR13" s="524"/>
      <c r="AS13" s="524"/>
      <c r="AT13" s="524"/>
      <c r="AU13" s="524"/>
      <c r="AV13" s="525">
        <f t="shared" si="0"/>
        <v>6011</v>
      </c>
      <c r="AW13" s="525">
        <v>12574</v>
      </c>
      <c r="AX13" s="525">
        <v>12574</v>
      </c>
      <c r="AY13" s="525">
        <v>12574</v>
      </c>
      <c r="AZ13" s="525">
        <v>12574</v>
      </c>
      <c r="BA13" s="525">
        <v>12574</v>
      </c>
      <c r="BB13" s="525">
        <v>12574</v>
      </c>
      <c r="BC13" s="525">
        <v>12574</v>
      </c>
      <c r="BD13" s="525">
        <v>12574</v>
      </c>
      <c r="BE13" s="525">
        <v>12574</v>
      </c>
      <c r="BF13" s="525">
        <v>12574</v>
      </c>
      <c r="BG13" s="525">
        <v>12574</v>
      </c>
      <c r="BH13" s="525">
        <v>12574</v>
      </c>
      <c r="BI13" s="525">
        <v>12574</v>
      </c>
      <c r="BJ13" s="524">
        <v>23449589</v>
      </c>
      <c r="BK13" s="524"/>
      <c r="BL13" s="524"/>
      <c r="BM13" s="524"/>
      <c r="BN13" s="524"/>
      <c r="BO13" s="524"/>
      <c r="BP13" s="524"/>
      <c r="BQ13" s="524"/>
      <c r="BR13" s="524"/>
      <c r="BS13" s="524"/>
      <c r="BT13" s="524"/>
      <c r="BU13" s="524"/>
      <c r="BV13" s="524"/>
      <c r="BW13" s="524">
        <v>1421366</v>
      </c>
      <c r="BX13" s="524"/>
      <c r="BY13" s="524"/>
      <c r="BZ13" s="524"/>
      <c r="CA13" s="524"/>
      <c r="CB13" s="524"/>
      <c r="CC13" s="524"/>
      <c r="CD13" s="524"/>
      <c r="CE13" s="524"/>
      <c r="CF13" s="524"/>
      <c r="CG13" s="524"/>
      <c r="CH13" s="524"/>
      <c r="CI13" s="524"/>
      <c r="CJ13" s="525">
        <f t="shared" si="1"/>
        <v>24870955</v>
      </c>
      <c r="CK13" s="525">
        <v>12574</v>
      </c>
      <c r="CL13" s="525">
        <v>12574</v>
      </c>
      <c r="CM13" s="525">
        <v>12574</v>
      </c>
      <c r="CN13" s="525">
        <v>12574</v>
      </c>
      <c r="CO13" s="525">
        <v>12574</v>
      </c>
      <c r="CP13" s="525">
        <v>12574</v>
      </c>
      <c r="CQ13" s="525">
        <v>12574</v>
      </c>
      <c r="CR13" s="525">
        <v>12574</v>
      </c>
      <c r="CS13" s="525">
        <v>12574</v>
      </c>
      <c r="CT13" s="525">
        <v>12574</v>
      </c>
      <c r="CU13" s="525">
        <v>12574</v>
      </c>
      <c r="CV13" s="525">
        <v>12574</v>
      </c>
      <c r="CW13" s="525">
        <v>12574</v>
      </c>
      <c r="CX13" s="524">
        <v>17238844</v>
      </c>
      <c r="CY13" s="524"/>
      <c r="CZ13" s="524"/>
      <c r="DA13" s="524"/>
      <c r="DB13" s="524"/>
      <c r="DC13" s="524"/>
      <c r="DD13" s="524"/>
      <c r="DE13" s="524"/>
      <c r="DF13" s="524"/>
      <c r="DG13" s="524"/>
      <c r="DH13" s="524"/>
      <c r="DI13" s="524"/>
      <c r="DJ13" s="524"/>
      <c r="DK13" s="524"/>
      <c r="DL13" s="524"/>
      <c r="DM13" s="525">
        <f t="shared" si="2"/>
        <v>7632111</v>
      </c>
      <c r="DN13" s="525">
        <v>99925381</v>
      </c>
      <c r="DO13" s="525">
        <v>99925381</v>
      </c>
      <c r="DP13" s="525">
        <v>99925381</v>
      </c>
      <c r="DQ13" s="525">
        <v>99925381</v>
      </c>
      <c r="DR13" s="525">
        <v>99925381</v>
      </c>
      <c r="DS13" s="525">
        <v>99925381</v>
      </c>
      <c r="DT13" s="525">
        <v>99925381</v>
      </c>
      <c r="DU13" s="525">
        <v>99925381</v>
      </c>
      <c r="DV13" s="525">
        <v>99925381</v>
      </c>
      <c r="DW13" s="525">
        <v>99925381</v>
      </c>
      <c r="DX13" s="525">
        <v>99925381</v>
      </c>
      <c r="DY13" s="525">
        <v>99925381</v>
      </c>
      <c r="DZ13" s="525">
        <v>99925381</v>
      </c>
      <c r="EA13" s="526">
        <v>99925381</v>
      </c>
      <c r="EB13" s="305"/>
    </row>
    <row r="14" spans="1:132" ht="24.75" customHeight="1">
      <c r="A14" s="46"/>
      <c r="B14" s="527" t="s">
        <v>933</v>
      </c>
      <c r="C14" s="527"/>
      <c r="D14" s="527"/>
      <c r="E14" s="527"/>
      <c r="F14" s="527"/>
      <c r="G14" s="527"/>
      <c r="H14" s="527"/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229"/>
      <c r="V14" s="523">
        <v>16607</v>
      </c>
      <c r="W14" s="524"/>
      <c r="X14" s="524"/>
      <c r="Y14" s="524"/>
      <c r="Z14" s="524"/>
      <c r="AA14" s="524"/>
      <c r="AB14" s="524"/>
      <c r="AC14" s="524"/>
      <c r="AD14" s="524"/>
      <c r="AE14" s="524"/>
      <c r="AF14" s="524"/>
      <c r="AG14" s="524"/>
      <c r="AH14" s="524"/>
      <c r="AI14" s="524">
        <v>651</v>
      </c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5">
        <f t="shared" si="0"/>
        <v>17258</v>
      </c>
      <c r="AW14" s="525">
        <v>12574</v>
      </c>
      <c r="AX14" s="525">
        <v>12574</v>
      </c>
      <c r="AY14" s="525">
        <v>12574</v>
      </c>
      <c r="AZ14" s="525">
        <v>12574</v>
      </c>
      <c r="BA14" s="525">
        <v>12574</v>
      </c>
      <c r="BB14" s="525">
        <v>12574</v>
      </c>
      <c r="BC14" s="525">
        <v>12574</v>
      </c>
      <c r="BD14" s="525">
        <v>12574</v>
      </c>
      <c r="BE14" s="525">
        <v>12574</v>
      </c>
      <c r="BF14" s="525">
        <v>12574</v>
      </c>
      <c r="BG14" s="525">
        <v>12574</v>
      </c>
      <c r="BH14" s="525">
        <v>12574</v>
      </c>
      <c r="BI14" s="525">
        <v>12574</v>
      </c>
      <c r="BJ14" s="524">
        <v>74938422</v>
      </c>
      <c r="BK14" s="524"/>
      <c r="BL14" s="524"/>
      <c r="BM14" s="524"/>
      <c r="BN14" s="524"/>
      <c r="BO14" s="524"/>
      <c r="BP14" s="524"/>
      <c r="BQ14" s="524"/>
      <c r="BR14" s="524"/>
      <c r="BS14" s="524"/>
      <c r="BT14" s="524"/>
      <c r="BU14" s="524"/>
      <c r="BV14" s="524"/>
      <c r="BW14" s="524">
        <v>2337649</v>
      </c>
      <c r="BX14" s="524"/>
      <c r="BY14" s="524"/>
      <c r="BZ14" s="524"/>
      <c r="CA14" s="524"/>
      <c r="CB14" s="524"/>
      <c r="CC14" s="524"/>
      <c r="CD14" s="524"/>
      <c r="CE14" s="524"/>
      <c r="CF14" s="524"/>
      <c r="CG14" s="524"/>
      <c r="CH14" s="524"/>
      <c r="CI14" s="524"/>
      <c r="CJ14" s="525">
        <f t="shared" si="1"/>
        <v>77276071</v>
      </c>
      <c r="CK14" s="525">
        <v>12574</v>
      </c>
      <c r="CL14" s="525">
        <v>12574</v>
      </c>
      <c r="CM14" s="525">
        <v>12574</v>
      </c>
      <c r="CN14" s="525">
        <v>12574</v>
      </c>
      <c r="CO14" s="525">
        <v>12574</v>
      </c>
      <c r="CP14" s="525">
        <v>12574</v>
      </c>
      <c r="CQ14" s="525">
        <v>12574</v>
      </c>
      <c r="CR14" s="525">
        <v>12574</v>
      </c>
      <c r="CS14" s="525">
        <v>12574</v>
      </c>
      <c r="CT14" s="525">
        <v>12574</v>
      </c>
      <c r="CU14" s="525">
        <v>12574</v>
      </c>
      <c r="CV14" s="525">
        <v>12574</v>
      </c>
      <c r="CW14" s="525">
        <v>12574</v>
      </c>
      <c r="CX14" s="524">
        <v>49349326</v>
      </c>
      <c r="CY14" s="524"/>
      <c r="CZ14" s="524"/>
      <c r="DA14" s="524"/>
      <c r="DB14" s="524"/>
      <c r="DC14" s="524"/>
      <c r="DD14" s="524"/>
      <c r="DE14" s="524"/>
      <c r="DF14" s="524"/>
      <c r="DG14" s="524"/>
      <c r="DH14" s="524"/>
      <c r="DI14" s="524"/>
      <c r="DJ14" s="524"/>
      <c r="DK14" s="524"/>
      <c r="DL14" s="524"/>
      <c r="DM14" s="525">
        <f t="shared" si="2"/>
        <v>27926745</v>
      </c>
      <c r="DN14" s="525">
        <v>99925381</v>
      </c>
      <c r="DO14" s="525">
        <v>99925381</v>
      </c>
      <c r="DP14" s="525">
        <v>99925381</v>
      </c>
      <c r="DQ14" s="525">
        <v>99925381</v>
      </c>
      <c r="DR14" s="525">
        <v>99925381</v>
      </c>
      <c r="DS14" s="525">
        <v>99925381</v>
      </c>
      <c r="DT14" s="525">
        <v>99925381</v>
      </c>
      <c r="DU14" s="525">
        <v>99925381</v>
      </c>
      <c r="DV14" s="525">
        <v>99925381</v>
      </c>
      <c r="DW14" s="525">
        <v>99925381</v>
      </c>
      <c r="DX14" s="525">
        <v>99925381</v>
      </c>
      <c r="DY14" s="525">
        <v>99925381</v>
      </c>
      <c r="DZ14" s="525">
        <v>99925381</v>
      </c>
      <c r="EA14" s="526">
        <v>99925381</v>
      </c>
      <c r="EB14" s="305"/>
    </row>
    <row r="15" spans="1:132" ht="24.75" customHeight="1">
      <c r="A15" s="46"/>
      <c r="B15" s="527" t="s">
        <v>934</v>
      </c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229"/>
      <c r="V15" s="523">
        <v>1136</v>
      </c>
      <c r="W15" s="524"/>
      <c r="X15" s="524"/>
      <c r="Y15" s="524"/>
      <c r="Z15" s="524"/>
      <c r="AA15" s="524"/>
      <c r="AB15" s="524"/>
      <c r="AC15" s="524"/>
      <c r="AD15" s="524"/>
      <c r="AE15" s="524"/>
      <c r="AF15" s="524"/>
      <c r="AG15" s="524"/>
      <c r="AH15" s="524"/>
      <c r="AI15" s="524">
        <v>48</v>
      </c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5">
        <f t="shared" si="0"/>
        <v>1184</v>
      </c>
      <c r="AW15" s="525">
        <v>12574</v>
      </c>
      <c r="AX15" s="525">
        <v>12574</v>
      </c>
      <c r="AY15" s="525">
        <v>12574</v>
      </c>
      <c r="AZ15" s="525">
        <v>12574</v>
      </c>
      <c r="BA15" s="525">
        <v>12574</v>
      </c>
      <c r="BB15" s="525">
        <v>12574</v>
      </c>
      <c r="BC15" s="525">
        <v>12574</v>
      </c>
      <c r="BD15" s="525">
        <v>12574</v>
      </c>
      <c r="BE15" s="525">
        <v>12574</v>
      </c>
      <c r="BF15" s="525">
        <v>12574</v>
      </c>
      <c r="BG15" s="525">
        <v>12574</v>
      </c>
      <c r="BH15" s="525">
        <v>12574</v>
      </c>
      <c r="BI15" s="525">
        <v>12574</v>
      </c>
      <c r="BJ15" s="524">
        <v>5362752</v>
      </c>
      <c r="BK15" s="524"/>
      <c r="BL15" s="524"/>
      <c r="BM15" s="524"/>
      <c r="BN15" s="524"/>
      <c r="BO15" s="524"/>
      <c r="BP15" s="524"/>
      <c r="BQ15" s="524"/>
      <c r="BR15" s="524"/>
      <c r="BS15" s="524"/>
      <c r="BT15" s="524"/>
      <c r="BU15" s="524"/>
      <c r="BV15" s="524"/>
      <c r="BW15" s="524">
        <v>169292</v>
      </c>
      <c r="BX15" s="524"/>
      <c r="BY15" s="524"/>
      <c r="BZ15" s="524"/>
      <c r="CA15" s="524"/>
      <c r="CB15" s="524"/>
      <c r="CC15" s="524"/>
      <c r="CD15" s="524"/>
      <c r="CE15" s="524"/>
      <c r="CF15" s="524"/>
      <c r="CG15" s="524"/>
      <c r="CH15" s="524"/>
      <c r="CI15" s="524"/>
      <c r="CJ15" s="525">
        <f t="shared" si="1"/>
        <v>5532044</v>
      </c>
      <c r="CK15" s="525">
        <v>12574</v>
      </c>
      <c r="CL15" s="525">
        <v>12574</v>
      </c>
      <c r="CM15" s="525">
        <v>12574</v>
      </c>
      <c r="CN15" s="525">
        <v>12574</v>
      </c>
      <c r="CO15" s="525">
        <v>12574</v>
      </c>
      <c r="CP15" s="525">
        <v>12574</v>
      </c>
      <c r="CQ15" s="525">
        <v>12574</v>
      </c>
      <c r="CR15" s="525">
        <v>12574</v>
      </c>
      <c r="CS15" s="525">
        <v>12574</v>
      </c>
      <c r="CT15" s="525">
        <v>12574</v>
      </c>
      <c r="CU15" s="525">
        <v>12574</v>
      </c>
      <c r="CV15" s="525">
        <v>12574</v>
      </c>
      <c r="CW15" s="525">
        <v>12574</v>
      </c>
      <c r="CX15" s="524">
        <v>3381546</v>
      </c>
      <c r="CY15" s="524"/>
      <c r="CZ15" s="524"/>
      <c r="DA15" s="524"/>
      <c r="DB15" s="524"/>
      <c r="DC15" s="524"/>
      <c r="DD15" s="524"/>
      <c r="DE15" s="524"/>
      <c r="DF15" s="524"/>
      <c r="DG15" s="524"/>
      <c r="DH15" s="524"/>
      <c r="DI15" s="524"/>
      <c r="DJ15" s="524"/>
      <c r="DK15" s="524"/>
      <c r="DL15" s="524"/>
      <c r="DM15" s="525">
        <f t="shared" si="2"/>
        <v>2150498</v>
      </c>
      <c r="DN15" s="525">
        <v>99925381</v>
      </c>
      <c r="DO15" s="525">
        <v>99925381</v>
      </c>
      <c r="DP15" s="525">
        <v>99925381</v>
      </c>
      <c r="DQ15" s="525">
        <v>99925381</v>
      </c>
      <c r="DR15" s="525">
        <v>99925381</v>
      </c>
      <c r="DS15" s="525">
        <v>99925381</v>
      </c>
      <c r="DT15" s="525">
        <v>99925381</v>
      </c>
      <c r="DU15" s="525">
        <v>99925381</v>
      </c>
      <c r="DV15" s="525">
        <v>99925381</v>
      </c>
      <c r="DW15" s="525">
        <v>99925381</v>
      </c>
      <c r="DX15" s="525">
        <v>99925381</v>
      </c>
      <c r="DY15" s="525">
        <v>99925381</v>
      </c>
      <c r="DZ15" s="525">
        <v>99925381</v>
      </c>
      <c r="EA15" s="526">
        <v>99925381</v>
      </c>
      <c r="EB15" s="305"/>
    </row>
    <row r="16" spans="1:132" ht="24.75" customHeight="1">
      <c r="A16" s="46"/>
      <c r="B16" s="527" t="s">
        <v>935</v>
      </c>
      <c r="C16" s="527"/>
      <c r="D16" s="527"/>
      <c r="E16" s="527"/>
      <c r="F16" s="527"/>
      <c r="G16" s="527"/>
      <c r="H16" s="527"/>
      <c r="I16" s="527"/>
      <c r="J16" s="527"/>
      <c r="K16" s="527"/>
      <c r="L16" s="527"/>
      <c r="M16" s="527"/>
      <c r="N16" s="527"/>
      <c r="O16" s="527"/>
      <c r="P16" s="527"/>
      <c r="Q16" s="527"/>
      <c r="R16" s="527"/>
      <c r="S16" s="527"/>
      <c r="T16" s="527"/>
      <c r="U16" s="229"/>
      <c r="V16" s="523">
        <v>274</v>
      </c>
      <c r="W16" s="524"/>
      <c r="X16" s="524"/>
      <c r="Y16" s="524"/>
      <c r="Z16" s="524"/>
      <c r="AA16" s="524"/>
      <c r="AB16" s="524"/>
      <c r="AC16" s="524"/>
      <c r="AD16" s="524"/>
      <c r="AE16" s="524"/>
      <c r="AF16" s="524"/>
      <c r="AG16" s="524"/>
      <c r="AH16" s="524"/>
      <c r="AI16" s="524">
        <v>5</v>
      </c>
      <c r="AJ16" s="524"/>
      <c r="AK16" s="524"/>
      <c r="AL16" s="524"/>
      <c r="AM16" s="524"/>
      <c r="AN16" s="524"/>
      <c r="AO16" s="524"/>
      <c r="AP16" s="524"/>
      <c r="AQ16" s="524"/>
      <c r="AR16" s="524"/>
      <c r="AS16" s="524"/>
      <c r="AT16" s="524"/>
      <c r="AU16" s="524"/>
      <c r="AV16" s="525">
        <f t="shared" si="0"/>
        <v>279</v>
      </c>
      <c r="AW16" s="525">
        <v>12574</v>
      </c>
      <c r="AX16" s="525">
        <v>12574</v>
      </c>
      <c r="AY16" s="525">
        <v>12574</v>
      </c>
      <c r="AZ16" s="525">
        <v>12574</v>
      </c>
      <c r="BA16" s="525">
        <v>12574</v>
      </c>
      <c r="BB16" s="525">
        <v>12574</v>
      </c>
      <c r="BC16" s="525">
        <v>12574</v>
      </c>
      <c r="BD16" s="525">
        <v>12574</v>
      </c>
      <c r="BE16" s="525">
        <v>12574</v>
      </c>
      <c r="BF16" s="525">
        <v>12574</v>
      </c>
      <c r="BG16" s="525">
        <v>12574</v>
      </c>
      <c r="BH16" s="525">
        <v>12574</v>
      </c>
      <c r="BI16" s="525">
        <v>12574</v>
      </c>
      <c r="BJ16" s="524">
        <v>1544938</v>
      </c>
      <c r="BK16" s="524"/>
      <c r="BL16" s="524"/>
      <c r="BM16" s="524"/>
      <c r="BN16" s="524"/>
      <c r="BO16" s="524"/>
      <c r="BP16" s="524"/>
      <c r="BQ16" s="524"/>
      <c r="BR16" s="524"/>
      <c r="BS16" s="524"/>
      <c r="BT16" s="524"/>
      <c r="BU16" s="524"/>
      <c r="BV16" s="524"/>
      <c r="BW16" s="524">
        <v>15892</v>
      </c>
      <c r="BX16" s="524"/>
      <c r="BY16" s="524"/>
      <c r="BZ16" s="524"/>
      <c r="CA16" s="524"/>
      <c r="CB16" s="524"/>
      <c r="CC16" s="524"/>
      <c r="CD16" s="524"/>
      <c r="CE16" s="524"/>
      <c r="CF16" s="524"/>
      <c r="CG16" s="524"/>
      <c r="CH16" s="524"/>
      <c r="CI16" s="524"/>
      <c r="CJ16" s="525">
        <f t="shared" si="1"/>
        <v>1560830</v>
      </c>
      <c r="CK16" s="525">
        <v>12574</v>
      </c>
      <c r="CL16" s="525">
        <v>12574</v>
      </c>
      <c r="CM16" s="525">
        <v>12574</v>
      </c>
      <c r="CN16" s="525">
        <v>12574</v>
      </c>
      <c r="CO16" s="525">
        <v>12574</v>
      </c>
      <c r="CP16" s="525">
        <v>12574</v>
      </c>
      <c r="CQ16" s="525">
        <v>12574</v>
      </c>
      <c r="CR16" s="525">
        <v>12574</v>
      </c>
      <c r="CS16" s="525">
        <v>12574</v>
      </c>
      <c r="CT16" s="525">
        <v>12574</v>
      </c>
      <c r="CU16" s="525">
        <v>12574</v>
      </c>
      <c r="CV16" s="525">
        <v>12574</v>
      </c>
      <c r="CW16" s="525">
        <v>12574</v>
      </c>
      <c r="CX16" s="524">
        <v>781680</v>
      </c>
      <c r="CY16" s="524"/>
      <c r="CZ16" s="524"/>
      <c r="DA16" s="524"/>
      <c r="DB16" s="524"/>
      <c r="DC16" s="524"/>
      <c r="DD16" s="524"/>
      <c r="DE16" s="524"/>
      <c r="DF16" s="524"/>
      <c r="DG16" s="524"/>
      <c r="DH16" s="524"/>
      <c r="DI16" s="524"/>
      <c r="DJ16" s="524"/>
      <c r="DK16" s="524"/>
      <c r="DL16" s="524"/>
      <c r="DM16" s="525">
        <f t="shared" si="2"/>
        <v>779150</v>
      </c>
      <c r="DN16" s="525">
        <v>99925381</v>
      </c>
      <c r="DO16" s="525">
        <v>99925381</v>
      </c>
      <c r="DP16" s="525">
        <v>99925381</v>
      </c>
      <c r="DQ16" s="525">
        <v>99925381</v>
      </c>
      <c r="DR16" s="525">
        <v>99925381</v>
      </c>
      <c r="DS16" s="525">
        <v>99925381</v>
      </c>
      <c r="DT16" s="525">
        <v>99925381</v>
      </c>
      <c r="DU16" s="525">
        <v>99925381</v>
      </c>
      <c r="DV16" s="525">
        <v>99925381</v>
      </c>
      <c r="DW16" s="525">
        <v>99925381</v>
      </c>
      <c r="DX16" s="525">
        <v>99925381</v>
      </c>
      <c r="DY16" s="525">
        <v>99925381</v>
      </c>
      <c r="DZ16" s="525">
        <v>99925381</v>
      </c>
      <c r="EA16" s="526">
        <v>99925381</v>
      </c>
      <c r="EB16" s="305"/>
    </row>
    <row r="17" spans="1:132" ht="24.75" customHeight="1">
      <c r="A17" s="46"/>
      <c r="B17" s="527" t="s">
        <v>936</v>
      </c>
      <c r="C17" s="527"/>
      <c r="D17" s="527"/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527"/>
      <c r="P17" s="527"/>
      <c r="Q17" s="527"/>
      <c r="R17" s="527"/>
      <c r="S17" s="527"/>
      <c r="T17" s="527"/>
      <c r="U17" s="229"/>
      <c r="V17" s="523">
        <v>15</v>
      </c>
      <c r="W17" s="524"/>
      <c r="X17" s="524"/>
      <c r="Y17" s="524"/>
      <c r="Z17" s="524"/>
      <c r="AA17" s="524"/>
      <c r="AB17" s="524"/>
      <c r="AC17" s="524"/>
      <c r="AD17" s="524"/>
      <c r="AE17" s="524"/>
      <c r="AF17" s="524"/>
      <c r="AG17" s="524"/>
      <c r="AH17" s="524"/>
      <c r="AI17" s="524">
        <v>1</v>
      </c>
      <c r="AJ17" s="524"/>
      <c r="AK17" s="524"/>
      <c r="AL17" s="524"/>
      <c r="AM17" s="524"/>
      <c r="AN17" s="524"/>
      <c r="AO17" s="524"/>
      <c r="AP17" s="524"/>
      <c r="AQ17" s="524"/>
      <c r="AR17" s="524"/>
      <c r="AS17" s="524"/>
      <c r="AT17" s="524"/>
      <c r="AU17" s="524"/>
      <c r="AV17" s="525">
        <f t="shared" si="0"/>
        <v>16</v>
      </c>
      <c r="AW17" s="525">
        <v>12574</v>
      </c>
      <c r="AX17" s="525">
        <v>12574</v>
      </c>
      <c r="AY17" s="525">
        <v>12574</v>
      </c>
      <c r="AZ17" s="525">
        <v>12574</v>
      </c>
      <c r="BA17" s="525">
        <v>12574</v>
      </c>
      <c r="BB17" s="525">
        <v>12574</v>
      </c>
      <c r="BC17" s="525">
        <v>12574</v>
      </c>
      <c r="BD17" s="525">
        <v>12574</v>
      </c>
      <c r="BE17" s="525">
        <v>12574</v>
      </c>
      <c r="BF17" s="525">
        <v>12574</v>
      </c>
      <c r="BG17" s="525">
        <v>12574</v>
      </c>
      <c r="BH17" s="525">
        <v>12574</v>
      </c>
      <c r="BI17" s="525">
        <v>12574</v>
      </c>
      <c r="BJ17" s="524">
        <v>70525</v>
      </c>
      <c r="BK17" s="524"/>
      <c r="BL17" s="524"/>
      <c r="BM17" s="524"/>
      <c r="BN17" s="524"/>
      <c r="BO17" s="524"/>
      <c r="BP17" s="524"/>
      <c r="BQ17" s="524"/>
      <c r="BR17" s="524"/>
      <c r="BS17" s="524"/>
      <c r="BT17" s="524"/>
      <c r="BU17" s="524"/>
      <c r="BV17" s="524"/>
      <c r="BW17" s="524">
        <v>3499</v>
      </c>
      <c r="BX17" s="524"/>
      <c r="BY17" s="524"/>
      <c r="BZ17" s="524"/>
      <c r="CA17" s="524"/>
      <c r="CB17" s="524"/>
      <c r="CC17" s="524"/>
      <c r="CD17" s="524"/>
      <c r="CE17" s="524"/>
      <c r="CF17" s="524"/>
      <c r="CG17" s="524"/>
      <c r="CH17" s="524"/>
      <c r="CI17" s="524"/>
      <c r="CJ17" s="525">
        <f t="shared" si="1"/>
        <v>74024</v>
      </c>
      <c r="CK17" s="525">
        <v>12574</v>
      </c>
      <c r="CL17" s="525">
        <v>12574</v>
      </c>
      <c r="CM17" s="525">
        <v>12574</v>
      </c>
      <c r="CN17" s="525">
        <v>12574</v>
      </c>
      <c r="CO17" s="525">
        <v>12574</v>
      </c>
      <c r="CP17" s="525">
        <v>12574</v>
      </c>
      <c r="CQ17" s="525">
        <v>12574</v>
      </c>
      <c r="CR17" s="525">
        <v>12574</v>
      </c>
      <c r="CS17" s="525">
        <v>12574</v>
      </c>
      <c r="CT17" s="525">
        <v>12574</v>
      </c>
      <c r="CU17" s="525">
        <v>12574</v>
      </c>
      <c r="CV17" s="525">
        <v>12574</v>
      </c>
      <c r="CW17" s="525">
        <v>12574</v>
      </c>
      <c r="CX17" s="524">
        <v>46400</v>
      </c>
      <c r="CY17" s="524"/>
      <c r="CZ17" s="524"/>
      <c r="DA17" s="524"/>
      <c r="DB17" s="524"/>
      <c r="DC17" s="524"/>
      <c r="DD17" s="524"/>
      <c r="DE17" s="524"/>
      <c r="DF17" s="524"/>
      <c r="DG17" s="524"/>
      <c r="DH17" s="524"/>
      <c r="DI17" s="524"/>
      <c r="DJ17" s="524"/>
      <c r="DK17" s="524"/>
      <c r="DL17" s="524"/>
      <c r="DM17" s="525">
        <f t="shared" si="2"/>
        <v>27624</v>
      </c>
      <c r="DN17" s="525">
        <v>99925381</v>
      </c>
      <c r="DO17" s="525">
        <v>99925381</v>
      </c>
      <c r="DP17" s="525">
        <v>99925381</v>
      </c>
      <c r="DQ17" s="525">
        <v>99925381</v>
      </c>
      <c r="DR17" s="525">
        <v>99925381</v>
      </c>
      <c r="DS17" s="525">
        <v>99925381</v>
      </c>
      <c r="DT17" s="525">
        <v>99925381</v>
      </c>
      <c r="DU17" s="525">
        <v>99925381</v>
      </c>
      <c r="DV17" s="525">
        <v>99925381</v>
      </c>
      <c r="DW17" s="525">
        <v>99925381</v>
      </c>
      <c r="DX17" s="525">
        <v>99925381</v>
      </c>
      <c r="DY17" s="525">
        <v>99925381</v>
      </c>
      <c r="DZ17" s="525">
        <v>99925381</v>
      </c>
      <c r="EA17" s="526">
        <v>99925381</v>
      </c>
      <c r="EB17" s="305"/>
    </row>
    <row r="18" spans="1:132" ht="24.75" customHeight="1">
      <c r="A18" s="46"/>
      <c r="B18" s="527" t="s">
        <v>937</v>
      </c>
      <c r="C18" s="527"/>
      <c r="D18" s="527"/>
      <c r="E18" s="527"/>
      <c r="F18" s="527"/>
      <c r="G18" s="527"/>
      <c r="H18" s="527"/>
      <c r="I18" s="527"/>
      <c r="J18" s="527"/>
      <c r="K18" s="527"/>
      <c r="L18" s="527"/>
      <c r="M18" s="527"/>
      <c r="N18" s="527"/>
      <c r="O18" s="527"/>
      <c r="P18" s="527"/>
      <c r="Q18" s="527"/>
      <c r="R18" s="527"/>
      <c r="S18" s="527"/>
      <c r="T18" s="527"/>
      <c r="U18" s="229"/>
      <c r="V18" s="523">
        <v>4409</v>
      </c>
      <c r="W18" s="524"/>
      <c r="X18" s="524"/>
      <c r="Y18" s="524"/>
      <c r="Z18" s="524"/>
      <c r="AA18" s="524"/>
      <c r="AB18" s="524"/>
      <c r="AC18" s="524"/>
      <c r="AD18" s="524"/>
      <c r="AE18" s="524"/>
      <c r="AF18" s="524"/>
      <c r="AG18" s="524"/>
      <c r="AH18" s="524"/>
      <c r="AI18" s="524">
        <v>281</v>
      </c>
      <c r="AJ18" s="524"/>
      <c r="AK18" s="524"/>
      <c r="AL18" s="524"/>
      <c r="AM18" s="524"/>
      <c r="AN18" s="524"/>
      <c r="AO18" s="524"/>
      <c r="AP18" s="524"/>
      <c r="AQ18" s="524"/>
      <c r="AR18" s="524"/>
      <c r="AS18" s="524"/>
      <c r="AT18" s="524"/>
      <c r="AU18" s="524"/>
      <c r="AV18" s="525">
        <f t="shared" si="0"/>
        <v>4690</v>
      </c>
      <c r="AW18" s="525">
        <v>12574</v>
      </c>
      <c r="AX18" s="525">
        <v>12574</v>
      </c>
      <c r="AY18" s="525">
        <v>12574</v>
      </c>
      <c r="AZ18" s="525">
        <v>12574</v>
      </c>
      <c r="BA18" s="525">
        <v>12574</v>
      </c>
      <c r="BB18" s="525">
        <v>12574</v>
      </c>
      <c r="BC18" s="525">
        <v>12574</v>
      </c>
      <c r="BD18" s="525">
        <v>12574</v>
      </c>
      <c r="BE18" s="525">
        <v>12574</v>
      </c>
      <c r="BF18" s="525">
        <v>12574</v>
      </c>
      <c r="BG18" s="525">
        <v>12574</v>
      </c>
      <c r="BH18" s="525">
        <v>12574</v>
      </c>
      <c r="BI18" s="525">
        <v>12574</v>
      </c>
      <c r="BJ18" s="524">
        <v>19991107</v>
      </c>
      <c r="BK18" s="524"/>
      <c r="BL18" s="524"/>
      <c r="BM18" s="524"/>
      <c r="BN18" s="524"/>
      <c r="BO18" s="524"/>
      <c r="BP18" s="524"/>
      <c r="BQ18" s="524"/>
      <c r="BR18" s="524"/>
      <c r="BS18" s="524"/>
      <c r="BT18" s="524"/>
      <c r="BU18" s="524"/>
      <c r="BV18" s="524"/>
      <c r="BW18" s="524">
        <v>1015630</v>
      </c>
      <c r="BX18" s="524"/>
      <c r="BY18" s="524"/>
      <c r="BZ18" s="524"/>
      <c r="CA18" s="524"/>
      <c r="CB18" s="524"/>
      <c r="CC18" s="524"/>
      <c r="CD18" s="524"/>
      <c r="CE18" s="524"/>
      <c r="CF18" s="524"/>
      <c r="CG18" s="524"/>
      <c r="CH18" s="524"/>
      <c r="CI18" s="524"/>
      <c r="CJ18" s="525">
        <f t="shared" si="1"/>
        <v>21006737</v>
      </c>
      <c r="CK18" s="525">
        <v>12574</v>
      </c>
      <c r="CL18" s="525">
        <v>12574</v>
      </c>
      <c r="CM18" s="525">
        <v>12574</v>
      </c>
      <c r="CN18" s="525">
        <v>12574</v>
      </c>
      <c r="CO18" s="525">
        <v>12574</v>
      </c>
      <c r="CP18" s="525">
        <v>12574</v>
      </c>
      <c r="CQ18" s="525">
        <v>12574</v>
      </c>
      <c r="CR18" s="525">
        <v>12574</v>
      </c>
      <c r="CS18" s="525">
        <v>12574</v>
      </c>
      <c r="CT18" s="525">
        <v>12574</v>
      </c>
      <c r="CU18" s="525">
        <v>12574</v>
      </c>
      <c r="CV18" s="525">
        <v>12574</v>
      </c>
      <c r="CW18" s="525">
        <v>12574</v>
      </c>
      <c r="CX18" s="524">
        <v>13511207</v>
      </c>
      <c r="CY18" s="524"/>
      <c r="CZ18" s="524"/>
      <c r="DA18" s="524"/>
      <c r="DB18" s="524"/>
      <c r="DC18" s="524"/>
      <c r="DD18" s="524"/>
      <c r="DE18" s="524"/>
      <c r="DF18" s="524"/>
      <c r="DG18" s="524"/>
      <c r="DH18" s="524"/>
      <c r="DI18" s="524"/>
      <c r="DJ18" s="524"/>
      <c r="DK18" s="524"/>
      <c r="DL18" s="524"/>
      <c r="DM18" s="525">
        <f t="shared" si="2"/>
        <v>7495530</v>
      </c>
      <c r="DN18" s="525">
        <v>99925381</v>
      </c>
      <c r="DO18" s="525">
        <v>99925381</v>
      </c>
      <c r="DP18" s="525">
        <v>99925381</v>
      </c>
      <c r="DQ18" s="525">
        <v>99925381</v>
      </c>
      <c r="DR18" s="525">
        <v>99925381</v>
      </c>
      <c r="DS18" s="525">
        <v>99925381</v>
      </c>
      <c r="DT18" s="525">
        <v>99925381</v>
      </c>
      <c r="DU18" s="525">
        <v>99925381</v>
      </c>
      <c r="DV18" s="525">
        <v>99925381</v>
      </c>
      <c r="DW18" s="525">
        <v>99925381</v>
      </c>
      <c r="DX18" s="525">
        <v>99925381</v>
      </c>
      <c r="DY18" s="525">
        <v>99925381</v>
      </c>
      <c r="DZ18" s="525">
        <v>99925381</v>
      </c>
      <c r="EA18" s="526">
        <v>99925381</v>
      </c>
      <c r="EB18" s="305"/>
    </row>
    <row r="19" spans="1:132" ht="24.75" customHeight="1">
      <c r="A19" s="46"/>
      <c r="B19" s="527" t="s">
        <v>938</v>
      </c>
      <c r="C19" s="527"/>
      <c r="D19" s="527"/>
      <c r="E19" s="527"/>
      <c r="F19" s="527"/>
      <c r="G19" s="527"/>
      <c r="H19" s="527"/>
      <c r="I19" s="527"/>
      <c r="J19" s="527"/>
      <c r="K19" s="527"/>
      <c r="L19" s="527"/>
      <c r="M19" s="527"/>
      <c r="N19" s="527"/>
      <c r="O19" s="527"/>
      <c r="P19" s="527"/>
      <c r="Q19" s="527"/>
      <c r="R19" s="527"/>
      <c r="S19" s="527"/>
      <c r="T19" s="527"/>
      <c r="U19" s="229"/>
      <c r="V19" s="523">
        <v>1450</v>
      </c>
      <c r="W19" s="524"/>
      <c r="X19" s="524"/>
      <c r="Y19" s="524"/>
      <c r="Z19" s="524"/>
      <c r="AA19" s="524"/>
      <c r="AB19" s="524"/>
      <c r="AC19" s="524"/>
      <c r="AD19" s="524"/>
      <c r="AE19" s="524"/>
      <c r="AF19" s="524"/>
      <c r="AG19" s="524"/>
      <c r="AH19" s="524"/>
      <c r="AI19" s="524">
        <v>47</v>
      </c>
      <c r="AJ19" s="524"/>
      <c r="AK19" s="524"/>
      <c r="AL19" s="524"/>
      <c r="AM19" s="524"/>
      <c r="AN19" s="524"/>
      <c r="AO19" s="524"/>
      <c r="AP19" s="524"/>
      <c r="AQ19" s="524"/>
      <c r="AR19" s="524"/>
      <c r="AS19" s="524"/>
      <c r="AT19" s="524"/>
      <c r="AU19" s="524"/>
      <c r="AV19" s="525">
        <f t="shared" si="0"/>
        <v>1497</v>
      </c>
      <c r="AW19" s="525">
        <v>12574</v>
      </c>
      <c r="AX19" s="525">
        <v>12574</v>
      </c>
      <c r="AY19" s="525">
        <v>12574</v>
      </c>
      <c r="AZ19" s="525">
        <v>12574</v>
      </c>
      <c r="BA19" s="525">
        <v>12574</v>
      </c>
      <c r="BB19" s="525">
        <v>12574</v>
      </c>
      <c r="BC19" s="525">
        <v>12574</v>
      </c>
      <c r="BD19" s="525">
        <v>12574</v>
      </c>
      <c r="BE19" s="525">
        <v>12574</v>
      </c>
      <c r="BF19" s="525">
        <v>12574</v>
      </c>
      <c r="BG19" s="525">
        <v>12574</v>
      </c>
      <c r="BH19" s="525">
        <v>12574</v>
      </c>
      <c r="BI19" s="525">
        <v>12574</v>
      </c>
      <c r="BJ19" s="524">
        <v>7949890</v>
      </c>
      <c r="BK19" s="524"/>
      <c r="BL19" s="524"/>
      <c r="BM19" s="524"/>
      <c r="BN19" s="524"/>
      <c r="BO19" s="524"/>
      <c r="BP19" s="524"/>
      <c r="BQ19" s="524"/>
      <c r="BR19" s="524"/>
      <c r="BS19" s="524"/>
      <c r="BT19" s="524"/>
      <c r="BU19" s="524"/>
      <c r="BV19" s="524"/>
      <c r="BW19" s="524">
        <v>212210</v>
      </c>
      <c r="BX19" s="524"/>
      <c r="BY19" s="524"/>
      <c r="BZ19" s="524"/>
      <c r="CA19" s="524"/>
      <c r="CB19" s="524"/>
      <c r="CC19" s="524"/>
      <c r="CD19" s="524"/>
      <c r="CE19" s="524"/>
      <c r="CF19" s="524"/>
      <c r="CG19" s="524"/>
      <c r="CH19" s="524"/>
      <c r="CI19" s="524"/>
      <c r="CJ19" s="525">
        <f t="shared" si="1"/>
        <v>8162100</v>
      </c>
      <c r="CK19" s="525">
        <v>12574</v>
      </c>
      <c r="CL19" s="525">
        <v>12574</v>
      </c>
      <c r="CM19" s="525">
        <v>12574</v>
      </c>
      <c r="CN19" s="525">
        <v>12574</v>
      </c>
      <c r="CO19" s="525">
        <v>12574</v>
      </c>
      <c r="CP19" s="525">
        <v>12574</v>
      </c>
      <c r="CQ19" s="525">
        <v>12574</v>
      </c>
      <c r="CR19" s="525">
        <v>12574</v>
      </c>
      <c r="CS19" s="525">
        <v>12574</v>
      </c>
      <c r="CT19" s="525">
        <v>12574</v>
      </c>
      <c r="CU19" s="525">
        <v>12574</v>
      </c>
      <c r="CV19" s="525">
        <v>12574</v>
      </c>
      <c r="CW19" s="525">
        <v>12574</v>
      </c>
      <c r="CX19" s="524">
        <v>4298615</v>
      </c>
      <c r="CY19" s="524"/>
      <c r="CZ19" s="524"/>
      <c r="DA19" s="524"/>
      <c r="DB19" s="524"/>
      <c r="DC19" s="524"/>
      <c r="DD19" s="524"/>
      <c r="DE19" s="524"/>
      <c r="DF19" s="524"/>
      <c r="DG19" s="524"/>
      <c r="DH19" s="524"/>
      <c r="DI19" s="524"/>
      <c r="DJ19" s="524"/>
      <c r="DK19" s="524"/>
      <c r="DL19" s="524"/>
      <c r="DM19" s="525">
        <f t="shared" si="2"/>
        <v>3863485</v>
      </c>
      <c r="DN19" s="525">
        <v>99925381</v>
      </c>
      <c r="DO19" s="525">
        <v>99925381</v>
      </c>
      <c r="DP19" s="525">
        <v>99925381</v>
      </c>
      <c r="DQ19" s="525">
        <v>99925381</v>
      </c>
      <c r="DR19" s="525">
        <v>99925381</v>
      </c>
      <c r="DS19" s="525">
        <v>99925381</v>
      </c>
      <c r="DT19" s="525">
        <v>99925381</v>
      </c>
      <c r="DU19" s="525">
        <v>99925381</v>
      </c>
      <c r="DV19" s="525">
        <v>99925381</v>
      </c>
      <c r="DW19" s="525">
        <v>99925381</v>
      </c>
      <c r="DX19" s="525">
        <v>99925381</v>
      </c>
      <c r="DY19" s="525">
        <v>99925381</v>
      </c>
      <c r="DZ19" s="525">
        <v>99925381</v>
      </c>
      <c r="EA19" s="526">
        <v>99925381</v>
      </c>
      <c r="EB19" s="305"/>
    </row>
    <row r="20" spans="1:132" ht="24.75" customHeight="1">
      <c r="A20" s="46"/>
      <c r="B20" s="527" t="s">
        <v>939</v>
      </c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229"/>
      <c r="V20" s="523">
        <v>4684</v>
      </c>
      <c r="W20" s="524"/>
      <c r="X20" s="524"/>
      <c r="Y20" s="524"/>
      <c r="Z20" s="524"/>
      <c r="AA20" s="524"/>
      <c r="AB20" s="524"/>
      <c r="AC20" s="524"/>
      <c r="AD20" s="524"/>
      <c r="AE20" s="524"/>
      <c r="AF20" s="524"/>
      <c r="AG20" s="524"/>
      <c r="AH20" s="524"/>
      <c r="AI20" s="524">
        <v>143</v>
      </c>
      <c r="AJ20" s="524"/>
      <c r="AK20" s="524"/>
      <c r="AL20" s="524"/>
      <c r="AM20" s="524"/>
      <c r="AN20" s="524"/>
      <c r="AO20" s="524"/>
      <c r="AP20" s="524"/>
      <c r="AQ20" s="524"/>
      <c r="AR20" s="524"/>
      <c r="AS20" s="524"/>
      <c r="AT20" s="524"/>
      <c r="AU20" s="524"/>
      <c r="AV20" s="525">
        <f t="shared" si="0"/>
        <v>4827</v>
      </c>
      <c r="AW20" s="525">
        <v>12574</v>
      </c>
      <c r="AX20" s="525">
        <v>12574</v>
      </c>
      <c r="AY20" s="525">
        <v>12574</v>
      </c>
      <c r="AZ20" s="525">
        <v>12574</v>
      </c>
      <c r="BA20" s="525">
        <v>12574</v>
      </c>
      <c r="BB20" s="525">
        <v>12574</v>
      </c>
      <c r="BC20" s="525">
        <v>12574</v>
      </c>
      <c r="BD20" s="525">
        <v>12574</v>
      </c>
      <c r="BE20" s="525">
        <v>12574</v>
      </c>
      <c r="BF20" s="525">
        <v>12574</v>
      </c>
      <c r="BG20" s="525">
        <v>12574</v>
      </c>
      <c r="BH20" s="525">
        <v>12574</v>
      </c>
      <c r="BI20" s="525">
        <v>12574</v>
      </c>
      <c r="BJ20" s="524">
        <v>32127378</v>
      </c>
      <c r="BK20" s="524"/>
      <c r="BL20" s="524"/>
      <c r="BM20" s="524"/>
      <c r="BN20" s="524"/>
      <c r="BO20" s="524"/>
      <c r="BP20" s="524"/>
      <c r="BQ20" s="524"/>
      <c r="BR20" s="524"/>
      <c r="BS20" s="524"/>
      <c r="BT20" s="524"/>
      <c r="BU20" s="524"/>
      <c r="BV20" s="524"/>
      <c r="BW20" s="524">
        <v>651203</v>
      </c>
      <c r="BX20" s="524"/>
      <c r="BY20" s="524"/>
      <c r="BZ20" s="524"/>
      <c r="CA20" s="524"/>
      <c r="CB20" s="524"/>
      <c r="CC20" s="524"/>
      <c r="CD20" s="524"/>
      <c r="CE20" s="524"/>
      <c r="CF20" s="524"/>
      <c r="CG20" s="524"/>
      <c r="CH20" s="524"/>
      <c r="CI20" s="524"/>
      <c r="CJ20" s="525">
        <f t="shared" si="1"/>
        <v>32778581</v>
      </c>
      <c r="CK20" s="525">
        <v>12574</v>
      </c>
      <c r="CL20" s="525">
        <v>12574</v>
      </c>
      <c r="CM20" s="525">
        <v>12574</v>
      </c>
      <c r="CN20" s="525">
        <v>12574</v>
      </c>
      <c r="CO20" s="525">
        <v>12574</v>
      </c>
      <c r="CP20" s="525">
        <v>12574</v>
      </c>
      <c r="CQ20" s="525">
        <v>12574</v>
      </c>
      <c r="CR20" s="525">
        <v>12574</v>
      </c>
      <c r="CS20" s="525">
        <v>12574</v>
      </c>
      <c r="CT20" s="525">
        <v>12574</v>
      </c>
      <c r="CU20" s="525">
        <v>12574</v>
      </c>
      <c r="CV20" s="525">
        <v>12574</v>
      </c>
      <c r="CW20" s="525">
        <v>12574</v>
      </c>
      <c r="CX20" s="524">
        <v>13943923</v>
      </c>
      <c r="CY20" s="524"/>
      <c r="CZ20" s="524"/>
      <c r="DA20" s="524"/>
      <c r="DB20" s="524"/>
      <c r="DC20" s="524"/>
      <c r="DD20" s="524"/>
      <c r="DE20" s="524"/>
      <c r="DF20" s="524"/>
      <c r="DG20" s="524"/>
      <c r="DH20" s="524"/>
      <c r="DI20" s="524"/>
      <c r="DJ20" s="524"/>
      <c r="DK20" s="524"/>
      <c r="DL20" s="524"/>
      <c r="DM20" s="525">
        <f t="shared" si="2"/>
        <v>18834658</v>
      </c>
      <c r="DN20" s="525">
        <v>99925381</v>
      </c>
      <c r="DO20" s="525">
        <v>99925381</v>
      </c>
      <c r="DP20" s="525">
        <v>99925381</v>
      </c>
      <c r="DQ20" s="525">
        <v>99925381</v>
      </c>
      <c r="DR20" s="525">
        <v>99925381</v>
      </c>
      <c r="DS20" s="525">
        <v>99925381</v>
      </c>
      <c r="DT20" s="525">
        <v>99925381</v>
      </c>
      <c r="DU20" s="525">
        <v>99925381</v>
      </c>
      <c r="DV20" s="525">
        <v>99925381</v>
      </c>
      <c r="DW20" s="525">
        <v>99925381</v>
      </c>
      <c r="DX20" s="525">
        <v>99925381</v>
      </c>
      <c r="DY20" s="525">
        <v>99925381</v>
      </c>
      <c r="DZ20" s="525">
        <v>99925381</v>
      </c>
      <c r="EA20" s="526">
        <v>99925381</v>
      </c>
      <c r="EB20" s="305"/>
    </row>
    <row r="21" spans="1:132" ht="24.75" customHeight="1">
      <c r="A21" s="46"/>
      <c r="B21" s="527" t="s">
        <v>940</v>
      </c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229"/>
      <c r="V21" s="523">
        <v>59</v>
      </c>
      <c r="W21" s="524"/>
      <c r="X21" s="524"/>
      <c r="Y21" s="524"/>
      <c r="Z21" s="524"/>
      <c r="AA21" s="524"/>
      <c r="AB21" s="524"/>
      <c r="AC21" s="524"/>
      <c r="AD21" s="524"/>
      <c r="AE21" s="524"/>
      <c r="AF21" s="524"/>
      <c r="AG21" s="524"/>
      <c r="AH21" s="524"/>
      <c r="AI21" s="524">
        <v>1</v>
      </c>
      <c r="AJ21" s="524"/>
      <c r="AK21" s="524"/>
      <c r="AL21" s="524"/>
      <c r="AM21" s="524"/>
      <c r="AN21" s="524"/>
      <c r="AO21" s="524"/>
      <c r="AP21" s="524"/>
      <c r="AQ21" s="524"/>
      <c r="AR21" s="524"/>
      <c r="AS21" s="524"/>
      <c r="AT21" s="524"/>
      <c r="AU21" s="524"/>
      <c r="AV21" s="525">
        <f t="shared" si="0"/>
        <v>60</v>
      </c>
      <c r="AW21" s="525">
        <v>12574</v>
      </c>
      <c r="AX21" s="525">
        <v>12574</v>
      </c>
      <c r="AY21" s="525">
        <v>12574</v>
      </c>
      <c r="AZ21" s="525">
        <v>12574</v>
      </c>
      <c r="BA21" s="525">
        <v>12574</v>
      </c>
      <c r="BB21" s="525">
        <v>12574</v>
      </c>
      <c r="BC21" s="525">
        <v>12574</v>
      </c>
      <c r="BD21" s="525">
        <v>12574</v>
      </c>
      <c r="BE21" s="525">
        <v>12574</v>
      </c>
      <c r="BF21" s="525">
        <v>12574</v>
      </c>
      <c r="BG21" s="525">
        <v>12574</v>
      </c>
      <c r="BH21" s="525">
        <v>12574</v>
      </c>
      <c r="BI21" s="525">
        <v>12574</v>
      </c>
      <c r="BJ21" s="524">
        <v>314107</v>
      </c>
      <c r="BK21" s="524"/>
      <c r="BL21" s="524"/>
      <c r="BM21" s="524"/>
      <c r="BN21" s="524"/>
      <c r="BO21" s="524"/>
      <c r="BP21" s="524"/>
      <c r="BQ21" s="524"/>
      <c r="BR21" s="524"/>
      <c r="BS21" s="524"/>
      <c r="BT21" s="524"/>
      <c r="BU21" s="524"/>
      <c r="BV21" s="524"/>
      <c r="BW21" s="524">
        <v>4468</v>
      </c>
      <c r="BX21" s="524"/>
      <c r="BY21" s="524"/>
      <c r="BZ21" s="524"/>
      <c r="CA21" s="524"/>
      <c r="CB21" s="524"/>
      <c r="CC21" s="524"/>
      <c r="CD21" s="524"/>
      <c r="CE21" s="524"/>
      <c r="CF21" s="524"/>
      <c r="CG21" s="524"/>
      <c r="CH21" s="524"/>
      <c r="CI21" s="524"/>
      <c r="CJ21" s="525">
        <f t="shared" si="1"/>
        <v>318575</v>
      </c>
      <c r="CK21" s="525">
        <v>12574</v>
      </c>
      <c r="CL21" s="525">
        <v>12574</v>
      </c>
      <c r="CM21" s="525">
        <v>12574</v>
      </c>
      <c r="CN21" s="525">
        <v>12574</v>
      </c>
      <c r="CO21" s="525">
        <v>12574</v>
      </c>
      <c r="CP21" s="525">
        <v>12574</v>
      </c>
      <c r="CQ21" s="525">
        <v>12574</v>
      </c>
      <c r="CR21" s="525">
        <v>12574</v>
      </c>
      <c r="CS21" s="525">
        <v>12574</v>
      </c>
      <c r="CT21" s="525">
        <v>12574</v>
      </c>
      <c r="CU21" s="525">
        <v>12574</v>
      </c>
      <c r="CV21" s="525">
        <v>12574</v>
      </c>
      <c r="CW21" s="525">
        <v>12574</v>
      </c>
      <c r="CX21" s="524">
        <v>159827</v>
      </c>
      <c r="CY21" s="524"/>
      <c r="CZ21" s="524"/>
      <c r="DA21" s="524"/>
      <c r="DB21" s="524"/>
      <c r="DC21" s="524"/>
      <c r="DD21" s="524"/>
      <c r="DE21" s="524"/>
      <c r="DF21" s="524"/>
      <c r="DG21" s="524"/>
      <c r="DH21" s="524"/>
      <c r="DI21" s="524"/>
      <c r="DJ21" s="524"/>
      <c r="DK21" s="524"/>
      <c r="DL21" s="524"/>
      <c r="DM21" s="525">
        <f t="shared" si="2"/>
        <v>158748</v>
      </c>
      <c r="DN21" s="525">
        <v>99925381</v>
      </c>
      <c r="DO21" s="525">
        <v>99925381</v>
      </c>
      <c r="DP21" s="525">
        <v>99925381</v>
      </c>
      <c r="DQ21" s="525">
        <v>99925381</v>
      </c>
      <c r="DR21" s="525">
        <v>99925381</v>
      </c>
      <c r="DS21" s="525">
        <v>99925381</v>
      </c>
      <c r="DT21" s="525">
        <v>99925381</v>
      </c>
      <c r="DU21" s="525">
        <v>99925381</v>
      </c>
      <c r="DV21" s="525">
        <v>99925381</v>
      </c>
      <c r="DW21" s="525">
        <v>99925381</v>
      </c>
      <c r="DX21" s="525">
        <v>99925381</v>
      </c>
      <c r="DY21" s="525">
        <v>99925381</v>
      </c>
      <c r="DZ21" s="525">
        <v>99925381</v>
      </c>
      <c r="EA21" s="526">
        <v>99925381</v>
      </c>
      <c r="EB21" s="305"/>
    </row>
    <row r="22" spans="1:132" ht="24.75" customHeight="1" thickBot="1">
      <c r="A22" s="69"/>
      <c r="B22" s="538" t="s">
        <v>941</v>
      </c>
      <c r="C22" s="538"/>
      <c r="D22" s="538"/>
      <c r="E22" s="538"/>
      <c r="F22" s="538"/>
      <c r="G22" s="538"/>
      <c r="H22" s="538"/>
      <c r="I22" s="538"/>
      <c r="J22" s="538"/>
      <c r="K22" s="538"/>
      <c r="L22" s="538"/>
      <c r="M22" s="538"/>
      <c r="N22" s="538"/>
      <c r="O22" s="538"/>
      <c r="P22" s="538"/>
      <c r="Q22" s="538"/>
      <c r="R22" s="538"/>
      <c r="S22" s="538"/>
      <c r="T22" s="538"/>
      <c r="U22" s="483"/>
      <c r="V22" s="523">
        <v>185</v>
      </c>
      <c r="W22" s="524"/>
      <c r="X22" s="524"/>
      <c r="Y22" s="524"/>
      <c r="Z22" s="524"/>
      <c r="AA22" s="524"/>
      <c r="AB22" s="524"/>
      <c r="AC22" s="524"/>
      <c r="AD22" s="524"/>
      <c r="AE22" s="524"/>
      <c r="AF22" s="524"/>
      <c r="AG22" s="524"/>
      <c r="AH22" s="524"/>
      <c r="AI22" s="524">
        <v>0</v>
      </c>
      <c r="AJ22" s="524"/>
      <c r="AK22" s="524"/>
      <c r="AL22" s="524"/>
      <c r="AM22" s="524"/>
      <c r="AN22" s="524"/>
      <c r="AO22" s="524"/>
      <c r="AP22" s="524"/>
      <c r="AQ22" s="524"/>
      <c r="AR22" s="524"/>
      <c r="AS22" s="524"/>
      <c r="AT22" s="524"/>
      <c r="AU22" s="524"/>
      <c r="AV22" s="525">
        <f t="shared" si="0"/>
        <v>185</v>
      </c>
      <c r="AW22" s="525">
        <v>12574</v>
      </c>
      <c r="AX22" s="525">
        <v>12574</v>
      </c>
      <c r="AY22" s="525">
        <v>12574</v>
      </c>
      <c r="AZ22" s="525">
        <v>12574</v>
      </c>
      <c r="BA22" s="525">
        <v>12574</v>
      </c>
      <c r="BB22" s="525">
        <v>12574</v>
      </c>
      <c r="BC22" s="525">
        <v>12574</v>
      </c>
      <c r="BD22" s="525">
        <v>12574</v>
      </c>
      <c r="BE22" s="525">
        <v>12574</v>
      </c>
      <c r="BF22" s="525">
        <v>12574</v>
      </c>
      <c r="BG22" s="525">
        <v>12574</v>
      </c>
      <c r="BH22" s="525">
        <v>12574</v>
      </c>
      <c r="BI22" s="525">
        <v>12574</v>
      </c>
      <c r="BJ22" s="524">
        <v>887701</v>
      </c>
      <c r="BK22" s="524"/>
      <c r="BL22" s="524"/>
      <c r="BM22" s="524"/>
      <c r="BN22" s="524"/>
      <c r="BO22" s="524"/>
      <c r="BP22" s="524"/>
      <c r="BQ22" s="524"/>
      <c r="BR22" s="524"/>
      <c r="BS22" s="524"/>
      <c r="BT22" s="524"/>
      <c r="BU22" s="524"/>
      <c r="BV22" s="524"/>
      <c r="BW22" s="524">
        <v>0</v>
      </c>
      <c r="BX22" s="524"/>
      <c r="BY22" s="524"/>
      <c r="BZ22" s="524"/>
      <c r="CA22" s="524"/>
      <c r="CB22" s="524"/>
      <c r="CC22" s="524"/>
      <c r="CD22" s="524"/>
      <c r="CE22" s="524"/>
      <c r="CF22" s="524"/>
      <c r="CG22" s="524"/>
      <c r="CH22" s="524"/>
      <c r="CI22" s="524"/>
      <c r="CJ22" s="525">
        <f t="shared" si="1"/>
        <v>887701</v>
      </c>
      <c r="CK22" s="525">
        <v>12574</v>
      </c>
      <c r="CL22" s="525">
        <v>12574</v>
      </c>
      <c r="CM22" s="525">
        <v>12574</v>
      </c>
      <c r="CN22" s="525">
        <v>12574</v>
      </c>
      <c r="CO22" s="525">
        <v>12574</v>
      </c>
      <c r="CP22" s="525">
        <v>12574</v>
      </c>
      <c r="CQ22" s="525">
        <v>12574</v>
      </c>
      <c r="CR22" s="525">
        <v>12574</v>
      </c>
      <c r="CS22" s="525">
        <v>12574</v>
      </c>
      <c r="CT22" s="525">
        <v>12574</v>
      </c>
      <c r="CU22" s="525">
        <v>12574</v>
      </c>
      <c r="CV22" s="525">
        <v>12574</v>
      </c>
      <c r="CW22" s="525">
        <v>12574</v>
      </c>
      <c r="CX22" s="524">
        <v>530257</v>
      </c>
      <c r="CY22" s="524"/>
      <c r="CZ22" s="524"/>
      <c r="DA22" s="524"/>
      <c r="DB22" s="524"/>
      <c r="DC22" s="524"/>
      <c r="DD22" s="524"/>
      <c r="DE22" s="524"/>
      <c r="DF22" s="524"/>
      <c r="DG22" s="524"/>
      <c r="DH22" s="524"/>
      <c r="DI22" s="524"/>
      <c r="DJ22" s="524"/>
      <c r="DK22" s="524"/>
      <c r="DL22" s="524"/>
      <c r="DM22" s="525">
        <f t="shared" si="2"/>
        <v>357444</v>
      </c>
      <c r="DN22" s="525">
        <v>99925381</v>
      </c>
      <c r="DO22" s="525">
        <v>99925381</v>
      </c>
      <c r="DP22" s="525">
        <v>99925381</v>
      </c>
      <c r="DQ22" s="525">
        <v>99925381</v>
      </c>
      <c r="DR22" s="525">
        <v>99925381</v>
      </c>
      <c r="DS22" s="525">
        <v>99925381</v>
      </c>
      <c r="DT22" s="525">
        <v>99925381</v>
      </c>
      <c r="DU22" s="525">
        <v>99925381</v>
      </c>
      <c r="DV22" s="525">
        <v>99925381</v>
      </c>
      <c r="DW22" s="525">
        <v>99925381</v>
      </c>
      <c r="DX22" s="525">
        <v>99925381</v>
      </c>
      <c r="DY22" s="525">
        <v>99925381</v>
      </c>
      <c r="DZ22" s="525">
        <v>99925381</v>
      </c>
      <c r="EA22" s="526">
        <v>99925381</v>
      </c>
      <c r="EB22" s="305"/>
    </row>
    <row r="23" spans="1:132" ht="24.75" customHeight="1" thickBot="1">
      <c r="A23" s="484"/>
      <c r="B23" s="594" t="s">
        <v>942</v>
      </c>
      <c r="C23" s="594"/>
      <c r="D23" s="594"/>
      <c r="E23" s="594"/>
      <c r="F23" s="594"/>
      <c r="G23" s="594"/>
      <c r="H23" s="594"/>
      <c r="I23" s="594"/>
      <c r="J23" s="594"/>
      <c r="K23" s="594"/>
      <c r="L23" s="594"/>
      <c r="M23" s="594"/>
      <c r="N23" s="594"/>
      <c r="O23" s="594"/>
      <c r="P23" s="594"/>
      <c r="Q23" s="594"/>
      <c r="R23" s="594"/>
      <c r="S23" s="594"/>
      <c r="T23" s="594"/>
      <c r="U23" s="485"/>
      <c r="V23" s="521">
        <v>170487</v>
      </c>
      <c r="W23" s="518"/>
      <c r="X23" s="518"/>
      <c r="Y23" s="518"/>
      <c r="Z23" s="518"/>
      <c r="AA23" s="518"/>
      <c r="AB23" s="518"/>
      <c r="AC23" s="518"/>
      <c r="AD23" s="518"/>
      <c r="AE23" s="518"/>
      <c r="AF23" s="518"/>
      <c r="AG23" s="518"/>
      <c r="AH23" s="518"/>
      <c r="AI23" s="518">
        <v>4115</v>
      </c>
      <c r="AJ23" s="518"/>
      <c r="AK23" s="518"/>
      <c r="AL23" s="518"/>
      <c r="AM23" s="518"/>
      <c r="AN23" s="518"/>
      <c r="AO23" s="518"/>
      <c r="AP23" s="518"/>
      <c r="AQ23" s="518"/>
      <c r="AR23" s="518"/>
      <c r="AS23" s="518"/>
      <c r="AT23" s="518"/>
      <c r="AU23" s="518"/>
      <c r="AV23" s="517">
        <f t="shared" si="0"/>
        <v>174602</v>
      </c>
      <c r="AW23" s="517">
        <v>12574</v>
      </c>
      <c r="AX23" s="517">
        <v>12574</v>
      </c>
      <c r="AY23" s="517">
        <v>12574</v>
      </c>
      <c r="AZ23" s="517">
        <v>12574</v>
      </c>
      <c r="BA23" s="517">
        <v>12574</v>
      </c>
      <c r="BB23" s="517">
        <v>12574</v>
      </c>
      <c r="BC23" s="517">
        <v>12574</v>
      </c>
      <c r="BD23" s="517">
        <v>12574</v>
      </c>
      <c r="BE23" s="517">
        <v>12574</v>
      </c>
      <c r="BF23" s="517">
        <v>12574</v>
      </c>
      <c r="BG23" s="517">
        <v>12574</v>
      </c>
      <c r="BH23" s="517">
        <v>12574</v>
      </c>
      <c r="BI23" s="517">
        <v>12574</v>
      </c>
      <c r="BJ23" s="518">
        <v>1357819173</v>
      </c>
      <c r="BK23" s="518"/>
      <c r="BL23" s="518"/>
      <c r="BM23" s="518"/>
      <c r="BN23" s="518"/>
      <c r="BO23" s="518"/>
      <c r="BP23" s="518"/>
      <c r="BQ23" s="518"/>
      <c r="BR23" s="518"/>
      <c r="BS23" s="518"/>
      <c r="BT23" s="518"/>
      <c r="BU23" s="518"/>
      <c r="BV23" s="518"/>
      <c r="BW23" s="518">
        <v>17919727</v>
      </c>
      <c r="BX23" s="518"/>
      <c r="BY23" s="518"/>
      <c r="BZ23" s="518"/>
      <c r="CA23" s="518"/>
      <c r="CB23" s="518"/>
      <c r="CC23" s="518"/>
      <c r="CD23" s="518"/>
      <c r="CE23" s="518"/>
      <c r="CF23" s="518"/>
      <c r="CG23" s="518"/>
      <c r="CH23" s="518"/>
      <c r="CI23" s="518"/>
      <c r="CJ23" s="517">
        <f t="shared" si="1"/>
        <v>1375738900</v>
      </c>
      <c r="CK23" s="517">
        <v>12574</v>
      </c>
      <c r="CL23" s="517">
        <v>12574</v>
      </c>
      <c r="CM23" s="517">
        <v>12574</v>
      </c>
      <c r="CN23" s="517">
        <v>12574</v>
      </c>
      <c r="CO23" s="517">
        <v>12574</v>
      </c>
      <c r="CP23" s="517">
        <v>12574</v>
      </c>
      <c r="CQ23" s="517">
        <v>12574</v>
      </c>
      <c r="CR23" s="517">
        <v>12574</v>
      </c>
      <c r="CS23" s="517">
        <v>12574</v>
      </c>
      <c r="CT23" s="517">
        <v>12574</v>
      </c>
      <c r="CU23" s="517">
        <v>12574</v>
      </c>
      <c r="CV23" s="517">
        <v>12574</v>
      </c>
      <c r="CW23" s="517">
        <v>12574</v>
      </c>
      <c r="CX23" s="518">
        <v>500976999</v>
      </c>
      <c r="CY23" s="518"/>
      <c r="CZ23" s="518"/>
      <c r="DA23" s="518"/>
      <c r="DB23" s="518"/>
      <c r="DC23" s="518"/>
      <c r="DD23" s="518"/>
      <c r="DE23" s="518"/>
      <c r="DF23" s="518"/>
      <c r="DG23" s="518"/>
      <c r="DH23" s="518"/>
      <c r="DI23" s="518"/>
      <c r="DJ23" s="518"/>
      <c r="DK23" s="518"/>
      <c r="DL23" s="518"/>
      <c r="DM23" s="517">
        <f t="shared" si="2"/>
        <v>874761901</v>
      </c>
      <c r="DN23" s="517">
        <v>99925381</v>
      </c>
      <c r="DO23" s="517">
        <v>99925381</v>
      </c>
      <c r="DP23" s="517">
        <v>99925381</v>
      </c>
      <c r="DQ23" s="517">
        <v>99925381</v>
      </c>
      <c r="DR23" s="517">
        <v>99925381</v>
      </c>
      <c r="DS23" s="517">
        <v>99925381</v>
      </c>
      <c r="DT23" s="517">
        <v>99925381</v>
      </c>
      <c r="DU23" s="517">
        <v>99925381</v>
      </c>
      <c r="DV23" s="517">
        <v>99925381</v>
      </c>
      <c r="DW23" s="517">
        <v>99925381</v>
      </c>
      <c r="DX23" s="517">
        <v>99925381</v>
      </c>
      <c r="DY23" s="517">
        <v>99925381</v>
      </c>
      <c r="DZ23" s="517">
        <v>99925381</v>
      </c>
      <c r="EA23" s="519">
        <v>99925381</v>
      </c>
      <c r="EB23" s="305"/>
    </row>
    <row r="24" spans="1:132" ht="24.75" customHeight="1"/>
    <row r="25" spans="1:132" ht="24.75" customHeight="1"/>
    <row r="26" spans="1:132" ht="24.75" customHeight="1"/>
    <row r="27" spans="1:132" ht="24.75" customHeight="1"/>
    <row r="28" spans="1:132" ht="24.75" customHeight="1"/>
  </sheetData>
  <sheetProtection selectLockedCells="1"/>
  <mergeCells count="166">
    <mergeCell ref="A3:U7"/>
    <mergeCell ref="W3:BH3"/>
    <mergeCell ref="BK3:CV3"/>
    <mergeCell ref="CK4:CV5"/>
    <mergeCell ref="CJ6:CW6"/>
    <mergeCell ref="CX6:DL6"/>
    <mergeCell ref="DM6:EA6"/>
    <mergeCell ref="V7:AH7"/>
    <mergeCell ref="AI7:AU7"/>
    <mergeCell ref="AV7:BI7"/>
    <mergeCell ref="BJ7:BV7"/>
    <mergeCell ref="BW7:CI7"/>
    <mergeCell ref="CJ7:CW7"/>
    <mergeCell ref="CY3:DK5"/>
    <mergeCell ref="DN3:DZ5"/>
    <mergeCell ref="W4:AG5"/>
    <mergeCell ref="AJ4:AT5"/>
    <mergeCell ref="AW4:BH5"/>
    <mergeCell ref="BK4:BU5"/>
    <mergeCell ref="BX4:CH5"/>
    <mergeCell ref="CX7:DL7"/>
    <mergeCell ref="DM7:EA7"/>
    <mergeCell ref="DM8:EA8"/>
    <mergeCell ref="B9:T9"/>
    <mergeCell ref="V9:AH9"/>
    <mergeCell ref="AI9:AU9"/>
    <mergeCell ref="AV9:BI9"/>
    <mergeCell ref="BJ9:BV9"/>
    <mergeCell ref="BW9:CI9"/>
    <mergeCell ref="CJ9:CW9"/>
    <mergeCell ref="CX9:DL9"/>
    <mergeCell ref="DM9:EA9"/>
    <mergeCell ref="B8:T8"/>
    <mergeCell ref="V8:AH8"/>
    <mergeCell ref="AI8:AU8"/>
    <mergeCell ref="AV8:BI8"/>
    <mergeCell ref="BJ8:BV8"/>
    <mergeCell ref="BW8:CI8"/>
    <mergeCell ref="CJ8:CW8"/>
    <mergeCell ref="CX8:DL8"/>
    <mergeCell ref="CJ10:CW10"/>
    <mergeCell ref="CX10:DL10"/>
    <mergeCell ref="DM10:EA10"/>
    <mergeCell ref="B11:T11"/>
    <mergeCell ref="V11:AH11"/>
    <mergeCell ref="AI11:AU11"/>
    <mergeCell ref="AV11:BI11"/>
    <mergeCell ref="BJ11:BV11"/>
    <mergeCell ref="BW11:CI11"/>
    <mergeCell ref="CJ11:CW11"/>
    <mergeCell ref="B10:T10"/>
    <mergeCell ref="V10:AH10"/>
    <mergeCell ref="AI10:AU10"/>
    <mergeCell ref="AV10:BI10"/>
    <mergeCell ref="BJ10:BV10"/>
    <mergeCell ref="BW10:CI10"/>
    <mergeCell ref="CX11:DL11"/>
    <mergeCell ref="DM11:EA11"/>
    <mergeCell ref="B12:T12"/>
    <mergeCell ref="V12:AH12"/>
    <mergeCell ref="AI12:AU12"/>
    <mergeCell ref="AV12:BI12"/>
    <mergeCell ref="BJ12:BV12"/>
    <mergeCell ref="BW12:CI12"/>
    <mergeCell ref="CJ12:CW12"/>
    <mergeCell ref="CX12:DL12"/>
    <mergeCell ref="DM12:EA12"/>
    <mergeCell ref="B13:T13"/>
    <mergeCell ref="V13:AH13"/>
    <mergeCell ref="AI13:AU13"/>
    <mergeCell ref="AV13:BI13"/>
    <mergeCell ref="BJ13:BV13"/>
    <mergeCell ref="BW13:CI13"/>
    <mergeCell ref="CJ13:CW13"/>
    <mergeCell ref="CX13:DL13"/>
    <mergeCell ref="DM13:EA13"/>
    <mergeCell ref="CJ14:CW14"/>
    <mergeCell ref="CX14:DL14"/>
    <mergeCell ref="DM14:EA14"/>
    <mergeCell ref="B15:T15"/>
    <mergeCell ref="V15:AH15"/>
    <mergeCell ref="AI15:AU15"/>
    <mergeCell ref="AV15:BI15"/>
    <mergeCell ref="BJ15:BV15"/>
    <mergeCell ref="BW15:CI15"/>
    <mergeCell ref="CJ15:CW15"/>
    <mergeCell ref="B14:T14"/>
    <mergeCell ref="V14:AH14"/>
    <mergeCell ref="AI14:AU14"/>
    <mergeCell ref="AV14:BI14"/>
    <mergeCell ref="BJ14:BV14"/>
    <mergeCell ref="BW14:CI14"/>
    <mergeCell ref="CX15:DL15"/>
    <mergeCell ref="DM15:EA15"/>
    <mergeCell ref="B16:T16"/>
    <mergeCell ref="V16:AH16"/>
    <mergeCell ref="AI16:AU16"/>
    <mergeCell ref="AV16:BI16"/>
    <mergeCell ref="BJ16:BV16"/>
    <mergeCell ref="BW16:CI16"/>
    <mergeCell ref="CJ16:CW16"/>
    <mergeCell ref="CX16:DL16"/>
    <mergeCell ref="DM16:EA16"/>
    <mergeCell ref="B17:T17"/>
    <mergeCell ref="V17:AH17"/>
    <mergeCell ref="AI17:AU17"/>
    <mergeCell ref="AV17:BI17"/>
    <mergeCell ref="BJ17:BV17"/>
    <mergeCell ref="BW17:CI17"/>
    <mergeCell ref="CJ17:CW17"/>
    <mergeCell ref="CX17:DL17"/>
    <mergeCell ref="DM17:EA17"/>
    <mergeCell ref="CJ18:CW18"/>
    <mergeCell ref="CX18:DL18"/>
    <mergeCell ref="DM18:EA18"/>
    <mergeCell ref="B19:T19"/>
    <mergeCell ref="V19:AH19"/>
    <mergeCell ref="AI19:AU19"/>
    <mergeCell ref="AV19:BI19"/>
    <mergeCell ref="BJ19:BV19"/>
    <mergeCell ref="BW19:CI19"/>
    <mergeCell ref="CJ19:CW19"/>
    <mergeCell ref="B18:T18"/>
    <mergeCell ref="V18:AH18"/>
    <mergeCell ref="AI18:AU18"/>
    <mergeCell ref="AV18:BI18"/>
    <mergeCell ref="BJ18:BV18"/>
    <mergeCell ref="BW18:CI18"/>
    <mergeCell ref="CX19:DL19"/>
    <mergeCell ref="DM19:EA19"/>
    <mergeCell ref="B20:T20"/>
    <mergeCell ref="V20:AH20"/>
    <mergeCell ref="AI20:AU20"/>
    <mergeCell ref="AV20:BI20"/>
    <mergeCell ref="BJ20:BV20"/>
    <mergeCell ref="BW20:CI20"/>
    <mergeCell ref="CJ20:CW20"/>
    <mergeCell ref="CX20:DL20"/>
    <mergeCell ref="DM20:EA20"/>
    <mergeCell ref="B21:T21"/>
    <mergeCell ref="V21:AH21"/>
    <mergeCell ref="AI21:AU21"/>
    <mergeCell ref="AV21:BI21"/>
    <mergeCell ref="BJ21:BV21"/>
    <mergeCell ref="BW21:CI21"/>
    <mergeCell ref="CJ21:CW21"/>
    <mergeCell ref="CX21:DL21"/>
    <mergeCell ref="DM21:EA21"/>
    <mergeCell ref="CX23:DL23"/>
    <mergeCell ref="DM23:EA23"/>
    <mergeCell ref="CJ22:CW22"/>
    <mergeCell ref="CX22:DL22"/>
    <mergeCell ref="DM22:EA22"/>
    <mergeCell ref="B23:T23"/>
    <mergeCell ref="V23:AH23"/>
    <mergeCell ref="AI23:AU23"/>
    <mergeCell ref="AV23:BI23"/>
    <mergeCell ref="BJ23:BV23"/>
    <mergeCell ref="BW23:CI23"/>
    <mergeCell ref="CJ23:CW23"/>
    <mergeCell ref="B22:T22"/>
    <mergeCell ref="V22:AH22"/>
    <mergeCell ref="AI22:AU22"/>
    <mergeCell ref="AV22:BI22"/>
    <mergeCell ref="BJ22:BV22"/>
    <mergeCell ref="BW22:CI22"/>
  </mergeCells>
  <phoneticPr fontId="2"/>
  <dataValidations count="2">
    <dataValidation type="whole" allowBlank="1" showInputMessage="1" showErrorMessage="1" errorTitle="入力エラー" error="数値以外の入力または、10桁以上の入力は行えません。" sqref="EB23">
      <formula1>-99999999</formula1>
      <formula2>999999999</formula2>
    </dataValidation>
    <dataValidation type="whole" allowBlank="1" showInputMessage="1" showErrorMessage="1" errorTitle="入力エラー" error="数値以外の入力または、11桁以上の入力は行えません。" sqref="EB8:EB22">
      <formula1>-999999999</formula1>
      <formula2>9999999999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firstPageNumber="19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T26"/>
  <sheetViews>
    <sheetView view="pageBreakPreview" zoomScaleNormal="100" zoomScaleSheetLayoutView="100" workbookViewId="0">
      <selection activeCell="V26" sqref="V26:W26"/>
    </sheetView>
  </sheetViews>
  <sheetFormatPr defaultColWidth="1" defaultRowHeight="21.75" customHeight="1"/>
  <cols>
    <col min="1" max="1" width="1" style="1" customWidth="1"/>
    <col min="2" max="16" width="1.21875" style="1" customWidth="1"/>
    <col min="17" max="100" width="1" style="1" customWidth="1"/>
    <col min="101" max="16384" width="1" style="1"/>
  </cols>
  <sheetData>
    <row r="1" spans="1:228" ht="21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</row>
    <row r="2" spans="1:228" ht="21.75" customHeight="1" thickBot="1">
      <c r="A2" s="592" t="s">
        <v>943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  <c r="AP2" s="592"/>
      <c r="AQ2" s="592"/>
      <c r="AR2" s="592"/>
      <c r="AS2" s="592"/>
      <c r="AT2" s="592"/>
      <c r="AU2" s="592"/>
      <c r="AV2" s="592"/>
      <c r="AW2" s="592"/>
      <c r="AX2" s="592"/>
      <c r="AY2" s="592"/>
      <c r="AZ2" s="592"/>
      <c r="BA2" s="592"/>
      <c r="BB2" s="592"/>
      <c r="BC2" s="592"/>
      <c r="BD2" s="592"/>
      <c r="BE2" s="592"/>
      <c r="BF2" s="592"/>
      <c r="BG2" s="592"/>
      <c r="BH2" s="592"/>
      <c r="BI2" s="592"/>
      <c r="BJ2" s="592"/>
      <c r="BK2" s="592"/>
      <c r="BL2" s="592"/>
      <c r="BM2" s="592"/>
      <c r="BN2" s="592"/>
      <c r="BO2" s="592"/>
      <c r="BP2" s="592"/>
      <c r="BQ2" s="592"/>
      <c r="BR2" s="592"/>
      <c r="BS2" s="592"/>
      <c r="BT2" s="592"/>
      <c r="BU2" s="592"/>
      <c r="BV2" s="592"/>
      <c r="BW2" s="592"/>
      <c r="BX2" s="592"/>
      <c r="BY2" s="592"/>
      <c r="BZ2" s="592"/>
      <c r="CA2" s="592"/>
      <c r="CB2" s="592"/>
      <c r="CC2" s="592"/>
      <c r="CD2" s="592"/>
      <c r="CE2" s="592"/>
      <c r="CF2" s="592"/>
      <c r="CG2" s="592"/>
      <c r="CH2" s="592"/>
      <c r="CI2" s="592"/>
      <c r="CJ2" s="592"/>
      <c r="CK2" s="592"/>
      <c r="CL2" s="592"/>
      <c r="CM2" s="592"/>
      <c r="CN2" s="592"/>
      <c r="CO2" s="592"/>
      <c r="CP2" s="592"/>
      <c r="CQ2" s="592"/>
      <c r="CR2" s="592"/>
      <c r="CS2" s="592"/>
      <c r="CT2" s="592"/>
      <c r="CU2" s="592"/>
      <c r="CV2" s="592"/>
      <c r="CW2" s="592"/>
      <c r="CX2" s="592"/>
      <c r="CY2" s="592"/>
      <c r="CZ2" s="420"/>
    </row>
    <row r="3" spans="1:228" ht="21.75" customHeight="1">
      <c r="A3" s="613" t="s">
        <v>146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614"/>
      <c r="R3" s="24"/>
      <c r="S3" s="171"/>
      <c r="T3" s="618" t="s">
        <v>463</v>
      </c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42"/>
      <c r="BX3" s="19"/>
      <c r="BY3" s="18"/>
      <c r="BZ3" s="618" t="s">
        <v>462</v>
      </c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  <c r="CR3" s="618"/>
      <c r="CS3" s="618"/>
      <c r="CT3" s="618"/>
      <c r="CU3" s="618"/>
      <c r="CV3" s="618"/>
      <c r="CW3" s="618"/>
      <c r="CX3" s="618"/>
      <c r="CY3" s="43"/>
      <c r="CZ3" s="418"/>
    </row>
    <row r="4" spans="1:228" ht="21.75" customHeight="1">
      <c r="A4" s="615"/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609"/>
      <c r="R4" s="69"/>
      <c r="S4" s="628" t="s">
        <v>845</v>
      </c>
      <c r="T4" s="628"/>
      <c r="U4" s="628"/>
      <c r="V4" s="628"/>
      <c r="W4" s="628"/>
      <c r="X4" s="628"/>
      <c r="Y4" s="628"/>
      <c r="Z4" s="628"/>
      <c r="AA4" s="628"/>
      <c r="AB4" s="628"/>
      <c r="AC4" s="161"/>
      <c r="AD4" s="49"/>
      <c r="AE4" s="50"/>
      <c r="AF4" s="522" t="s">
        <v>944</v>
      </c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48"/>
      <c r="BY4" s="8"/>
      <c r="BZ4" s="628" t="s">
        <v>845</v>
      </c>
      <c r="CA4" s="628"/>
      <c r="CB4" s="628"/>
      <c r="CC4" s="628"/>
      <c r="CD4" s="628"/>
      <c r="CE4" s="628"/>
      <c r="CF4" s="628"/>
      <c r="CG4" s="628"/>
      <c r="CH4" s="628"/>
      <c r="CI4" s="628"/>
      <c r="CJ4" s="161"/>
      <c r="CK4" s="8"/>
      <c r="CL4" s="628" t="s">
        <v>945</v>
      </c>
      <c r="CM4" s="628"/>
      <c r="CN4" s="628"/>
      <c r="CO4" s="628"/>
      <c r="CP4" s="628"/>
      <c r="CQ4" s="628"/>
      <c r="CR4" s="628"/>
      <c r="CS4" s="628"/>
      <c r="CT4" s="628"/>
      <c r="CU4" s="628"/>
      <c r="CV4" s="628"/>
      <c r="CW4" s="628"/>
      <c r="CX4" s="628"/>
      <c r="CY4" s="166"/>
      <c r="CZ4" s="425"/>
    </row>
    <row r="5" spans="1:228" ht="21.75" customHeight="1">
      <c r="A5" s="615"/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609"/>
      <c r="R5" s="74"/>
      <c r="S5" s="629"/>
      <c r="T5" s="629"/>
      <c r="U5" s="629"/>
      <c r="V5" s="629"/>
      <c r="W5" s="629"/>
      <c r="X5" s="629"/>
      <c r="Y5" s="629"/>
      <c r="Z5" s="629"/>
      <c r="AA5" s="629"/>
      <c r="AB5" s="629"/>
      <c r="AC5" s="163"/>
      <c r="AD5" s="8"/>
      <c r="AE5" s="121"/>
      <c r="AF5" s="628" t="s">
        <v>946</v>
      </c>
      <c r="AG5" s="628"/>
      <c r="AH5" s="628"/>
      <c r="AI5" s="628"/>
      <c r="AJ5" s="628"/>
      <c r="AK5" s="628"/>
      <c r="AL5" s="628"/>
      <c r="AM5" s="628"/>
      <c r="AN5" s="628"/>
      <c r="AO5" s="628"/>
      <c r="AP5" s="628"/>
      <c r="AQ5" s="628"/>
      <c r="AR5" s="628"/>
      <c r="AS5" s="161"/>
      <c r="AT5" s="8"/>
      <c r="AU5" s="628" t="s">
        <v>947</v>
      </c>
      <c r="AV5" s="628"/>
      <c r="AW5" s="628"/>
      <c r="AX5" s="628"/>
      <c r="AY5" s="628"/>
      <c r="AZ5" s="628"/>
      <c r="BA5" s="628"/>
      <c r="BB5" s="628"/>
      <c r="BC5" s="628"/>
      <c r="BD5" s="628"/>
      <c r="BE5" s="628"/>
      <c r="BF5" s="628"/>
      <c r="BG5" s="628"/>
      <c r="BH5" s="161"/>
      <c r="BI5" s="624" t="s">
        <v>37</v>
      </c>
      <c r="BJ5" s="561"/>
      <c r="BK5" s="561"/>
      <c r="BL5" s="561"/>
      <c r="BM5" s="561"/>
      <c r="BN5" s="561"/>
      <c r="BO5" s="561"/>
      <c r="BP5" s="561"/>
      <c r="BQ5" s="561"/>
      <c r="BR5" s="561"/>
      <c r="BS5" s="561"/>
      <c r="BT5" s="561"/>
      <c r="BU5" s="561"/>
      <c r="BV5" s="561"/>
      <c r="BW5" s="561"/>
      <c r="BX5" s="625"/>
      <c r="BY5" s="15"/>
      <c r="BZ5" s="629"/>
      <c r="CA5" s="629"/>
      <c r="CB5" s="629"/>
      <c r="CC5" s="629"/>
      <c r="CD5" s="629"/>
      <c r="CE5" s="629"/>
      <c r="CF5" s="629"/>
      <c r="CG5" s="629"/>
      <c r="CH5" s="629"/>
      <c r="CI5" s="629"/>
      <c r="CJ5" s="163"/>
      <c r="CK5" s="15"/>
      <c r="CL5" s="629"/>
      <c r="CM5" s="629"/>
      <c r="CN5" s="629"/>
      <c r="CO5" s="629"/>
      <c r="CP5" s="629"/>
      <c r="CQ5" s="629"/>
      <c r="CR5" s="629"/>
      <c r="CS5" s="629"/>
      <c r="CT5" s="629"/>
      <c r="CU5" s="629"/>
      <c r="CV5" s="629"/>
      <c r="CW5" s="629"/>
      <c r="CX5" s="629"/>
      <c r="CY5" s="167"/>
      <c r="CZ5" s="425"/>
    </row>
    <row r="6" spans="1:228" ht="14.25" customHeight="1">
      <c r="A6" s="615"/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546"/>
      <c r="N6" s="546"/>
      <c r="O6" s="546"/>
      <c r="P6" s="546"/>
      <c r="Q6" s="609"/>
      <c r="R6" s="162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163"/>
      <c r="AD6" s="15"/>
      <c r="AE6" s="57"/>
      <c r="AF6" s="629"/>
      <c r="AG6" s="629"/>
      <c r="AH6" s="629"/>
      <c r="AI6" s="629"/>
      <c r="AJ6" s="629"/>
      <c r="AK6" s="629"/>
      <c r="AL6" s="629"/>
      <c r="AM6" s="629"/>
      <c r="AN6" s="629"/>
      <c r="AO6" s="629"/>
      <c r="AP6" s="629"/>
      <c r="AQ6" s="629"/>
      <c r="AR6" s="629"/>
      <c r="AS6" s="163"/>
      <c r="AT6" s="15"/>
      <c r="AU6" s="629"/>
      <c r="AV6" s="629"/>
      <c r="AW6" s="629"/>
      <c r="AX6" s="629"/>
      <c r="AY6" s="629"/>
      <c r="AZ6" s="629"/>
      <c r="BA6" s="629"/>
      <c r="BB6" s="629"/>
      <c r="BC6" s="629"/>
      <c r="BD6" s="629"/>
      <c r="BE6" s="629"/>
      <c r="BF6" s="629"/>
      <c r="BG6" s="629"/>
      <c r="BH6" s="163"/>
      <c r="BI6" s="607"/>
      <c r="BJ6" s="546"/>
      <c r="BK6" s="546"/>
      <c r="BL6" s="546"/>
      <c r="BM6" s="546"/>
      <c r="BN6" s="546"/>
      <c r="BO6" s="546"/>
      <c r="BP6" s="546"/>
      <c r="BQ6" s="546"/>
      <c r="BR6" s="546"/>
      <c r="BS6" s="546"/>
      <c r="BT6" s="546"/>
      <c r="BU6" s="546"/>
      <c r="BV6" s="546"/>
      <c r="BW6" s="546"/>
      <c r="BX6" s="608"/>
      <c r="BY6" s="86"/>
      <c r="BZ6" s="629"/>
      <c r="CA6" s="629"/>
      <c r="CB6" s="629"/>
      <c r="CC6" s="629"/>
      <c r="CD6" s="629"/>
      <c r="CE6" s="629"/>
      <c r="CF6" s="629"/>
      <c r="CG6" s="629"/>
      <c r="CH6" s="629"/>
      <c r="CI6" s="629"/>
      <c r="CJ6" s="163"/>
      <c r="CK6" s="86"/>
      <c r="CL6" s="629"/>
      <c r="CM6" s="629"/>
      <c r="CN6" s="629"/>
      <c r="CO6" s="629"/>
      <c r="CP6" s="629"/>
      <c r="CQ6" s="629"/>
      <c r="CR6" s="629"/>
      <c r="CS6" s="629"/>
      <c r="CT6" s="629"/>
      <c r="CU6" s="629"/>
      <c r="CV6" s="629"/>
      <c r="CW6" s="629"/>
      <c r="CX6" s="629"/>
      <c r="CY6" s="167"/>
      <c r="CZ6" s="425"/>
    </row>
    <row r="7" spans="1:228" ht="14.25" customHeight="1" thickBot="1">
      <c r="A7" s="616"/>
      <c r="B7" s="547"/>
      <c r="C7" s="547"/>
      <c r="D7" s="547"/>
      <c r="E7" s="547"/>
      <c r="F7" s="547"/>
      <c r="G7" s="547"/>
      <c r="H7" s="547"/>
      <c r="I7" s="547"/>
      <c r="J7" s="547"/>
      <c r="K7" s="547"/>
      <c r="L7" s="547"/>
      <c r="M7" s="547"/>
      <c r="N7" s="547"/>
      <c r="O7" s="547"/>
      <c r="P7" s="547"/>
      <c r="Q7" s="617"/>
      <c r="R7" s="603" t="s">
        <v>948</v>
      </c>
      <c r="S7" s="626"/>
      <c r="T7" s="626"/>
      <c r="U7" s="626"/>
      <c r="V7" s="626"/>
      <c r="W7" s="626"/>
      <c r="X7" s="626"/>
      <c r="Y7" s="626"/>
      <c r="Z7" s="626"/>
      <c r="AA7" s="626"/>
      <c r="AB7" s="626"/>
      <c r="AC7" s="627"/>
      <c r="AD7" s="602" t="s">
        <v>19</v>
      </c>
      <c r="AE7" s="603"/>
      <c r="AF7" s="626"/>
      <c r="AG7" s="626"/>
      <c r="AH7" s="626"/>
      <c r="AI7" s="626"/>
      <c r="AJ7" s="626"/>
      <c r="AK7" s="626"/>
      <c r="AL7" s="626"/>
      <c r="AM7" s="626"/>
      <c r="AN7" s="626"/>
      <c r="AO7" s="626"/>
      <c r="AP7" s="626"/>
      <c r="AQ7" s="626"/>
      <c r="AR7" s="626"/>
      <c r="AS7" s="627"/>
      <c r="AT7" s="602" t="s">
        <v>19</v>
      </c>
      <c r="AU7" s="626"/>
      <c r="AV7" s="626"/>
      <c r="AW7" s="626"/>
      <c r="AX7" s="626"/>
      <c r="AY7" s="626"/>
      <c r="AZ7" s="626"/>
      <c r="BA7" s="626"/>
      <c r="BB7" s="626"/>
      <c r="BC7" s="626"/>
      <c r="BD7" s="626"/>
      <c r="BE7" s="626"/>
      <c r="BF7" s="626"/>
      <c r="BG7" s="626"/>
      <c r="BH7" s="627"/>
      <c r="BI7" s="602" t="s">
        <v>949</v>
      </c>
      <c r="BJ7" s="626"/>
      <c r="BK7" s="626"/>
      <c r="BL7" s="626"/>
      <c r="BM7" s="626"/>
      <c r="BN7" s="626"/>
      <c r="BO7" s="626"/>
      <c r="BP7" s="626"/>
      <c r="BQ7" s="626"/>
      <c r="BR7" s="626"/>
      <c r="BS7" s="626"/>
      <c r="BT7" s="626"/>
      <c r="BU7" s="626"/>
      <c r="BV7" s="626"/>
      <c r="BW7" s="626"/>
      <c r="BX7" s="627"/>
      <c r="BY7" s="602" t="s">
        <v>950</v>
      </c>
      <c r="BZ7" s="626"/>
      <c r="CA7" s="626"/>
      <c r="CB7" s="626"/>
      <c r="CC7" s="626"/>
      <c r="CD7" s="626"/>
      <c r="CE7" s="626"/>
      <c r="CF7" s="626"/>
      <c r="CG7" s="626"/>
      <c r="CH7" s="626"/>
      <c r="CI7" s="626"/>
      <c r="CJ7" s="627"/>
      <c r="CK7" s="602" t="s">
        <v>949</v>
      </c>
      <c r="CL7" s="626"/>
      <c r="CM7" s="626"/>
      <c r="CN7" s="626"/>
      <c r="CO7" s="626"/>
      <c r="CP7" s="626"/>
      <c r="CQ7" s="626"/>
      <c r="CR7" s="626"/>
      <c r="CS7" s="626"/>
      <c r="CT7" s="626"/>
      <c r="CU7" s="626"/>
      <c r="CV7" s="626"/>
      <c r="CW7" s="626"/>
      <c r="CX7" s="626"/>
      <c r="CY7" s="630"/>
      <c r="CZ7" s="439"/>
    </row>
    <row r="8" spans="1:228" ht="21.75" customHeight="1">
      <c r="A8" s="123"/>
      <c r="B8" s="601" t="s">
        <v>952</v>
      </c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325"/>
      <c r="R8" s="535">
        <v>396</v>
      </c>
      <c r="S8" s="532"/>
      <c r="T8" s="532"/>
      <c r="U8" s="532"/>
      <c r="V8" s="532"/>
      <c r="W8" s="532"/>
      <c r="X8" s="532"/>
      <c r="Y8" s="532"/>
      <c r="Z8" s="532"/>
      <c r="AA8" s="532"/>
      <c r="AB8" s="532"/>
      <c r="AC8" s="532"/>
      <c r="AD8" s="532">
        <v>1810097</v>
      </c>
      <c r="AE8" s="532"/>
      <c r="AF8" s="532"/>
      <c r="AG8" s="532"/>
      <c r="AH8" s="532"/>
      <c r="AI8" s="532"/>
      <c r="AJ8" s="532"/>
      <c r="AK8" s="532"/>
      <c r="AL8" s="532"/>
      <c r="AM8" s="532"/>
      <c r="AN8" s="532"/>
      <c r="AO8" s="532"/>
      <c r="AP8" s="532"/>
      <c r="AQ8" s="532"/>
      <c r="AR8" s="532"/>
      <c r="AS8" s="532"/>
      <c r="AT8" s="532">
        <v>1742586</v>
      </c>
      <c r="AU8" s="532"/>
      <c r="AV8" s="532"/>
      <c r="AW8" s="532"/>
      <c r="AX8" s="532"/>
      <c r="AY8" s="532"/>
      <c r="AZ8" s="532"/>
      <c r="BA8" s="532"/>
      <c r="BB8" s="532"/>
      <c r="BC8" s="532"/>
      <c r="BD8" s="532"/>
      <c r="BE8" s="532"/>
      <c r="BF8" s="532"/>
      <c r="BG8" s="532"/>
      <c r="BH8" s="532"/>
      <c r="BI8" s="531">
        <f>SUM(AD8,AT8)</f>
        <v>3552683</v>
      </c>
      <c r="BJ8" s="531">
        <v>2771392</v>
      </c>
      <c r="BK8" s="531">
        <v>2771392</v>
      </c>
      <c r="BL8" s="531">
        <v>2771392</v>
      </c>
      <c r="BM8" s="531">
        <v>2771392</v>
      </c>
      <c r="BN8" s="531">
        <v>2771392</v>
      </c>
      <c r="BO8" s="531">
        <v>2771392</v>
      </c>
      <c r="BP8" s="531">
        <v>2771392</v>
      </c>
      <c r="BQ8" s="531">
        <v>2771392</v>
      </c>
      <c r="BR8" s="531">
        <v>2771392</v>
      </c>
      <c r="BS8" s="531">
        <v>2771392</v>
      </c>
      <c r="BT8" s="531">
        <v>2771392</v>
      </c>
      <c r="BU8" s="531"/>
      <c r="BV8" s="531">
        <v>2771392</v>
      </c>
      <c r="BW8" s="531">
        <v>2771392</v>
      </c>
      <c r="BX8" s="531">
        <v>2771392</v>
      </c>
      <c r="BY8" s="532">
        <v>406</v>
      </c>
      <c r="BZ8" s="532"/>
      <c r="CA8" s="532"/>
      <c r="CB8" s="532"/>
      <c r="CC8" s="532"/>
      <c r="CD8" s="532"/>
      <c r="CE8" s="532"/>
      <c r="CF8" s="532"/>
      <c r="CG8" s="532"/>
      <c r="CH8" s="532"/>
      <c r="CI8" s="532"/>
      <c r="CJ8" s="532"/>
      <c r="CK8" s="532">
        <v>1726569</v>
      </c>
      <c r="CL8" s="532"/>
      <c r="CM8" s="532"/>
      <c r="CN8" s="532"/>
      <c r="CO8" s="532"/>
      <c r="CP8" s="532"/>
      <c r="CQ8" s="532"/>
      <c r="CR8" s="532"/>
      <c r="CS8" s="532"/>
      <c r="CT8" s="532"/>
      <c r="CU8" s="532"/>
      <c r="CV8" s="532"/>
      <c r="CW8" s="532"/>
      <c r="CX8" s="532"/>
      <c r="CY8" s="623"/>
      <c r="CZ8" s="486"/>
    </row>
    <row r="9" spans="1:228" ht="21.75" customHeight="1">
      <c r="A9" s="46"/>
      <c r="B9" s="522" t="s">
        <v>954</v>
      </c>
      <c r="C9" s="522"/>
      <c r="D9" s="522"/>
      <c r="E9" s="522"/>
      <c r="F9" s="522"/>
      <c r="G9" s="522"/>
      <c r="H9" s="522"/>
      <c r="I9" s="522"/>
      <c r="J9" s="522"/>
      <c r="K9" s="522"/>
      <c r="L9" s="522"/>
      <c r="M9" s="522"/>
      <c r="N9" s="522"/>
      <c r="O9" s="522"/>
      <c r="P9" s="522"/>
      <c r="Q9" s="68"/>
      <c r="R9" s="523">
        <v>3</v>
      </c>
      <c r="S9" s="524"/>
      <c r="T9" s="524"/>
      <c r="U9" s="524"/>
      <c r="V9" s="524"/>
      <c r="W9" s="524"/>
      <c r="X9" s="524"/>
      <c r="Y9" s="524"/>
      <c r="Z9" s="524"/>
      <c r="AA9" s="524"/>
      <c r="AB9" s="524"/>
      <c r="AC9" s="524"/>
      <c r="AD9" s="524">
        <v>20949</v>
      </c>
      <c r="AE9" s="524"/>
      <c r="AF9" s="524"/>
      <c r="AG9" s="524"/>
      <c r="AH9" s="524"/>
      <c r="AI9" s="524"/>
      <c r="AJ9" s="524"/>
      <c r="AK9" s="524"/>
      <c r="AL9" s="524"/>
      <c r="AM9" s="524"/>
      <c r="AN9" s="524"/>
      <c r="AO9" s="524"/>
      <c r="AP9" s="524"/>
      <c r="AQ9" s="524"/>
      <c r="AR9" s="524"/>
      <c r="AS9" s="524"/>
      <c r="AT9" s="524">
        <v>4448654</v>
      </c>
      <c r="AU9" s="524"/>
      <c r="AV9" s="524"/>
      <c r="AW9" s="524"/>
      <c r="AX9" s="524"/>
      <c r="AY9" s="524"/>
      <c r="AZ9" s="524"/>
      <c r="BA9" s="524"/>
      <c r="BB9" s="524"/>
      <c r="BC9" s="524"/>
      <c r="BD9" s="524"/>
      <c r="BE9" s="524"/>
      <c r="BF9" s="524"/>
      <c r="BG9" s="524"/>
      <c r="BH9" s="524"/>
      <c r="BI9" s="525">
        <f>SUM(AD9,AT9)</f>
        <v>4469603</v>
      </c>
      <c r="BJ9" s="525">
        <v>2771392</v>
      </c>
      <c r="BK9" s="525">
        <v>2771392</v>
      </c>
      <c r="BL9" s="525">
        <v>2771392</v>
      </c>
      <c r="BM9" s="525">
        <v>2771392</v>
      </c>
      <c r="BN9" s="525">
        <v>2771392</v>
      </c>
      <c r="BO9" s="525">
        <v>2771392</v>
      </c>
      <c r="BP9" s="525">
        <v>2771392</v>
      </c>
      <c r="BQ9" s="525">
        <v>2771392</v>
      </c>
      <c r="BR9" s="525">
        <v>2771392</v>
      </c>
      <c r="BS9" s="525">
        <v>2771392</v>
      </c>
      <c r="BT9" s="525">
        <v>2771392</v>
      </c>
      <c r="BU9" s="525"/>
      <c r="BV9" s="525">
        <v>2771392</v>
      </c>
      <c r="BW9" s="525">
        <v>2771392</v>
      </c>
      <c r="BX9" s="525">
        <v>2771392</v>
      </c>
      <c r="BY9" s="524">
        <v>6</v>
      </c>
      <c r="BZ9" s="524"/>
      <c r="CA9" s="524"/>
      <c r="CB9" s="524"/>
      <c r="CC9" s="524"/>
      <c r="CD9" s="524"/>
      <c r="CE9" s="524"/>
      <c r="CF9" s="524"/>
      <c r="CG9" s="524"/>
      <c r="CH9" s="524"/>
      <c r="CI9" s="524"/>
      <c r="CJ9" s="524"/>
      <c r="CK9" s="524">
        <v>6564360</v>
      </c>
      <c r="CL9" s="524"/>
      <c r="CM9" s="524"/>
      <c r="CN9" s="524"/>
      <c r="CO9" s="524"/>
      <c r="CP9" s="524"/>
      <c r="CQ9" s="524"/>
      <c r="CR9" s="524"/>
      <c r="CS9" s="524"/>
      <c r="CT9" s="524"/>
      <c r="CU9" s="524"/>
      <c r="CV9" s="524"/>
      <c r="CW9" s="524"/>
      <c r="CX9" s="524"/>
      <c r="CY9" s="622"/>
      <c r="CZ9" s="486"/>
    </row>
    <row r="10" spans="1:228" ht="21.75" customHeight="1" thickBot="1">
      <c r="A10" s="69"/>
      <c r="B10" s="562" t="s">
        <v>956</v>
      </c>
      <c r="C10" s="562"/>
      <c r="D10" s="562"/>
      <c r="E10" s="562"/>
      <c r="F10" s="562"/>
      <c r="G10" s="562"/>
      <c r="H10" s="562"/>
      <c r="I10" s="562"/>
      <c r="J10" s="562"/>
      <c r="K10" s="562"/>
      <c r="L10" s="562"/>
      <c r="M10" s="562"/>
      <c r="N10" s="562"/>
      <c r="O10" s="562"/>
      <c r="P10" s="562"/>
      <c r="Q10" s="52"/>
      <c r="R10" s="523">
        <v>420</v>
      </c>
      <c r="S10" s="524"/>
      <c r="T10" s="524"/>
      <c r="U10" s="524"/>
      <c r="V10" s="524"/>
      <c r="W10" s="524"/>
      <c r="X10" s="524"/>
      <c r="Y10" s="524"/>
      <c r="Z10" s="524"/>
      <c r="AA10" s="524"/>
      <c r="AB10" s="524"/>
      <c r="AC10" s="524"/>
      <c r="AD10" s="524">
        <v>2706576</v>
      </c>
      <c r="AE10" s="524"/>
      <c r="AF10" s="524"/>
      <c r="AG10" s="524"/>
      <c r="AH10" s="524"/>
      <c r="AI10" s="524"/>
      <c r="AJ10" s="524"/>
      <c r="AK10" s="524"/>
      <c r="AL10" s="524"/>
      <c r="AM10" s="524"/>
      <c r="AN10" s="524"/>
      <c r="AO10" s="524"/>
      <c r="AP10" s="524"/>
      <c r="AQ10" s="524"/>
      <c r="AR10" s="524"/>
      <c r="AS10" s="524"/>
      <c r="AT10" s="524">
        <v>6741625</v>
      </c>
      <c r="AU10" s="524"/>
      <c r="AV10" s="524"/>
      <c r="AW10" s="524"/>
      <c r="AX10" s="524"/>
      <c r="AY10" s="524"/>
      <c r="AZ10" s="524"/>
      <c r="BA10" s="524"/>
      <c r="BB10" s="524"/>
      <c r="BC10" s="524"/>
      <c r="BD10" s="524"/>
      <c r="BE10" s="524"/>
      <c r="BF10" s="524"/>
      <c r="BG10" s="524"/>
      <c r="BH10" s="524"/>
      <c r="BI10" s="525">
        <f>SUM(AD10,AT10)</f>
        <v>9448201</v>
      </c>
      <c r="BJ10" s="525">
        <v>2771392</v>
      </c>
      <c r="BK10" s="525">
        <v>2771392</v>
      </c>
      <c r="BL10" s="525">
        <v>2771392</v>
      </c>
      <c r="BM10" s="525">
        <v>2771392</v>
      </c>
      <c r="BN10" s="525">
        <v>2771392</v>
      </c>
      <c r="BO10" s="525">
        <v>2771392</v>
      </c>
      <c r="BP10" s="525">
        <v>2771392</v>
      </c>
      <c r="BQ10" s="525">
        <v>2771392</v>
      </c>
      <c r="BR10" s="525">
        <v>2771392</v>
      </c>
      <c r="BS10" s="525">
        <v>2771392</v>
      </c>
      <c r="BT10" s="525">
        <v>2771392</v>
      </c>
      <c r="BU10" s="525"/>
      <c r="BV10" s="525">
        <v>2771392</v>
      </c>
      <c r="BW10" s="525">
        <v>2771392</v>
      </c>
      <c r="BX10" s="525">
        <v>2771392</v>
      </c>
      <c r="BY10" s="524">
        <v>428</v>
      </c>
      <c r="BZ10" s="524"/>
      <c r="CA10" s="524"/>
      <c r="CB10" s="524"/>
      <c r="CC10" s="524"/>
      <c r="CD10" s="524"/>
      <c r="CE10" s="524"/>
      <c r="CF10" s="524"/>
      <c r="CG10" s="524"/>
      <c r="CH10" s="524"/>
      <c r="CI10" s="524"/>
      <c r="CJ10" s="524"/>
      <c r="CK10" s="524">
        <v>6587037</v>
      </c>
      <c r="CL10" s="524"/>
      <c r="CM10" s="524"/>
      <c r="CN10" s="524"/>
      <c r="CO10" s="524"/>
      <c r="CP10" s="524"/>
      <c r="CQ10" s="524"/>
      <c r="CR10" s="524"/>
      <c r="CS10" s="524"/>
      <c r="CT10" s="524"/>
      <c r="CU10" s="524"/>
      <c r="CV10" s="524"/>
      <c r="CW10" s="524"/>
      <c r="CX10" s="524"/>
      <c r="CY10" s="622"/>
      <c r="CZ10" s="486"/>
    </row>
    <row r="11" spans="1:228" ht="21.75" customHeight="1" thickBot="1">
      <c r="A11" s="552" t="s">
        <v>37</v>
      </c>
      <c r="B11" s="553"/>
      <c r="C11" s="553"/>
      <c r="D11" s="553"/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4"/>
      <c r="R11" s="521">
        <f>SUM(R8,R9,R10)</f>
        <v>819</v>
      </c>
      <c r="S11" s="518">
        <v>774</v>
      </c>
      <c r="T11" s="518">
        <v>774</v>
      </c>
      <c r="U11" s="518">
        <v>774</v>
      </c>
      <c r="V11" s="518">
        <v>774</v>
      </c>
      <c r="W11" s="518">
        <v>774</v>
      </c>
      <c r="X11" s="518">
        <v>774</v>
      </c>
      <c r="Y11" s="518">
        <v>774</v>
      </c>
      <c r="Z11" s="518">
        <v>774</v>
      </c>
      <c r="AA11" s="518">
        <v>774</v>
      </c>
      <c r="AB11" s="518">
        <v>774</v>
      </c>
      <c r="AC11" s="518">
        <v>774</v>
      </c>
      <c r="AD11" s="518">
        <f>SUM(AD8,AD9,AD10)</f>
        <v>4537622</v>
      </c>
      <c r="AE11" s="518"/>
      <c r="AF11" s="518">
        <v>4258187</v>
      </c>
      <c r="AG11" s="518">
        <v>4258187</v>
      </c>
      <c r="AH11" s="518">
        <v>4258187</v>
      </c>
      <c r="AI11" s="518">
        <v>4258187</v>
      </c>
      <c r="AJ11" s="518">
        <v>4258187</v>
      </c>
      <c r="AK11" s="518">
        <v>4258187</v>
      </c>
      <c r="AL11" s="518">
        <v>4258187</v>
      </c>
      <c r="AM11" s="518">
        <v>4258187</v>
      </c>
      <c r="AN11" s="518">
        <v>4258187</v>
      </c>
      <c r="AO11" s="518">
        <v>4258187</v>
      </c>
      <c r="AP11" s="518">
        <v>4258187</v>
      </c>
      <c r="AQ11" s="518">
        <v>4258187</v>
      </c>
      <c r="AR11" s="518">
        <v>4258187</v>
      </c>
      <c r="AS11" s="518">
        <v>4258187</v>
      </c>
      <c r="AT11" s="518">
        <f t="shared" ref="AT11" si="0">SUM(AT8,AT9,AT10)</f>
        <v>12932865</v>
      </c>
      <c r="AU11" s="518">
        <v>4258187</v>
      </c>
      <c r="AV11" s="518">
        <v>4258187</v>
      </c>
      <c r="AW11" s="518">
        <v>4258187</v>
      </c>
      <c r="AX11" s="518">
        <v>4258187</v>
      </c>
      <c r="AY11" s="518">
        <v>4258187</v>
      </c>
      <c r="AZ11" s="518">
        <v>4258187</v>
      </c>
      <c r="BA11" s="518">
        <v>4258187</v>
      </c>
      <c r="BB11" s="518">
        <v>4258187</v>
      </c>
      <c r="BC11" s="518">
        <v>4258187</v>
      </c>
      <c r="BD11" s="518">
        <v>4258187</v>
      </c>
      <c r="BE11" s="518">
        <v>4258187</v>
      </c>
      <c r="BF11" s="518">
        <v>4258187</v>
      </c>
      <c r="BG11" s="518">
        <v>4258187</v>
      </c>
      <c r="BH11" s="518">
        <v>4258187</v>
      </c>
      <c r="BI11" s="517">
        <f t="shared" ref="BI11" si="1">SUM(BI8,BI9,BI10)</f>
        <v>17470487</v>
      </c>
      <c r="BJ11" s="517">
        <v>4258187</v>
      </c>
      <c r="BK11" s="517">
        <v>4258187</v>
      </c>
      <c r="BL11" s="517">
        <v>4258187</v>
      </c>
      <c r="BM11" s="517">
        <v>4258187</v>
      </c>
      <c r="BN11" s="517">
        <v>4258187</v>
      </c>
      <c r="BO11" s="517">
        <v>4258187</v>
      </c>
      <c r="BP11" s="517">
        <v>4258187</v>
      </c>
      <c r="BQ11" s="517">
        <v>4258187</v>
      </c>
      <c r="BR11" s="517">
        <v>4258187</v>
      </c>
      <c r="BS11" s="517">
        <v>4258187</v>
      </c>
      <c r="BT11" s="517">
        <v>4258187</v>
      </c>
      <c r="BU11" s="517"/>
      <c r="BV11" s="517">
        <v>4258187</v>
      </c>
      <c r="BW11" s="517">
        <v>4258187</v>
      </c>
      <c r="BX11" s="517">
        <v>4258187</v>
      </c>
      <c r="BY11" s="518">
        <f>SUM(BY8,BY9,BY10)</f>
        <v>840</v>
      </c>
      <c r="BZ11" s="518">
        <v>774</v>
      </c>
      <c r="CA11" s="518">
        <v>774</v>
      </c>
      <c r="CB11" s="518">
        <v>774</v>
      </c>
      <c r="CC11" s="518">
        <v>774</v>
      </c>
      <c r="CD11" s="518">
        <v>774</v>
      </c>
      <c r="CE11" s="518">
        <v>774</v>
      </c>
      <c r="CF11" s="518">
        <v>774</v>
      </c>
      <c r="CG11" s="518">
        <v>774</v>
      </c>
      <c r="CH11" s="518">
        <v>774</v>
      </c>
      <c r="CI11" s="518">
        <v>774</v>
      </c>
      <c r="CJ11" s="518">
        <v>774</v>
      </c>
      <c r="CK11" s="518">
        <f>SUM(CK8,CK9,CK10)</f>
        <v>14877966</v>
      </c>
      <c r="CL11" s="518">
        <v>4258187</v>
      </c>
      <c r="CM11" s="518">
        <v>4258187</v>
      </c>
      <c r="CN11" s="518">
        <v>4258187</v>
      </c>
      <c r="CO11" s="518">
        <v>4258187</v>
      </c>
      <c r="CP11" s="518">
        <v>4258187</v>
      </c>
      <c r="CQ11" s="518">
        <v>4258187</v>
      </c>
      <c r="CR11" s="518">
        <v>4258187</v>
      </c>
      <c r="CS11" s="518">
        <v>4258187</v>
      </c>
      <c r="CT11" s="518">
        <v>4258187</v>
      </c>
      <c r="CU11" s="518">
        <v>4258187</v>
      </c>
      <c r="CV11" s="518">
        <v>4258187</v>
      </c>
      <c r="CW11" s="518">
        <v>4258187</v>
      </c>
      <c r="CX11" s="518">
        <v>4258187</v>
      </c>
      <c r="CY11" s="612">
        <v>4258187</v>
      </c>
      <c r="CZ11" s="6"/>
    </row>
    <row r="12" spans="1:228" ht="21.75" customHeight="1">
      <c r="A12" s="418"/>
      <c r="B12" s="418"/>
      <c r="C12" s="418"/>
      <c r="D12" s="418"/>
      <c r="E12" s="418"/>
      <c r="F12" s="418"/>
      <c r="G12" s="418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</row>
    <row r="13" spans="1:228" ht="21.75" customHeight="1">
      <c r="A13" s="563"/>
      <c r="B13" s="596"/>
      <c r="C13" s="596"/>
      <c r="D13" s="596"/>
      <c r="E13" s="596"/>
      <c r="F13" s="596"/>
      <c r="G13" s="596"/>
      <c r="H13" s="596"/>
      <c r="I13" s="596"/>
      <c r="J13" s="596"/>
      <c r="K13" s="596"/>
      <c r="L13" s="596"/>
      <c r="M13" s="596"/>
      <c r="N13" s="596"/>
      <c r="O13" s="596"/>
      <c r="P13" s="596"/>
      <c r="Q13" s="596"/>
      <c r="R13" s="597"/>
      <c r="S13" s="597"/>
      <c r="T13" s="597"/>
      <c r="U13" s="597"/>
      <c r="V13" s="597"/>
      <c r="W13" s="597"/>
      <c r="X13" s="597"/>
      <c r="Y13" s="597"/>
      <c r="Z13" s="597"/>
      <c r="AA13" s="597"/>
      <c r="AB13" s="597"/>
      <c r="AC13" s="597"/>
      <c r="AD13" s="597"/>
      <c r="AE13" s="597"/>
      <c r="AF13" s="597"/>
      <c r="AG13" s="597"/>
      <c r="AH13" s="597"/>
      <c r="AI13" s="597"/>
      <c r="AJ13" s="597"/>
      <c r="AK13" s="597"/>
      <c r="AL13" s="597"/>
      <c r="AM13" s="597"/>
      <c r="AN13" s="597"/>
      <c r="AO13" s="597"/>
      <c r="AP13" s="597"/>
    </row>
    <row r="14" spans="1:228" ht="21.75" customHeight="1" thickBot="1">
      <c r="A14" s="571" t="s">
        <v>957</v>
      </c>
      <c r="B14" s="571"/>
      <c r="C14" s="571"/>
      <c r="D14" s="571"/>
      <c r="E14" s="571"/>
      <c r="F14" s="571"/>
      <c r="G14" s="571"/>
      <c r="H14" s="571"/>
      <c r="I14" s="571"/>
      <c r="J14" s="571"/>
      <c r="K14" s="571"/>
      <c r="L14" s="571"/>
      <c r="M14" s="571"/>
      <c r="N14" s="571"/>
      <c r="O14" s="571"/>
      <c r="P14" s="571"/>
      <c r="Q14" s="571"/>
      <c r="R14" s="571"/>
      <c r="S14" s="571"/>
      <c r="T14" s="571"/>
      <c r="U14" s="571"/>
      <c r="V14" s="571"/>
      <c r="W14" s="571"/>
      <c r="X14" s="571"/>
      <c r="Y14" s="571"/>
      <c r="Z14" s="571"/>
      <c r="AA14" s="571"/>
      <c r="AB14" s="571"/>
      <c r="AC14" s="571"/>
      <c r="AD14" s="571"/>
      <c r="AE14" s="571"/>
      <c r="AF14" s="571"/>
      <c r="AG14" s="571"/>
      <c r="AH14" s="571"/>
      <c r="AI14" s="571"/>
      <c r="AJ14" s="571"/>
      <c r="AK14" s="571"/>
      <c r="AL14" s="571"/>
      <c r="AM14" s="571"/>
      <c r="AN14" s="571"/>
      <c r="AO14" s="571"/>
      <c r="AP14" s="571"/>
      <c r="AQ14" s="571"/>
      <c r="AR14" s="571"/>
      <c r="AS14" s="571"/>
      <c r="AT14" s="571"/>
      <c r="AU14" s="571"/>
      <c r="AV14" s="571"/>
      <c r="AW14" s="571"/>
      <c r="AX14" s="571"/>
      <c r="AY14" s="571"/>
      <c r="AZ14" s="571"/>
      <c r="BA14" s="571"/>
      <c r="BB14" s="571"/>
      <c r="BC14" s="571"/>
      <c r="BD14" s="571"/>
      <c r="BE14" s="571"/>
      <c r="BF14" s="571"/>
      <c r="BG14" s="571"/>
      <c r="BH14" s="571"/>
      <c r="BI14" s="571"/>
      <c r="BJ14" s="571"/>
      <c r="BK14" s="571"/>
      <c r="BL14" s="571"/>
      <c r="BM14" s="571"/>
      <c r="BN14" s="571"/>
      <c r="BO14" s="571"/>
      <c r="BP14" s="571"/>
      <c r="BQ14" s="571"/>
      <c r="BR14" s="571"/>
      <c r="BS14" s="571"/>
      <c r="BT14" s="571"/>
      <c r="BU14" s="571"/>
      <c r="BV14" s="571"/>
      <c r="BW14" s="571"/>
      <c r="BX14" s="571"/>
      <c r="BY14" s="571"/>
      <c r="BZ14" s="571"/>
      <c r="CA14" s="571"/>
      <c r="CB14" s="571"/>
      <c r="CC14" s="571"/>
      <c r="CD14" s="571"/>
      <c r="CE14" s="571"/>
      <c r="CF14" s="571"/>
      <c r="CG14" s="571"/>
      <c r="CH14" s="571"/>
      <c r="CI14" s="571"/>
      <c r="CJ14" s="571"/>
      <c r="CK14" s="571"/>
      <c r="CL14" s="571"/>
      <c r="CM14" s="571"/>
      <c r="CN14" s="571"/>
      <c r="CO14" s="571"/>
      <c r="CP14" s="571"/>
      <c r="CQ14" s="571"/>
      <c r="CR14" s="571"/>
      <c r="CS14" s="571"/>
      <c r="CT14" s="571"/>
      <c r="CU14" s="571"/>
      <c r="CV14" s="571"/>
      <c r="CW14" s="571"/>
      <c r="CX14" s="571"/>
      <c r="CY14" s="571"/>
      <c r="CZ14" s="571"/>
      <c r="DA14" s="571"/>
      <c r="DB14" s="571"/>
      <c r="DC14" s="571"/>
      <c r="DD14" s="571"/>
      <c r="DE14" s="571"/>
      <c r="DF14" s="571"/>
      <c r="DG14" s="571"/>
      <c r="DH14" s="571"/>
      <c r="DI14" s="571"/>
      <c r="DJ14" s="571"/>
      <c r="DK14" s="571"/>
      <c r="DL14" s="571"/>
      <c r="DM14" s="571"/>
      <c r="DN14" s="571"/>
      <c r="DO14" s="571"/>
      <c r="DP14" s="571"/>
      <c r="DQ14" s="571"/>
      <c r="DR14" s="571"/>
      <c r="DS14" s="571"/>
      <c r="DT14" s="571"/>
      <c r="DU14" s="571"/>
      <c r="DV14" s="571"/>
      <c r="DW14" s="571"/>
      <c r="DX14" s="571"/>
      <c r="DY14" s="571"/>
      <c r="DZ14" s="571"/>
      <c r="EA14" s="571"/>
      <c r="EB14" s="571"/>
      <c r="EC14" s="571"/>
      <c r="ED14" s="571"/>
      <c r="EE14" s="571"/>
      <c r="EF14" s="571"/>
    </row>
    <row r="15" spans="1:228" ht="21.75" customHeight="1">
      <c r="A15" s="613" t="s">
        <v>146</v>
      </c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614"/>
      <c r="Q15" s="42"/>
      <c r="R15" s="618" t="s">
        <v>958</v>
      </c>
      <c r="S15" s="618"/>
      <c r="T15" s="618"/>
      <c r="U15" s="618"/>
      <c r="V15" s="618"/>
      <c r="W15" s="618"/>
      <c r="X15" s="618"/>
      <c r="Y15" s="618"/>
      <c r="Z15" s="618"/>
      <c r="AA15" s="618"/>
      <c r="AB15" s="618"/>
      <c r="AC15" s="618"/>
      <c r="AD15" s="618"/>
      <c r="AE15" s="618"/>
      <c r="AF15" s="618"/>
      <c r="AG15" s="618"/>
      <c r="AH15" s="618"/>
      <c r="AI15" s="618"/>
      <c r="AJ15" s="618"/>
      <c r="AK15" s="618"/>
      <c r="AL15" s="618"/>
      <c r="AM15" s="618"/>
      <c r="AN15" s="618"/>
      <c r="AO15" s="618"/>
      <c r="AP15" s="618"/>
      <c r="AQ15" s="618"/>
      <c r="AR15" s="618"/>
      <c r="AS15" s="618"/>
      <c r="AT15" s="618"/>
      <c r="AU15" s="618"/>
      <c r="AV15" s="618"/>
      <c r="AW15" s="618"/>
      <c r="AX15" s="618"/>
      <c r="AY15" s="618"/>
      <c r="AZ15" s="618"/>
      <c r="BA15" s="618"/>
      <c r="BB15" s="618"/>
      <c r="BC15" s="618"/>
      <c r="BD15" s="19"/>
      <c r="BE15" s="18"/>
      <c r="BF15" s="618" t="s">
        <v>959</v>
      </c>
      <c r="BG15" s="618"/>
      <c r="BH15" s="618"/>
      <c r="BI15" s="618"/>
      <c r="BJ15" s="618"/>
      <c r="BK15" s="618"/>
      <c r="BL15" s="618"/>
      <c r="BM15" s="618"/>
      <c r="BN15" s="618"/>
      <c r="BO15" s="618"/>
      <c r="BP15" s="618"/>
      <c r="BQ15" s="618"/>
      <c r="BR15" s="618"/>
      <c r="BS15" s="618"/>
      <c r="BT15" s="618"/>
      <c r="BU15" s="618"/>
      <c r="BV15" s="618"/>
      <c r="BW15" s="618"/>
      <c r="BX15" s="618"/>
      <c r="BY15" s="618"/>
      <c r="BZ15" s="618"/>
      <c r="CA15" s="618"/>
      <c r="CB15" s="618"/>
      <c r="CC15" s="618"/>
      <c r="CD15" s="618"/>
      <c r="CE15" s="618"/>
      <c r="CF15" s="618"/>
      <c r="CG15" s="618"/>
      <c r="CH15" s="618"/>
      <c r="CI15" s="618"/>
      <c r="CJ15" s="618"/>
      <c r="CK15" s="618"/>
      <c r="CL15" s="618"/>
      <c r="CM15" s="618"/>
      <c r="CN15" s="618"/>
      <c r="CO15" s="618"/>
      <c r="CP15" s="618"/>
      <c r="CQ15" s="618"/>
      <c r="CR15" s="19"/>
      <c r="CS15" s="619" t="s">
        <v>37</v>
      </c>
      <c r="CT15" s="620"/>
      <c r="CU15" s="620"/>
      <c r="CV15" s="620"/>
      <c r="CW15" s="620"/>
      <c r="CX15" s="620"/>
      <c r="CY15" s="620"/>
      <c r="CZ15" s="620"/>
      <c r="DA15" s="620"/>
      <c r="DB15" s="620"/>
      <c r="DC15" s="620"/>
      <c r="DD15" s="620"/>
      <c r="DE15" s="620"/>
      <c r="DF15" s="620"/>
      <c r="DG15" s="620"/>
      <c r="DH15" s="620"/>
      <c r="DI15" s="620"/>
      <c r="DJ15" s="620"/>
      <c r="DK15" s="620"/>
      <c r="DL15" s="620"/>
      <c r="DM15" s="620"/>
      <c r="DN15" s="620"/>
      <c r="DO15" s="620"/>
      <c r="DP15" s="620"/>
      <c r="DQ15" s="620"/>
      <c r="DR15" s="620"/>
      <c r="DS15" s="620"/>
      <c r="DT15" s="620"/>
      <c r="DU15" s="620"/>
      <c r="DV15" s="620"/>
      <c r="DW15" s="620"/>
      <c r="DX15" s="620"/>
      <c r="DY15" s="620"/>
      <c r="DZ15" s="620"/>
      <c r="EA15" s="620"/>
      <c r="EB15" s="620"/>
      <c r="EC15" s="620"/>
      <c r="ED15" s="620"/>
      <c r="EE15" s="620"/>
      <c r="EF15" s="621"/>
    </row>
    <row r="16" spans="1:228" ht="11.25" customHeight="1">
      <c r="A16" s="615"/>
      <c r="B16" s="546"/>
      <c r="C16" s="546"/>
      <c r="D16" s="546"/>
      <c r="E16" s="546"/>
      <c r="F16" s="546"/>
      <c r="G16" s="546"/>
      <c r="H16" s="546"/>
      <c r="I16" s="546"/>
      <c r="J16" s="546"/>
      <c r="K16" s="546"/>
      <c r="L16" s="546"/>
      <c r="M16" s="546"/>
      <c r="N16" s="546"/>
      <c r="O16" s="546"/>
      <c r="P16" s="609"/>
      <c r="Q16" s="121"/>
      <c r="R16" s="562" t="s">
        <v>960</v>
      </c>
      <c r="S16" s="562"/>
      <c r="T16" s="562"/>
      <c r="U16" s="562"/>
      <c r="V16" s="562"/>
      <c r="W16" s="562"/>
      <c r="X16" s="562"/>
      <c r="Y16" s="562"/>
      <c r="Z16" s="121"/>
      <c r="AA16" s="610"/>
      <c r="AB16" s="610"/>
      <c r="AC16" s="610"/>
      <c r="AD16" s="610"/>
      <c r="AE16" s="610"/>
      <c r="AF16" s="610"/>
      <c r="AG16" s="610"/>
      <c r="AH16" s="610"/>
      <c r="AI16" s="610"/>
      <c r="AJ16" s="611"/>
      <c r="AK16" s="8"/>
      <c r="AL16" s="562" t="s">
        <v>961</v>
      </c>
      <c r="AM16" s="562"/>
      <c r="AN16" s="562"/>
      <c r="AO16" s="562"/>
      <c r="AP16" s="562"/>
      <c r="AQ16" s="562"/>
      <c r="AR16" s="562"/>
      <c r="AS16" s="562"/>
      <c r="AT16" s="16"/>
      <c r="AU16" s="8"/>
      <c r="AV16" s="562" t="s">
        <v>962</v>
      </c>
      <c r="AW16" s="562"/>
      <c r="AX16" s="562"/>
      <c r="AY16" s="562"/>
      <c r="AZ16" s="562"/>
      <c r="BA16" s="562"/>
      <c r="BB16" s="562"/>
      <c r="BC16" s="562"/>
      <c r="BD16" s="16"/>
      <c r="BE16" s="121"/>
      <c r="BF16" s="562" t="s">
        <v>960</v>
      </c>
      <c r="BG16" s="562"/>
      <c r="BH16" s="562"/>
      <c r="BI16" s="562"/>
      <c r="BJ16" s="562"/>
      <c r="BK16" s="562"/>
      <c r="BL16" s="562"/>
      <c r="BM16" s="562"/>
      <c r="BN16" s="121"/>
      <c r="BO16" s="610"/>
      <c r="BP16" s="610"/>
      <c r="BQ16" s="610"/>
      <c r="BR16" s="610"/>
      <c r="BS16" s="610"/>
      <c r="BT16" s="610"/>
      <c r="BU16" s="610"/>
      <c r="BV16" s="610"/>
      <c r="BW16" s="610"/>
      <c r="BX16" s="611"/>
      <c r="BY16" s="8"/>
      <c r="BZ16" s="562" t="s">
        <v>961</v>
      </c>
      <c r="CA16" s="562"/>
      <c r="CB16" s="562"/>
      <c r="CC16" s="562"/>
      <c r="CD16" s="562"/>
      <c r="CE16" s="562"/>
      <c r="CF16" s="562"/>
      <c r="CG16" s="562"/>
      <c r="CH16" s="16"/>
      <c r="CI16" s="8"/>
      <c r="CJ16" s="562" t="s">
        <v>768</v>
      </c>
      <c r="CK16" s="562"/>
      <c r="CL16" s="562"/>
      <c r="CM16" s="562"/>
      <c r="CN16" s="562"/>
      <c r="CO16" s="562"/>
      <c r="CP16" s="562"/>
      <c r="CQ16" s="562"/>
      <c r="CR16" s="16"/>
      <c r="CS16" s="8"/>
      <c r="CT16" s="561" t="s">
        <v>963</v>
      </c>
      <c r="CU16" s="561"/>
      <c r="CV16" s="561"/>
      <c r="CW16" s="561"/>
      <c r="CX16" s="561"/>
      <c r="CY16" s="561"/>
      <c r="CZ16" s="561"/>
      <c r="DA16" s="561"/>
      <c r="DB16" s="121"/>
      <c r="DC16" s="610"/>
      <c r="DD16" s="610"/>
      <c r="DE16" s="610"/>
      <c r="DF16" s="610"/>
      <c r="DG16" s="610"/>
      <c r="DH16" s="610"/>
      <c r="DI16" s="610"/>
      <c r="DJ16" s="610"/>
      <c r="DK16" s="610"/>
      <c r="DL16" s="611"/>
      <c r="DM16" s="8"/>
      <c r="DN16" s="562" t="s">
        <v>961</v>
      </c>
      <c r="DO16" s="562"/>
      <c r="DP16" s="562"/>
      <c r="DQ16" s="562"/>
      <c r="DR16" s="562"/>
      <c r="DS16" s="562"/>
      <c r="DT16" s="562"/>
      <c r="DU16" s="562"/>
      <c r="DV16" s="16"/>
      <c r="DW16" s="8"/>
      <c r="DX16" s="562" t="s">
        <v>964</v>
      </c>
      <c r="DY16" s="562"/>
      <c r="DZ16" s="562"/>
      <c r="EA16" s="562"/>
      <c r="EB16" s="562"/>
      <c r="EC16" s="562"/>
      <c r="ED16" s="562"/>
      <c r="EE16" s="562"/>
      <c r="EF16" s="52"/>
    </row>
    <row r="17" spans="1:136" ht="42.75" customHeight="1">
      <c r="A17" s="615"/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609"/>
      <c r="Q17" s="57"/>
      <c r="R17" s="563"/>
      <c r="S17" s="563"/>
      <c r="T17" s="563"/>
      <c r="U17" s="563"/>
      <c r="V17" s="563"/>
      <c r="W17" s="563"/>
      <c r="X17" s="563"/>
      <c r="Y17" s="563"/>
      <c r="Z17" s="17"/>
      <c r="AA17" s="607" t="s">
        <v>965</v>
      </c>
      <c r="AB17" s="546"/>
      <c r="AC17" s="546"/>
      <c r="AD17" s="546"/>
      <c r="AE17" s="546"/>
      <c r="AF17" s="546"/>
      <c r="AG17" s="546"/>
      <c r="AH17" s="546"/>
      <c r="AI17" s="546"/>
      <c r="AJ17" s="608"/>
      <c r="AK17" s="15"/>
      <c r="AL17" s="563"/>
      <c r="AM17" s="563"/>
      <c r="AN17" s="563"/>
      <c r="AO17" s="563"/>
      <c r="AP17" s="563"/>
      <c r="AQ17" s="563"/>
      <c r="AR17" s="563"/>
      <c r="AS17" s="563"/>
      <c r="AT17" s="17"/>
      <c r="AU17" s="15"/>
      <c r="AV17" s="563"/>
      <c r="AW17" s="563"/>
      <c r="AX17" s="563"/>
      <c r="AY17" s="563"/>
      <c r="AZ17" s="563"/>
      <c r="BA17" s="563"/>
      <c r="BB17" s="563"/>
      <c r="BC17" s="563"/>
      <c r="BD17" s="17"/>
      <c r="BE17" s="57"/>
      <c r="BF17" s="563"/>
      <c r="BG17" s="563"/>
      <c r="BH17" s="563"/>
      <c r="BI17" s="563"/>
      <c r="BJ17" s="563"/>
      <c r="BK17" s="563"/>
      <c r="BL17" s="563"/>
      <c r="BM17" s="563"/>
      <c r="BN17" s="17"/>
      <c r="BO17" s="607" t="s">
        <v>965</v>
      </c>
      <c r="BP17" s="546"/>
      <c r="BQ17" s="546"/>
      <c r="BR17" s="546"/>
      <c r="BS17" s="546"/>
      <c r="BT17" s="546"/>
      <c r="BU17" s="546"/>
      <c r="BV17" s="546"/>
      <c r="BW17" s="546"/>
      <c r="BX17" s="608"/>
      <c r="BY17" s="15"/>
      <c r="BZ17" s="563"/>
      <c r="CA17" s="563"/>
      <c r="CB17" s="563"/>
      <c r="CC17" s="563"/>
      <c r="CD17" s="563"/>
      <c r="CE17" s="563"/>
      <c r="CF17" s="563"/>
      <c r="CG17" s="563"/>
      <c r="CH17" s="17"/>
      <c r="CI17" s="15"/>
      <c r="CJ17" s="563"/>
      <c r="CK17" s="563"/>
      <c r="CL17" s="563"/>
      <c r="CM17" s="563"/>
      <c r="CN17" s="563"/>
      <c r="CO17" s="563"/>
      <c r="CP17" s="563"/>
      <c r="CQ17" s="563"/>
      <c r="CR17" s="17"/>
      <c r="CS17" s="15"/>
      <c r="CT17" s="546"/>
      <c r="CU17" s="546"/>
      <c r="CV17" s="546"/>
      <c r="CW17" s="546"/>
      <c r="CX17" s="546"/>
      <c r="CY17" s="546"/>
      <c r="CZ17" s="546"/>
      <c r="DA17" s="546"/>
      <c r="DB17" s="17"/>
      <c r="DC17" s="607" t="s">
        <v>965</v>
      </c>
      <c r="DD17" s="546"/>
      <c r="DE17" s="546"/>
      <c r="DF17" s="546"/>
      <c r="DG17" s="546"/>
      <c r="DH17" s="546"/>
      <c r="DI17" s="546"/>
      <c r="DJ17" s="546"/>
      <c r="DK17" s="546"/>
      <c r="DL17" s="608"/>
      <c r="DM17" s="15"/>
      <c r="DN17" s="563"/>
      <c r="DO17" s="563"/>
      <c r="DP17" s="563"/>
      <c r="DQ17" s="563"/>
      <c r="DR17" s="563"/>
      <c r="DS17" s="563"/>
      <c r="DT17" s="563"/>
      <c r="DU17" s="563"/>
      <c r="DV17" s="17"/>
      <c r="DW17" s="15"/>
      <c r="DX17" s="563"/>
      <c r="DY17" s="563"/>
      <c r="DZ17" s="563"/>
      <c r="EA17" s="563"/>
      <c r="EB17" s="563"/>
      <c r="EC17" s="563"/>
      <c r="ED17" s="563"/>
      <c r="EE17" s="563"/>
      <c r="EF17" s="56"/>
    </row>
    <row r="18" spans="1:136" ht="14.25" customHeight="1">
      <c r="A18" s="615"/>
      <c r="B18" s="546"/>
      <c r="C18" s="546"/>
      <c r="D18" s="546"/>
      <c r="E18" s="546"/>
      <c r="F18" s="546"/>
      <c r="G18" s="546"/>
      <c r="H18" s="546"/>
      <c r="I18" s="546"/>
      <c r="J18" s="546"/>
      <c r="K18" s="546"/>
      <c r="L18" s="546"/>
      <c r="M18" s="546"/>
      <c r="N18" s="546"/>
      <c r="O18" s="546"/>
      <c r="P18" s="609"/>
      <c r="Q18" s="546" t="s">
        <v>880</v>
      </c>
      <c r="R18" s="546"/>
      <c r="S18" s="546"/>
      <c r="T18" s="546"/>
      <c r="U18" s="546"/>
      <c r="V18" s="546"/>
      <c r="W18" s="546"/>
      <c r="X18" s="546"/>
      <c r="Y18" s="546"/>
      <c r="Z18" s="608"/>
      <c r="AA18" s="607" t="s">
        <v>881</v>
      </c>
      <c r="AB18" s="546"/>
      <c r="AC18" s="546"/>
      <c r="AD18" s="546"/>
      <c r="AE18" s="546"/>
      <c r="AF18" s="546"/>
      <c r="AG18" s="546"/>
      <c r="AH18" s="546"/>
      <c r="AI18" s="546"/>
      <c r="AJ18" s="608"/>
      <c r="AK18" s="607" t="s">
        <v>966</v>
      </c>
      <c r="AL18" s="546"/>
      <c r="AM18" s="546"/>
      <c r="AN18" s="546"/>
      <c r="AO18" s="546"/>
      <c r="AP18" s="546"/>
      <c r="AQ18" s="546"/>
      <c r="AR18" s="546"/>
      <c r="AS18" s="546"/>
      <c r="AT18" s="608"/>
      <c r="AU18" s="607" t="s">
        <v>967</v>
      </c>
      <c r="AV18" s="546"/>
      <c r="AW18" s="546"/>
      <c r="AX18" s="546"/>
      <c r="AY18" s="546"/>
      <c r="AZ18" s="546"/>
      <c r="BA18" s="546"/>
      <c r="BB18" s="546"/>
      <c r="BC18" s="546"/>
      <c r="BD18" s="608"/>
      <c r="BE18" s="546" t="s">
        <v>968</v>
      </c>
      <c r="BF18" s="546"/>
      <c r="BG18" s="546"/>
      <c r="BH18" s="546"/>
      <c r="BI18" s="546"/>
      <c r="BJ18" s="546"/>
      <c r="BK18" s="546"/>
      <c r="BL18" s="546"/>
      <c r="BM18" s="546"/>
      <c r="BN18" s="608"/>
      <c r="BO18" s="607" t="s">
        <v>969</v>
      </c>
      <c r="BP18" s="546"/>
      <c r="BQ18" s="546"/>
      <c r="BR18" s="546"/>
      <c r="BS18" s="546"/>
      <c r="BT18" s="546"/>
      <c r="BU18" s="546"/>
      <c r="BV18" s="546"/>
      <c r="BW18" s="546"/>
      <c r="BX18" s="608"/>
      <c r="BY18" s="607" t="s">
        <v>970</v>
      </c>
      <c r="BZ18" s="546"/>
      <c r="CA18" s="546"/>
      <c r="CB18" s="546"/>
      <c r="CC18" s="546"/>
      <c r="CD18" s="546"/>
      <c r="CE18" s="546"/>
      <c r="CF18" s="546"/>
      <c r="CG18" s="546"/>
      <c r="CH18" s="608"/>
      <c r="CI18" s="607" t="s">
        <v>971</v>
      </c>
      <c r="CJ18" s="546"/>
      <c r="CK18" s="546"/>
      <c r="CL18" s="546"/>
      <c r="CM18" s="546"/>
      <c r="CN18" s="546"/>
      <c r="CO18" s="546"/>
      <c r="CP18" s="546"/>
      <c r="CQ18" s="546"/>
      <c r="CR18" s="608"/>
      <c r="CS18" s="607" t="s">
        <v>972</v>
      </c>
      <c r="CT18" s="546"/>
      <c r="CU18" s="546"/>
      <c r="CV18" s="546"/>
      <c r="CW18" s="546"/>
      <c r="CX18" s="546"/>
      <c r="CY18" s="546"/>
      <c r="CZ18" s="546"/>
      <c r="DA18" s="546"/>
      <c r="DB18" s="608"/>
      <c r="DC18" s="607" t="s">
        <v>973</v>
      </c>
      <c r="DD18" s="546"/>
      <c r="DE18" s="546"/>
      <c r="DF18" s="546"/>
      <c r="DG18" s="546"/>
      <c r="DH18" s="546"/>
      <c r="DI18" s="546"/>
      <c r="DJ18" s="546"/>
      <c r="DK18" s="546"/>
      <c r="DL18" s="608"/>
      <c r="DM18" s="607" t="s">
        <v>974</v>
      </c>
      <c r="DN18" s="546"/>
      <c r="DO18" s="546"/>
      <c r="DP18" s="546"/>
      <c r="DQ18" s="546"/>
      <c r="DR18" s="546"/>
      <c r="DS18" s="546"/>
      <c r="DT18" s="546"/>
      <c r="DU18" s="546"/>
      <c r="DV18" s="608"/>
      <c r="DW18" s="607" t="s">
        <v>975</v>
      </c>
      <c r="DX18" s="546"/>
      <c r="DY18" s="546"/>
      <c r="DZ18" s="546"/>
      <c r="EA18" s="546"/>
      <c r="EB18" s="546"/>
      <c r="EC18" s="546"/>
      <c r="ED18" s="546"/>
      <c r="EE18" s="546"/>
      <c r="EF18" s="609"/>
    </row>
    <row r="19" spans="1:136" ht="14.25" customHeight="1" thickBot="1">
      <c r="A19" s="616"/>
      <c r="B19" s="547"/>
      <c r="C19" s="547"/>
      <c r="D19" s="547"/>
      <c r="E19" s="547"/>
      <c r="F19" s="547"/>
      <c r="G19" s="547"/>
      <c r="H19" s="547"/>
      <c r="I19" s="547"/>
      <c r="J19" s="547"/>
      <c r="K19" s="547"/>
      <c r="L19" s="547"/>
      <c r="M19" s="547"/>
      <c r="N19" s="547"/>
      <c r="O19" s="547"/>
      <c r="P19" s="617"/>
      <c r="Q19" s="606" t="s">
        <v>907</v>
      </c>
      <c r="R19" s="603"/>
      <c r="S19" s="603"/>
      <c r="T19" s="603"/>
      <c r="U19" s="603"/>
      <c r="V19" s="603"/>
      <c r="W19" s="603"/>
      <c r="X19" s="603"/>
      <c r="Y19" s="603"/>
      <c r="Z19" s="604"/>
      <c r="AA19" s="602" t="s">
        <v>976</v>
      </c>
      <c r="AB19" s="603"/>
      <c r="AC19" s="603"/>
      <c r="AD19" s="603"/>
      <c r="AE19" s="603"/>
      <c r="AF19" s="603"/>
      <c r="AG19" s="603"/>
      <c r="AH19" s="603"/>
      <c r="AI19" s="603"/>
      <c r="AJ19" s="604"/>
      <c r="AK19" s="602" t="s">
        <v>976</v>
      </c>
      <c r="AL19" s="603"/>
      <c r="AM19" s="603"/>
      <c r="AN19" s="603"/>
      <c r="AO19" s="603"/>
      <c r="AP19" s="603"/>
      <c r="AQ19" s="603"/>
      <c r="AR19" s="603"/>
      <c r="AS19" s="603"/>
      <c r="AT19" s="604"/>
      <c r="AU19" s="602" t="s">
        <v>30</v>
      </c>
      <c r="AV19" s="603"/>
      <c r="AW19" s="603"/>
      <c r="AX19" s="603"/>
      <c r="AY19" s="603"/>
      <c r="AZ19" s="603"/>
      <c r="BA19" s="603"/>
      <c r="BB19" s="603"/>
      <c r="BC19" s="603"/>
      <c r="BD19" s="603"/>
      <c r="BE19" s="602" t="s">
        <v>907</v>
      </c>
      <c r="BF19" s="603"/>
      <c r="BG19" s="603"/>
      <c r="BH19" s="603"/>
      <c r="BI19" s="603"/>
      <c r="BJ19" s="603"/>
      <c r="BK19" s="603"/>
      <c r="BL19" s="603"/>
      <c r="BM19" s="603"/>
      <c r="BN19" s="604"/>
      <c r="BO19" s="602" t="s">
        <v>976</v>
      </c>
      <c r="BP19" s="603"/>
      <c r="BQ19" s="603"/>
      <c r="BR19" s="603"/>
      <c r="BS19" s="603"/>
      <c r="BT19" s="603"/>
      <c r="BU19" s="603"/>
      <c r="BV19" s="603"/>
      <c r="BW19" s="603"/>
      <c r="BX19" s="604"/>
      <c r="BY19" s="602" t="s">
        <v>976</v>
      </c>
      <c r="BZ19" s="603"/>
      <c r="CA19" s="603"/>
      <c r="CB19" s="603"/>
      <c r="CC19" s="603"/>
      <c r="CD19" s="603"/>
      <c r="CE19" s="603"/>
      <c r="CF19" s="603"/>
      <c r="CG19" s="603"/>
      <c r="CH19" s="604"/>
      <c r="CI19" s="602" t="s">
        <v>30</v>
      </c>
      <c r="CJ19" s="603"/>
      <c r="CK19" s="603"/>
      <c r="CL19" s="603"/>
      <c r="CM19" s="603"/>
      <c r="CN19" s="603"/>
      <c r="CO19" s="603"/>
      <c r="CP19" s="603"/>
      <c r="CQ19" s="603"/>
      <c r="CR19" s="604"/>
      <c r="CS19" s="602" t="s">
        <v>907</v>
      </c>
      <c r="CT19" s="603"/>
      <c r="CU19" s="603"/>
      <c r="CV19" s="603"/>
      <c r="CW19" s="603"/>
      <c r="CX19" s="603"/>
      <c r="CY19" s="603"/>
      <c r="CZ19" s="603"/>
      <c r="DA19" s="603"/>
      <c r="DB19" s="604"/>
      <c r="DC19" s="602" t="s">
        <v>976</v>
      </c>
      <c r="DD19" s="603"/>
      <c r="DE19" s="603"/>
      <c r="DF19" s="603"/>
      <c r="DG19" s="603"/>
      <c r="DH19" s="603"/>
      <c r="DI19" s="603"/>
      <c r="DJ19" s="603"/>
      <c r="DK19" s="603"/>
      <c r="DL19" s="604"/>
      <c r="DM19" s="602" t="s">
        <v>976</v>
      </c>
      <c r="DN19" s="603"/>
      <c r="DO19" s="603"/>
      <c r="DP19" s="603"/>
      <c r="DQ19" s="603"/>
      <c r="DR19" s="603"/>
      <c r="DS19" s="603"/>
      <c r="DT19" s="603"/>
      <c r="DU19" s="603"/>
      <c r="DV19" s="604"/>
      <c r="DW19" s="602" t="s">
        <v>30</v>
      </c>
      <c r="DX19" s="603"/>
      <c r="DY19" s="603"/>
      <c r="DZ19" s="603"/>
      <c r="EA19" s="603"/>
      <c r="EB19" s="603"/>
      <c r="EC19" s="603"/>
      <c r="ED19" s="603"/>
      <c r="EE19" s="603"/>
      <c r="EF19" s="605"/>
    </row>
    <row r="20" spans="1:136" ht="21.75" customHeight="1">
      <c r="A20" s="123"/>
      <c r="B20" s="601" t="s">
        <v>952</v>
      </c>
      <c r="C20" s="601"/>
      <c r="D20" s="601"/>
      <c r="E20" s="601"/>
      <c r="F20" s="601"/>
      <c r="G20" s="601"/>
      <c r="H20" s="601"/>
      <c r="I20" s="601"/>
      <c r="J20" s="601"/>
      <c r="K20" s="601"/>
      <c r="L20" s="601"/>
      <c r="M20" s="601"/>
      <c r="N20" s="601"/>
      <c r="O20" s="601"/>
      <c r="P20" s="325"/>
      <c r="Q20" s="535">
        <v>625120</v>
      </c>
      <c r="R20" s="532"/>
      <c r="S20" s="532"/>
      <c r="T20" s="532"/>
      <c r="U20" s="532"/>
      <c r="V20" s="532"/>
      <c r="W20" s="532"/>
      <c r="X20" s="532"/>
      <c r="Y20" s="532"/>
      <c r="Z20" s="532"/>
      <c r="AA20" s="532">
        <v>222142</v>
      </c>
      <c r="AB20" s="532"/>
      <c r="AC20" s="532"/>
      <c r="AD20" s="532"/>
      <c r="AE20" s="532"/>
      <c r="AF20" s="532"/>
      <c r="AG20" s="532"/>
      <c r="AH20" s="532"/>
      <c r="AI20" s="532"/>
      <c r="AJ20" s="532"/>
      <c r="AK20" s="532">
        <v>258672</v>
      </c>
      <c r="AL20" s="532"/>
      <c r="AM20" s="532"/>
      <c r="AN20" s="532"/>
      <c r="AO20" s="532"/>
      <c r="AP20" s="532"/>
      <c r="AQ20" s="532"/>
      <c r="AR20" s="532"/>
      <c r="AS20" s="532"/>
      <c r="AT20" s="532"/>
      <c r="AU20" s="532">
        <v>534388536</v>
      </c>
      <c r="AV20" s="532"/>
      <c r="AW20" s="532"/>
      <c r="AX20" s="532"/>
      <c r="AY20" s="532"/>
      <c r="AZ20" s="532"/>
      <c r="BA20" s="532"/>
      <c r="BB20" s="532"/>
      <c r="BC20" s="532"/>
      <c r="BD20" s="532"/>
      <c r="BE20" s="532">
        <v>157225</v>
      </c>
      <c r="BF20" s="532"/>
      <c r="BG20" s="532"/>
      <c r="BH20" s="532"/>
      <c r="BI20" s="532"/>
      <c r="BJ20" s="532"/>
      <c r="BK20" s="532"/>
      <c r="BL20" s="532"/>
      <c r="BM20" s="532"/>
      <c r="BN20" s="532"/>
      <c r="BO20" s="532">
        <v>25908</v>
      </c>
      <c r="BP20" s="532"/>
      <c r="BQ20" s="532"/>
      <c r="BR20" s="532"/>
      <c r="BS20" s="532"/>
      <c r="BT20" s="532"/>
      <c r="BU20" s="532"/>
      <c r="BV20" s="532"/>
      <c r="BW20" s="532"/>
      <c r="BX20" s="532"/>
      <c r="BY20" s="532">
        <v>28525</v>
      </c>
      <c r="BZ20" s="532"/>
      <c r="CA20" s="532"/>
      <c r="CB20" s="532"/>
      <c r="CC20" s="532"/>
      <c r="CD20" s="532"/>
      <c r="CE20" s="532"/>
      <c r="CF20" s="532"/>
      <c r="CG20" s="532"/>
      <c r="CH20" s="532"/>
      <c r="CI20" s="532">
        <v>21932810</v>
      </c>
      <c r="CJ20" s="532"/>
      <c r="CK20" s="532"/>
      <c r="CL20" s="532"/>
      <c r="CM20" s="532"/>
      <c r="CN20" s="532"/>
      <c r="CO20" s="532"/>
      <c r="CP20" s="532"/>
      <c r="CQ20" s="532"/>
      <c r="CR20" s="532"/>
      <c r="CS20" s="531">
        <f>SUM(Q20,BE20)</f>
        <v>782345</v>
      </c>
      <c r="CT20" s="531">
        <v>754855</v>
      </c>
      <c r="CU20" s="531">
        <v>754855</v>
      </c>
      <c r="CV20" s="531">
        <v>754855</v>
      </c>
      <c r="CW20" s="531">
        <v>754855</v>
      </c>
      <c r="CX20" s="531">
        <v>754855</v>
      </c>
      <c r="CY20" s="531">
        <v>754855</v>
      </c>
      <c r="CZ20" s="531">
        <v>754855</v>
      </c>
      <c r="DA20" s="531">
        <v>754855</v>
      </c>
      <c r="DB20" s="531">
        <v>754855</v>
      </c>
      <c r="DC20" s="531">
        <f>SUM(AA20,BO20)</f>
        <v>248050</v>
      </c>
      <c r="DD20" s="531">
        <v>754855</v>
      </c>
      <c r="DE20" s="531">
        <v>754855</v>
      </c>
      <c r="DF20" s="531">
        <v>754855</v>
      </c>
      <c r="DG20" s="531">
        <v>754855</v>
      </c>
      <c r="DH20" s="531">
        <v>754855</v>
      </c>
      <c r="DI20" s="531">
        <v>754855</v>
      </c>
      <c r="DJ20" s="531">
        <v>754855</v>
      </c>
      <c r="DK20" s="531">
        <v>754855</v>
      </c>
      <c r="DL20" s="531">
        <v>754855</v>
      </c>
      <c r="DM20" s="531">
        <f>SUM(AK20,BY20)</f>
        <v>287197</v>
      </c>
      <c r="DN20" s="531">
        <v>754855</v>
      </c>
      <c r="DO20" s="531">
        <v>754855</v>
      </c>
      <c r="DP20" s="531">
        <v>754855</v>
      </c>
      <c r="DQ20" s="531">
        <v>754855</v>
      </c>
      <c r="DR20" s="531">
        <v>754855</v>
      </c>
      <c r="DS20" s="531">
        <v>754855</v>
      </c>
      <c r="DT20" s="531">
        <v>754855</v>
      </c>
      <c r="DU20" s="531">
        <v>754855</v>
      </c>
      <c r="DV20" s="531">
        <v>754855</v>
      </c>
      <c r="DW20" s="531">
        <f>SUM(AU20,CI20)</f>
        <v>556321346</v>
      </c>
      <c r="DX20" s="531">
        <v>754855</v>
      </c>
      <c r="DY20" s="531">
        <v>754855</v>
      </c>
      <c r="DZ20" s="531">
        <v>754855</v>
      </c>
      <c r="EA20" s="531">
        <v>754855</v>
      </c>
      <c r="EB20" s="531">
        <v>754855</v>
      </c>
      <c r="EC20" s="531">
        <v>754855</v>
      </c>
      <c r="ED20" s="531">
        <v>754855</v>
      </c>
      <c r="EE20" s="531">
        <v>754855</v>
      </c>
      <c r="EF20" s="533">
        <v>754855</v>
      </c>
    </row>
    <row r="21" spans="1:136" ht="21.75" customHeight="1">
      <c r="A21" s="46"/>
      <c r="B21" s="522" t="s">
        <v>954</v>
      </c>
      <c r="C21" s="522"/>
      <c r="D21" s="522"/>
      <c r="E21" s="522"/>
      <c r="F21" s="522"/>
      <c r="G21" s="522"/>
      <c r="H21" s="522"/>
      <c r="I21" s="522"/>
      <c r="J21" s="522"/>
      <c r="K21" s="522"/>
      <c r="L21" s="522"/>
      <c r="M21" s="522"/>
      <c r="N21" s="522"/>
      <c r="O21" s="522"/>
      <c r="P21" s="68"/>
      <c r="Q21" s="523">
        <v>1242</v>
      </c>
      <c r="R21" s="524"/>
      <c r="S21" s="524"/>
      <c r="T21" s="524"/>
      <c r="U21" s="524"/>
      <c r="V21" s="524"/>
      <c r="W21" s="524"/>
      <c r="X21" s="524"/>
      <c r="Y21" s="524"/>
      <c r="Z21" s="524"/>
      <c r="AA21" s="524">
        <v>780</v>
      </c>
      <c r="AB21" s="524"/>
      <c r="AC21" s="524"/>
      <c r="AD21" s="524"/>
      <c r="AE21" s="524"/>
      <c r="AF21" s="524"/>
      <c r="AG21" s="524"/>
      <c r="AH21" s="524"/>
      <c r="AI21" s="524"/>
      <c r="AJ21" s="524"/>
      <c r="AK21" s="524">
        <v>1076</v>
      </c>
      <c r="AL21" s="524"/>
      <c r="AM21" s="524"/>
      <c r="AN21" s="524"/>
      <c r="AO21" s="524"/>
      <c r="AP21" s="524"/>
      <c r="AQ21" s="524"/>
      <c r="AR21" s="524"/>
      <c r="AS21" s="524"/>
      <c r="AT21" s="524"/>
      <c r="AU21" s="524">
        <v>3663157</v>
      </c>
      <c r="AV21" s="524"/>
      <c r="AW21" s="524"/>
      <c r="AX21" s="524"/>
      <c r="AY21" s="524"/>
      <c r="AZ21" s="524"/>
      <c r="BA21" s="524"/>
      <c r="BB21" s="524"/>
      <c r="BC21" s="524"/>
      <c r="BD21" s="524"/>
      <c r="BE21" s="524">
        <v>138</v>
      </c>
      <c r="BF21" s="524"/>
      <c r="BG21" s="524"/>
      <c r="BH21" s="524"/>
      <c r="BI21" s="524"/>
      <c r="BJ21" s="524"/>
      <c r="BK21" s="524"/>
      <c r="BL21" s="524"/>
      <c r="BM21" s="524"/>
      <c r="BN21" s="524"/>
      <c r="BO21" s="524">
        <v>40</v>
      </c>
      <c r="BP21" s="524"/>
      <c r="BQ21" s="524"/>
      <c r="BR21" s="524"/>
      <c r="BS21" s="524"/>
      <c r="BT21" s="524"/>
      <c r="BU21" s="524"/>
      <c r="BV21" s="524"/>
      <c r="BW21" s="524"/>
      <c r="BX21" s="524"/>
      <c r="BY21" s="524">
        <v>47</v>
      </c>
      <c r="BZ21" s="524"/>
      <c r="CA21" s="524"/>
      <c r="CB21" s="524"/>
      <c r="CC21" s="524"/>
      <c r="CD21" s="524"/>
      <c r="CE21" s="524"/>
      <c r="CF21" s="524"/>
      <c r="CG21" s="524"/>
      <c r="CH21" s="524"/>
      <c r="CI21" s="524">
        <v>35766</v>
      </c>
      <c r="CJ21" s="524"/>
      <c r="CK21" s="524"/>
      <c r="CL21" s="524"/>
      <c r="CM21" s="524"/>
      <c r="CN21" s="524"/>
      <c r="CO21" s="524"/>
      <c r="CP21" s="524"/>
      <c r="CQ21" s="524"/>
      <c r="CR21" s="524"/>
      <c r="CS21" s="525">
        <f t="shared" ref="CS21:CS23" si="2">SUM(Q21,BE21)</f>
        <v>1380</v>
      </c>
      <c r="CT21" s="525">
        <v>754855</v>
      </c>
      <c r="CU21" s="525">
        <v>754855</v>
      </c>
      <c r="CV21" s="525">
        <v>754855</v>
      </c>
      <c r="CW21" s="525">
        <v>754855</v>
      </c>
      <c r="CX21" s="525">
        <v>754855</v>
      </c>
      <c r="CY21" s="525">
        <v>754855</v>
      </c>
      <c r="CZ21" s="525">
        <v>754855</v>
      </c>
      <c r="DA21" s="525">
        <v>754855</v>
      </c>
      <c r="DB21" s="525">
        <v>754855</v>
      </c>
      <c r="DC21" s="525">
        <f t="shared" ref="DC21:DC23" si="3">SUM(AA21,BO21)</f>
        <v>820</v>
      </c>
      <c r="DD21" s="525">
        <v>754855</v>
      </c>
      <c r="DE21" s="525">
        <v>754855</v>
      </c>
      <c r="DF21" s="525">
        <v>754855</v>
      </c>
      <c r="DG21" s="525">
        <v>754855</v>
      </c>
      <c r="DH21" s="525">
        <v>754855</v>
      </c>
      <c r="DI21" s="525">
        <v>754855</v>
      </c>
      <c r="DJ21" s="525">
        <v>754855</v>
      </c>
      <c r="DK21" s="525">
        <v>754855</v>
      </c>
      <c r="DL21" s="525">
        <v>754855</v>
      </c>
      <c r="DM21" s="525">
        <f t="shared" ref="DM21:DM23" si="4">SUM(AK21,BY21)</f>
        <v>1123</v>
      </c>
      <c r="DN21" s="525">
        <v>754855</v>
      </c>
      <c r="DO21" s="525">
        <v>754855</v>
      </c>
      <c r="DP21" s="525">
        <v>754855</v>
      </c>
      <c r="DQ21" s="525">
        <v>754855</v>
      </c>
      <c r="DR21" s="525">
        <v>754855</v>
      </c>
      <c r="DS21" s="525">
        <v>754855</v>
      </c>
      <c r="DT21" s="525">
        <v>754855</v>
      </c>
      <c r="DU21" s="525">
        <v>754855</v>
      </c>
      <c r="DV21" s="525">
        <v>754855</v>
      </c>
      <c r="DW21" s="525">
        <f t="shared" ref="DW21:DW23" si="5">SUM(AU21,CI21)</f>
        <v>3698923</v>
      </c>
      <c r="DX21" s="525">
        <v>754855</v>
      </c>
      <c r="DY21" s="525">
        <v>754855</v>
      </c>
      <c r="DZ21" s="525">
        <v>754855</v>
      </c>
      <c r="EA21" s="525">
        <v>754855</v>
      </c>
      <c r="EB21" s="525">
        <v>754855</v>
      </c>
      <c r="EC21" s="525">
        <v>754855</v>
      </c>
      <c r="ED21" s="525">
        <v>754855</v>
      </c>
      <c r="EE21" s="525">
        <v>754855</v>
      </c>
      <c r="EF21" s="526">
        <v>754855</v>
      </c>
    </row>
    <row r="22" spans="1:136" ht="21.75" customHeight="1">
      <c r="A22" s="69"/>
      <c r="B22" s="562" t="s">
        <v>977</v>
      </c>
      <c r="C22" s="562"/>
      <c r="D22" s="562"/>
      <c r="E22" s="562"/>
      <c r="F22" s="562"/>
      <c r="G22" s="16"/>
      <c r="H22" s="49"/>
      <c r="I22" s="522" t="s">
        <v>978</v>
      </c>
      <c r="J22" s="522"/>
      <c r="K22" s="522"/>
      <c r="L22" s="522"/>
      <c r="M22" s="522"/>
      <c r="N22" s="522"/>
      <c r="O22" s="522"/>
      <c r="P22" s="68"/>
      <c r="Q22" s="523">
        <v>152708</v>
      </c>
      <c r="R22" s="524"/>
      <c r="S22" s="524"/>
      <c r="T22" s="524"/>
      <c r="U22" s="524"/>
      <c r="V22" s="524"/>
      <c r="W22" s="524"/>
      <c r="X22" s="524"/>
      <c r="Y22" s="524"/>
      <c r="Z22" s="524"/>
      <c r="AA22" s="524">
        <v>72400</v>
      </c>
      <c r="AB22" s="524"/>
      <c r="AC22" s="524"/>
      <c r="AD22" s="524"/>
      <c r="AE22" s="524"/>
      <c r="AF22" s="524"/>
      <c r="AG22" s="524"/>
      <c r="AH22" s="524"/>
      <c r="AI22" s="524"/>
      <c r="AJ22" s="524"/>
      <c r="AK22" s="524">
        <v>79121</v>
      </c>
      <c r="AL22" s="524"/>
      <c r="AM22" s="524"/>
      <c r="AN22" s="524"/>
      <c r="AO22" s="524"/>
      <c r="AP22" s="524"/>
      <c r="AQ22" s="524"/>
      <c r="AR22" s="524"/>
      <c r="AS22" s="524"/>
      <c r="AT22" s="524"/>
      <c r="AU22" s="524">
        <v>243295873</v>
      </c>
      <c r="AV22" s="524"/>
      <c r="AW22" s="524"/>
      <c r="AX22" s="524"/>
      <c r="AY22" s="524"/>
      <c r="AZ22" s="524"/>
      <c r="BA22" s="524"/>
      <c r="BB22" s="524"/>
      <c r="BC22" s="524"/>
      <c r="BD22" s="524"/>
      <c r="BE22" s="524">
        <v>17230</v>
      </c>
      <c r="BF22" s="524"/>
      <c r="BG22" s="524"/>
      <c r="BH22" s="524"/>
      <c r="BI22" s="524"/>
      <c r="BJ22" s="524"/>
      <c r="BK22" s="524"/>
      <c r="BL22" s="524"/>
      <c r="BM22" s="524"/>
      <c r="BN22" s="524"/>
      <c r="BO22" s="524">
        <v>2393</v>
      </c>
      <c r="BP22" s="524"/>
      <c r="BQ22" s="524"/>
      <c r="BR22" s="524"/>
      <c r="BS22" s="524"/>
      <c r="BT22" s="524"/>
      <c r="BU22" s="524"/>
      <c r="BV22" s="524"/>
      <c r="BW22" s="524"/>
      <c r="BX22" s="524"/>
      <c r="BY22" s="524">
        <v>2549</v>
      </c>
      <c r="BZ22" s="524"/>
      <c r="CA22" s="524"/>
      <c r="CB22" s="524"/>
      <c r="CC22" s="524"/>
      <c r="CD22" s="524"/>
      <c r="CE22" s="524"/>
      <c r="CF22" s="524"/>
      <c r="CG22" s="524"/>
      <c r="CH22" s="524"/>
      <c r="CI22" s="524">
        <v>2031674</v>
      </c>
      <c r="CJ22" s="524"/>
      <c r="CK22" s="524"/>
      <c r="CL22" s="524"/>
      <c r="CM22" s="524"/>
      <c r="CN22" s="524"/>
      <c r="CO22" s="524"/>
      <c r="CP22" s="524"/>
      <c r="CQ22" s="524"/>
      <c r="CR22" s="524"/>
      <c r="CS22" s="525">
        <f t="shared" si="2"/>
        <v>169938</v>
      </c>
      <c r="CT22" s="525">
        <v>754855</v>
      </c>
      <c r="CU22" s="525">
        <v>754855</v>
      </c>
      <c r="CV22" s="525">
        <v>754855</v>
      </c>
      <c r="CW22" s="525">
        <v>754855</v>
      </c>
      <c r="CX22" s="525">
        <v>754855</v>
      </c>
      <c r="CY22" s="525">
        <v>754855</v>
      </c>
      <c r="CZ22" s="525">
        <v>754855</v>
      </c>
      <c r="DA22" s="525">
        <v>754855</v>
      </c>
      <c r="DB22" s="525">
        <v>754855</v>
      </c>
      <c r="DC22" s="525">
        <f t="shared" si="3"/>
        <v>74793</v>
      </c>
      <c r="DD22" s="525">
        <v>754855</v>
      </c>
      <c r="DE22" s="525">
        <v>754855</v>
      </c>
      <c r="DF22" s="525">
        <v>754855</v>
      </c>
      <c r="DG22" s="525">
        <v>754855</v>
      </c>
      <c r="DH22" s="525">
        <v>754855</v>
      </c>
      <c r="DI22" s="525">
        <v>754855</v>
      </c>
      <c r="DJ22" s="525">
        <v>754855</v>
      </c>
      <c r="DK22" s="525">
        <v>754855</v>
      </c>
      <c r="DL22" s="525">
        <v>754855</v>
      </c>
      <c r="DM22" s="525">
        <f t="shared" si="4"/>
        <v>81670</v>
      </c>
      <c r="DN22" s="525">
        <v>754855</v>
      </c>
      <c r="DO22" s="525">
        <v>754855</v>
      </c>
      <c r="DP22" s="525">
        <v>754855</v>
      </c>
      <c r="DQ22" s="525">
        <v>754855</v>
      </c>
      <c r="DR22" s="525">
        <v>754855</v>
      </c>
      <c r="DS22" s="525">
        <v>754855</v>
      </c>
      <c r="DT22" s="525">
        <v>754855</v>
      </c>
      <c r="DU22" s="525">
        <v>754855</v>
      </c>
      <c r="DV22" s="525">
        <v>754855</v>
      </c>
      <c r="DW22" s="525">
        <f t="shared" si="5"/>
        <v>245327547</v>
      </c>
      <c r="DX22" s="525">
        <v>754855</v>
      </c>
      <c r="DY22" s="525">
        <v>754855</v>
      </c>
      <c r="DZ22" s="525">
        <v>754855</v>
      </c>
      <c r="EA22" s="525">
        <v>754855</v>
      </c>
      <c r="EB22" s="525">
        <v>754855</v>
      </c>
      <c r="EC22" s="525">
        <v>754855</v>
      </c>
      <c r="ED22" s="525">
        <v>754855</v>
      </c>
      <c r="EE22" s="525">
        <v>754855</v>
      </c>
      <c r="EF22" s="526">
        <v>754855</v>
      </c>
    </row>
    <row r="23" spans="1:136" ht="21.75" customHeight="1" thickBot="1">
      <c r="A23" s="74"/>
      <c r="B23" s="555"/>
      <c r="C23" s="555"/>
      <c r="D23" s="555"/>
      <c r="E23" s="555"/>
      <c r="F23" s="555"/>
      <c r="G23" s="17"/>
      <c r="H23" s="8"/>
      <c r="I23" s="562" t="s">
        <v>979</v>
      </c>
      <c r="J23" s="562"/>
      <c r="K23" s="562"/>
      <c r="L23" s="562"/>
      <c r="M23" s="562"/>
      <c r="N23" s="562"/>
      <c r="O23" s="562"/>
      <c r="P23" s="52"/>
      <c r="Q23" s="523">
        <v>4185</v>
      </c>
      <c r="R23" s="524"/>
      <c r="S23" s="524"/>
      <c r="T23" s="524"/>
      <c r="U23" s="524"/>
      <c r="V23" s="524"/>
      <c r="W23" s="524"/>
      <c r="X23" s="524"/>
      <c r="Y23" s="524"/>
      <c r="Z23" s="524"/>
      <c r="AA23" s="524">
        <v>2043</v>
      </c>
      <c r="AB23" s="524"/>
      <c r="AC23" s="524"/>
      <c r="AD23" s="524"/>
      <c r="AE23" s="524"/>
      <c r="AF23" s="524"/>
      <c r="AG23" s="524"/>
      <c r="AH23" s="524"/>
      <c r="AI23" s="524"/>
      <c r="AJ23" s="524"/>
      <c r="AK23" s="524">
        <v>2245</v>
      </c>
      <c r="AL23" s="524"/>
      <c r="AM23" s="524"/>
      <c r="AN23" s="524"/>
      <c r="AO23" s="524"/>
      <c r="AP23" s="524"/>
      <c r="AQ23" s="524"/>
      <c r="AR23" s="524"/>
      <c r="AS23" s="524"/>
      <c r="AT23" s="524"/>
      <c r="AU23" s="524">
        <v>5032680</v>
      </c>
      <c r="AV23" s="524"/>
      <c r="AW23" s="524"/>
      <c r="AX23" s="524"/>
      <c r="AY23" s="524"/>
      <c r="AZ23" s="524"/>
      <c r="BA23" s="524"/>
      <c r="BB23" s="524"/>
      <c r="BC23" s="524"/>
      <c r="BD23" s="524"/>
      <c r="BE23" s="524">
        <v>479</v>
      </c>
      <c r="BF23" s="524"/>
      <c r="BG23" s="524"/>
      <c r="BH23" s="524"/>
      <c r="BI23" s="524"/>
      <c r="BJ23" s="524"/>
      <c r="BK23" s="524"/>
      <c r="BL23" s="524"/>
      <c r="BM23" s="524"/>
      <c r="BN23" s="524"/>
      <c r="BO23" s="524">
        <v>89</v>
      </c>
      <c r="BP23" s="524"/>
      <c r="BQ23" s="524"/>
      <c r="BR23" s="524"/>
      <c r="BS23" s="524"/>
      <c r="BT23" s="524"/>
      <c r="BU23" s="524"/>
      <c r="BV23" s="524"/>
      <c r="BW23" s="524"/>
      <c r="BX23" s="524"/>
      <c r="BY23" s="524">
        <v>97</v>
      </c>
      <c r="BZ23" s="524"/>
      <c r="CA23" s="524"/>
      <c r="CB23" s="524"/>
      <c r="CC23" s="524"/>
      <c r="CD23" s="524"/>
      <c r="CE23" s="524"/>
      <c r="CF23" s="524"/>
      <c r="CG23" s="524"/>
      <c r="CH23" s="524"/>
      <c r="CI23" s="524">
        <v>72841</v>
      </c>
      <c r="CJ23" s="524"/>
      <c r="CK23" s="524"/>
      <c r="CL23" s="524"/>
      <c r="CM23" s="524"/>
      <c r="CN23" s="524"/>
      <c r="CO23" s="524"/>
      <c r="CP23" s="524"/>
      <c r="CQ23" s="524"/>
      <c r="CR23" s="524"/>
      <c r="CS23" s="525">
        <f t="shared" si="2"/>
        <v>4664</v>
      </c>
      <c r="CT23" s="525">
        <v>754855</v>
      </c>
      <c r="CU23" s="525">
        <v>754855</v>
      </c>
      <c r="CV23" s="525">
        <v>754855</v>
      </c>
      <c r="CW23" s="525">
        <v>754855</v>
      </c>
      <c r="CX23" s="525">
        <v>754855</v>
      </c>
      <c r="CY23" s="525">
        <v>754855</v>
      </c>
      <c r="CZ23" s="525">
        <v>754855</v>
      </c>
      <c r="DA23" s="525">
        <v>754855</v>
      </c>
      <c r="DB23" s="525">
        <v>754855</v>
      </c>
      <c r="DC23" s="525">
        <f t="shared" si="3"/>
        <v>2132</v>
      </c>
      <c r="DD23" s="525">
        <v>754855</v>
      </c>
      <c r="DE23" s="525">
        <v>754855</v>
      </c>
      <c r="DF23" s="525">
        <v>754855</v>
      </c>
      <c r="DG23" s="525">
        <v>754855</v>
      </c>
      <c r="DH23" s="525">
        <v>754855</v>
      </c>
      <c r="DI23" s="525">
        <v>754855</v>
      </c>
      <c r="DJ23" s="525">
        <v>754855</v>
      </c>
      <c r="DK23" s="525">
        <v>754855</v>
      </c>
      <c r="DL23" s="525">
        <v>754855</v>
      </c>
      <c r="DM23" s="525">
        <f t="shared" si="4"/>
        <v>2342</v>
      </c>
      <c r="DN23" s="525">
        <v>754855</v>
      </c>
      <c r="DO23" s="525">
        <v>754855</v>
      </c>
      <c r="DP23" s="525">
        <v>754855</v>
      </c>
      <c r="DQ23" s="525">
        <v>754855</v>
      </c>
      <c r="DR23" s="525">
        <v>754855</v>
      </c>
      <c r="DS23" s="525">
        <v>754855</v>
      </c>
      <c r="DT23" s="525">
        <v>754855</v>
      </c>
      <c r="DU23" s="525">
        <v>754855</v>
      </c>
      <c r="DV23" s="525">
        <v>754855</v>
      </c>
      <c r="DW23" s="525">
        <f t="shared" si="5"/>
        <v>5105521</v>
      </c>
      <c r="DX23" s="525">
        <v>754855</v>
      </c>
      <c r="DY23" s="525">
        <v>754855</v>
      </c>
      <c r="DZ23" s="525">
        <v>754855</v>
      </c>
      <c r="EA23" s="525">
        <v>754855</v>
      </c>
      <c r="EB23" s="525">
        <v>754855</v>
      </c>
      <c r="EC23" s="525">
        <v>754855</v>
      </c>
      <c r="ED23" s="525">
        <v>754855</v>
      </c>
      <c r="EE23" s="525">
        <v>754855</v>
      </c>
      <c r="EF23" s="526">
        <v>754855</v>
      </c>
    </row>
    <row r="24" spans="1:136" ht="21.75" customHeight="1" thickBot="1">
      <c r="A24" s="598" t="s">
        <v>37</v>
      </c>
      <c r="B24" s="599"/>
      <c r="C24" s="599"/>
      <c r="D24" s="599"/>
      <c r="E24" s="599"/>
      <c r="F24" s="599"/>
      <c r="G24" s="599"/>
      <c r="H24" s="599"/>
      <c r="I24" s="599"/>
      <c r="J24" s="599"/>
      <c r="K24" s="599"/>
      <c r="L24" s="599"/>
      <c r="M24" s="599"/>
      <c r="N24" s="599"/>
      <c r="O24" s="599"/>
      <c r="P24" s="600"/>
      <c r="Q24" s="521">
        <f>SUM(Q20,Q21,Q22,Q23)</f>
        <v>783255</v>
      </c>
      <c r="R24" s="518">
        <v>752200</v>
      </c>
      <c r="S24" s="518">
        <v>752200</v>
      </c>
      <c r="T24" s="518">
        <v>752200</v>
      </c>
      <c r="U24" s="518">
        <v>752200</v>
      </c>
      <c r="V24" s="518">
        <v>752200</v>
      </c>
      <c r="W24" s="518">
        <v>752200</v>
      </c>
      <c r="X24" s="518">
        <v>752200</v>
      </c>
      <c r="Y24" s="518">
        <v>752200</v>
      </c>
      <c r="Z24" s="518">
        <v>752200</v>
      </c>
      <c r="AA24" s="518">
        <f t="shared" ref="AA24" si="6">SUM(AA20,AA21,AA22,AA23)</f>
        <v>297365</v>
      </c>
      <c r="AB24" s="518">
        <v>752200</v>
      </c>
      <c r="AC24" s="518">
        <v>752200</v>
      </c>
      <c r="AD24" s="518">
        <v>752200</v>
      </c>
      <c r="AE24" s="518">
        <v>752200</v>
      </c>
      <c r="AF24" s="518">
        <v>752200</v>
      </c>
      <c r="AG24" s="518">
        <v>752200</v>
      </c>
      <c r="AH24" s="518">
        <v>752200</v>
      </c>
      <c r="AI24" s="518">
        <v>752200</v>
      </c>
      <c r="AJ24" s="518">
        <v>752200</v>
      </c>
      <c r="AK24" s="518">
        <f t="shared" ref="AK24" si="7">SUM(AK20,AK21,AK22,AK23)</f>
        <v>341114</v>
      </c>
      <c r="AL24" s="518">
        <v>752200</v>
      </c>
      <c r="AM24" s="518">
        <v>752200</v>
      </c>
      <c r="AN24" s="518">
        <v>752200</v>
      </c>
      <c r="AO24" s="518">
        <v>752200</v>
      </c>
      <c r="AP24" s="518">
        <v>752200</v>
      </c>
      <c r="AQ24" s="518">
        <v>752200</v>
      </c>
      <c r="AR24" s="518">
        <v>752200</v>
      </c>
      <c r="AS24" s="518">
        <v>752200</v>
      </c>
      <c r="AT24" s="518">
        <v>752200</v>
      </c>
      <c r="AU24" s="518">
        <f t="shared" ref="AU24" si="8">SUM(AU20,AU21,AU22,AU23)</f>
        <v>786380246</v>
      </c>
      <c r="AV24" s="518">
        <v>752200</v>
      </c>
      <c r="AW24" s="518">
        <v>752200</v>
      </c>
      <c r="AX24" s="518">
        <v>752200</v>
      </c>
      <c r="AY24" s="518">
        <v>752200</v>
      </c>
      <c r="AZ24" s="518">
        <v>752200</v>
      </c>
      <c r="BA24" s="518">
        <v>752200</v>
      </c>
      <c r="BB24" s="518">
        <v>752200</v>
      </c>
      <c r="BC24" s="518">
        <v>752200</v>
      </c>
      <c r="BD24" s="518">
        <v>752200</v>
      </c>
      <c r="BE24" s="518">
        <f t="shared" ref="BE24" si="9">SUM(BE20,BE21,BE22,BE23)</f>
        <v>175072</v>
      </c>
      <c r="BF24" s="518">
        <v>752200</v>
      </c>
      <c r="BG24" s="518">
        <v>752200</v>
      </c>
      <c r="BH24" s="518">
        <v>752200</v>
      </c>
      <c r="BI24" s="518">
        <v>752200</v>
      </c>
      <c r="BJ24" s="518">
        <v>752200</v>
      </c>
      <c r="BK24" s="518">
        <v>752200</v>
      </c>
      <c r="BL24" s="518">
        <v>752200</v>
      </c>
      <c r="BM24" s="518">
        <v>752200</v>
      </c>
      <c r="BN24" s="518">
        <v>752200</v>
      </c>
      <c r="BO24" s="518">
        <f t="shared" ref="BO24" si="10">SUM(BO20,BO21,BO22,BO23)</f>
        <v>28430</v>
      </c>
      <c r="BP24" s="518">
        <v>752200</v>
      </c>
      <c r="BQ24" s="518">
        <v>752200</v>
      </c>
      <c r="BR24" s="518">
        <v>752200</v>
      </c>
      <c r="BS24" s="518">
        <v>752200</v>
      </c>
      <c r="BT24" s="518">
        <v>752200</v>
      </c>
      <c r="BU24" s="518">
        <v>752200</v>
      </c>
      <c r="BV24" s="518">
        <v>752200</v>
      </c>
      <c r="BW24" s="518">
        <v>752200</v>
      </c>
      <c r="BX24" s="518">
        <v>752200</v>
      </c>
      <c r="BY24" s="518">
        <f t="shared" ref="BY24" si="11">SUM(BY20,BY21,BY22,BY23)</f>
        <v>31218</v>
      </c>
      <c r="BZ24" s="518">
        <v>752200</v>
      </c>
      <c r="CA24" s="518">
        <v>752200</v>
      </c>
      <c r="CB24" s="518">
        <v>752200</v>
      </c>
      <c r="CC24" s="518">
        <v>752200</v>
      </c>
      <c r="CD24" s="518">
        <v>752200</v>
      </c>
      <c r="CE24" s="518">
        <v>752200</v>
      </c>
      <c r="CF24" s="518">
        <v>752200</v>
      </c>
      <c r="CG24" s="518">
        <v>752200</v>
      </c>
      <c r="CH24" s="518">
        <v>752200</v>
      </c>
      <c r="CI24" s="518">
        <f t="shared" ref="CI24" si="12">SUM(CI20,CI21,CI22,CI23)</f>
        <v>24073091</v>
      </c>
      <c r="CJ24" s="518">
        <v>752200</v>
      </c>
      <c r="CK24" s="518">
        <v>752200</v>
      </c>
      <c r="CL24" s="518">
        <v>752200</v>
      </c>
      <c r="CM24" s="518">
        <v>752200</v>
      </c>
      <c r="CN24" s="518">
        <v>752200</v>
      </c>
      <c r="CO24" s="518">
        <v>752200</v>
      </c>
      <c r="CP24" s="518">
        <v>752200</v>
      </c>
      <c r="CQ24" s="518">
        <v>752200</v>
      </c>
      <c r="CR24" s="518">
        <v>752200</v>
      </c>
      <c r="CS24" s="517">
        <f t="shared" ref="CS24" si="13">SUM(CS20,CS21,CS22,CS23)</f>
        <v>958327</v>
      </c>
      <c r="CT24" s="517">
        <v>752200</v>
      </c>
      <c r="CU24" s="517">
        <v>752200</v>
      </c>
      <c r="CV24" s="517">
        <v>752200</v>
      </c>
      <c r="CW24" s="517">
        <v>752200</v>
      </c>
      <c r="CX24" s="517">
        <v>752200</v>
      </c>
      <c r="CY24" s="517">
        <v>752200</v>
      </c>
      <c r="CZ24" s="517">
        <v>752200</v>
      </c>
      <c r="DA24" s="517">
        <v>752200</v>
      </c>
      <c r="DB24" s="517">
        <v>752200</v>
      </c>
      <c r="DC24" s="517">
        <f t="shared" ref="DC24" si="14">SUM(DC20,DC21,DC22,DC23)</f>
        <v>325795</v>
      </c>
      <c r="DD24" s="517">
        <v>752200</v>
      </c>
      <c r="DE24" s="517">
        <v>752200</v>
      </c>
      <c r="DF24" s="517">
        <v>752200</v>
      </c>
      <c r="DG24" s="517">
        <v>752200</v>
      </c>
      <c r="DH24" s="517">
        <v>752200</v>
      </c>
      <c r="DI24" s="517">
        <v>752200</v>
      </c>
      <c r="DJ24" s="517">
        <v>752200</v>
      </c>
      <c r="DK24" s="517">
        <v>752200</v>
      </c>
      <c r="DL24" s="517">
        <v>752200</v>
      </c>
      <c r="DM24" s="517">
        <f t="shared" ref="DM24" si="15">SUM(DM20,DM21,DM22,DM23)</f>
        <v>372332</v>
      </c>
      <c r="DN24" s="517">
        <v>752200</v>
      </c>
      <c r="DO24" s="517">
        <v>752200</v>
      </c>
      <c r="DP24" s="517">
        <v>752200</v>
      </c>
      <c r="DQ24" s="517">
        <v>752200</v>
      </c>
      <c r="DR24" s="517">
        <v>752200</v>
      </c>
      <c r="DS24" s="517">
        <v>752200</v>
      </c>
      <c r="DT24" s="517">
        <v>752200</v>
      </c>
      <c r="DU24" s="517">
        <v>752200</v>
      </c>
      <c r="DV24" s="517">
        <v>752200</v>
      </c>
      <c r="DW24" s="517">
        <f t="shared" ref="DW24" si="16">SUM(DW20,DW21,DW22,DW23)</f>
        <v>810453337</v>
      </c>
      <c r="DX24" s="517">
        <v>752200</v>
      </c>
      <c r="DY24" s="517">
        <v>752200</v>
      </c>
      <c r="DZ24" s="517">
        <v>752200</v>
      </c>
      <c r="EA24" s="517">
        <v>752200</v>
      </c>
      <c r="EB24" s="517">
        <v>752200</v>
      </c>
      <c r="EC24" s="517">
        <v>752200</v>
      </c>
      <c r="ED24" s="517">
        <v>752200</v>
      </c>
      <c r="EE24" s="517">
        <v>752200</v>
      </c>
      <c r="EF24" s="519">
        <v>752200</v>
      </c>
    </row>
    <row r="25" spans="1:136" ht="21.75" customHeight="1">
      <c r="A25" s="595"/>
      <c r="B25" s="596"/>
      <c r="C25" s="596"/>
      <c r="D25" s="596"/>
      <c r="E25" s="596"/>
      <c r="F25" s="596"/>
      <c r="G25" s="596"/>
      <c r="H25" s="596"/>
      <c r="I25" s="596"/>
      <c r="J25" s="596"/>
      <c r="K25" s="596"/>
      <c r="L25" s="596"/>
      <c r="M25" s="596"/>
      <c r="N25" s="596"/>
      <c r="O25" s="596"/>
      <c r="P25" s="596"/>
      <c r="Q25" s="596"/>
      <c r="R25" s="597"/>
      <c r="S25" s="597"/>
      <c r="T25" s="597"/>
      <c r="U25" s="597"/>
      <c r="V25" s="597"/>
      <c r="W25" s="597"/>
      <c r="X25" s="597"/>
      <c r="Y25" s="597"/>
      <c r="Z25" s="597"/>
      <c r="AA25" s="597"/>
      <c r="AB25" s="597"/>
      <c r="AC25" s="597"/>
      <c r="AD25" s="597"/>
      <c r="AE25" s="597"/>
      <c r="AF25" s="597"/>
      <c r="AG25" s="597"/>
      <c r="AH25" s="597"/>
      <c r="AI25" s="597"/>
      <c r="AJ25" s="597"/>
      <c r="AK25" s="597"/>
      <c r="AL25" s="597"/>
      <c r="AM25" s="597"/>
      <c r="AN25" s="597"/>
      <c r="AO25" s="597"/>
      <c r="AP25" s="597"/>
    </row>
    <row r="26" spans="1:136" ht="21.75" customHeight="1">
      <c r="A26" s="595"/>
      <c r="B26" s="596"/>
      <c r="C26" s="596"/>
      <c r="D26" s="596"/>
      <c r="E26" s="596"/>
      <c r="F26" s="596"/>
      <c r="G26" s="596"/>
      <c r="H26" s="596"/>
      <c r="I26" s="596"/>
      <c r="J26" s="596"/>
      <c r="K26" s="596"/>
      <c r="L26" s="596"/>
      <c r="M26" s="596"/>
      <c r="N26" s="596"/>
      <c r="O26" s="596"/>
      <c r="P26" s="596"/>
      <c r="Q26" s="596"/>
      <c r="R26" s="597"/>
      <c r="S26" s="597"/>
      <c r="T26" s="597"/>
      <c r="U26" s="597"/>
      <c r="V26" s="597"/>
      <c r="W26" s="597"/>
      <c r="X26" s="597"/>
      <c r="Y26" s="597"/>
      <c r="Z26" s="597"/>
      <c r="AA26" s="597"/>
      <c r="AB26" s="597"/>
      <c r="AC26" s="597"/>
      <c r="AD26" s="597"/>
      <c r="AE26" s="597"/>
      <c r="AF26" s="597"/>
      <c r="AG26" s="597"/>
      <c r="AH26" s="597"/>
      <c r="AI26" s="597"/>
      <c r="AJ26" s="597"/>
      <c r="AK26" s="597"/>
      <c r="AL26" s="597"/>
      <c r="AM26" s="597"/>
      <c r="AN26" s="597"/>
      <c r="AO26" s="597"/>
      <c r="AP26" s="597"/>
    </row>
  </sheetData>
  <sheetProtection selectLockedCells="1"/>
  <mergeCells count="164">
    <mergeCell ref="A2:CY2"/>
    <mergeCell ref="A3:Q7"/>
    <mergeCell ref="T3:BV3"/>
    <mergeCell ref="BZ3:CX3"/>
    <mergeCell ref="S4:AB6"/>
    <mergeCell ref="AF4:BW4"/>
    <mergeCell ref="BZ4:CI6"/>
    <mergeCell ref="CL4:CX6"/>
    <mergeCell ref="AF5:AR6"/>
    <mergeCell ref="AU5:BG6"/>
    <mergeCell ref="CK7:CY7"/>
    <mergeCell ref="B8:P8"/>
    <mergeCell ref="R8:AC8"/>
    <mergeCell ref="AD8:AS8"/>
    <mergeCell ref="AT8:BH8"/>
    <mergeCell ref="BI8:BX8"/>
    <mergeCell ref="BY8:CJ8"/>
    <mergeCell ref="CK8:CY8"/>
    <mergeCell ref="BI5:BX6"/>
    <mergeCell ref="R7:AC7"/>
    <mergeCell ref="AD7:AS7"/>
    <mergeCell ref="AT7:BH7"/>
    <mergeCell ref="BI7:BX7"/>
    <mergeCell ref="BY7:CJ7"/>
    <mergeCell ref="CK9:CY9"/>
    <mergeCell ref="B10:P10"/>
    <mergeCell ref="R10:AC10"/>
    <mergeCell ref="AD10:AS10"/>
    <mergeCell ref="AT10:BH10"/>
    <mergeCell ref="BI10:BX10"/>
    <mergeCell ref="BY10:CJ10"/>
    <mergeCell ref="CK10:CY10"/>
    <mergeCell ref="B9:P9"/>
    <mergeCell ref="R9:AC9"/>
    <mergeCell ref="AD9:AS9"/>
    <mergeCell ref="AT9:BH9"/>
    <mergeCell ref="BI9:BX9"/>
    <mergeCell ref="BY9:CJ9"/>
    <mergeCell ref="CK11:CY11"/>
    <mergeCell ref="A13:Q13"/>
    <mergeCell ref="R13:AA13"/>
    <mergeCell ref="AB13:AP13"/>
    <mergeCell ref="A14:EF14"/>
    <mergeCell ref="A15:P19"/>
    <mergeCell ref="R15:BC15"/>
    <mergeCell ref="BF15:CQ15"/>
    <mergeCell ref="CS15:EF15"/>
    <mergeCell ref="R16:Y17"/>
    <mergeCell ref="A11:Q11"/>
    <mergeCell ref="R11:AC11"/>
    <mergeCell ref="AD11:AS11"/>
    <mergeCell ref="AT11:BH11"/>
    <mergeCell ref="BI11:BX11"/>
    <mergeCell ref="BY11:CJ11"/>
    <mergeCell ref="CJ16:CQ17"/>
    <mergeCell ref="CT16:DA17"/>
    <mergeCell ref="DC16:DL16"/>
    <mergeCell ref="DN16:DU17"/>
    <mergeCell ref="DX16:EE17"/>
    <mergeCell ref="AA17:AJ17"/>
    <mergeCell ref="BO17:BX17"/>
    <mergeCell ref="DC17:DL17"/>
    <mergeCell ref="AA16:AJ16"/>
    <mergeCell ref="AL16:AS17"/>
    <mergeCell ref="AV16:BC17"/>
    <mergeCell ref="BF16:BM17"/>
    <mergeCell ref="BO16:BX16"/>
    <mergeCell ref="BZ16:CG17"/>
    <mergeCell ref="BY18:CH18"/>
    <mergeCell ref="CI18:CR18"/>
    <mergeCell ref="CS18:DB18"/>
    <mergeCell ref="DC18:DL18"/>
    <mergeCell ref="DM18:DV18"/>
    <mergeCell ref="DW18:EF18"/>
    <mergeCell ref="Q18:Z18"/>
    <mergeCell ref="AA18:AJ18"/>
    <mergeCell ref="AK18:AT18"/>
    <mergeCell ref="AU18:BD18"/>
    <mergeCell ref="BE18:BN18"/>
    <mergeCell ref="BO18:BX18"/>
    <mergeCell ref="BY19:CH19"/>
    <mergeCell ref="CI19:CR19"/>
    <mergeCell ref="CS19:DB19"/>
    <mergeCell ref="DC19:DL19"/>
    <mergeCell ref="DM19:DV19"/>
    <mergeCell ref="DW19:EF19"/>
    <mergeCell ref="Q19:Z19"/>
    <mergeCell ref="AA19:AJ19"/>
    <mergeCell ref="AK19:AT19"/>
    <mergeCell ref="AU19:BD19"/>
    <mergeCell ref="BE19:BN19"/>
    <mergeCell ref="BO19:BX19"/>
    <mergeCell ref="DW20:EF20"/>
    <mergeCell ref="B21:O21"/>
    <mergeCell ref="Q21:Z21"/>
    <mergeCell ref="AA21:AJ21"/>
    <mergeCell ref="AK21:AT21"/>
    <mergeCell ref="AU21:BD21"/>
    <mergeCell ref="BE21:BN21"/>
    <mergeCell ref="BO21:BX21"/>
    <mergeCell ref="BY21:CH21"/>
    <mergeCell ref="CI21:CR21"/>
    <mergeCell ref="BO20:BX20"/>
    <mergeCell ref="BY20:CH20"/>
    <mergeCell ref="CI20:CR20"/>
    <mergeCell ref="CS20:DB20"/>
    <mergeCell ref="DC20:DL20"/>
    <mergeCell ref="DM20:DV20"/>
    <mergeCell ref="B20:O20"/>
    <mergeCell ref="Q20:Z20"/>
    <mergeCell ref="AA20:AJ20"/>
    <mergeCell ref="AK20:AT20"/>
    <mergeCell ref="AU20:BD20"/>
    <mergeCell ref="BE20:BN20"/>
    <mergeCell ref="CS21:DB21"/>
    <mergeCell ref="DC21:DL21"/>
    <mergeCell ref="DM21:DV21"/>
    <mergeCell ref="DW21:EF21"/>
    <mergeCell ref="B22:F23"/>
    <mergeCell ref="I22:O22"/>
    <mergeCell ref="Q22:Z22"/>
    <mergeCell ref="AA22:AJ22"/>
    <mergeCell ref="AK22:AT22"/>
    <mergeCell ref="AU22:BD22"/>
    <mergeCell ref="DM22:DV22"/>
    <mergeCell ref="DW22:EF22"/>
    <mergeCell ref="I23:O23"/>
    <mergeCell ref="Q23:Z23"/>
    <mergeCell ref="AA23:AJ23"/>
    <mergeCell ref="AK23:AT23"/>
    <mergeCell ref="AU23:BD23"/>
    <mergeCell ref="BE23:BN23"/>
    <mergeCell ref="BO23:BX23"/>
    <mergeCell ref="BY23:CH23"/>
    <mergeCell ref="BE22:BN22"/>
    <mergeCell ref="BO22:BX22"/>
    <mergeCell ref="BY22:CH22"/>
    <mergeCell ref="CI22:CR22"/>
    <mergeCell ref="CS22:DB22"/>
    <mergeCell ref="DC22:DL22"/>
    <mergeCell ref="CI23:CR23"/>
    <mergeCell ref="CS23:DB23"/>
    <mergeCell ref="DC23:DL23"/>
    <mergeCell ref="DM23:DV23"/>
    <mergeCell ref="DW23:EF23"/>
    <mergeCell ref="A24:P24"/>
    <mergeCell ref="Q24:Z24"/>
    <mergeCell ref="AA24:AJ24"/>
    <mergeCell ref="AK24:AT24"/>
    <mergeCell ref="AU24:BD24"/>
    <mergeCell ref="DM24:DV24"/>
    <mergeCell ref="DW24:EF24"/>
    <mergeCell ref="CI24:CR24"/>
    <mergeCell ref="CS24:DB24"/>
    <mergeCell ref="DC24:DL24"/>
    <mergeCell ref="A25:Q25"/>
    <mergeCell ref="R25:AA25"/>
    <mergeCell ref="AB25:AP25"/>
    <mergeCell ref="A26:Q26"/>
    <mergeCell ref="R26:AA26"/>
    <mergeCell ref="AB26:AP26"/>
    <mergeCell ref="BE24:BN24"/>
    <mergeCell ref="BO24:BX24"/>
    <mergeCell ref="BY24:CH24"/>
  </mergeCells>
  <phoneticPr fontId="2"/>
  <dataValidations count="7">
    <dataValidation type="whole" allowBlank="1" showInputMessage="1" showErrorMessage="1" errorTitle="入力エラー" error="数値以外の入力または、4桁以上の入力は行えません。" sqref="BY8:CJ12 S9:AC12 R8:R12">
      <formula1>-99</formula1>
      <formula2>999</formula2>
    </dataValidation>
    <dataValidation type="whole" allowBlank="1" showInputMessage="1" showErrorMessage="1" errorTitle="入力エラー" error="数値以外の入力または､8桁以上の入力は行えません。" sqref="R25:AA25">
      <formula1>-999999</formula1>
      <formula2>9999999</formula2>
    </dataValidation>
    <dataValidation type="whole" allowBlank="1" showInputMessage="1" showErrorMessage="1" errorTitle="入力エラー" error="数値以外の入力または､10桁以上の入力は行えません。" sqref="AB25:AP25 AB13:AP13">
      <formula1>-99999999</formula1>
      <formula2>999999999</formula2>
    </dataValidation>
    <dataValidation type="whole" allowBlank="1" showInputMessage="1" showErrorMessage="1" errorTitle="入力エラー" error="数値以外の入力または、9桁以上の入力は行えません。" sqref="BE20:BE23 BF21:BN23 BO20:BO23 BP21:BX23">
      <formula1>-9999999</formula1>
      <formula2>99999999</formula2>
    </dataValidation>
    <dataValidation type="whole" allowBlank="1" showInputMessage="1" showErrorMessage="1" errorTitle="入力エラー" error="数値以外の入力または、8桁以上の入力は行えません。" sqref="AD8:BX12 CL9:CY12 CZ8:CZ12 CK8:CK12 AB21:AJ24 BO24:BX24 AA20:AA24 AK20:AK23 AL21:AT23">
      <formula1>-999999</formula1>
      <formula2>9999999</formula2>
    </dataValidation>
    <dataValidation type="whole" allowBlank="1" showInputMessage="1" showErrorMessage="1" errorTitle="入力エラー" error="数値以外の入力または、11桁以上の入力は行えません。" sqref="AV21:BD24 AU20:AU24 CI20:CI24 CJ21:CR24">
      <formula1>-999999999</formula1>
      <formula2>9999999999</formula2>
    </dataValidation>
    <dataValidation type="whole" allowBlank="1" showInputMessage="1" showErrorMessage="1" errorTitle="入力エラー" error="数値以外の入力または、10桁以上の入力は行えません。" sqref="DW20:DW24 DC20:DC24 BE24:BN24 AK24:AT24 BZ21:CH24 R21:Z24 CS20:CS24 Q20:Q24 BY20:BY24 DM24:DN24 DM20:DM23">
      <formula1>-99999999</formula1>
      <formula2>999999999</formula2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98" firstPageNumber="21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23"/>
  <sheetViews>
    <sheetView view="pageBreakPreview" zoomScaleNormal="100" zoomScaleSheetLayoutView="100" workbookViewId="0">
      <selection activeCell="V26" sqref="V26:W26"/>
    </sheetView>
  </sheetViews>
  <sheetFormatPr defaultColWidth="0.88671875" defaultRowHeight="24.75" customHeight="1"/>
  <cols>
    <col min="1" max="3" width="1.21875" style="1" customWidth="1"/>
    <col min="4" max="4" width="1.109375" style="1" customWidth="1"/>
    <col min="5" max="8" width="2.44140625" style="1" customWidth="1"/>
    <col min="9" max="9" width="1.109375" style="1" customWidth="1"/>
    <col min="10" max="19" width="1" style="1" customWidth="1"/>
    <col min="20" max="106" width="0.88671875" style="1" customWidth="1"/>
    <col min="107" max="16384" width="0.88671875" style="1"/>
  </cols>
  <sheetData>
    <row r="1" spans="1:226" ht="24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</row>
    <row r="2" spans="1:226" ht="24.75" customHeight="1" thickBot="1">
      <c r="A2" s="592" t="s">
        <v>980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  <c r="AP2" s="592"/>
      <c r="AQ2" s="592"/>
      <c r="AR2" s="592"/>
      <c r="AS2" s="592"/>
      <c r="AT2" s="592"/>
      <c r="AU2" s="592"/>
      <c r="AV2" s="592"/>
      <c r="AW2" s="592"/>
      <c r="AX2" s="592"/>
      <c r="AY2" s="592"/>
      <c r="AZ2" s="592"/>
      <c r="BA2" s="592"/>
      <c r="BB2" s="592"/>
      <c r="BC2" s="592"/>
      <c r="BD2" s="592"/>
      <c r="BE2" s="592"/>
      <c r="BF2" s="592"/>
      <c r="BG2" s="592"/>
      <c r="BH2" s="592"/>
      <c r="BI2" s="592"/>
      <c r="BJ2" s="592"/>
      <c r="BK2" s="592"/>
      <c r="BL2" s="592"/>
      <c r="BM2" s="592"/>
      <c r="BN2" s="592"/>
      <c r="BO2" s="592"/>
      <c r="BP2" s="592"/>
      <c r="BQ2" s="592"/>
      <c r="BR2" s="592"/>
      <c r="BS2" s="592"/>
      <c r="BT2" s="592"/>
      <c r="BU2" s="592"/>
      <c r="BV2" s="592"/>
      <c r="BW2" s="592"/>
      <c r="BX2" s="592"/>
      <c r="BY2" s="592"/>
      <c r="BZ2" s="592"/>
      <c r="CA2" s="592"/>
      <c r="CB2" s="592"/>
      <c r="CC2" s="592"/>
      <c r="CD2" s="592"/>
      <c r="CE2" s="592"/>
      <c r="CF2" s="592"/>
      <c r="CG2" s="592"/>
      <c r="CH2" s="592"/>
      <c r="CI2" s="592"/>
      <c r="CJ2" s="592"/>
      <c r="CK2" s="592"/>
      <c r="CL2" s="592"/>
      <c r="CM2" s="592"/>
      <c r="CN2" s="592"/>
      <c r="CO2" s="592"/>
      <c r="CP2" s="592"/>
      <c r="CQ2" s="592"/>
      <c r="CR2" s="592"/>
      <c r="CS2" s="592"/>
      <c r="CT2" s="592"/>
      <c r="CU2" s="592"/>
      <c r="CV2" s="592"/>
      <c r="CW2" s="592"/>
      <c r="CX2" s="592"/>
      <c r="CY2" s="592"/>
      <c r="CZ2" s="592"/>
      <c r="DA2" s="592"/>
      <c r="DB2" s="592"/>
      <c r="DC2" s="592"/>
      <c r="DD2" s="592"/>
      <c r="DE2" s="592"/>
      <c r="DF2" s="592"/>
      <c r="DG2" s="592"/>
      <c r="DH2" s="592"/>
      <c r="DI2" s="592"/>
      <c r="DJ2" s="592"/>
      <c r="DK2" s="592"/>
      <c r="DL2" s="592"/>
      <c r="DM2" s="592"/>
      <c r="DN2" s="592"/>
      <c r="DO2" s="592"/>
      <c r="DP2" s="592"/>
      <c r="DQ2" s="592"/>
      <c r="DR2" s="592"/>
      <c r="DS2" s="592"/>
      <c r="DT2" s="592"/>
      <c r="DU2" s="592"/>
      <c r="DV2" s="592"/>
      <c r="DW2" s="592"/>
      <c r="DX2" s="592"/>
      <c r="DY2" s="592"/>
      <c r="DZ2" s="592"/>
      <c r="EA2" s="592"/>
      <c r="EB2" s="592"/>
      <c r="EC2" s="592"/>
      <c r="ED2" s="592"/>
      <c r="EE2" s="592"/>
      <c r="EF2" s="592"/>
      <c r="EG2" s="592"/>
      <c r="EH2" s="592"/>
      <c r="EI2" s="592"/>
    </row>
    <row r="3" spans="1:226" ht="24.75" customHeight="1">
      <c r="A3" s="613" t="s">
        <v>146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614"/>
      <c r="T3" s="487"/>
      <c r="U3" s="620" t="s">
        <v>981</v>
      </c>
      <c r="V3" s="620"/>
      <c r="W3" s="620"/>
      <c r="X3" s="620"/>
      <c r="Y3" s="620"/>
      <c r="Z3" s="620"/>
      <c r="AA3" s="620"/>
      <c r="AB3" s="620"/>
      <c r="AC3" s="620"/>
      <c r="AD3" s="620"/>
      <c r="AE3" s="620"/>
      <c r="AF3" s="620"/>
      <c r="AG3" s="620"/>
      <c r="AH3" s="620"/>
      <c r="AI3" s="620"/>
      <c r="AJ3" s="620"/>
      <c r="AK3" s="620"/>
      <c r="AL3" s="620"/>
      <c r="AM3" s="620"/>
      <c r="AN3" s="620"/>
      <c r="AO3" s="620"/>
      <c r="AP3" s="620"/>
      <c r="AQ3" s="419"/>
      <c r="AR3" s="436"/>
      <c r="AS3" s="620" t="s">
        <v>982</v>
      </c>
      <c r="AT3" s="620"/>
      <c r="AU3" s="620"/>
      <c r="AV3" s="620"/>
      <c r="AW3" s="620"/>
      <c r="AX3" s="620"/>
      <c r="AY3" s="620"/>
      <c r="AZ3" s="620"/>
      <c r="BA3" s="620"/>
      <c r="BB3" s="620"/>
      <c r="BC3" s="620"/>
      <c r="BD3" s="620"/>
      <c r="BE3" s="620"/>
      <c r="BF3" s="620"/>
      <c r="BG3" s="620"/>
      <c r="BH3" s="620"/>
      <c r="BI3" s="620"/>
      <c r="BJ3" s="620"/>
      <c r="BK3" s="620"/>
      <c r="BL3" s="620"/>
      <c r="BM3" s="620"/>
      <c r="BN3" s="620"/>
      <c r="BO3" s="419"/>
      <c r="BP3" s="436"/>
      <c r="BQ3" s="620" t="s">
        <v>983</v>
      </c>
      <c r="BR3" s="620"/>
      <c r="BS3" s="620"/>
      <c r="BT3" s="620"/>
      <c r="BU3" s="620"/>
      <c r="BV3" s="620"/>
      <c r="BW3" s="620"/>
      <c r="BX3" s="620"/>
      <c r="BY3" s="620"/>
      <c r="BZ3" s="620"/>
      <c r="CA3" s="620"/>
      <c r="CB3" s="620"/>
      <c r="CC3" s="620"/>
      <c r="CD3" s="620"/>
      <c r="CE3" s="620"/>
      <c r="CF3" s="620"/>
      <c r="CG3" s="620"/>
      <c r="CH3" s="620"/>
      <c r="CI3" s="620"/>
      <c r="CJ3" s="620"/>
      <c r="CK3" s="620"/>
      <c r="CL3" s="620"/>
      <c r="CM3" s="419"/>
      <c r="CN3" s="436"/>
      <c r="CO3" s="620" t="s">
        <v>984</v>
      </c>
      <c r="CP3" s="620"/>
      <c r="CQ3" s="620"/>
      <c r="CR3" s="620"/>
      <c r="CS3" s="620"/>
      <c r="CT3" s="620"/>
      <c r="CU3" s="620"/>
      <c r="CV3" s="620"/>
      <c r="CW3" s="620"/>
      <c r="CX3" s="620"/>
      <c r="CY3" s="620"/>
      <c r="CZ3" s="620"/>
      <c r="DA3" s="620"/>
      <c r="DB3" s="620"/>
      <c r="DC3" s="620"/>
      <c r="DD3" s="620"/>
      <c r="DE3" s="620"/>
      <c r="DF3" s="620"/>
      <c r="DG3" s="620"/>
      <c r="DH3" s="620"/>
      <c r="DI3" s="620"/>
      <c r="DJ3" s="620"/>
      <c r="DK3" s="419"/>
      <c r="DL3" s="436"/>
      <c r="DM3" s="545" t="s">
        <v>985</v>
      </c>
      <c r="DN3" s="545"/>
      <c r="DO3" s="545"/>
      <c r="DP3" s="545"/>
      <c r="DQ3" s="545"/>
      <c r="DR3" s="545"/>
      <c r="DS3" s="545"/>
      <c r="DT3" s="545"/>
      <c r="DU3" s="545"/>
      <c r="DV3" s="545"/>
      <c r="DW3" s="545"/>
      <c r="DX3" s="545"/>
      <c r="DY3" s="545"/>
      <c r="DZ3" s="545"/>
      <c r="EA3" s="545"/>
      <c r="EB3" s="545"/>
      <c r="EC3" s="545"/>
      <c r="ED3" s="545"/>
      <c r="EE3" s="545"/>
      <c r="EF3" s="545"/>
      <c r="EG3" s="545"/>
      <c r="EH3" s="545"/>
      <c r="EI3" s="441"/>
    </row>
    <row r="4" spans="1:226" ht="24.75" customHeight="1">
      <c r="A4" s="615"/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609"/>
      <c r="T4" s="121"/>
      <c r="U4" s="562" t="s">
        <v>328</v>
      </c>
      <c r="V4" s="562"/>
      <c r="W4" s="562"/>
      <c r="X4" s="562"/>
      <c r="Y4" s="562"/>
      <c r="Z4" s="562"/>
      <c r="AA4" s="429"/>
      <c r="AB4" s="428"/>
      <c r="AC4" s="562" t="s">
        <v>86</v>
      </c>
      <c r="AD4" s="562"/>
      <c r="AE4" s="562"/>
      <c r="AF4" s="562"/>
      <c r="AG4" s="562"/>
      <c r="AH4" s="562"/>
      <c r="AI4" s="562"/>
      <c r="AJ4" s="562"/>
      <c r="AK4" s="562"/>
      <c r="AL4" s="562"/>
      <c r="AM4" s="562"/>
      <c r="AN4" s="562"/>
      <c r="AO4" s="562"/>
      <c r="AP4" s="562"/>
      <c r="AQ4" s="429"/>
      <c r="AR4" s="428"/>
      <c r="AS4" s="562" t="s">
        <v>328</v>
      </c>
      <c r="AT4" s="562"/>
      <c r="AU4" s="562"/>
      <c r="AV4" s="562"/>
      <c r="AW4" s="562"/>
      <c r="AX4" s="562"/>
      <c r="AY4" s="429"/>
      <c r="AZ4" s="428"/>
      <c r="BA4" s="562" t="s">
        <v>86</v>
      </c>
      <c r="BB4" s="562"/>
      <c r="BC4" s="562"/>
      <c r="BD4" s="562"/>
      <c r="BE4" s="562"/>
      <c r="BF4" s="562"/>
      <c r="BG4" s="562"/>
      <c r="BH4" s="562"/>
      <c r="BI4" s="562"/>
      <c r="BJ4" s="562"/>
      <c r="BK4" s="562"/>
      <c r="BL4" s="562"/>
      <c r="BM4" s="562"/>
      <c r="BN4" s="562"/>
      <c r="BO4" s="429"/>
      <c r="BP4" s="428"/>
      <c r="BQ4" s="562" t="s">
        <v>328</v>
      </c>
      <c r="BR4" s="562"/>
      <c r="BS4" s="562"/>
      <c r="BT4" s="562"/>
      <c r="BU4" s="562"/>
      <c r="BV4" s="562"/>
      <c r="BW4" s="429"/>
      <c r="BX4" s="428"/>
      <c r="BY4" s="562" t="s">
        <v>86</v>
      </c>
      <c r="BZ4" s="562"/>
      <c r="CA4" s="562"/>
      <c r="CB4" s="562"/>
      <c r="CC4" s="562"/>
      <c r="CD4" s="562"/>
      <c r="CE4" s="562"/>
      <c r="CF4" s="562"/>
      <c r="CG4" s="562"/>
      <c r="CH4" s="562"/>
      <c r="CI4" s="562"/>
      <c r="CJ4" s="562"/>
      <c r="CK4" s="562"/>
      <c r="CL4" s="562"/>
      <c r="CM4" s="429"/>
      <c r="CN4" s="428"/>
      <c r="CO4" s="562" t="s">
        <v>328</v>
      </c>
      <c r="CP4" s="562"/>
      <c r="CQ4" s="562"/>
      <c r="CR4" s="562"/>
      <c r="CS4" s="562"/>
      <c r="CT4" s="562"/>
      <c r="CU4" s="429"/>
      <c r="CV4" s="428"/>
      <c r="CW4" s="562" t="s">
        <v>86</v>
      </c>
      <c r="CX4" s="562"/>
      <c r="CY4" s="562"/>
      <c r="CZ4" s="562"/>
      <c r="DA4" s="562"/>
      <c r="DB4" s="562"/>
      <c r="DC4" s="562"/>
      <c r="DD4" s="562"/>
      <c r="DE4" s="562"/>
      <c r="DF4" s="562"/>
      <c r="DG4" s="562"/>
      <c r="DH4" s="562"/>
      <c r="DI4" s="562"/>
      <c r="DJ4" s="562"/>
      <c r="DK4" s="429"/>
      <c r="DL4" s="428"/>
      <c r="DM4" s="562" t="s">
        <v>328</v>
      </c>
      <c r="DN4" s="562"/>
      <c r="DO4" s="562"/>
      <c r="DP4" s="562"/>
      <c r="DQ4" s="562"/>
      <c r="DR4" s="562"/>
      <c r="DS4" s="429"/>
      <c r="DT4" s="428"/>
      <c r="DU4" s="562" t="s">
        <v>86</v>
      </c>
      <c r="DV4" s="562"/>
      <c r="DW4" s="562"/>
      <c r="DX4" s="562"/>
      <c r="DY4" s="562"/>
      <c r="DZ4" s="562"/>
      <c r="EA4" s="562"/>
      <c r="EB4" s="562"/>
      <c r="EC4" s="562"/>
      <c r="ED4" s="562"/>
      <c r="EE4" s="562"/>
      <c r="EF4" s="562"/>
      <c r="EG4" s="562"/>
      <c r="EH4" s="562"/>
      <c r="EI4" s="52"/>
    </row>
    <row r="5" spans="1:226" ht="24.75" customHeight="1">
      <c r="A5" s="615"/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  <c r="S5" s="609"/>
      <c r="T5" s="57"/>
      <c r="U5" s="563"/>
      <c r="V5" s="563"/>
      <c r="W5" s="563"/>
      <c r="X5" s="563"/>
      <c r="Y5" s="563"/>
      <c r="Z5" s="563"/>
      <c r="AA5" s="427"/>
      <c r="AB5" s="426"/>
      <c r="AC5" s="563"/>
      <c r="AD5" s="563"/>
      <c r="AE5" s="563"/>
      <c r="AF5" s="563"/>
      <c r="AG5" s="563"/>
      <c r="AH5" s="563"/>
      <c r="AI5" s="563"/>
      <c r="AJ5" s="563"/>
      <c r="AK5" s="563"/>
      <c r="AL5" s="563"/>
      <c r="AM5" s="563"/>
      <c r="AN5" s="563"/>
      <c r="AO5" s="563"/>
      <c r="AP5" s="563"/>
      <c r="AQ5" s="427"/>
      <c r="AR5" s="426"/>
      <c r="AS5" s="563"/>
      <c r="AT5" s="563"/>
      <c r="AU5" s="563"/>
      <c r="AV5" s="563"/>
      <c r="AW5" s="563"/>
      <c r="AX5" s="563"/>
      <c r="AY5" s="427"/>
      <c r="AZ5" s="426"/>
      <c r="BA5" s="563"/>
      <c r="BB5" s="563"/>
      <c r="BC5" s="563"/>
      <c r="BD5" s="563"/>
      <c r="BE5" s="563"/>
      <c r="BF5" s="563"/>
      <c r="BG5" s="563"/>
      <c r="BH5" s="563"/>
      <c r="BI5" s="563"/>
      <c r="BJ5" s="563"/>
      <c r="BK5" s="563"/>
      <c r="BL5" s="563"/>
      <c r="BM5" s="563"/>
      <c r="BN5" s="563"/>
      <c r="BO5" s="427"/>
      <c r="BP5" s="426"/>
      <c r="BQ5" s="563"/>
      <c r="BR5" s="563"/>
      <c r="BS5" s="563"/>
      <c r="BT5" s="563"/>
      <c r="BU5" s="563"/>
      <c r="BV5" s="563"/>
      <c r="BW5" s="427"/>
      <c r="BX5" s="426"/>
      <c r="BY5" s="563"/>
      <c r="BZ5" s="563"/>
      <c r="CA5" s="563"/>
      <c r="CB5" s="563"/>
      <c r="CC5" s="563"/>
      <c r="CD5" s="563"/>
      <c r="CE5" s="563"/>
      <c r="CF5" s="563"/>
      <c r="CG5" s="563"/>
      <c r="CH5" s="563"/>
      <c r="CI5" s="563"/>
      <c r="CJ5" s="563"/>
      <c r="CK5" s="563"/>
      <c r="CL5" s="563"/>
      <c r="CM5" s="427"/>
      <c r="CN5" s="426"/>
      <c r="CO5" s="563"/>
      <c r="CP5" s="563"/>
      <c r="CQ5" s="563"/>
      <c r="CR5" s="563"/>
      <c r="CS5" s="563"/>
      <c r="CT5" s="563"/>
      <c r="CU5" s="427"/>
      <c r="CV5" s="426"/>
      <c r="CW5" s="563"/>
      <c r="CX5" s="563"/>
      <c r="CY5" s="563"/>
      <c r="CZ5" s="563"/>
      <c r="DA5" s="563"/>
      <c r="DB5" s="563"/>
      <c r="DC5" s="563"/>
      <c r="DD5" s="563"/>
      <c r="DE5" s="563"/>
      <c r="DF5" s="563"/>
      <c r="DG5" s="563"/>
      <c r="DH5" s="563"/>
      <c r="DI5" s="563"/>
      <c r="DJ5" s="563"/>
      <c r="DK5" s="427"/>
      <c r="DL5" s="426"/>
      <c r="DM5" s="563"/>
      <c r="DN5" s="563"/>
      <c r="DO5" s="563"/>
      <c r="DP5" s="563"/>
      <c r="DQ5" s="563"/>
      <c r="DR5" s="563"/>
      <c r="DS5" s="427"/>
      <c r="DT5" s="426"/>
      <c r="DU5" s="563"/>
      <c r="DV5" s="563"/>
      <c r="DW5" s="563"/>
      <c r="DX5" s="563"/>
      <c r="DY5" s="563"/>
      <c r="DZ5" s="563"/>
      <c r="EA5" s="563"/>
      <c r="EB5" s="563"/>
      <c r="EC5" s="563"/>
      <c r="ED5" s="563"/>
      <c r="EE5" s="563"/>
      <c r="EF5" s="563"/>
      <c r="EG5" s="563"/>
      <c r="EH5" s="563"/>
      <c r="EI5" s="56"/>
    </row>
    <row r="6" spans="1:226" ht="14.25" customHeight="1">
      <c r="A6" s="615"/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546"/>
      <c r="N6" s="546"/>
      <c r="O6" s="546"/>
      <c r="P6" s="546"/>
      <c r="Q6" s="546"/>
      <c r="R6" s="546"/>
      <c r="S6" s="609"/>
      <c r="T6" s="57"/>
      <c r="U6" s="57"/>
      <c r="V6" s="57"/>
      <c r="W6" s="57"/>
      <c r="X6" s="57"/>
      <c r="Y6" s="57"/>
      <c r="Z6" s="57"/>
      <c r="AA6" s="17"/>
      <c r="AB6" s="15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17"/>
      <c r="AR6" s="15"/>
      <c r="AS6" s="57"/>
      <c r="AT6" s="57"/>
      <c r="AU6" s="57"/>
      <c r="AV6" s="57"/>
      <c r="AW6" s="57"/>
      <c r="AX6" s="57"/>
      <c r="AY6" s="17"/>
      <c r="AZ6" s="15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17"/>
      <c r="BP6" s="15"/>
      <c r="BQ6" s="57"/>
      <c r="BR6" s="57"/>
      <c r="BS6" s="57"/>
      <c r="BT6" s="57"/>
      <c r="BU6" s="57"/>
      <c r="BV6" s="57"/>
      <c r="BW6" s="17"/>
      <c r="BX6" s="15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17"/>
      <c r="CN6" s="15"/>
      <c r="CO6" s="57"/>
      <c r="CP6" s="57"/>
      <c r="CQ6" s="57"/>
      <c r="CR6" s="57"/>
      <c r="CS6" s="57"/>
      <c r="CT6" s="57"/>
      <c r="CU6" s="17"/>
      <c r="CV6" s="15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17"/>
      <c r="DL6" s="15"/>
      <c r="DM6" s="57"/>
      <c r="DN6" s="57"/>
      <c r="DO6" s="57"/>
      <c r="DP6" s="57"/>
      <c r="DQ6" s="57"/>
      <c r="DR6" s="57"/>
      <c r="DS6" s="17"/>
      <c r="DT6" s="15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6"/>
    </row>
    <row r="7" spans="1:226" ht="14.25" customHeight="1" thickBot="1">
      <c r="A7" s="616"/>
      <c r="B7" s="547"/>
      <c r="C7" s="547"/>
      <c r="D7" s="547"/>
      <c r="E7" s="547"/>
      <c r="F7" s="547"/>
      <c r="G7" s="547"/>
      <c r="H7" s="547"/>
      <c r="I7" s="547"/>
      <c r="J7" s="547"/>
      <c r="K7" s="547"/>
      <c r="L7" s="547"/>
      <c r="M7" s="547"/>
      <c r="N7" s="547"/>
      <c r="O7" s="547"/>
      <c r="P7" s="547"/>
      <c r="Q7" s="547"/>
      <c r="R7" s="547"/>
      <c r="S7" s="617"/>
      <c r="T7" s="647" t="s">
        <v>861</v>
      </c>
      <c r="U7" s="647"/>
      <c r="V7" s="647"/>
      <c r="W7" s="647"/>
      <c r="X7" s="647"/>
      <c r="Y7" s="647"/>
      <c r="Z7" s="647"/>
      <c r="AA7" s="649"/>
      <c r="AB7" s="646" t="s">
        <v>30</v>
      </c>
      <c r="AC7" s="647"/>
      <c r="AD7" s="647"/>
      <c r="AE7" s="647"/>
      <c r="AF7" s="647"/>
      <c r="AG7" s="647"/>
      <c r="AH7" s="647"/>
      <c r="AI7" s="647"/>
      <c r="AJ7" s="647"/>
      <c r="AK7" s="647"/>
      <c r="AL7" s="647"/>
      <c r="AM7" s="647"/>
      <c r="AN7" s="647"/>
      <c r="AO7" s="647"/>
      <c r="AP7" s="647"/>
      <c r="AQ7" s="649"/>
      <c r="AR7" s="646" t="s">
        <v>861</v>
      </c>
      <c r="AS7" s="647"/>
      <c r="AT7" s="647"/>
      <c r="AU7" s="647"/>
      <c r="AV7" s="647"/>
      <c r="AW7" s="647"/>
      <c r="AX7" s="647"/>
      <c r="AY7" s="649"/>
      <c r="AZ7" s="646" t="s">
        <v>30</v>
      </c>
      <c r="BA7" s="647"/>
      <c r="BB7" s="647"/>
      <c r="BC7" s="647"/>
      <c r="BD7" s="647"/>
      <c r="BE7" s="647"/>
      <c r="BF7" s="647"/>
      <c r="BG7" s="647"/>
      <c r="BH7" s="647"/>
      <c r="BI7" s="647"/>
      <c r="BJ7" s="647"/>
      <c r="BK7" s="647"/>
      <c r="BL7" s="647"/>
      <c r="BM7" s="647"/>
      <c r="BN7" s="647"/>
      <c r="BO7" s="649"/>
      <c r="BP7" s="646" t="s">
        <v>861</v>
      </c>
      <c r="BQ7" s="647"/>
      <c r="BR7" s="647"/>
      <c r="BS7" s="647"/>
      <c r="BT7" s="647"/>
      <c r="BU7" s="647"/>
      <c r="BV7" s="647"/>
      <c r="BW7" s="649"/>
      <c r="BX7" s="646" t="s">
        <v>30</v>
      </c>
      <c r="BY7" s="647"/>
      <c r="BZ7" s="647"/>
      <c r="CA7" s="647"/>
      <c r="CB7" s="647"/>
      <c r="CC7" s="647"/>
      <c r="CD7" s="647"/>
      <c r="CE7" s="647"/>
      <c r="CF7" s="647"/>
      <c r="CG7" s="647"/>
      <c r="CH7" s="647"/>
      <c r="CI7" s="647"/>
      <c r="CJ7" s="647"/>
      <c r="CK7" s="647"/>
      <c r="CL7" s="647"/>
      <c r="CM7" s="649"/>
      <c r="CN7" s="646" t="s">
        <v>861</v>
      </c>
      <c r="CO7" s="647"/>
      <c r="CP7" s="647"/>
      <c r="CQ7" s="647"/>
      <c r="CR7" s="647"/>
      <c r="CS7" s="647"/>
      <c r="CT7" s="647"/>
      <c r="CU7" s="649"/>
      <c r="CV7" s="646" t="s">
        <v>30</v>
      </c>
      <c r="CW7" s="647"/>
      <c r="CX7" s="647"/>
      <c r="CY7" s="647"/>
      <c r="CZ7" s="647"/>
      <c r="DA7" s="647"/>
      <c r="DB7" s="647"/>
      <c r="DC7" s="647"/>
      <c r="DD7" s="647"/>
      <c r="DE7" s="647"/>
      <c r="DF7" s="647"/>
      <c r="DG7" s="647"/>
      <c r="DH7" s="647"/>
      <c r="DI7" s="647"/>
      <c r="DJ7" s="647"/>
      <c r="DK7" s="649"/>
      <c r="DL7" s="646" t="s">
        <v>861</v>
      </c>
      <c r="DM7" s="647"/>
      <c r="DN7" s="647"/>
      <c r="DO7" s="647"/>
      <c r="DP7" s="647"/>
      <c r="DQ7" s="647"/>
      <c r="DR7" s="647"/>
      <c r="DS7" s="649"/>
      <c r="DT7" s="646" t="s">
        <v>30</v>
      </c>
      <c r="DU7" s="647"/>
      <c r="DV7" s="647"/>
      <c r="DW7" s="647"/>
      <c r="DX7" s="647"/>
      <c r="DY7" s="647"/>
      <c r="DZ7" s="647"/>
      <c r="EA7" s="647"/>
      <c r="EB7" s="647"/>
      <c r="EC7" s="647"/>
      <c r="ED7" s="647"/>
      <c r="EE7" s="647"/>
      <c r="EF7" s="647"/>
      <c r="EG7" s="647"/>
      <c r="EH7" s="647"/>
      <c r="EI7" s="648"/>
    </row>
    <row r="8" spans="1:226" ht="24.75" customHeight="1">
      <c r="A8" s="488"/>
      <c r="B8" s="563" t="s">
        <v>951</v>
      </c>
      <c r="C8" s="563"/>
      <c r="D8" s="563"/>
      <c r="E8" s="563"/>
      <c r="F8" s="563"/>
      <c r="G8" s="563"/>
      <c r="H8" s="563"/>
      <c r="I8" s="489"/>
      <c r="J8" s="326"/>
      <c r="K8" s="601" t="s">
        <v>986</v>
      </c>
      <c r="L8" s="601"/>
      <c r="M8" s="601"/>
      <c r="N8" s="601"/>
      <c r="O8" s="601"/>
      <c r="P8" s="601"/>
      <c r="Q8" s="601"/>
      <c r="R8" s="601"/>
      <c r="S8" s="325"/>
      <c r="T8" s="535">
        <v>28636</v>
      </c>
      <c r="U8" s="532"/>
      <c r="V8" s="532"/>
      <c r="W8" s="532"/>
      <c r="X8" s="532"/>
      <c r="Y8" s="532"/>
      <c r="Z8" s="532"/>
      <c r="AA8" s="532"/>
      <c r="AB8" s="532">
        <v>83342566</v>
      </c>
      <c r="AC8" s="532"/>
      <c r="AD8" s="532"/>
      <c r="AE8" s="532"/>
      <c r="AF8" s="532"/>
      <c r="AG8" s="532"/>
      <c r="AH8" s="532"/>
      <c r="AI8" s="532"/>
      <c r="AJ8" s="532"/>
      <c r="AK8" s="532"/>
      <c r="AL8" s="532"/>
      <c r="AM8" s="532"/>
      <c r="AN8" s="532"/>
      <c r="AO8" s="532"/>
      <c r="AP8" s="532"/>
      <c r="AQ8" s="532"/>
      <c r="AR8" s="532">
        <v>28230</v>
      </c>
      <c r="AS8" s="532"/>
      <c r="AT8" s="532"/>
      <c r="AU8" s="532"/>
      <c r="AV8" s="532"/>
      <c r="AW8" s="532"/>
      <c r="AX8" s="532"/>
      <c r="AY8" s="532"/>
      <c r="AZ8" s="532">
        <v>85584182</v>
      </c>
      <c r="BA8" s="532"/>
      <c r="BB8" s="532"/>
      <c r="BC8" s="532"/>
      <c r="BD8" s="532"/>
      <c r="BE8" s="532"/>
      <c r="BF8" s="532"/>
      <c r="BG8" s="532"/>
      <c r="BH8" s="532"/>
      <c r="BI8" s="532"/>
      <c r="BJ8" s="532"/>
      <c r="BK8" s="532"/>
      <c r="BL8" s="532"/>
      <c r="BM8" s="532"/>
      <c r="BN8" s="532"/>
      <c r="BO8" s="532"/>
      <c r="BP8" s="532">
        <v>26849</v>
      </c>
      <c r="BQ8" s="532"/>
      <c r="BR8" s="532"/>
      <c r="BS8" s="532"/>
      <c r="BT8" s="532"/>
      <c r="BU8" s="532"/>
      <c r="BV8" s="532"/>
      <c r="BW8" s="532"/>
      <c r="BX8" s="532">
        <v>84024102</v>
      </c>
      <c r="BY8" s="532"/>
      <c r="BZ8" s="532"/>
      <c r="CA8" s="532"/>
      <c r="CB8" s="532"/>
      <c r="CC8" s="532"/>
      <c r="CD8" s="532"/>
      <c r="CE8" s="532"/>
      <c r="CF8" s="532"/>
      <c r="CG8" s="532"/>
      <c r="CH8" s="532"/>
      <c r="CI8" s="532"/>
      <c r="CJ8" s="532"/>
      <c r="CK8" s="532"/>
      <c r="CL8" s="532"/>
      <c r="CM8" s="532"/>
      <c r="CN8" s="532">
        <v>25579</v>
      </c>
      <c r="CO8" s="532"/>
      <c r="CP8" s="532"/>
      <c r="CQ8" s="532"/>
      <c r="CR8" s="532"/>
      <c r="CS8" s="532"/>
      <c r="CT8" s="532"/>
      <c r="CU8" s="532"/>
      <c r="CV8" s="532">
        <v>82619172</v>
      </c>
      <c r="CW8" s="532"/>
      <c r="CX8" s="532"/>
      <c r="CY8" s="532"/>
      <c r="CZ8" s="532"/>
      <c r="DA8" s="532"/>
      <c r="DB8" s="532"/>
      <c r="DC8" s="532"/>
      <c r="DD8" s="532"/>
      <c r="DE8" s="532"/>
      <c r="DF8" s="532"/>
      <c r="DG8" s="532"/>
      <c r="DH8" s="532"/>
      <c r="DI8" s="532"/>
      <c r="DJ8" s="532"/>
      <c r="DK8" s="532"/>
      <c r="DL8" s="532">
        <v>24617</v>
      </c>
      <c r="DM8" s="532"/>
      <c r="DN8" s="532"/>
      <c r="DO8" s="532"/>
      <c r="DP8" s="532"/>
      <c r="DQ8" s="532"/>
      <c r="DR8" s="532"/>
      <c r="DS8" s="532"/>
      <c r="DT8" s="532">
        <v>81932145</v>
      </c>
      <c r="DU8" s="532"/>
      <c r="DV8" s="532"/>
      <c r="DW8" s="532"/>
      <c r="DX8" s="532"/>
      <c r="DY8" s="532"/>
      <c r="DZ8" s="532"/>
      <c r="EA8" s="532"/>
      <c r="EB8" s="532"/>
      <c r="EC8" s="532"/>
      <c r="ED8" s="532"/>
      <c r="EE8" s="532"/>
      <c r="EF8" s="532"/>
      <c r="EG8" s="532"/>
      <c r="EH8" s="532"/>
      <c r="EI8" s="623"/>
    </row>
    <row r="9" spans="1:226" ht="24.75" customHeight="1">
      <c r="A9" s="488"/>
      <c r="B9" s="563"/>
      <c r="C9" s="563"/>
      <c r="D9" s="563"/>
      <c r="E9" s="563"/>
      <c r="F9" s="563"/>
      <c r="G9" s="563"/>
      <c r="H9" s="563"/>
      <c r="I9" s="489"/>
      <c r="J9" s="49"/>
      <c r="K9" s="522" t="s">
        <v>987</v>
      </c>
      <c r="L9" s="522"/>
      <c r="M9" s="522"/>
      <c r="N9" s="522"/>
      <c r="O9" s="522"/>
      <c r="P9" s="522"/>
      <c r="Q9" s="522"/>
      <c r="R9" s="522"/>
      <c r="S9" s="68"/>
      <c r="T9" s="523">
        <v>2191</v>
      </c>
      <c r="U9" s="524"/>
      <c r="V9" s="524"/>
      <c r="W9" s="524"/>
      <c r="X9" s="524"/>
      <c r="Y9" s="524"/>
      <c r="Z9" s="524"/>
      <c r="AA9" s="524"/>
      <c r="AB9" s="524">
        <v>6039237</v>
      </c>
      <c r="AC9" s="524"/>
      <c r="AD9" s="524"/>
      <c r="AE9" s="524"/>
      <c r="AF9" s="524"/>
      <c r="AG9" s="524"/>
      <c r="AH9" s="524"/>
      <c r="AI9" s="524"/>
      <c r="AJ9" s="524"/>
      <c r="AK9" s="524"/>
      <c r="AL9" s="524"/>
      <c r="AM9" s="524"/>
      <c r="AN9" s="524"/>
      <c r="AO9" s="524"/>
      <c r="AP9" s="524"/>
      <c r="AQ9" s="524"/>
      <c r="AR9" s="524">
        <v>1335</v>
      </c>
      <c r="AS9" s="524"/>
      <c r="AT9" s="524"/>
      <c r="AU9" s="524"/>
      <c r="AV9" s="524"/>
      <c r="AW9" s="524"/>
      <c r="AX9" s="524"/>
      <c r="AY9" s="524"/>
      <c r="AZ9" s="524">
        <v>4011479</v>
      </c>
      <c r="BA9" s="524"/>
      <c r="BB9" s="524"/>
      <c r="BC9" s="524"/>
      <c r="BD9" s="524"/>
      <c r="BE9" s="524"/>
      <c r="BF9" s="524"/>
      <c r="BG9" s="524"/>
      <c r="BH9" s="524"/>
      <c r="BI9" s="524"/>
      <c r="BJ9" s="524"/>
      <c r="BK9" s="524"/>
      <c r="BL9" s="524"/>
      <c r="BM9" s="524"/>
      <c r="BN9" s="524"/>
      <c r="BO9" s="524"/>
      <c r="BP9" s="524">
        <v>1401</v>
      </c>
      <c r="BQ9" s="524"/>
      <c r="BR9" s="524"/>
      <c r="BS9" s="524"/>
      <c r="BT9" s="524"/>
      <c r="BU9" s="524"/>
      <c r="BV9" s="524"/>
      <c r="BW9" s="524"/>
      <c r="BX9" s="524">
        <v>4340453</v>
      </c>
      <c r="BY9" s="524"/>
      <c r="BZ9" s="524"/>
      <c r="CA9" s="524"/>
      <c r="CB9" s="524"/>
      <c r="CC9" s="524"/>
      <c r="CD9" s="524"/>
      <c r="CE9" s="524"/>
      <c r="CF9" s="524"/>
      <c r="CG9" s="524"/>
      <c r="CH9" s="524"/>
      <c r="CI9" s="524"/>
      <c r="CJ9" s="524"/>
      <c r="CK9" s="524"/>
      <c r="CL9" s="524"/>
      <c r="CM9" s="524"/>
      <c r="CN9" s="524">
        <v>1124</v>
      </c>
      <c r="CO9" s="524"/>
      <c r="CP9" s="524"/>
      <c r="CQ9" s="524"/>
      <c r="CR9" s="524"/>
      <c r="CS9" s="524"/>
      <c r="CT9" s="524"/>
      <c r="CU9" s="524"/>
      <c r="CV9" s="524">
        <v>3587770</v>
      </c>
      <c r="CW9" s="524"/>
      <c r="CX9" s="524"/>
      <c r="CY9" s="524"/>
      <c r="CZ9" s="524"/>
      <c r="DA9" s="524"/>
      <c r="DB9" s="524"/>
      <c r="DC9" s="524"/>
      <c r="DD9" s="524"/>
      <c r="DE9" s="524"/>
      <c r="DF9" s="524"/>
      <c r="DG9" s="524"/>
      <c r="DH9" s="524"/>
      <c r="DI9" s="524"/>
      <c r="DJ9" s="524"/>
      <c r="DK9" s="524"/>
      <c r="DL9" s="524">
        <v>990</v>
      </c>
      <c r="DM9" s="524"/>
      <c r="DN9" s="524"/>
      <c r="DO9" s="524"/>
      <c r="DP9" s="524"/>
      <c r="DQ9" s="524"/>
      <c r="DR9" s="524"/>
      <c r="DS9" s="524"/>
      <c r="DT9" s="524">
        <v>3243479</v>
      </c>
      <c r="DU9" s="524"/>
      <c r="DV9" s="524"/>
      <c r="DW9" s="524"/>
      <c r="DX9" s="524"/>
      <c r="DY9" s="524"/>
      <c r="DZ9" s="524"/>
      <c r="EA9" s="524"/>
      <c r="EB9" s="524"/>
      <c r="EC9" s="524"/>
      <c r="ED9" s="524"/>
      <c r="EE9" s="524"/>
      <c r="EF9" s="524"/>
      <c r="EG9" s="524"/>
      <c r="EH9" s="524"/>
      <c r="EI9" s="622"/>
    </row>
    <row r="10" spans="1:226" ht="24.75" customHeight="1">
      <c r="A10" s="490"/>
      <c r="B10" s="601"/>
      <c r="C10" s="601"/>
      <c r="D10" s="601"/>
      <c r="E10" s="601"/>
      <c r="F10" s="601"/>
      <c r="G10" s="601"/>
      <c r="H10" s="601"/>
      <c r="I10" s="491"/>
      <c r="J10" s="644" t="s">
        <v>37</v>
      </c>
      <c r="K10" s="610"/>
      <c r="L10" s="610"/>
      <c r="M10" s="610"/>
      <c r="N10" s="610"/>
      <c r="O10" s="610"/>
      <c r="P10" s="610"/>
      <c r="Q10" s="610"/>
      <c r="R10" s="610"/>
      <c r="S10" s="645"/>
      <c r="T10" s="523">
        <f>SUM(T8,T9)</f>
        <v>30827</v>
      </c>
      <c r="U10" s="524">
        <v>30552</v>
      </c>
      <c r="V10" s="524">
        <v>30552</v>
      </c>
      <c r="W10" s="524">
        <v>30552</v>
      </c>
      <c r="X10" s="524">
        <v>30552</v>
      </c>
      <c r="Y10" s="524">
        <v>30552</v>
      </c>
      <c r="Z10" s="524">
        <v>30552</v>
      </c>
      <c r="AA10" s="524">
        <v>30552</v>
      </c>
      <c r="AB10" s="524">
        <f>SUM(AB8,AB9)</f>
        <v>89381803</v>
      </c>
      <c r="AC10" s="524">
        <v>88232174</v>
      </c>
      <c r="AD10" s="524">
        <v>88232174</v>
      </c>
      <c r="AE10" s="524">
        <v>88232174</v>
      </c>
      <c r="AF10" s="524">
        <v>88232174</v>
      </c>
      <c r="AG10" s="524">
        <v>88232174</v>
      </c>
      <c r="AH10" s="524">
        <v>88232174</v>
      </c>
      <c r="AI10" s="524">
        <v>88232174</v>
      </c>
      <c r="AJ10" s="524">
        <v>88232174</v>
      </c>
      <c r="AK10" s="524">
        <v>88232174</v>
      </c>
      <c r="AL10" s="524">
        <v>88232174</v>
      </c>
      <c r="AM10" s="524">
        <v>88232174</v>
      </c>
      <c r="AN10" s="524">
        <v>88232174</v>
      </c>
      <c r="AO10" s="524">
        <v>88232174</v>
      </c>
      <c r="AP10" s="524">
        <v>88232174</v>
      </c>
      <c r="AQ10" s="524">
        <v>88232174</v>
      </c>
      <c r="AR10" s="524">
        <f>SUM(AR8,AR9)</f>
        <v>29565</v>
      </c>
      <c r="AS10" s="524">
        <v>30552</v>
      </c>
      <c r="AT10" s="524">
        <v>30552</v>
      </c>
      <c r="AU10" s="524">
        <v>30552</v>
      </c>
      <c r="AV10" s="524">
        <v>30552</v>
      </c>
      <c r="AW10" s="524">
        <v>30552</v>
      </c>
      <c r="AX10" s="524">
        <v>30552</v>
      </c>
      <c r="AY10" s="524">
        <v>30552</v>
      </c>
      <c r="AZ10" s="524">
        <f>SUM(AZ8,AZ9)</f>
        <v>89595661</v>
      </c>
      <c r="BA10" s="524">
        <v>88232174</v>
      </c>
      <c r="BB10" s="524">
        <v>88232174</v>
      </c>
      <c r="BC10" s="524">
        <v>88232174</v>
      </c>
      <c r="BD10" s="524">
        <v>88232174</v>
      </c>
      <c r="BE10" s="524">
        <v>88232174</v>
      </c>
      <c r="BF10" s="524">
        <v>88232174</v>
      </c>
      <c r="BG10" s="524">
        <v>88232174</v>
      </c>
      <c r="BH10" s="524">
        <v>88232174</v>
      </c>
      <c r="BI10" s="524">
        <v>88232174</v>
      </c>
      <c r="BJ10" s="524">
        <v>88232174</v>
      </c>
      <c r="BK10" s="524">
        <v>88232174</v>
      </c>
      <c r="BL10" s="524">
        <v>88232174</v>
      </c>
      <c r="BM10" s="524">
        <v>88232174</v>
      </c>
      <c r="BN10" s="524">
        <v>88232174</v>
      </c>
      <c r="BO10" s="524">
        <v>88232174</v>
      </c>
      <c r="BP10" s="524">
        <f>SUM(BP8,BP9)</f>
        <v>28250</v>
      </c>
      <c r="BQ10" s="524">
        <v>30552</v>
      </c>
      <c r="BR10" s="524">
        <v>30552</v>
      </c>
      <c r="BS10" s="524">
        <v>30552</v>
      </c>
      <c r="BT10" s="524">
        <v>30552</v>
      </c>
      <c r="BU10" s="524">
        <v>30552</v>
      </c>
      <c r="BV10" s="524">
        <v>30552</v>
      </c>
      <c r="BW10" s="524">
        <v>30552</v>
      </c>
      <c r="BX10" s="524">
        <f>SUM(BX8,BX9)</f>
        <v>88364555</v>
      </c>
      <c r="BY10" s="524">
        <v>88232174</v>
      </c>
      <c r="BZ10" s="524">
        <v>88232174</v>
      </c>
      <c r="CA10" s="524">
        <v>88232174</v>
      </c>
      <c r="CB10" s="524">
        <v>88232174</v>
      </c>
      <c r="CC10" s="524">
        <v>88232174</v>
      </c>
      <c r="CD10" s="524">
        <v>88232174</v>
      </c>
      <c r="CE10" s="524">
        <v>88232174</v>
      </c>
      <c r="CF10" s="524">
        <v>88232174</v>
      </c>
      <c r="CG10" s="524">
        <v>88232174</v>
      </c>
      <c r="CH10" s="524">
        <v>88232174</v>
      </c>
      <c r="CI10" s="524">
        <v>88232174</v>
      </c>
      <c r="CJ10" s="524">
        <v>88232174</v>
      </c>
      <c r="CK10" s="524">
        <v>88232174</v>
      </c>
      <c r="CL10" s="524">
        <v>88232174</v>
      </c>
      <c r="CM10" s="524">
        <v>88232174</v>
      </c>
      <c r="CN10" s="524">
        <f>SUM(CN8,CN9)</f>
        <v>26703</v>
      </c>
      <c r="CO10" s="524">
        <v>30552</v>
      </c>
      <c r="CP10" s="524">
        <v>30552</v>
      </c>
      <c r="CQ10" s="524">
        <v>30552</v>
      </c>
      <c r="CR10" s="524">
        <v>30552</v>
      </c>
      <c r="CS10" s="524">
        <v>30552</v>
      </c>
      <c r="CT10" s="524">
        <v>30552</v>
      </c>
      <c r="CU10" s="524">
        <v>30552</v>
      </c>
      <c r="CV10" s="524">
        <f>SUM(CV8,CV9)</f>
        <v>86206942</v>
      </c>
      <c r="CW10" s="524">
        <v>88232174</v>
      </c>
      <c r="CX10" s="524">
        <v>88232174</v>
      </c>
      <c r="CY10" s="524">
        <v>88232174</v>
      </c>
      <c r="CZ10" s="524">
        <v>88232174</v>
      </c>
      <c r="DA10" s="524">
        <v>88232174</v>
      </c>
      <c r="DB10" s="524">
        <v>88232174</v>
      </c>
      <c r="DC10" s="524">
        <v>88232174</v>
      </c>
      <c r="DD10" s="524">
        <v>88232174</v>
      </c>
      <c r="DE10" s="524">
        <v>88232174</v>
      </c>
      <c r="DF10" s="524">
        <v>88232174</v>
      </c>
      <c r="DG10" s="524">
        <v>88232174</v>
      </c>
      <c r="DH10" s="524">
        <v>88232174</v>
      </c>
      <c r="DI10" s="524">
        <v>88232174</v>
      </c>
      <c r="DJ10" s="524">
        <v>88232174</v>
      </c>
      <c r="DK10" s="524">
        <v>88232174</v>
      </c>
      <c r="DL10" s="524">
        <f>SUM(DL8,DL9)</f>
        <v>25607</v>
      </c>
      <c r="DM10" s="524">
        <v>30552</v>
      </c>
      <c r="DN10" s="524">
        <v>30552</v>
      </c>
      <c r="DO10" s="524">
        <v>30552</v>
      </c>
      <c r="DP10" s="524">
        <v>30552</v>
      </c>
      <c r="DQ10" s="524">
        <v>30552</v>
      </c>
      <c r="DR10" s="524">
        <v>30552</v>
      </c>
      <c r="DS10" s="524">
        <v>30552</v>
      </c>
      <c r="DT10" s="524">
        <f>SUM(DT8,DT9)</f>
        <v>85175624</v>
      </c>
      <c r="DU10" s="524">
        <v>88232174</v>
      </c>
      <c r="DV10" s="524">
        <v>88232174</v>
      </c>
      <c r="DW10" s="524">
        <v>88232174</v>
      </c>
      <c r="DX10" s="524">
        <v>88232174</v>
      </c>
      <c r="DY10" s="524">
        <v>88232174</v>
      </c>
      <c r="DZ10" s="524">
        <v>88232174</v>
      </c>
      <c r="EA10" s="524">
        <v>88232174</v>
      </c>
      <c r="EB10" s="524">
        <v>88232174</v>
      </c>
      <c r="EC10" s="524">
        <v>88232174</v>
      </c>
      <c r="ED10" s="524">
        <v>88232174</v>
      </c>
      <c r="EE10" s="524">
        <v>88232174</v>
      </c>
      <c r="EF10" s="524">
        <v>88232174</v>
      </c>
      <c r="EG10" s="524">
        <v>88232174</v>
      </c>
      <c r="EH10" s="524">
        <v>88232174</v>
      </c>
      <c r="EI10" s="622">
        <v>88232174</v>
      </c>
    </row>
    <row r="11" spans="1:226" ht="24.75" customHeight="1">
      <c r="A11" s="492"/>
      <c r="B11" s="562" t="s">
        <v>954</v>
      </c>
      <c r="C11" s="562"/>
      <c r="D11" s="562"/>
      <c r="E11" s="562"/>
      <c r="F11" s="562"/>
      <c r="G11" s="562"/>
      <c r="H11" s="562"/>
      <c r="I11" s="493"/>
      <c r="J11" s="49"/>
      <c r="K11" s="522" t="s">
        <v>988</v>
      </c>
      <c r="L11" s="522"/>
      <c r="M11" s="522"/>
      <c r="N11" s="522"/>
      <c r="O11" s="522"/>
      <c r="P11" s="522"/>
      <c r="Q11" s="522"/>
      <c r="R11" s="522"/>
      <c r="S11" s="68"/>
      <c r="T11" s="523">
        <v>23</v>
      </c>
      <c r="U11" s="524"/>
      <c r="V11" s="524"/>
      <c r="W11" s="524"/>
      <c r="X11" s="524"/>
      <c r="Y11" s="524"/>
      <c r="Z11" s="524"/>
      <c r="AA11" s="524"/>
      <c r="AB11" s="524">
        <v>65644</v>
      </c>
      <c r="AC11" s="524"/>
      <c r="AD11" s="524"/>
      <c r="AE11" s="524"/>
      <c r="AF11" s="524"/>
      <c r="AG11" s="524"/>
      <c r="AH11" s="524"/>
      <c r="AI11" s="524"/>
      <c r="AJ11" s="524"/>
      <c r="AK11" s="524"/>
      <c r="AL11" s="524"/>
      <c r="AM11" s="524"/>
      <c r="AN11" s="524"/>
      <c r="AO11" s="524"/>
      <c r="AP11" s="524"/>
      <c r="AQ11" s="524"/>
      <c r="AR11" s="524">
        <v>14</v>
      </c>
      <c r="AS11" s="524"/>
      <c r="AT11" s="524"/>
      <c r="AU11" s="524"/>
      <c r="AV11" s="524"/>
      <c r="AW11" s="524"/>
      <c r="AX11" s="524"/>
      <c r="AY11" s="524"/>
      <c r="AZ11" s="524">
        <v>42214</v>
      </c>
      <c r="BA11" s="524"/>
      <c r="BB11" s="524"/>
      <c r="BC11" s="524"/>
      <c r="BD11" s="524"/>
      <c r="BE11" s="524"/>
      <c r="BF11" s="524"/>
      <c r="BG11" s="524"/>
      <c r="BH11" s="524"/>
      <c r="BI11" s="524"/>
      <c r="BJ11" s="524"/>
      <c r="BK11" s="524"/>
      <c r="BL11" s="524"/>
      <c r="BM11" s="524"/>
      <c r="BN11" s="524"/>
      <c r="BO11" s="524"/>
      <c r="BP11" s="524">
        <v>19</v>
      </c>
      <c r="BQ11" s="524"/>
      <c r="BR11" s="524"/>
      <c r="BS11" s="524"/>
      <c r="BT11" s="524"/>
      <c r="BU11" s="524"/>
      <c r="BV11" s="524"/>
      <c r="BW11" s="524"/>
      <c r="BX11" s="524">
        <v>59750</v>
      </c>
      <c r="BY11" s="524"/>
      <c r="BZ11" s="524"/>
      <c r="CA11" s="524"/>
      <c r="CB11" s="524"/>
      <c r="CC11" s="524"/>
      <c r="CD11" s="524"/>
      <c r="CE11" s="524"/>
      <c r="CF11" s="524"/>
      <c r="CG11" s="524"/>
      <c r="CH11" s="524"/>
      <c r="CI11" s="524"/>
      <c r="CJ11" s="524"/>
      <c r="CK11" s="524"/>
      <c r="CL11" s="524"/>
      <c r="CM11" s="524"/>
      <c r="CN11" s="524">
        <v>11</v>
      </c>
      <c r="CO11" s="524"/>
      <c r="CP11" s="524"/>
      <c r="CQ11" s="524"/>
      <c r="CR11" s="524"/>
      <c r="CS11" s="524"/>
      <c r="CT11" s="524"/>
      <c r="CU11" s="524"/>
      <c r="CV11" s="524">
        <v>35936</v>
      </c>
      <c r="CW11" s="524"/>
      <c r="CX11" s="524"/>
      <c r="CY11" s="524"/>
      <c r="CZ11" s="524"/>
      <c r="DA11" s="524"/>
      <c r="DB11" s="524"/>
      <c r="DC11" s="524"/>
      <c r="DD11" s="524"/>
      <c r="DE11" s="524"/>
      <c r="DF11" s="524"/>
      <c r="DG11" s="524"/>
      <c r="DH11" s="524"/>
      <c r="DI11" s="524"/>
      <c r="DJ11" s="524"/>
      <c r="DK11" s="524"/>
      <c r="DL11" s="524">
        <v>24</v>
      </c>
      <c r="DM11" s="524"/>
      <c r="DN11" s="524"/>
      <c r="DO11" s="524"/>
      <c r="DP11" s="524"/>
      <c r="DQ11" s="524"/>
      <c r="DR11" s="524"/>
      <c r="DS11" s="524"/>
      <c r="DT11" s="524">
        <v>80683</v>
      </c>
      <c r="DU11" s="524"/>
      <c r="DV11" s="524"/>
      <c r="DW11" s="524"/>
      <c r="DX11" s="524"/>
      <c r="DY11" s="524"/>
      <c r="DZ11" s="524"/>
      <c r="EA11" s="524"/>
      <c r="EB11" s="524"/>
      <c r="EC11" s="524"/>
      <c r="ED11" s="524"/>
      <c r="EE11" s="524"/>
      <c r="EF11" s="524"/>
      <c r="EG11" s="524"/>
      <c r="EH11" s="524"/>
      <c r="EI11" s="622"/>
    </row>
    <row r="12" spans="1:226" ht="24.75" customHeight="1">
      <c r="A12" s="488"/>
      <c r="B12" s="563"/>
      <c r="C12" s="563"/>
      <c r="D12" s="563"/>
      <c r="E12" s="563"/>
      <c r="F12" s="563"/>
      <c r="G12" s="563"/>
      <c r="H12" s="563"/>
      <c r="I12" s="489"/>
      <c r="J12" s="49"/>
      <c r="K12" s="522" t="s">
        <v>989</v>
      </c>
      <c r="L12" s="522"/>
      <c r="M12" s="522"/>
      <c r="N12" s="522"/>
      <c r="O12" s="522"/>
      <c r="P12" s="522"/>
      <c r="Q12" s="522"/>
      <c r="R12" s="522"/>
      <c r="S12" s="68"/>
      <c r="T12" s="523">
        <v>2</v>
      </c>
      <c r="U12" s="524"/>
      <c r="V12" s="524"/>
      <c r="W12" s="524"/>
      <c r="X12" s="524"/>
      <c r="Y12" s="524"/>
      <c r="Z12" s="524"/>
      <c r="AA12" s="524"/>
      <c r="AB12" s="524">
        <v>5855</v>
      </c>
      <c r="AC12" s="524"/>
      <c r="AD12" s="524"/>
      <c r="AE12" s="524"/>
      <c r="AF12" s="524"/>
      <c r="AG12" s="524"/>
      <c r="AH12" s="524"/>
      <c r="AI12" s="524"/>
      <c r="AJ12" s="524"/>
      <c r="AK12" s="524"/>
      <c r="AL12" s="524"/>
      <c r="AM12" s="524"/>
      <c r="AN12" s="524"/>
      <c r="AO12" s="524"/>
      <c r="AP12" s="524"/>
      <c r="AQ12" s="524"/>
      <c r="AR12" s="524">
        <v>1</v>
      </c>
      <c r="AS12" s="524"/>
      <c r="AT12" s="524"/>
      <c r="AU12" s="524"/>
      <c r="AV12" s="524"/>
      <c r="AW12" s="524"/>
      <c r="AX12" s="524"/>
      <c r="AY12" s="524"/>
      <c r="AZ12" s="524">
        <v>3065</v>
      </c>
      <c r="BA12" s="524"/>
      <c r="BB12" s="524"/>
      <c r="BC12" s="524"/>
      <c r="BD12" s="524"/>
      <c r="BE12" s="524"/>
      <c r="BF12" s="524"/>
      <c r="BG12" s="524"/>
      <c r="BH12" s="524"/>
      <c r="BI12" s="524"/>
      <c r="BJ12" s="524"/>
      <c r="BK12" s="524"/>
      <c r="BL12" s="524"/>
      <c r="BM12" s="524"/>
      <c r="BN12" s="524"/>
      <c r="BO12" s="524"/>
      <c r="BP12" s="524">
        <v>0</v>
      </c>
      <c r="BQ12" s="524"/>
      <c r="BR12" s="524"/>
      <c r="BS12" s="524"/>
      <c r="BT12" s="524"/>
      <c r="BU12" s="524"/>
      <c r="BV12" s="524"/>
      <c r="BW12" s="524"/>
      <c r="BX12" s="524">
        <v>0</v>
      </c>
      <c r="BY12" s="524"/>
      <c r="BZ12" s="524"/>
      <c r="CA12" s="524"/>
      <c r="CB12" s="524"/>
      <c r="CC12" s="524"/>
      <c r="CD12" s="524"/>
      <c r="CE12" s="524"/>
      <c r="CF12" s="524"/>
      <c r="CG12" s="524"/>
      <c r="CH12" s="524"/>
      <c r="CI12" s="524"/>
      <c r="CJ12" s="524"/>
      <c r="CK12" s="524"/>
      <c r="CL12" s="524"/>
      <c r="CM12" s="524"/>
      <c r="CN12" s="524">
        <v>0</v>
      </c>
      <c r="CO12" s="524"/>
      <c r="CP12" s="524"/>
      <c r="CQ12" s="524"/>
      <c r="CR12" s="524"/>
      <c r="CS12" s="524"/>
      <c r="CT12" s="524"/>
      <c r="CU12" s="524"/>
      <c r="CV12" s="524">
        <v>0</v>
      </c>
      <c r="CW12" s="524"/>
      <c r="CX12" s="524"/>
      <c r="CY12" s="524"/>
      <c r="CZ12" s="524"/>
      <c r="DA12" s="524"/>
      <c r="DB12" s="524"/>
      <c r="DC12" s="524"/>
      <c r="DD12" s="524"/>
      <c r="DE12" s="524"/>
      <c r="DF12" s="524"/>
      <c r="DG12" s="524"/>
      <c r="DH12" s="524"/>
      <c r="DI12" s="524"/>
      <c r="DJ12" s="524"/>
      <c r="DK12" s="524"/>
      <c r="DL12" s="524">
        <v>1</v>
      </c>
      <c r="DM12" s="524"/>
      <c r="DN12" s="524"/>
      <c r="DO12" s="524"/>
      <c r="DP12" s="524"/>
      <c r="DQ12" s="524"/>
      <c r="DR12" s="524"/>
      <c r="DS12" s="524"/>
      <c r="DT12" s="524">
        <v>3366</v>
      </c>
      <c r="DU12" s="524"/>
      <c r="DV12" s="524"/>
      <c r="DW12" s="524"/>
      <c r="DX12" s="524"/>
      <c r="DY12" s="524"/>
      <c r="DZ12" s="524"/>
      <c r="EA12" s="524"/>
      <c r="EB12" s="524"/>
      <c r="EC12" s="524"/>
      <c r="ED12" s="524"/>
      <c r="EE12" s="524"/>
      <c r="EF12" s="524"/>
      <c r="EG12" s="524"/>
      <c r="EH12" s="524"/>
      <c r="EI12" s="622"/>
    </row>
    <row r="13" spans="1:226" ht="24.75" customHeight="1">
      <c r="A13" s="490"/>
      <c r="B13" s="601"/>
      <c r="C13" s="601"/>
      <c r="D13" s="601"/>
      <c r="E13" s="601"/>
      <c r="F13" s="601"/>
      <c r="G13" s="601"/>
      <c r="H13" s="601"/>
      <c r="I13" s="491"/>
      <c r="J13" s="644" t="s">
        <v>37</v>
      </c>
      <c r="K13" s="610"/>
      <c r="L13" s="610"/>
      <c r="M13" s="610"/>
      <c r="N13" s="610"/>
      <c r="O13" s="610"/>
      <c r="P13" s="610"/>
      <c r="Q13" s="610"/>
      <c r="R13" s="610"/>
      <c r="S13" s="645"/>
      <c r="T13" s="523">
        <f>SUM(T11,T12)</f>
        <v>25</v>
      </c>
      <c r="U13" s="524">
        <v>30552</v>
      </c>
      <c r="V13" s="524">
        <v>30552</v>
      </c>
      <c r="W13" s="524">
        <v>30552</v>
      </c>
      <c r="X13" s="524">
        <v>30552</v>
      </c>
      <c r="Y13" s="524">
        <v>30552</v>
      </c>
      <c r="Z13" s="524">
        <v>30552</v>
      </c>
      <c r="AA13" s="524">
        <v>30552</v>
      </c>
      <c r="AB13" s="524">
        <f>SUM(AB11,AB12)</f>
        <v>71499</v>
      </c>
      <c r="AC13" s="524">
        <v>88232174</v>
      </c>
      <c r="AD13" s="524">
        <v>88232174</v>
      </c>
      <c r="AE13" s="524">
        <v>88232174</v>
      </c>
      <c r="AF13" s="524">
        <v>88232174</v>
      </c>
      <c r="AG13" s="524">
        <v>88232174</v>
      </c>
      <c r="AH13" s="524">
        <v>88232174</v>
      </c>
      <c r="AI13" s="524">
        <v>88232174</v>
      </c>
      <c r="AJ13" s="524">
        <v>88232174</v>
      </c>
      <c r="AK13" s="524">
        <v>88232174</v>
      </c>
      <c r="AL13" s="524">
        <v>88232174</v>
      </c>
      <c r="AM13" s="524">
        <v>88232174</v>
      </c>
      <c r="AN13" s="524">
        <v>88232174</v>
      </c>
      <c r="AO13" s="524">
        <v>88232174</v>
      </c>
      <c r="AP13" s="524">
        <v>88232174</v>
      </c>
      <c r="AQ13" s="524">
        <v>88232174</v>
      </c>
      <c r="AR13" s="524">
        <f>SUM(AR11,AR12)</f>
        <v>15</v>
      </c>
      <c r="AS13" s="524">
        <v>30552</v>
      </c>
      <c r="AT13" s="524">
        <v>30552</v>
      </c>
      <c r="AU13" s="524">
        <v>30552</v>
      </c>
      <c r="AV13" s="524">
        <v>30552</v>
      </c>
      <c r="AW13" s="524">
        <v>30552</v>
      </c>
      <c r="AX13" s="524">
        <v>30552</v>
      </c>
      <c r="AY13" s="524">
        <v>30552</v>
      </c>
      <c r="AZ13" s="524">
        <f>SUM(AZ11,AZ12)</f>
        <v>45279</v>
      </c>
      <c r="BA13" s="524">
        <v>88232174</v>
      </c>
      <c r="BB13" s="524">
        <v>88232174</v>
      </c>
      <c r="BC13" s="524">
        <v>88232174</v>
      </c>
      <c r="BD13" s="524">
        <v>88232174</v>
      </c>
      <c r="BE13" s="524">
        <v>88232174</v>
      </c>
      <c r="BF13" s="524">
        <v>88232174</v>
      </c>
      <c r="BG13" s="524">
        <v>88232174</v>
      </c>
      <c r="BH13" s="524">
        <v>88232174</v>
      </c>
      <c r="BI13" s="524">
        <v>88232174</v>
      </c>
      <c r="BJ13" s="524">
        <v>88232174</v>
      </c>
      <c r="BK13" s="524">
        <v>88232174</v>
      </c>
      <c r="BL13" s="524">
        <v>88232174</v>
      </c>
      <c r="BM13" s="524">
        <v>88232174</v>
      </c>
      <c r="BN13" s="524">
        <v>88232174</v>
      </c>
      <c r="BO13" s="524">
        <v>88232174</v>
      </c>
      <c r="BP13" s="524">
        <f>SUM(BP11,BP12)</f>
        <v>19</v>
      </c>
      <c r="BQ13" s="524">
        <v>30552</v>
      </c>
      <c r="BR13" s="524">
        <v>30552</v>
      </c>
      <c r="BS13" s="524">
        <v>30552</v>
      </c>
      <c r="BT13" s="524">
        <v>30552</v>
      </c>
      <c r="BU13" s="524">
        <v>30552</v>
      </c>
      <c r="BV13" s="524">
        <v>30552</v>
      </c>
      <c r="BW13" s="524">
        <v>30552</v>
      </c>
      <c r="BX13" s="524">
        <f>SUM(BX11,BX12)</f>
        <v>59750</v>
      </c>
      <c r="BY13" s="524">
        <v>88232174</v>
      </c>
      <c r="BZ13" s="524">
        <v>88232174</v>
      </c>
      <c r="CA13" s="524">
        <v>88232174</v>
      </c>
      <c r="CB13" s="524">
        <v>88232174</v>
      </c>
      <c r="CC13" s="524">
        <v>88232174</v>
      </c>
      <c r="CD13" s="524">
        <v>88232174</v>
      </c>
      <c r="CE13" s="524">
        <v>88232174</v>
      </c>
      <c r="CF13" s="524">
        <v>88232174</v>
      </c>
      <c r="CG13" s="524">
        <v>88232174</v>
      </c>
      <c r="CH13" s="524">
        <v>88232174</v>
      </c>
      <c r="CI13" s="524">
        <v>88232174</v>
      </c>
      <c r="CJ13" s="524">
        <v>88232174</v>
      </c>
      <c r="CK13" s="524">
        <v>88232174</v>
      </c>
      <c r="CL13" s="524">
        <v>88232174</v>
      </c>
      <c r="CM13" s="524">
        <v>88232174</v>
      </c>
      <c r="CN13" s="524">
        <f>SUM(CN11,CN12)</f>
        <v>11</v>
      </c>
      <c r="CO13" s="524">
        <v>30552</v>
      </c>
      <c r="CP13" s="524">
        <v>30552</v>
      </c>
      <c r="CQ13" s="524">
        <v>30552</v>
      </c>
      <c r="CR13" s="524">
        <v>30552</v>
      </c>
      <c r="CS13" s="524">
        <v>30552</v>
      </c>
      <c r="CT13" s="524">
        <v>30552</v>
      </c>
      <c r="CU13" s="524">
        <v>30552</v>
      </c>
      <c r="CV13" s="524">
        <f>SUM(CV11,CV12)</f>
        <v>35936</v>
      </c>
      <c r="CW13" s="524">
        <v>88232174</v>
      </c>
      <c r="CX13" s="524">
        <v>88232174</v>
      </c>
      <c r="CY13" s="524">
        <v>88232174</v>
      </c>
      <c r="CZ13" s="524">
        <v>88232174</v>
      </c>
      <c r="DA13" s="524">
        <v>88232174</v>
      </c>
      <c r="DB13" s="524">
        <v>88232174</v>
      </c>
      <c r="DC13" s="524">
        <v>88232174</v>
      </c>
      <c r="DD13" s="524">
        <v>88232174</v>
      </c>
      <c r="DE13" s="524">
        <v>88232174</v>
      </c>
      <c r="DF13" s="524">
        <v>88232174</v>
      </c>
      <c r="DG13" s="524">
        <v>88232174</v>
      </c>
      <c r="DH13" s="524">
        <v>88232174</v>
      </c>
      <c r="DI13" s="524">
        <v>88232174</v>
      </c>
      <c r="DJ13" s="524">
        <v>88232174</v>
      </c>
      <c r="DK13" s="524">
        <v>88232174</v>
      </c>
      <c r="DL13" s="524">
        <f>SUM(DL11,DL12)</f>
        <v>25</v>
      </c>
      <c r="DM13" s="524">
        <v>30552</v>
      </c>
      <c r="DN13" s="524">
        <v>30552</v>
      </c>
      <c r="DO13" s="524">
        <v>30552</v>
      </c>
      <c r="DP13" s="524">
        <v>30552</v>
      </c>
      <c r="DQ13" s="524">
        <v>30552</v>
      </c>
      <c r="DR13" s="524">
        <v>30552</v>
      </c>
      <c r="DS13" s="524">
        <v>30552</v>
      </c>
      <c r="DT13" s="524">
        <f>SUM(DT11,DT12)</f>
        <v>84049</v>
      </c>
      <c r="DU13" s="524">
        <v>88232174</v>
      </c>
      <c r="DV13" s="524">
        <v>88232174</v>
      </c>
      <c r="DW13" s="524">
        <v>88232174</v>
      </c>
      <c r="DX13" s="524">
        <v>88232174</v>
      </c>
      <c r="DY13" s="524">
        <v>88232174</v>
      </c>
      <c r="DZ13" s="524">
        <v>88232174</v>
      </c>
      <c r="EA13" s="524">
        <v>88232174</v>
      </c>
      <c r="EB13" s="524">
        <v>88232174</v>
      </c>
      <c r="EC13" s="524">
        <v>88232174</v>
      </c>
      <c r="ED13" s="524">
        <v>88232174</v>
      </c>
      <c r="EE13" s="524">
        <v>88232174</v>
      </c>
      <c r="EF13" s="524">
        <v>88232174</v>
      </c>
      <c r="EG13" s="524">
        <v>88232174</v>
      </c>
      <c r="EH13" s="524">
        <v>88232174</v>
      </c>
      <c r="EI13" s="622">
        <v>88232174</v>
      </c>
    </row>
    <row r="14" spans="1:226" ht="24.75" customHeight="1">
      <c r="A14" s="635" t="s">
        <v>990</v>
      </c>
      <c r="B14" s="636"/>
      <c r="C14" s="637"/>
      <c r="D14" s="494"/>
      <c r="E14" s="562" t="s">
        <v>991</v>
      </c>
      <c r="F14" s="562"/>
      <c r="G14" s="562"/>
      <c r="H14" s="562"/>
      <c r="I14" s="493"/>
      <c r="J14" s="49"/>
      <c r="K14" s="522" t="s">
        <v>988</v>
      </c>
      <c r="L14" s="522"/>
      <c r="M14" s="522"/>
      <c r="N14" s="522"/>
      <c r="O14" s="522"/>
      <c r="P14" s="522"/>
      <c r="Q14" s="522"/>
      <c r="R14" s="522"/>
      <c r="S14" s="68"/>
      <c r="T14" s="523">
        <v>5644</v>
      </c>
      <c r="U14" s="524"/>
      <c r="V14" s="524"/>
      <c r="W14" s="524"/>
      <c r="X14" s="524"/>
      <c r="Y14" s="524"/>
      <c r="Z14" s="524"/>
      <c r="AA14" s="524"/>
      <c r="AB14" s="524">
        <v>16483734</v>
      </c>
      <c r="AC14" s="524"/>
      <c r="AD14" s="524"/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>
        <v>5386</v>
      </c>
      <c r="AS14" s="524"/>
      <c r="AT14" s="524"/>
      <c r="AU14" s="524"/>
      <c r="AV14" s="524"/>
      <c r="AW14" s="524"/>
      <c r="AX14" s="524"/>
      <c r="AY14" s="524"/>
      <c r="AZ14" s="524">
        <v>16399437</v>
      </c>
      <c r="BA14" s="524"/>
      <c r="BB14" s="524"/>
      <c r="BC14" s="524"/>
      <c r="BD14" s="524"/>
      <c r="BE14" s="524"/>
      <c r="BF14" s="524"/>
      <c r="BG14" s="524"/>
      <c r="BH14" s="524"/>
      <c r="BI14" s="524"/>
      <c r="BJ14" s="524"/>
      <c r="BK14" s="524"/>
      <c r="BL14" s="524"/>
      <c r="BM14" s="524"/>
      <c r="BN14" s="524"/>
      <c r="BO14" s="524"/>
      <c r="BP14" s="524">
        <v>5294</v>
      </c>
      <c r="BQ14" s="524"/>
      <c r="BR14" s="524"/>
      <c r="BS14" s="524"/>
      <c r="BT14" s="524"/>
      <c r="BU14" s="524"/>
      <c r="BV14" s="524"/>
      <c r="BW14" s="524"/>
      <c r="BX14" s="524">
        <v>16607643</v>
      </c>
      <c r="BY14" s="524"/>
      <c r="BZ14" s="524"/>
      <c r="CA14" s="524"/>
      <c r="CB14" s="524"/>
      <c r="CC14" s="524"/>
      <c r="CD14" s="524"/>
      <c r="CE14" s="524"/>
      <c r="CF14" s="524"/>
      <c r="CG14" s="524"/>
      <c r="CH14" s="524"/>
      <c r="CI14" s="524"/>
      <c r="CJ14" s="524"/>
      <c r="CK14" s="524"/>
      <c r="CL14" s="524"/>
      <c r="CM14" s="524"/>
      <c r="CN14" s="524">
        <v>5053</v>
      </c>
      <c r="CO14" s="524"/>
      <c r="CP14" s="524"/>
      <c r="CQ14" s="524"/>
      <c r="CR14" s="524"/>
      <c r="CS14" s="524"/>
      <c r="CT14" s="524"/>
      <c r="CU14" s="524"/>
      <c r="CV14" s="524">
        <v>16339793</v>
      </c>
      <c r="CW14" s="524"/>
      <c r="CX14" s="524"/>
      <c r="CY14" s="524"/>
      <c r="CZ14" s="524"/>
      <c r="DA14" s="524"/>
      <c r="DB14" s="524"/>
      <c r="DC14" s="524"/>
      <c r="DD14" s="524"/>
      <c r="DE14" s="524"/>
      <c r="DF14" s="524"/>
      <c r="DG14" s="524"/>
      <c r="DH14" s="524"/>
      <c r="DI14" s="524"/>
      <c r="DJ14" s="524"/>
      <c r="DK14" s="524"/>
      <c r="DL14" s="524">
        <v>4752</v>
      </c>
      <c r="DM14" s="524"/>
      <c r="DN14" s="524"/>
      <c r="DO14" s="524"/>
      <c r="DP14" s="524"/>
      <c r="DQ14" s="524"/>
      <c r="DR14" s="524"/>
      <c r="DS14" s="524"/>
      <c r="DT14" s="524">
        <v>15834732</v>
      </c>
      <c r="DU14" s="524"/>
      <c r="DV14" s="524"/>
      <c r="DW14" s="524"/>
      <c r="DX14" s="524"/>
      <c r="DY14" s="524"/>
      <c r="DZ14" s="524"/>
      <c r="EA14" s="524"/>
      <c r="EB14" s="524"/>
      <c r="EC14" s="524"/>
      <c r="ED14" s="524"/>
      <c r="EE14" s="524"/>
      <c r="EF14" s="524"/>
      <c r="EG14" s="524"/>
      <c r="EH14" s="524"/>
      <c r="EI14" s="622"/>
    </row>
    <row r="15" spans="1:226" ht="24.75" customHeight="1">
      <c r="A15" s="638"/>
      <c r="B15" s="639"/>
      <c r="C15" s="640"/>
      <c r="D15" s="495"/>
      <c r="E15" s="563"/>
      <c r="F15" s="563"/>
      <c r="G15" s="563"/>
      <c r="H15" s="563"/>
      <c r="I15" s="489"/>
      <c r="J15" s="49"/>
      <c r="K15" s="522" t="s">
        <v>989</v>
      </c>
      <c r="L15" s="522"/>
      <c r="M15" s="522"/>
      <c r="N15" s="522"/>
      <c r="O15" s="522"/>
      <c r="P15" s="522"/>
      <c r="Q15" s="522"/>
      <c r="R15" s="522"/>
      <c r="S15" s="68"/>
      <c r="T15" s="523">
        <v>397</v>
      </c>
      <c r="U15" s="524"/>
      <c r="V15" s="524"/>
      <c r="W15" s="524"/>
      <c r="X15" s="524"/>
      <c r="Y15" s="524"/>
      <c r="Z15" s="524"/>
      <c r="AA15" s="524"/>
      <c r="AB15" s="524">
        <v>1156093</v>
      </c>
      <c r="AC15" s="524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>
        <v>302</v>
      </c>
      <c r="AS15" s="524"/>
      <c r="AT15" s="524"/>
      <c r="AU15" s="524"/>
      <c r="AV15" s="524"/>
      <c r="AW15" s="524"/>
      <c r="AX15" s="524"/>
      <c r="AY15" s="524"/>
      <c r="AZ15" s="524">
        <v>911918</v>
      </c>
      <c r="BA15" s="524"/>
      <c r="BB15" s="524"/>
      <c r="BC15" s="524"/>
      <c r="BD15" s="524"/>
      <c r="BE15" s="524"/>
      <c r="BF15" s="524"/>
      <c r="BG15" s="524"/>
      <c r="BH15" s="524"/>
      <c r="BI15" s="524"/>
      <c r="BJ15" s="524"/>
      <c r="BK15" s="524"/>
      <c r="BL15" s="524"/>
      <c r="BM15" s="524"/>
      <c r="BN15" s="524"/>
      <c r="BO15" s="524"/>
      <c r="BP15" s="524">
        <v>264</v>
      </c>
      <c r="BQ15" s="524"/>
      <c r="BR15" s="524"/>
      <c r="BS15" s="524"/>
      <c r="BT15" s="524"/>
      <c r="BU15" s="524"/>
      <c r="BV15" s="524"/>
      <c r="BW15" s="524"/>
      <c r="BX15" s="524">
        <v>824622</v>
      </c>
      <c r="BY15" s="524"/>
      <c r="BZ15" s="524"/>
      <c r="CA15" s="524"/>
      <c r="CB15" s="524"/>
      <c r="CC15" s="524"/>
      <c r="CD15" s="524"/>
      <c r="CE15" s="524"/>
      <c r="CF15" s="524"/>
      <c r="CG15" s="524"/>
      <c r="CH15" s="524"/>
      <c r="CI15" s="524"/>
      <c r="CJ15" s="524"/>
      <c r="CK15" s="524"/>
      <c r="CL15" s="524"/>
      <c r="CM15" s="524"/>
      <c r="CN15" s="524">
        <v>258</v>
      </c>
      <c r="CO15" s="524"/>
      <c r="CP15" s="524"/>
      <c r="CQ15" s="524"/>
      <c r="CR15" s="524"/>
      <c r="CS15" s="524"/>
      <c r="CT15" s="524"/>
      <c r="CU15" s="524"/>
      <c r="CV15" s="524">
        <v>832333</v>
      </c>
      <c r="CW15" s="524"/>
      <c r="CX15" s="524"/>
      <c r="CY15" s="524"/>
      <c r="CZ15" s="524"/>
      <c r="DA15" s="524"/>
      <c r="DB15" s="524"/>
      <c r="DC15" s="524"/>
      <c r="DD15" s="524"/>
      <c r="DE15" s="524"/>
      <c r="DF15" s="524"/>
      <c r="DG15" s="524"/>
      <c r="DH15" s="524"/>
      <c r="DI15" s="524"/>
      <c r="DJ15" s="524"/>
      <c r="DK15" s="524"/>
      <c r="DL15" s="524">
        <v>273</v>
      </c>
      <c r="DM15" s="524"/>
      <c r="DN15" s="524"/>
      <c r="DO15" s="524"/>
      <c r="DP15" s="524"/>
      <c r="DQ15" s="524"/>
      <c r="DR15" s="524"/>
      <c r="DS15" s="524"/>
      <c r="DT15" s="524">
        <v>914042</v>
      </c>
      <c r="DU15" s="524"/>
      <c r="DV15" s="524"/>
      <c r="DW15" s="524"/>
      <c r="DX15" s="524"/>
      <c r="DY15" s="524"/>
      <c r="DZ15" s="524"/>
      <c r="EA15" s="524"/>
      <c r="EB15" s="524"/>
      <c r="EC15" s="524"/>
      <c r="ED15" s="524"/>
      <c r="EE15" s="524"/>
      <c r="EF15" s="524"/>
      <c r="EG15" s="524"/>
      <c r="EH15" s="524"/>
      <c r="EI15" s="622"/>
    </row>
    <row r="16" spans="1:226" ht="24.75" customHeight="1">
      <c r="A16" s="638"/>
      <c r="B16" s="639"/>
      <c r="C16" s="640"/>
      <c r="D16" s="496"/>
      <c r="E16" s="601"/>
      <c r="F16" s="601"/>
      <c r="G16" s="601"/>
      <c r="H16" s="601"/>
      <c r="I16" s="491"/>
      <c r="J16" s="644" t="s">
        <v>37</v>
      </c>
      <c r="K16" s="610"/>
      <c r="L16" s="610"/>
      <c r="M16" s="610"/>
      <c r="N16" s="610"/>
      <c r="O16" s="610"/>
      <c r="P16" s="610"/>
      <c r="Q16" s="610"/>
      <c r="R16" s="610"/>
      <c r="S16" s="645"/>
      <c r="T16" s="523">
        <f>SUM(T14,T15)</f>
        <v>6041</v>
      </c>
      <c r="U16" s="524">
        <v>30552</v>
      </c>
      <c r="V16" s="524">
        <v>30552</v>
      </c>
      <c r="W16" s="524">
        <v>30552</v>
      </c>
      <c r="X16" s="524">
        <v>30552</v>
      </c>
      <c r="Y16" s="524">
        <v>30552</v>
      </c>
      <c r="Z16" s="524">
        <v>30552</v>
      </c>
      <c r="AA16" s="524">
        <v>30552</v>
      </c>
      <c r="AB16" s="524">
        <f>SUM(AB14,AB15)</f>
        <v>17639827</v>
      </c>
      <c r="AC16" s="524">
        <v>88232174</v>
      </c>
      <c r="AD16" s="524">
        <v>88232174</v>
      </c>
      <c r="AE16" s="524">
        <v>88232174</v>
      </c>
      <c r="AF16" s="524">
        <v>88232174</v>
      </c>
      <c r="AG16" s="524">
        <v>88232174</v>
      </c>
      <c r="AH16" s="524">
        <v>88232174</v>
      </c>
      <c r="AI16" s="524">
        <v>88232174</v>
      </c>
      <c r="AJ16" s="524">
        <v>88232174</v>
      </c>
      <c r="AK16" s="524">
        <v>88232174</v>
      </c>
      <c r="AL16" s="524">
        <v>88232174</v>
      </c>
      <c r="AM16" s="524">
        <v>88232174</v>
      </c>
      <c r="AN16" s="524">
        <v>88232174</v>
      </c>
      <c r="AO16" s="524">
        <v>88232174</v>
      </c>
      <c r="AP16" s="524">
        <v>88232174</v>
      </c>
      <c r="AQ16" s="524">
        <v>88232174</v>
      </c>
      <c r="AR16" s="524">
        <f>SUM(AR14,AR15)</f>
        <v>5688</v>
      </c>
      <c r="AS16" s="524">
        <v>30552</v>
      </c>
      <c r="AT16" s="524">
        <v>30552</v>
      </c>
      <c r="AU16" s="524">
        <v>30552</v>
      </c>
      <c r="AV16" s="524">
        <v>30552</v>
      </c>
      <c r="AW16" s="524">
        <v>30552</v>
      </c>
      <c r="AX16" s="524">
        <v>30552</v>
      </c>
      <c r="AY16" s="524">
        <v>30552</v>
      </c>
      <c r="AZ16" s="524">
        <f>SUM(AZ14,AZ15)</f>
        <v>17311355</v>
      </c>
      <c r="BA16" s="524">
        <v>88232174</v>
      </c>
      <c r="BB16" s="524">
        <v>88232174</v>
      </c>
      <c r="BC16" s="524">
        <v>88232174</v>
      </c>
      <c r="BD16" s="524">
        <v>88232174</v>
      </c>
      <c r="BE16" s="524">
        <v>88232174</v>
      </c>
      <c r="BF16" s="524">
        <v>88232174</v>
      </c>
      <c r="BG16" s="524">
        <v>88232174</v>
      </c>
      <c r="BH16" s="524">
        <v>88232174</v>
      </c>
      <c r="BI16" s="524">
        <v>88232174</v>
      </c>
      <c r="BJ16" s="524">
        <v>88232174</v>
      </c>
      <c r="BK16" s="524">
        <v>88232174</v>
      </c>
      <c r="BL16" s="524">
        <v>88232174</v>
      </c>
      <c r="BM16" s="524">
        <v>88232174</v>
      </c>
      <c r="BN16" s="524">
        <v>88232174</v>
      </c>
      <c r="BO16" s="524">
        <v>88232174</v>
      </c>
      <c r="BP16" s="524">
        <f>SUM(BP14,BP15)</f>
        <v>5558</v>
      </c>
      <c r="BQ16" s="524">
        <v>30552</v>
      </c>
      <c r="BR16" s="524">
        <v>30552</v>
      </c>
      <c r="BS16" s="524">
        <v>30552</v>
      </c>
      <c r="BT16" s="524">
        <v>30552</v>
      </c>
      <c r="BU16" s="524">
        <v>30552</v>
      </c>
      <c r="BV16" s="524">
        <v>30552</v>
      </c>
      <c r="BW16" s="524">
        <v>30552</v>
      </c>
      <c r="BX16" s="524">
        <f>SUM(BX14,BX15)</f>
        <v>17432265</v>
      </c>
      <c r="BY16" s="524">
        <v>88232174</v>
      </c>
      <c r="BZ16" s="524">
        <v>88232174</v>
      </c>
      <c r="CA16" s="524">
        <v>88232174</v>
      </c>
      <c r="CB16" s="524">
        <v>88232174</v>
      </c>
      <c r="CC16" s="524">
        <v>88232174</v>
      </c>
      <c r="CD16" s="524">
        <v>88232174</v>
      </c>
      <c r="CE16" s="524">
        <v>88232174</v>
      </c>
      <c r="CF16" s="524">
        <v>88232174</v>
      </c>
      <c r="CG16" s="524">
        <v>88232174</v>
      </c>
      <c r="CH16" s="524">
        <v>88232174</v>
      </c>
      <c r="CI16" s="524">
        <v>88232174</v>
      </c>
      <c r="CJ16" s="524">
        <v>88232174</v>
      </c>
      <c r="CK16" s="524">
        <v>88232174</v>
      </c>
      <c r="CL16" s="524">
        <v>88232174</v>
      </c>
      <c r="CM16" s="524">
        <v>88232174</v>
      </c>
      <c r="CN16" s="524">
        <f>SUM(CN14,CN15)</f>
        <v>5311</v>
      </c>
      <c r="CO16" s="524">
        <v>30552</v>
      </c>
      <c r="CP16" s="524">
        <v>30552</v>
      </c>
      <c r="CQ16" s="524">
        <v>30552</v>
      </c>
      <c r="CR16" s="524">
        <v>30552</v>
      </c>
      <c r="CS16" s="524">
        <v>30552</v>
      </c>
      <c r="CT16" s="524">
        <v>30552</v>
      </c>
      <c r="CU16" s="524">
        <v>30552</v>
      </c>
      <c r="CV16" s="524">
        <f>SUM(CV14,CV15)</f>
        <v>17172126</v>
      </c>
      <c r="CW16" s="524">
        <v>88232174</v>
      </c>
      <c r="CX16" s="524">
        <v>88232174</v>
      </c>
      <c r="CY16" s="524">
        <v>88232174</v>
      </c>
      <c r="CZ16" s="524">
        <v>88232174</v>
      </c>
      <c r="DA16" s="524">
        <v>88232174</v>
      </c>
      <c r="DB16" s="524">
        <v>88232174</v>
      </c>
      <c r="DC16" s="524">
        <v>88232174</v>
      </c>
      <c r="DD16" s="524">
        <v>88232174</v>
      </c>
      <c r="DE16" s="524">
        <v>88232174</v>
      </c>
      <c r="DF16" s="524">
        <v>88232174</v>
      </c>
      <c r="DG16" s="524">
        <v>88232174</v>
      </c>
      <c r="DH16" s="524">
        <v>88232174</v>
      </c>
      <c r="DI16" s="524">
        <v>88232174</v>
      </c>
      <c r="DJ16" s="524">
        <v>88232174</v>
      </c>
      <c r="DK16" s="524">
        <v>88232174</v>
      </c>
      <c r="DL16" s="524">
        <f>SUM(DL14,DL15)</f>
        <v>5025</v>
      </c>
      <c r="DM16" s="524">
        <v>30552</v>
      </c>
      <c r="DN16" s="524">
        <v>30552</v>
      </c>
      <c r="DO16" s="524">
        <v>30552</v>
      </c>
      <c r="DP16" s="524">
        <v>30552</v>
      </c>
      <c r="DQ16" s="524">
        <v>30552</v>
      </c>
      <c r="DR16" s="524">
        <v>30552</v>
      </c>
      <c r="DS16" s="524">
        <v>30552</v>
      </c>
      <c r="DT16" s="524">
        <f>SUM(DT14,DT15)</f>
        <v>16748774</v>
      </c>
      <c r="DU16" s="524">
        <v>88232174</v>
      </c>
      <c r="DV16" s="524">
        <v>88232174</v>
      </c>
      <c r="DW16" s="524">
        <v>88232174</v>
      </c>
      <c r="DX16" s="524">
        <v>88232174</v>
      </c>
      <c r="DY16" s="524">
        <v>88232174</v>
      </c>
      <c r="DZ16" s="524">
        <v>88232174</v>
      </c>
      <c r="EA16" s="524">
        <v>88232174</v>
      </c>
      <c r="EB16" s="524">
        <v>88232174</v>
      </c>
      <c r="EC16" s="524">
        <v>88232174</v>
      </c>
      <c r="ED16" s="524">
        <v>88232174</v>
      </c>
      <c r="EE16" s="524">
        <v>88232174</v>
      </c>
      <c r="EF16" s="524">
        <v>88232174</v>
      </c>
      <c r="EG16" s="524">
        <v>88232174</v>
      </c>
      <c r="EH16" s="524">
        <v>88232174</v>
      </c>
      <c r="EI16" s="622">
        <v>88232174</v>
      </c>
    </row>
    <row r="17" spans="1:139" ht="24.75" customHeight="1">
      <c r="A17" s="638"/>
      <c r="B17" s="639"/>
      <c r="C17" s="640"/>
      <c r="D17" s="494"/>
      <c r="E17" s="562" t="s">
        <v>979</v>
      </c>
      <c r="F17" s="562"/>
      <c r="G17" s="562"/>
      <c r="H17" s="562"/>
      <c r="I17" s="493"/>
      <c r="J17" s="49"/>
      <c r="K17" s="522" t="s">
        <v>988</v>
      </c>
      <c r="L17" s="522"/>
      <c r="M17" s="522"/>
      <c r="N17" s="522"/>
      <c r="O17" s="522"/>
      <c r="P17" s="522"/>
      <c r="Q17" s="522"/>
      <c r="R17" s="522"/>
      <c r="S17" s="68"/>
      <c r="T17" s="523">
        <v>292</v>
      </c>
      <c r="U17" s="524"/>
      <c r="V17" s="524"/>
      <c r="W17" s="524"/>
      <c r="X17" s="524"/>
      <c r="Y17" s="524"/>
      <c r="Z17" s="524"/>
      <c r="AA17" s="524"/>
      <c r="AB17" s="524">
        <v>794071</v>
      </c>
      <c r="AC17" s="524"/>
      <c r="AD17" s="524"/>
      <c r="AE17" s="524"/>
      <c r="AF17" s="524"/>
      <c r="AG17" s="524"/>
      <c r="AH17" s="524"/>
      <c r="AI17" s="524"/>
      <c r="AJ17" s="524"/>
      <c r="AK17" s="524"/>
      <c r="AL17" s="524"/>
      <c r="AM17" s="524"/>
      <c r="AN17" s="524"/>
      <c r="AO17" s="524"/>
      <c r="AP17" s="524"/>
      <c r="AQ17" s="524"/>
      <c r="AR17" s="524">
        <v>265</v>
      </c>
      <c r="AS17" s="524"/>
      <c r="AT17" s="524"/>
      <c r="AU17" s="524"/>
      <c r="AV17" s="524"/>
      <c r="AW17" s="524"/>
      <c r="AX17" s="524"/>
      <c r="AY17" s="524"/>
      <c r="AZ17" s="524">
        <v>803780</v>
      </c>
      <c r="BA17" s="524"/>
      <c r="BB17" s="524"/>
      <c r="BC17" s="524"/>
      <c r="BD17" s="524"/>
      <c r="BE17" s="524"/>
      <c r="BF17" s="524"/>
      <c r="BG17" s="524"/>
      <c r="BH17" s="524"/>
      <c r="BI17" s="524"/>
      <c r="BJ17" s="524"/>
      <c r="BK17" s="524"/>
      <c r="BL17" s="524"/>
      <c r="BM17" s="524"/>
      <c r="BN17" s="524"/>
      <c r="BO17" s="524"/>
      <c r="BP17" s="524">
        <v>228</v>
      </c>
      <c r="BQ17" s="524"/>
      <c r="BR17" s="524"/>
      <c r="BS17" s="524"/>
      <c r="BT17" s="524"/>
      <c r="BU17" s="524"/>
      <c r="BV17" s="524"/>
      <c r="BW17" s="524"/>
      <c r="BX17" s="524">
        <v>714538</v>
      </c>
      <c r="BY17" s="524"/>
      <c r="BZ17" s="524"/>
      <c r="CA17" s="524"/>
      <c r="CB17" s="524"/>
      <c r="CC17" s="524"/>
      <c r="CD17" s="524"/>
      <c r="CE17" s="524"/>
      <c r="CF17" s="524"/>
      <c r="CG17" s="524"/>
      <c r="CH17" s="524"/>
      <c r="CI17" s="524"/>
      <c r="CJ17" s="524"/>
      <c r="CK17" s="524"/>
      <c r="CL17" s="524"/>
      <c r="CM17" s="524"/>
      <c r="CN17" s="524">
        <v>202</v>
      </c>
      <c r="CO17" s="524"/>
      <c r="CP17" s="524"/>
      <c r="CQ17" s="524"/>
      <c r="CR17" s="524"/>
      <c r="CS17" s="524"/>
      <c r="CT17" s="524"/>
      <c r="CU17" s="524"/>
      <c r="CV17" s="524">
        <v>654419</v>
      </c>
      <c r="CW17" s="524"/>
      <c r="CX17" s="524"/>
      <c r="CY17" s="524"/>
      <c r="CZ17" s="524"/>
      <c r="DA17" s="524"/>
      <c r="DB17" s="524"/>
      <c r="DC17" s="524"/>
      <c r="DD17" s="524"/>
      <c r="DE17" s="524"/>
      <c r="DF17" s="524"/>
      <c r="DG17" s="524"/>
      <c r="DH17" s="524"/>
      <c r="DI17" s="524"/>
      <c r="DJ17" s="524"/>
      <c r="DK17" s="524"/>
      <c r="DL17" s="524">
        <v>188</v>
      </c>
      <c r="DM17" s="524"/>
      <c r="DN17" s="524"/>
      <c r="DO17" s="524"/>
      <c r="DP17" s="524"/>
      <c r="DQ17" s="524"/>
      <c r="DR17" s="524"/>
      <c r="DS17" s="524"/>
      <c r="DT17" s="524">
        <v>622843</v>
      </c>
      <c r="DU17" s="524"/>
      <c r="DV17" s="524"/>
      <c r="DW17" s="524"/>
      <c r="DX17" s="524"/>
      <c r="DY17" s="524"/>
      <c r="DZ17" s="524"/>
      <c r="EA17" s="524"/>
      <c r="EB17" s="524"/>
      <c r="EC17" s="524"/>
      <c r="ED17" s="524"/>
      <c r="EE17" s="524"/>
      <c r="EF17" s="524"/>
      <c r="EG17" s="524"/>
      <c r="EH17" s="524"/>
      <c r="EI17" s="622"/>
    </row>
    <row r="18" spans="1:139" ht="24.75" customHeight="1">
      <c r="A18" s="638"/>
      <c r="B18" s="639"/>
      <c r="C18" s="640"/>
      <c r="D18" s="495"/>
      <c r="E18" s="563"/>
      <c r="F18" s="563"/>
      <c r="G18" s="563"/>
      <c r="H18" s="563"/>
      <c r="I18" s="489"/>
      <c r="J18" s="49"/>
      <c r="K18" s="522" t="s">
        <v>989</v>
      </c>
      <c r="L18" s="522"/>
      <c r="M18" s="522"/>
      <c r="N18" s="522"/>
      <c r="O18" s="522"/>
      <c r="P18" s="522"/>
      <c r="Q18" s="522"/>
      <c r="R18" s="522"/>
      <c r="S18" s="68"/>
      <c r="T18" s="523">
        <v>8</v>
      </c>
      <c r="U18" s="524"/>
      <c r="V18" s="524"/>
      <c r="W18" s="524"/>
      <c r="X18" s="524"/>
      <c r="Y18" s="524"/>
      <c r="Z18" s="524"/>
      <c r="AA18" s="524"/>
      <c r="AB18" s="524">
        <v>23551</v>
      </c>
      <c r="AC18" s="524"/>
      <c r="AD18" s="524"/>
      <c r="AE18" s="524"/>
      <c r="AF18" s="524"/>
      <c r="AG18" s="524"/>
      <c r="AH18" s="524"/>
      <c r="AI18" s="524"/>
      <c r="AJ18" s="524"/>
      <c r="AK18" s="524"/>
      <c r="AL18" s="524"/>
      <c r="AM18" s="524"/>
      <c r="AN18" s="524"/>
      <c r="AO18" s="524"/>
      <c r="AP18" s="524"/>
      <c r="AQ18" s="524"/>
      <c r="AR18" s="524">
        <v>8</v>
      </c>
      <c r="AS18" s="524"/>
      <c r="AT18" s="524"/>
      <c r="AU18" s="524"/>
      <c r="AV18" s="524"/>
      <c r="AW18" s="524"/>
      <c r="AX18" s="524"/>
      <c r="AY18" s="524"/>
      <c r="AZ18" s="524">
        <v>24381</v>
      </c>
      <c r="BA18" s="524"/>
      <c r="BB18" s="524"/>
      <c r="BC18" s="524"/>
      <c r="BD18" s="524"/>
      <c r="BE18" s="524"/>
      <c r="BF18" s="524"/>
      <c r="BG18" s="524"/>
      <c r="BH18" s="524"/>
      <c r="BI18" s="524"/>
      <c r="BJ18" s="524"/>
      <c r="BK18" s="524"/>
      <c r="BL18" s="524"/>
      <c r="BM18" s="524"/>
      <c r="BN18" s="524"/>
      <c r="BO18" s="524"/>
      <c r="BP18" s="524">
        <v>7</v>
      </c>
      <c r="BQ18" s="524"/>
      <c r="BR18" s="524"/>
      <c r="BS18" s="524"/>
      <c r="BT18" s="524"/>
      <c r="BU18" s="524"/>
      <c r="BV18" s="524"/>
      <c r="BW18" s="524"/>
      <c r="BX18" s="524">
        <v>22021</v>
      </c>
      <c r="BY18" s="524"/>
      <c r="BZ18" s="524"/>
      <c r="CA18" s="524"/>
      <c r="CB18" s="524"/>
      <c r="CC18" s="524"/>
      <c r="CD18" s="524"/>
      <c r="CE18" s="524"/>
      <c r="CF18" s="524"/>
      <c r="CG18" s="524"/>
      <c r="CH18" s="524"/>
      <c r="CI18" s="524"/>
      <c r="CJ18" s="524"/>
      <c r="CK18" s="524"/>
      <c r="CL18" s="524"/>
      <c r="CM18" s="524"/>
      <c r="CN18" s="524">
        <v>6</v>
      </c>
      <c r="CO18" s="524"/>
      <c r="CP18" s="524"/>
      <c r="CQ18" s="524"/>
      <c r="CR18" s="524"/>
      <c r="CS18" s="524"/>
      <c r="CT18" s="524"/>
      <c r="CU18" s="524"/>
      <c r="CV18" s="524">
        <v>19468</v>
      </c>
      <c r="CW18" s="524"/>
      <c r="CX18" s="524"/>
      <c r="CY18" s="524"/>
      <c r="CZ18" s="524"/>
      <c r="DA18" s="524"/>
      <c r="DB18" s="524"/>
      <c r="DC18" s="524"/>
      <c r="DD18" s="524"/>
      <c r="DE18" s="524"/>
      <c r="DF18" s="524"/>
      <c r="DG18" s="524"/>
      <c r="DH18" s="524"/>
      <c r="DI18" s="524"/>
      <c r="DJ18" s="524"/>
      <c r="DK18" s="524"/>
      <c r="DL18" s="524">
        <v>9</v>
      </c>
      <c r="DM18" s="524"/>
      <c r="DN18" s="524"/>
      <c r="DO18" s="524"/>
      <c r="DP18" s="524"/>
      <c r="DQ18" s="524"/>
      <c r="DR18" s="524"/>
      <c r="DS18" s="524"/>
      <c r="DT18" s="524">
        <v>30088</v>
      </c>
      <c r="DU18" s="524"/>
      <c r="DV18" s="524"/>
      <c r="DW18" s="524"/>
      <c r="DX18" s="524"/>
      <c r="DY18" s="524"/>
      <c r="DZ18" s="524"/>
      <c r="EA18" s="524"/>
      <c r="EB18" s="524"/>
      <c r="EC18" s="524"/>
      <c r="ED18" s="524"/>
      <c r="EE18" s="524"/>
      <c r="EF18" s="524"/>
      <c r="EG18" s="524"/>
      <c r="EH18" s="524"/>
      <c r="EI18" s="622"/>
    </row>
    <row r="19" spans="1:139" ht="24.75" customHeight="1">
      <c r="A19" s="638"/>
      <c r="B19" s="639"/>
      <c r="C19" s="640"/>
      <c r="D19" s="496"/>
      <c r="E19" s="601"/>
      <c r="F19" s="601"/>
      <c r="G19" s="601"/>
      <c r="H19" s="601"/>
      <c r="I19" s="491"/>
      <c r="J19" s="644" t="s">
        <v>37</v>
      </c>
      <c r="K19" s="610"/>
      <c r="L19" s="610"/>
      <c r="M19" s="610"/>
      <c r="N19" s="610"/>
      <c r="O19" s="610"/>
      <c r="P19" s="610"/>
      <c r="Q19" s="610"/>
      <c r="R19" s="610"/>
      <c r="S19" s="645"/>
      <c r="T19" s="523">
        <f>SUM(T17,T18)</f>
        <v>300</v>
      </c>
      <c r="U19" s="524">
        <v>30552</v>
      </c>
      <c r="V19" s="524">
        <v>30552</v>
      </c>
      <c r="W19" s="524">
        <v>30552</v>
      </c>
      <c r="X19" s="524">
        <v>30552</v>
      </c>
      <c r="Y19" s="524">
        <v>30552</v>
      </c>
      <c r="Z19" s="524">
        <v>30552</v>
      </c>
      <c r="AA19" s="524">
        <v>30552</v>
      </c>
      <c r="AB19" s="524">
        <f>SUM(AB17,AB18)</f>
        <v>817622</v>
      </c>
      <c r="AC19" s="524">
        <v>88232174</v>
      </c>
      <c r="AD19" s="524">
        <v>88232174</v>
      </c>
      <c r="AE19" s="524">
        <v>88232174</v>
      </c>
      <c r="AF19" s="524">
        <v>88232174</v>
      </c>
      <c r="AG19" s="524">
        <v>88232174</v>
      </c>
      <c r="AH19" s="524">
        <v>88232174</v>
      </c>
      <c r="AI19" s="524">
        <v>88232174</v>
      </c>
      <c r="AJ19" s="524">
        <v>88232174</v>
      </c>
      <c r="AK19" s="524">
        <v>88232174</v>
      </c>
      <c r="AL19" s="524">
        <v>88232174</v>
      </c>
      <c r="AM19" s="524">
        <v>88232174</v>
      </c>
      <c r="AN19" s="524">
        <v>88232174</v>
      </c>
      <c r="AO19" s="524">
        <v>88232174</v>
      </c>
      <c r="AP19" s="524">
        <v>88232174</v>
      </c>
      <c r="AQ19" s="524">
        <v>88232174</v>
      </c>
      <c r="AR19" s="524">
        <f>SUM(AR17,AR18)</f>
        <v>273</v>
      </c>
      <c r="AS19" s="524">
        <v>30552</v>
      </c>
      <c r="AT19" s="524">
        <v>30552</v>
      </c>
      <c r="AU19" s="524">
        <v>30552</v>
      </c>
      <c r="AV19" s="524">
        <v>30552</v>
      </c>
      <c r="AW19" s="524">
        <v>30552</v>
      </c>
      <c r="AX19" s="524">
        <v>30552</v>
      </c>
      <c r="AY19" s="524">
        <v>30552</v>
      </c>
      <c r="AZ19" s="524">
        <f>SUM(AZ17,AZ18)</f>
        <v>828161</v>
      </c>
      <c r="BA19" s="524">
        <v>88232174</v>
      </c>
      <c r="BB19" s="524">
        <v>88232174</v>
      </c>
      <c r="BC19" s="524">
        <v>88232174</v>
      </c>
      <c r="BD19" s="524">
        <v>88232174</v>
      </c>
      <c r="BE19" s="524">
        <v>88232174</v>
      </c>
      <c r="BF19" s="524">
        <v>88232174</v>
      </c>
      <c r="BG19" s="524">
        <v>88232174</v>
      </c>
      <c r="BH19" s="524">
        <v>88232174</v>
      </c>
      <c r="BI19" s="524">
        <v>88232174</v>
      </c>
      <c r="BJ19" s="524">
        <v>88232174</v>
      </c>
      <c r="BK19" s="524">
        <v>88232174</v>
      </c>
      <c r="BL19" s="524">
        <v>88232174</v>
      </c>
      <c r="BM19" s="524">
        <v>88232174</v>
      </c>
      <c r="BN19" s="524">
        <v>88232174</v>
      </c>
      <c r="BO19" s="524">
        <v>88232174</v>
      </c>
      <c r="BP19" s="524">
        <f>SUM(BP17,BP18)</f>
        <v>235</v>
      </c>
      <c r="BQ19" s="524">
        <v>30552</v>
      </c>
      <c r="BR19" s="524">
        <v>30552</v>
      </c>
      <c r="BS19" s="524">
        <v>30552</v>
      </c>
      <c r="BT19" s="524">
        <v>30552</v>
      </c>
      <c r="BU19" s="524">
        <v>30552</v>
      </c>
      <c r="BV19" s="524">
        <v>30552</v>
      </c>
      <c r="BW19" s="524">
        <v>30552</v>
      </c>
      <c r="BX19" s="524">
        <f>SUM(BX17,BX18)</f>
        <v>736559</v>
      </c>
      <c r="BY19" s="524">
        <v>88232174</v>
      </c>
      <c r="BZ19" s="524">
        <v>88232174</v>
      </c>
      <c r="CA19" s="524">
        <v>88232174</v>
      </c>
      <c r="CB19" s="524">
        <v>88232174</v>
      </c>
      <c r="CC19" s="524">
        <v>88232174</v>
      </c>
      <c r="CD19" s="524">
        <v>88232174</v>
      </c>
      <c r="CE19" s="524">
        <v>88232174</v>
      </c>
      <c r="CF19" s="524">
        <v>88232174</v>
      </c>
      <c r="CG19" s="524">
        <v>88232174</v>
      </c>
      <c r="CH19" s="524">
        <v>88232174</v>
      </c>
      <c r="CI19" s="524">
        <v>88232174</v>
      </c>
      <c r="CJ19" s="524">
        <v>88232174</v>
      </c>
      <c r="CK19" s="524">
        <v>88232174</v>
      </c>
      <c r="CL19" s="524">
        <v>88232174</v>
      </c>
      <c r="CM19" s="524">
        <v>88232174</v>
      </c>
      <c r="CN19" s="524">
        <f>SUM(CN17,CN18)</f>
        <v>208</v>
      </c>
      <c r="CO19" s="524">
        <v>30552</v>
      </c>
      <c r="CP19" s="524">
        <v>30552</v>
      </c>
      <c r="CQ19" s="524">
        <v>30552</v>
      </c>
      <c r="CR19" s="524">
        <v>30552</v>
      </c>
      <c r="CS19" s="524">
        <v>30552</v>
      </c>
      <c r="CT19" s="524">
        <v>30552</v>
      </c>
      <c r="CU19" s="524">
        <v>30552</v>
      </c>
      <c r="CV19" s="524">
        <f>SUM(CV17,CV18)</f>
        <v>673887</v>
      </c>
      <c r="CW19" s="524">
        <v>88232174</v>
      </c>
      <c r="CX19" s="524">
        <v>88232174</v>
      </c>
      <c r="CY19" s="524">
        <v>88232174</v>
      </c>
      <c r="CZ19" s="524">
        <v>88232174</v>
      </c>
      <c r="DA19" s="524">
        <v>88232174</v>
      </c>
      <c r="DB19" s="524">
        <v>88232174</v>
      </c>
      <c r="DC19" s="524">
        <v>88232174</v>
      </c>
      <c r="DD19" s="524">
        <v>88232174</v>
      </c>
      <c r="DE19" s="524">
        <v>88232174</v>
      </c>
      <c r="DF19" s="524">
        <v>88232174</v>
      </c>
      <c r="DG19" s="524">
        <v>88232174</v>
      </c>
      <c r="DH19" s="524">
        <v>88232174</v>
      </c>
      <c r="DI19" s="524">
        <v>88232174</v>
      </c>
      <c r="DJ19" s="524">
        <v>88232174</v>
      </c>
      <c r="DK19" s="524">
        <v>88232174</v>
      </c>
      <c r="DL19" s="524">
        <f>SUM(DL17,DL18)</f>
        <v>197</v>
      </c>
      <c r="DM19" s="524">
        <v>30552</v>
      </c>
      <c r="DN19" s="524">
        <v>30552</v>
      </c>
      <c r="DO19" s="524">
        <v>30552</v>
      </c>
      <c r="DP19" s="524">
        <v>30552</v>
      </c>
      <c r="DQ19" s="524">
        <v>30552</v>
      </c>
      <c r="DR19" s="524">
        <v>30552</v>
      </c>
      <c r="DS19" s="524">
        <v>30552</v>
      </c>
      <c r="DT19" s="524">
        <f>SUM(DT17,DT18)</f>
        <v>652931</v>
      </c>
      <c r="DU19" s="524">
        <v>88232174</v>
      </c>
      <c r="DV19" s="524">
        <v>88232174</v>
      </c>
      <c r="DW19" s="524">
        <v>88232174</v>
      </c>
      <c r="DX19" s="524">
        <v>88232174</v>
      </c>
      <c r="DY19" s="524">
        <v>88232174</v>
      </c>
      <c r="DZ19" s="524">
        <v>88232174</v>
      </c>
      <c r="EA19" s="524">
        <v>88232174</v>
      </c>
      <c r="EB19" s="524">
        <v>88232174</v>
      </c>
      <c r="EC19" s="524">
        <v>88232174</v>
      </c>
      <c r="ED19" s="524">
        <v>88232174</v>
      </c>
      <c r="EE19" s="524">
        <v>88232174</v>
      </c>
      <c r="EF19" s="524">
        <v>88232174</v>
      </c>
      <c r="EG19" s="524">
        <v>88232174</v>
      </c>
      <c r="EH19" s="524">
        <v>88232174</v>
      </c>
      <c r="EI19" s="622">
        <v>88232174</v>
      </c>
    </row>
    <row r="20" spans="1:139" ht="24.75" customHeight="1" thickBot="1">
      <c r="A20" s="641"/>
      <c r="B20" s="642"/>
      <c r="C20" s="643"/>
      <c r="D20" s="631" t="s">
        <v>992</v>
      </c>
      <c r="E20" s="632"/>
      <c r="F20" s="632"/>
      <c r="G20" s="632"/>
      <c r="H20" s="632"/>
      <c r="I20" s="632"/>
      <c r="J20" s="632"/>
      <c r="K20" s="632"/>
      <c r="L20" s="632"/>
      <c r="M20" s="632"/>
      <c r="N20" s="632"/>
      <c r="O20" s="632"/>
      <c r="P20" s="632"/>
      <c r="Q20" s="632"/>
      <c r="R20" s="632"/>
      <c r="S20" s="633"/>
      <c r="T20" s="523">
        <f>SUM(T16,T19)</f>
        <v>6341</v>
      </c>
      <c r="U20" s="524">
        <v>6218</v>
      </c>
      <c r="V20" s="524">
        <v>6218</v>
      </c>
      <c r="W20" s="524">
        <v>6218</v>
      </c>
      <c r="X20" s="524">
        <v>6218</v>
      </c>
      <c r="Y20" s="524">
        <v>6218</v>
      </c>
      <c r="Z20" s="524">
        <v>6218</v>
      </c>
      <c r="AA20" s="524">
        <v>6218</v>
      </c>
      <c r="AB20" s="524">
        <f>SUM(AB16,AB19)</f>
        <v>18457449</v>
      </c>
      <c r="AC20" s="524">
        <v>18076040</v>
      </c>
      <c r="AD20" s="524">
        <v>18076040</v>
      </c>
      <c r="AE20" s="524">
        <v>18076040</v>
      </c>
      <c r="AF20" s="524">
        <v>18076040</v>
      </c>
      <c r="AG20" s="524">
        <v>18076040</v>
      </c>
      <c r="AH20" s="524">
        <v>18076040</v>
      </c>
      <c r="AI20" s="524">
        <v>18076040</v>
      </c>
      <c r="AJ20" s="524">
        <v>18076040</v>
      </c>
      <c r="AK20" s="524">
        <v>18076040</v>
      </c>
      <c r="AL20" s="524">
        <v>18076040</v>
      </c>
      <c r="AM20" s="524">
        <v>18076040</v>
      </c>
      <c r="AN20" s="524">
        <v>18076040</v>
      </c>
      <c r="AO20" s="524">
        <v>18076040</v>
      </c>
      <c r="AP20" s="524">
        <v>18076040</v>
      </c>
      <c r="AQ20" s="524">
        <v>18076040</v>
      </c>
      <c r="AR20" s="524">
        <f>SUM(AR16,AR19)</f>
        <v>5961</v>
      </c>
      <c r="AS20" s="524">
        <v>6218</v>
      </c>
      <c r="AT20" s="524">
        <v>6218</v>
      </c>
      <c r="AU20" s="524">
        <v>6218</v>
      </c>
      <c r="AV20" s="524">
        <v>6218</v>
      </c>
      <c r="AW20" s="524">
        <v>6218</v>
      </c>
      <c r="AX20" s="524">
        <v>6218</v>
      </c>
      <c r="AY20" s="524">
        <v>6218</v>
      </c>
      <c r="AZ20" s="524">
        <f>SUM(AZ16,AZ19)</f>
        <v>18139516</v>
      </c>
      <c r="BA20" s="524">
        <v>18076040</v>
      </c>
      <c r="BB20" s="524">
        <v>18076040</v>
      </c>
      <c r="BC20" s="524">
        <v>18076040</v>
      </c>
      <c r="BD20" s="524">
        <v>18076040</v>
      </c>
      <c r="BE20" s="524">
        <v>18076040</v>
      </c>
      <c r="BF20" s="524">
        <v>18076040</v>
      </c>
      <c r="BG20" s="524">
        <v>18076040</v>
      </c>
      <c r="BH20" s="524">
        <v>18076040</v>
      </c>
      <c r="BI20" s="524">
        <v>18076040</v>
      </c>
      <c r="BJ20" s="524">
        <v>18076040</v>
      </c>
      <c r="BK20" s="524">
        <v>18076040</v>
      </c>
      <c r="BL20" s="524">
        <v>18076040</v>
      </c>
      <c r="BM20" s="524">
        <v>18076040</v>
      </c>
      <c r="BN20" s="524">
        <v>18076040</v>
      </c>
      <c r="BO20" s="524">
        <v>18076040</v>
      </c>
      <c r="BP20" s="524">
        <f>SUM(BP16,BP19)</f>
        <v>5793</v>
      </c>
      <c r="BQ20" s="524">
        <v>6218</v>
      </c>
      <c r="BR20" s="524">
        <v>6218</v>
      </c>
      <c r="BS20" s="524">
        <v>6218</v>
      </c>
      <c r="BT20" s="524">
        <v>6218</v>
      </c>
      <c r="BU20" s="524">
        <v>6218</v>
      </c>
      <c r="BV20" s="524">
        <v>6218</v>
      </c>
      <c r="BW20" s="524">
        <v>6218</v>
      </c>
      <c r="BX20" s="524">
        <f>SUM(BX16,BX19)</f>
        <v>18168824</v>
      </c>
      <c r="BY20" s="524">
        <v>18076040</v>
      </c>
      <c r="BZ20" s="524">
        <v>18076040</v>
      </c>
      <c r="CA20" s="524">
        <v>18076040</v>
      </c>
      <c r="CB20" s="524">
        <v>18076040</v>
      </c>
      <c r="CC20" s="524">
        <v>18076040</v>
      </c>
      <c r="CD20" s="524">
        <v>18076040</v>
      </c>
      <c r="CE20" s="524">
        <v>18076040</v>
      </c>
      <c r="CF20" s="524">
        <v>18076040</v>
      </c>
      <c r="CG20" s="524">
        <v>18076040</v>
      </c>
      <c r="CH20" s="524">
        <v>18076040</v>
      </c>
      <c r="CI20" s="524">
        <v>18076040</v>
      </c>
      <c r="CJ20" s="524">
        <v>18076040</v>
      </c>
      <c r="CK20" s="524">
        <v>18076040</v>
      </c>
      <c r="CL20" s="524">
        <v>18076040</v>
      </c>
      <c r="CM20" s="524">
        <v>18076040</v>
      </c>
      <c r="CN20" s="524">
        <f>SUM(CN16,CN19)</f>
        <v>5519</v>
      </c>
      <c r="CO20" s="524">
        <v>6218</v>
      </c>
      <c r="CP20" s="524">
        <v>6218</v>
      </c>
      <c r="CQ20" s="524">
        <v>6218</v>
      </c>
      <c r="CR20" s="524">
        <v>6218</v>
      </c>
      <c r="CS20" s="524">
        <v>6218</v>
      </c>
      <c r="CT20" s="524">
        <v>6218</v>
      </c>
      <c r="CU20" s="524">
        <v>6218</v>
      </c>
      <c r="CV20" s="524">
        <f>SUM(CV16,CV19)</f>
        <v>17846013</v>
      </c>
      <c r="CW20" s="524">
        <v>18076040</v>
      </c>
      <c r="CX20" s="524">
        <v>18076040</v>
      </c>
      <c r="CY20" s="524">
        <v>18076040</v>
      </c>
      <c r="CZ20" s="524">
        <v>18076040</v>
      </c>
      <c r="DA20" s="524">
        <v>18076040</v>
      </c>
      <c r="DB20" s="524">
        <v>18076040</v>
      </c>
      <c r="DC20" s="524">
        <v>18076040</v>
      </c>
      <c r="DD20" s="524">
        <v>18076040</v>
      </c>
      <c r="DE20" s="524">
        <v>18076040</v>
      </c>
      <c r="DF20" s="524">
        <v>18076040</v>
      </c>
      <c r="DG20" s="524">
        <v>18076040</v>
      </c>
      <c r="DH20" s="524">
        <v>18076040</v>
      </c>
      <c r="DI20" s="524">
        <v>18076040</v>
      </c>
      <c r="DJ20" s="524">
        <v>18076040</v>
      </c>
      <c r="DK20" s="524">
        <v>18076040</v>
      </c>
      <c r="DL20" s="524">
        <f>SUM(DL16,DL19)</f>
        <v>5222</v>
      </c>
      <c r="DM20" s="524">
        <v>6218</v>
      </c>
      <c r="DN20" s="524">
        <v>6218</v>
      </c>
      <c r="DO20" s="524">
        <v>6218</v>
      </c>
      <c r="DP20" s="524">
        <v>6218</v>
      </c>
      <c r="DQ20" s="524">
        <v>6218</v>
      </c>
      <c r="DR20" s="524">
        <v>6218</v>
      </c>
      <c r="DS20" s="524">
        <v>6218</v>
      </c>
      <c r="DT20" s="524">
        <f>SUM(DT16,DT19)</f>
        <v>17401705</v>
      </c>
      <c r="DU20" s="524">
        <v>18076040</v>
      </c>
      <c r="DV20" s="524">
        <v>18076040</v>
      </c>
      <c r="DW20" s="524">
        <v>18076040</v>
      </c>
      <c r="DX20" s="524">
        <v>18076040</v>
      </c>
      <c r="DY20" s="524">
        <v>18076040</v>
      </c>
      <c r="DZ20" s="524">
        <v>18076040</v>
      </c>
      <c r="EA20" s="524">
        <v>18076040</v>
      </c>
      <c r="EB20" s="524">
        <v>18076040</v>
      </c>
      <c r="EC20" s="524">
        <v>18076040</v>
      </c>
      <c r="ED20" s="524">
        <v>18076040</v>
      </c>
      <c r="EE20" s="524">
        <v>18076040</v>
      </c>
      <c r="EF20" s="524">
        <v>18076040</v>
      </c>
      <c r="EG20" s="524">
        <v>18076040</v>
      </c>
      <c r="EH20" s="524">
        <v>18076040</v>
      </c>
      <c r="EI20" s="622">
        <v>18076040</v>
      </c>
    </row>
    <row r="21" spans="1:139" ht="24.75" customHeight="1">
      <c r="A21" s="615" t="s">
        <v>993</v>
      </c>
      <c r="B21" s="546"/>
      <c r="C21" s="546"/>
      <c r="D21" s="546"/>
      <c r="E21" s="546"/>
      <c r="F21" s="546"/>
      <c r="G21" s="546"/>
      <c r="H21" s="546"/>
      <c r="I21" s="608"/>
      <c r="J21" s="326"/>
      <c r="K21" s="601" t="s">
        <v>988</v>
      </c>
      <c r="L21" s="601"/>
      <c r="M21" s="601"/>
      <c r="N21" s="601"/>
      <c r="O21" s="601"/>
      <c r="P21" s="601"/>
      <c r="Q21" s="601"/>
      <c r="R21" s="601"/>
      <c r="S21" s="325"/>
      <c r="T21" s="523">
        <f>SUM(T8,T11,T14,T17,)</f>
        <v>34595</v>
      </c>
      <c r="U21" s="524">
        <v>33850</v>
      </c>
      <c r="V21" s="524">
        <v>33850</v>
      </c>
      <c r="W21" s="524">
        <v>33850</v>
      </c>
      <c r="X21" s="524">
        <v>33850</v>
      </c>
      <c r="Y21" s="524">
        <v>33850</v>
      </c>
      <c r="Z21" s="524">
        <v>33850</v>
      </c>
      <c r="AA21" s="524">
        <v>33850</v>
      </c>
      <c r="AB21" s="524">
        <f>SUM(AB8,AB11,AB14,AB17)</f>
        <v>100686015</v>
      </c>
      <c r="AC21" s="524">
        <v>98112816</v>
      </c>
      <c r="AD21" s="524">
        <v>98112816</v>
      </c>
      <c r="AE21" s="524">
        <v>98112816</v>
      </c>
      <c r="AF21" s="524">
        <v>98112816</v>
      </c>
      <c r="AG21" s="524">
        <v>98112816</v>
      </c>
      <c r="AH21" s="524">
        <v>98112816</v>
      </c>
      <c r="AI21" s="524">
        <v>98112816</v>
      </c>
      <c r="AJ21" s="524">
        <v>98112816</v>
      </c>
      <c r="AK21" s="524">
        <v>98112816</v>
      </c>
      <c r="AL21" s="524">
        <v>98112816</v>
      </c>
      <c r="AM21" s="524">
        <v>98112816</v>
      </c>
      <c r="AN21" s="524">
        <v>98112816</v>
      </c>
      <c r="AO21" s="524">
        <v>98112816</v>
      </c>
      <c r="AP21" s="524">
        <v>98112816</v>
      </c>
      <c r="AQ21" s="524">
        <v>98112816</v>
      </c>
      <c r="AR21" s="524">
        <f>SUM(AR8,AR11,AR14,AR17,)</f>
        <v>33895</v>
      </c>
      <c r="AS21" s="524">
        <v>33850</v>
      </c>
      <c r="AT21" s="524">
        <v>33850</v>
      </c>
      <c r="AU21" s="524">
        <v>33850</v>
      </c>
      <c r="AV21" s="524">
        <v>33850</v>
      </c>
      <c r="AW21" s="524">
        <v>33850</v>
      </c>
      <c r="AX21" s="524">
        <v>33850</v>
      </c>
      <c r="AY21" s="524">
        <v>33850</v>
      </c>
      <c r="AZ21" s="524">
        <f>SUM(AZ8,AZ11,AZ14,AZ17)</f>
        <v>102829613</v>
      </c>
      <c r="BA21" s="524">
        <v>98112816</v>
      </c>
      <c r="BB21" s="524">
        <v>98112816</v>
      </c>
      <c r="BC21" s="524">
        <v>98112816</v>
      </c>
      <c r="BD21" s="524">
        <v>98112816</v>
      </c>
      <c r="BE21" s="524">
        <v>98112816</v>
      </c>
      <c r="BF21" s="524">
        <v>98112816</v>
      </c>
      <c r="BG21" s="524">
        <v>98112816</v>
      </c>
      <c r="BH21" s="524">
        <v>98112816</v>
      </c>
      <c r="BI21" s="524">
        <v>98112816</v>
      </c>
      <c r="BJ21" s="524">
        <v>98112816</v>
      </c>
      <c r="BK21" s="524">
        <v>98112816</v>
      </c>
      <c r="BL21" s="524">
        <v>98112816</v>
      </c>
      <c r="BM21" s="524">
        <v>98112816</v>
      </c>
      <c r="BN21" s="524">
        <v>98112816</v>
      </c>
      <c r="BO21" s="524">
        <v>98112816</v>
      </c>
      <c r="BP21" s="524">
        <f>SUM(BP8,BP11,BP14,BP17,)</f>
        <v>32390</v>
      </c>
      <c r="BQ21" s="524">
        <v>33850</v>
      </c>
      <c r="BR21" s="524">
        <v>33850</v>
      </c>
      <c r="BS21" s="524">
        <v>33850</v>
      </c>
      <c r="BT21" s="524">
        <v>33850</v>
      </c>
      <c r="BU21" s="524">
        <v>33850</v>
      </c>
      <c r="BV21" s="524">
        <v>33850</v>
      </c>
      <c r="BW21" s="524">
        <v>33850</v>
      </c>
      <c r="BX21" s="524">
        <f>SUM(BX8,BX11,BX14,BX17)</f>
        <v>101406033</v>
      </c>
      <c r="BY21" s="524">
        <v>98112816</v>
      </c>
      <c r="BZ21" s="524">
        <v>98112816</v>
      </c>
      <c r="CA21" s="524">
        <v>98112816</v>
      </c>
      <c r="CB21" s="524">
        <v>98112816</v>
      </c>
      <c r="CC21" s="524">
        <v>98112816</v>
      </c>
      <c r="CD21" s="524">
        <v>98112816</v>
      </c>
      <c r="CE21" s="524">
        <v>98112816</v>
      </c>
      <c r="CF21" s="524">
        <v>98112816</v>
      </c>
      <c r="CG21" s="524">
        <v>98112816</v>
      </c>
      <c r="CH21" s="524">
        <v>98112816</v>
      </c>
      <c r="CI21" s="524">
        <v>98112816</v>
      </c>
      <c r="CJ21" s="524">
        <v>98112816</v>
      </c>
      <c r="CK21" s="524">
        <v>98112816</v>
      </c>
      <c r="CL21" s="524">
        <v>98112816</v>
      </c>
      <c r="CM21" s="524">
        <v>98112816</v>
      </c>
      <c r="CN21" s="524">
        <f>SUM(CN8,CN11,CN14,CN17,)</f>
        <v>30845</v>
      </c>
      <c r="CO21" s="524">
        <v>33850</v>
      </c>
      <c r="CP21" s="524">
        <v>33850</v>
      </c>
      <c r="CQ21" s="524">
        <v>33850</v>
      </c>
      <c r="CR21" s="524">
        <v>33850</v>
      </c>
      <c r="CS21" s="524">
        <v>33850</v>
      </c>
      <c r="CT21" s="524">
        <v>33850</v>
      </c>
      <c r="CU21" s="524">
        <v>33850</v>
      </c>
      <c r="CV21" s="524">
        <f>SUM(CV8,CV11,CV14,CV17)</f>
        <v>99649320</v>
      </c>
      <c r="CW21" s="524">
        <v>98112816</v>
      </c>
      <c r="CX21" s="524">
        <v>98112816</v>
      </c>
      <c r="CY21" s="524">
        <v>98112816</v>
      </c>
      <c r="CZ21" s="524">
        <v>98112816</v>
      </c>
      <c r="DA21" s="524">
        <v>98112816</v>
      </c>
      <c r="DB21" s="524">
        <v>98112816</v>
      </c>
      <c r="DC21" s="524">
        <v>98112816</v>
      </c>
      <c r="DD21" s="524">
        <v>98112816</v>
      </c>
      <c r="DE21" s="524">
        <v>98112816</v>
      </c>
      <c r="DF21" s="524">
        <v>98112816</v>
      </c>
      <c r="DG21" s="524">
        <v>98112816</v>
      </c>
      <c r="DH21" s="524">
        <v>98112816</v>
      </c>
      <c r="DI21" s="524">
        <v>98112816</v>
      </c>
      <c r="DJ21" s="524">
        <v>98112816</v>
      </c>
      <c r="DK21" s="524">
        <v>98112816</v>
      </c>
      <c r="DL21" s="524">
        <f>SUM(DL8,DL11,DL14,DL17,)</f>
        <v>29581</v>
      </c>
      <c r="DM21" s="524">
        <v>33850</v>
      </c>
      <c r="DN21" s="524">
        <v>33850</v>
      </c>
      <c r="DO21" s="524">
        <v>33850</v>
      </c>
      <c r="DP21" s="524">
        <v>33850</v>
      </c>
      <c r="DQ21" s="524">
        <v>33850</v>
      </c>
      <c r="DR21" s="524">
        <v>33850</v>
      </c>
      <c r="DS21" s="524">
        <v>33850</v>
      </c>
      <c r="DT21" s="524">
        <f>SUM(DT8,DT11,DT14,DT17)</f>
        <v>98470403</v>
      </c>
      <c r="DU21" s="524">
        <v>98112816</v>
      </c>
      <c r="DV21" s="524">
        <v>98112816</v>
      </c>
      <c r="DW21" s="524">
        <v>98112816</v>
      </c>
      <c r="DX21" s="524">
        <v>98112816</v>
      </c>
      <c r="DY21" s="524">
        <v>98112816</v>
      </c>
      <c r="DZ21" s="524">
        <v>98112816</v>
      </c>
      <c r="EA21" s="524">
        <v>98112816</v>
      </c>
      <c r="EB21" s="524">
        <v>98112816</v>
      </c>
      <c r="EC21" s="524">
        <v>98112816</v>
      </c>
      <c r="ED21" s="524">
        <v>98112816</v>
      </c>
      <c r="EE21" s="524">
        <v>98112816</v>
      </c>
      <c r="EF21" s="524">
        <v>98112816</v>
      </c>
      <c r="EG21" s="524">
        <v>98112816</v>
      </c>
      <c r="EH21" s="524">
        <v>98112816</v>
      </c>
      <c r="EI21" s="622">
        <v>98112816</v>
      </c>
    </row>
    <row r="22" spans="1:139" ht="24.75" customHeight="1">
      <c r="A22" s="615"/>
      <c r="B22" s="546"/>
      <c r="C22" s="546"/>
      <c r="D22" s="546"/>
      <c r="E22" s="546"/>
      <c r="F22" s="546"/>
      <c r="G22" s="546"/>
      <c r="H22" s="546"/>
      <c r="I22" s="608"/>
      <c r="J22" s="49"/>
      <c r="K22" s="522" t="s">
        <v>989</v>
      </c>
      <c r="L22" s="522"/>
      <c r="M22" s="522"/>
      <c r="N22" s="522"/>
      <c r="O22" s="522"/>
      <c r="P22" s="522"/>
      <c r="Q22" s="522"/>
      <c r="R22" s="522"/>
      <c r="S22" s="68"/>
      <c r="T22" s="523">
        <f>SUM(T9,T12,T15,T18,)</f>
        <v>2598</v>
      </c>
      <c r="U22" s="524">
        <v>33850</v>
      </c>
      <c r="V22" s="524">
        <v>33850</v>
      </c>
      <c r="W22" s="524">
        <v>33850</v>
      </c>
      <c r="X22" s="524">
        <v>33850</v>
      </c>
      <c r="Y22" s="524">
        <v>33850</v>
      </c>
      <c r="Z22" s="524">
        <v>33850</v>
      </c>
      <c r="AA22" s="524">
        <v>33850</v>
      </c>
      <c r="AB22" s="524">
        <f>SUM(AB9,AB12,AB15,AB18)</f>
        <v>7224736</v>
      </c>
      <c r="AC22" s="524">
        <v>98112816</v>
      </c>
      <c r="AD22" s="524">
        <v>98112816</v>
      </c>
      <c r="AE22" s="524">
        <v>98112816</v>
      </c>
      <c r="AF22" s="524">
        <v>98112816</v>
      </c>
      <c r="AG22" s="524">
        <v>98112816</v>
      </c>
      <c r="AH22" s="524">
        <v>98112816</v>
      </c>
      <c r="AI22" s="524">
        <v>98112816</v>
      </c>
      <c r="AJ22" s="524">
        <v>98112816</v>
      </c>
      <c r="AK22" s="524">
        <v>98112816</v>
      </c>
      <c r="AL22" s="524">
        <v>98112816</v>
      </c>
      <c r="AM22" s="524">
        <v>98112816</v>
      </c>
      <c r="AN22" s="524">
        <v>98112816</v>
      </c>
      <c r="AO22" s="524">
        <v>98112816</v>
      </c>
      <c r="AP22" s="524">
        <v>98112816</v>
      </c>
      <c r="AQ22" s="524">
        <v>98112816</v>
      </c>
      <c r="AR22" s="524">
        <f>SUM(AR9,AR12,AR15,AR18,)</f>
        <v>1646</v>
      </c>
      <c r="AS22" s="524">
        <v>33850</v>
      </c>
      <c r="AT22" s="524">
        <v>33850</v>
      </c>
      <c r="AU22" s="524">
        <v>33850</v>
      </c>
      <c r="AV22" s="524">
        <v>33850</v>
      </c>
      <c r="AW22" s="524">
        <v>33850</v>
      </c>
      <c r="AX22" s="524">
        <v>33850</v>
      </c>
      <c r="AY22" s="524">
        <v>33850</v>
      </c>
      <c r="AZ22" s="524">
        <f>SUM(AZ9,AZ12,AZ15,AZ18)</f>
        <v>4950843</v>
      </c>
      <c r="BA22" s="524">
        <v>98112816</v>
      </c>
      <c r="BB22" s="524">
        <v>98112816</v>
      </c>
      <c r="BC22" s="524">
        <v>98112816</v>
      </c>
      <c r="BD22" s="524">
        <v>98112816</v>
      </c>
      <c r="BE22" s="524">
        <v>98112816</v>
      </c>
      <c r="BF22" s="524">
        <v>98112816</v>
      </c>
      <c r="BG22" s="524">
        <v>98112816</v>
      </c>
      <c r="BH22" s="524">
        <v>98112816</v>
      </c>
      <c r="BI22" s="524">
        <v>98112816</v>
      </c>
      <c r="BJ22" s="524">
        <v>98112816</v>
      </c>
      <c r="BK22" s="524">
        <v>98112816</v>
      </c>
      <c r="BL22" s="524">
        <v>98112816</v>
      </c>
      <c r="BM22" s="524">
        <v>98112816</v>
      </c>
      <c r="BN22" s="524">
        <v>98112816</v>
      </c>
      <c r="BO22" s="524">
        <v>98112816</v>
      </c>
      <c r="BP22" s="524">
        <f>SUM(BP9,BP12,BP15,BP18,)</f>
        <v>1672</v>
      </c>
      <c r="BQ22" s="524">
        <v>33850</v>
      </c>
      <c r="BR22" s="524">
        <v>33850</v>
      </c>
      <c r="BS22" s="524">
        <v>33850</v>
      </c>
      <c r="BT22" s="524">
        <v>33850</v>
      </c>
      <c r="BU22" s="524">
        <v>33850</v>
      </c>
      <c r="BV22" s="524">
        <v>33850</v>
      </c>
      <c r="BW22" s="524">
        <v>33850</v>
      </c>
      <c r="BX22" s="524">
        <f>SUM(BX9,BX12,BX15,BX18)</f>
        <v>5187096</v>
      </c>
      <c r="BY22" s="524">
        <v>98112816</v>
      </c>
      <c r="BZ22" s="524">
        <v>98112816</v>
      </c>
      <c r="CA22" s="524">
        <v>98112816</v>
      </c>
      <c r="CB22" s="524">
        <v>98112816</v>
      </c>
      <c r="CC22" s="524">
        <v>98112816</v>
      </c>
      <c r="CD22" s="524">
        <v>98112816</v>
      </c>
      <c r="CE22" s="524">
        <v>98112816</v>
      </c>
      <c r="CF22" s="524">
        <v>98112816</v>
      </c>
      <c r="CG22" s="524">
        <v>98112816</v>
      </c>
      <c r="CH22" s="524">
        <v>98112816</v>
      </c>
      <c r="CI22" s="524">
        <v>98112816</v>
      </c>
      <c r="CJ22" s="524">
        <v>98112816</v>
      </c>
      <c r="CK22" s="524">
        <v>98112816</v>
      </c>
      <c r="CL22" s="524">
        <v>98112816</v>
      </c>
      <c r="CM22" s="524">
        <v>98112816</v>
      </c>
      <c r="CN22" s="524">
        <f>SUM(CN9,CN12,CN15,CN18,)</f>
        <v>1388</v>
      </c>
      <c r="CO22" s="524">
        <v>33850</v>
      </c>
      <c r="CP22" s="524">
        <v>33850</v>
      </c>
      <c r="CQ22" s="524">
        <v>33850</v>
      </c>
      <c r="CR22" s="524">
        <v>33850</v>
      </c>
      <c r="CS22" s="524">
        <v>33850</v>
      </c>
      <c r="CT22" s="524">
        <v>33850</v>
      </c>
      <c r="CU22" s="524">
        <v>33850</v>
      </c>
      <c r="CV22" s="524">
        <f>SUM(CV9,CV12,CV15,CV18)</f>
        <v>4439571</v>
      </c>
      <c r="CW22" s="524">
        <v>98112816</v>
      </c>
      <c r="CX22" s="524">
        <v>98112816</v>
      </c>
      <c r="CY22" s="524">
        <v>98112816</v>
      </c>
      <c r="CZ22" s="524">
        <v>98112816</v>
      </c>
      <c r="DA22" s="524">
        <v>98112816</v>
      </c>
      <c r="DB22" s="524">
        <v>98112816</v>
      </c>
      <c r="DC22" s="524">
        <v>98112816</v>
      </c>
      <c r="DD22" s="524">
        <v>98112816</v>
      </c>
      <c r="DE22" s="524">
        <v>98112816</v>
      </c>
      <c r="DF22" s="524">
        <v>98112816</v>
      </c>
      <c r="DG22" s="524">
        <v>98112816</v>
      </c>
      <c r="DH22" s="524">
        <v>98112816</v>
      </c>
      <c r="DI22" s="524">
        <v>98112816</v>
      </c>
      <c r="DJ22" s="524">
        <v>98112816</v>
      </c>
      <c r="DK22" s="524">
        <v>98112816</v>
      </c>
      <c r="DL22" s="524">
        <f>SUM(DL9,DL12,DL15,DL18,)</f>
        <v>1273</v>
      </c>
      <c r="DM22" s="524">
        <v>33850</v>
      </c>
      <c r="DN22" s="524">
        <v>33850</v>
      </c>
      <c r="DO22" s="524">
        <v>33850</v>
      </c>
      <c r="DP22" s="524">
        <v>33850</v>
      </c>
      <c r="DQ22" s="524">
        <v>33850</v>
      </c>
      <c r="DR22" s="524">
        <v>33850</v>
      </c>
      <c r="DS22" s="524">
        <v>33850</v>
      </c>
      <c r="DT22" s="524">
        <f>SUM(DT9,DT12,DT15,DT18)</f>
        <v>4190975</v>
      </c>
      <c r="DU22" s="524">
        <v>98112816</v>
      </c>
      <c r="DV22" s="524">
        <v>98112816</v>
      </c>
      <c r="DW22" s="524">
        <v>98112816</v>
      </c>
      <c r="DX22" s="524">
        <v>98112816</v>
      </c>
      <c r="DY22" s="524">
        <v>98112816</v>
      </c>
      <c r="DZ22" s="524">
        <v>98112816</v>
      </c>
      <c r="EA22" s="524">
        <v>98112816</v>
      </c>
      <c r="EB22" s="524">
        <v>98112816</v>
      </c>
      <c r="EC22" s="524">
        <v>98112816</v>
      </c>
      <c r="ED22" s="524">
        <v>98112816</v>
      </c>
      <c r="EE22" s="524">
        <v>98112816</v>
      </c>
      <c r="EF22" s="524">
        <v>98112816</v>
      </c>
      <c r="EG22" s="524">
        <v>98112816</v>
      </c>
      <c r="EH22" s="524">
        <v>98112816</v>
      </c>
      <c r="EI22" s="622">
        <v>98112816</v>
      </c>
    </row>
    <row r="23" spans="1:139" ht="24.75" customHeight="1" thickBot="1">
      <c r="A23" s="616"/>
      <c r="B23" s="547"/>
      <c r="C23" s="547"/>
      <c r="D23" s="547"/>
      <c r="E23" s="547"/>
      <c r="F23" s="547"/>
      <c r="G23" s="547"/>
      <c r="H23" s="547"/>
      <c r="I23" s="634"/>
      <c r="J23" s="631" t="s">
        <v>37</v>
      </c>
      <c r="K23" s="632"/>
      <c r="L23" s="632"/>
      <c r="M23" s="632"/>
      <c r="N23" s="632"/>
      <c r="O23" s="632"/>
      <c r="P23" s="632"/>
      <c r="Q23" s="632"/>
      <c r="R23" s="632"/>
      <c r="S23" s="633"/>
      <c r="T23" s="521">
        <f>SUM(T21,T22)</f>
        <v>37193</v>
      </c>
      <c r="U23" s="518">
        <v>30552</v>
      </c>
      <c r="V23" s="518">
        <v>30552</v>
      </c>
      <c r="W23" s="518">
        <v>30552</v>
      </c>
      <c r="X23" s="518">
        <v>30552</v>
      </c>
      <c r="Y23" s="518">
        <v>30552</v>
      </c>
      <c r="Z23" s="518">
        <v>30552</v>
      </c>
      <c r="AA23" s="518">
        <v>30552</v>
      </c>
      <c r="AB23" s="518">
        <f>SUM(AB21,AB22)</f>
        <v>107910751</v>
      </c>
      <c r="AC23" s="518">
        <v>88232174</v>
      </c>
      <c r="AD23" s="518">
        <v>88232174</v>
      </c>
      <c r="AE23" s="518">
        <v>88232174</v>
      </c>
      <c r="AF23" s="518">
        <v>88232174</v>
      </c>
      <c r="AG23" s="518">
        <v>88232174</v>
      </c>
      <c r="AH23" s="518">
        <v>88232174</v>
      </c>
      <c r="AI23" s="518">
        <v>88232174</v>
      </c>
      <c r="AJ23" s="518">
        <v>88232174</v>
      </c>
      <c r="AK23" s="518">
        <v>88232174</v>
      </c>
      <c r="AL23" s="518">
        <v>88232174</v>
      </c>
      <c r="AM23" s="518">
        <v>88232174</v>
      </c>
      <c r="AN23" s="518">
        <v>88232174</v>
      </c>
      <c r="AO23" s="518">
        <v>88232174</v>
      </c>
      <c r="AP23" s="518">
        <v>88232174</v>
      </c>
      <c r="AQ23" s="518">
        <v>88232174</v>
      </c>
      <c r="AR23" s="518">
        <f>SUM(AR21,AR22)</f>
        <v>35541</v>
      </c>
      <c r="AS23" s="518">
        <v>30552</v>
      </c>
      <c r="AT23" s="518">
        <v>30552</v>
      </c>
      <c r="AU23" s="518">
        <v>30552</v>
      </c>
      <c r="AV23" s="518">
        <v>30552</v>
      </c>
      <c r="AW23" s="518">
        <v>30552</v>
      </c>
      <c r="AX23" s="518">
        <v>30552</v>
      </c>
      <c r="AY23" s="518">
        <v>30552</v>
      </c>
      <c r="AZ23" s="518">
        <f>SUM(AZ21,AZ22)</f>
        <v>107780456</v>
      </c>
      <c r="BA23" s="518">
        <v>88232174</v>
      </c>
      <c r="BB23" s="518">
        <v>88232174</v>
      </c>
      <c r="BC23" s="518">
        <v>88232174</v>
      </c>
      <c r="BD23" s="518">
        <v>88232174</v>
      </c>
      <c r="BE23" s="518">
        <v>88232174</v>
      </c>
      <c r="BF23" s="518">
        <v>88232174</v>
      </c>
      <c r="BG23" s="518">
        <v>88232174</v>
      </c>
      <c r="BH23" s="518">
        <v>88232174</v>
      </c>
      <c r="BI23" s="518">
        <v>88232174</v>
      </c>
      <c r="BJ23" s="518">
        <v>88232174</v>
      </c>
      <c r="BK23" s="518">
        <v>88232174</v>
      </c>
      <c r="BL23" s="518">
        <v>88232174</v>
      </c>
      <c r="BM23" s="518">
        <v>88232174</v>
      </c>
      <c r="BN23" s="518">
        <v>88232174</v>
      </c>
      <c r="BO23" s="518">
        <v>88232174</v>
      </c>
      <c r="BP23" s="518">
        <f>SUM(BP21,BP22)</f>
        <v>34062</v>
      </c>
      <c r="BQ23" s="518">
        <v>30552</v>
      </c>
      <c r="BR23" s="518">
        <v>30552</v>
      </c>
      <c r="BS23" s="518">
        <v>30552</v>
      </c>
      <c r="BT23" s="518">
        <v>30552</v>
      </c>
      <c r="BU23" s="518">
        <v>30552</v>
      </c>
      <c r="BV23" s="518">
        <v>30552</v>
      </c>
      <c r="BW23" s="518">
        <v>30552</v>
      </c>
      <c r="BX23" s="518">
        <f>SUM(BX21,BX22)</f>
        <v>106593129</v>
      </c>
      <c r="BY23" s="518">
        <v>88232174</v>
      </c>
      <c r="BZ23" s="518">
        <v>88232174</v>
      </c>
      <c r="CA23" s="518">
        <v>88232174</v>
      </c>
      <c r="CB23" s="518">
        <v>88232174</v>
      </c>
      <c r="CC23" s="518">
        <v>88232174</v>
      </c>
      <c r="CD23" s="518">
        <v>88232174</v>
      </c>
      <c r="CE23" s="518">
        <v>88232174</v>
      </c>
      <c r="CF23" s="518">
        <v>88232174</v>
      </c>
      <c r="CG23" s="518">
        <v>88232174</v>
      </c>
      <c r="CH23" s="518">
        <v>88232174</v>
      </c>
      <c r="CI23" s="518">
        <v>88232174</v>
      </c>
      <c r="CJ23" s="518">
        <v>88232174</v>
      </c>
      <c r="CK23" s="518">
        <v>88232174</v>
      </c>
      <c r="CL23" s="518">
        <v>88232174</v>
      </c>
      <c r="CM23" s="518">
        <v>88232174</v>
      </c>
      <c r="CN23" s="518">
        <f>SUM(CN21,CN22)</f>
        <v>32233</v>
      </c>
      <c r="CO23" s="518">
        <v>30552</v>
      </c>
      <c r="CP23" s="518">
        <v>30552</v>
      </c>
      <c r="CQ23" s="518">
        <v>30552</v>
      </c>
      <c r="CR23" s="518">
        <v>30552</v>
      </c>
      <c r="CS23" s="518">
        <v>30552</v>
      </c>
      <c r="CT23" s="518">
        <v>30552</v>
      </c>
      <c r="CU23" s="518">
        <v>30552</v>
      </c>
      <c r="CV23" s="518">
        <f>SUM(CV21,CV22)</f>
        <v>104088891</v>
      </c>
      <c r="CW23" s="518">
        <v>88232174</v>
      </c>
      <c r="CX23" s="518">
        <v>88232174</v>
      </c>
      <c r="CY23" s="518">
        <v>88232174</v>
      </c>
      <c r="CZ23" s="518">
        <v>88232174</v>
      </c>
      <c r="DA23" s="518">
        <v>88232174</v>
      </c>
      <c r="DB23" s="518">
        <v>88232174</v>
      </c>
      <c r="DC23" s="518">
        <v>88232174</v>
      </c>
      <c r="DD23" s="518">
        <v>88232174</v>
      </c>
      <c r="DE23" s="518">
        <v>88232174</v>
      </c>
      <c r="DF23" s="518">
        <v>88232174</v>
      </c>
      <c r="DG23" s="518">
        <v>88232174</v>
      </c>
      <c r="DH23" s="518">
        <v>88232174</v>
      </c>
      <c r="DI23" s="518">
        <v>88232174</v>
      </c>
      <c r="DJ23" s="518">
        <v>88232174</v>
      </c>
      <c r="DK23" s="518">
        <v>88232174</v>
      </c>
      <c r="DL23" s="518">
        <f>SUM(DL21,DL22)</f>
        <v>30854</v>
      </c>
      <c r="DM23" s="518">
        <v>30552</v>
      </c>
      <c r="DN23" s="518">
        <v>30552</v>
      </c>
      <c r="DO23" s="518">
        <v>30552</v>
      </c>
      <c r="DP23" s="518">
        <v>30552</v>
      </c>
      <c r="DQ23" s="518">
        <v>30552</v>
      </c>
      <c r="DR23" s="518">
        <v>30552</v>
      </c>
      <c r="DS23" s="518">
        <v>30552</v>
      </c>
      <c r="DT23" s="518">
        <f>SUM(DT21,DT22)</f>
        <v>102661378</v>
      </c>
      <c r="DU23" s="518">
        <v>88232174</v>
      </c>
      <c r="DV23" s="518">
        <v>88232174</v>
      </c>
      <c r="DW23" s="518">
        <v>88232174</v>
      </c>
      <c r="DX23" s="518">
        <v>88232174</v>
      </c>
      <c r="DY23" s="518">
        <v>88232174</v>
      </c>
      <c r="DZ23" s="518">
        <v>88232174</v>
      </c>
      <c r="EA23" s="518">
        <v>88232174</v>
      </c>
      <c r="EB23" s="518">
        <v>88232174</v>
      </c>
      <c r="EC23" s="518">
        <v>88232174</v>
      </c>
      <c r="ED23" s="518">
        <v>88232174</v>
      </c>
      <c r="EE23" s="518">
        <v>88232174</v>
      </c>
      <c r="EF23" s="518">
        <v>88232174</v>
      </c>
      <c r="EG23" s="518">
        <v>88232174</v>
      </c>
      <c r="EH23" s="518">
        <v>88232174</v>
      </c>
      <c r="EI23" s="612">
        <v>88232174</v>
      </c>
    </row>
  </sheetData>
  <sheetProtection selectLockedCells="1"/>
  <mergeCells count="209">
    <mergeCell ref="A2:EI2"/>
    <mergeCell ref="A3:S7"/>
    <mergeCell ref="U3:AP3"/>
    <mergeCell ref="AS3:BN3"/>
    <mergeCell ref="BQ3:CL3"/>
    <mergeCell ref="CO3:DJ3"/>
    <mergeCell ref="DM3:EH3"/>
    <mergeCell ref="U4:Z5"/>
    <mergeCell ref="AC4:AP5"/>
    <mergeCell ref="AS4:AX5"/>
    <mergeCell ref="DU4:EH5"/>
    <mergeCell ref="T7:AA7"/>
    <mergeCell ref="AB7:AQ7"/>
    <mergeCell ref="AR7:AY7"/>
    <mergeCell ref="AZ7:BO7"/>
    <mergeCell ref="BP7:BW7"/>
    <mergeCell ref="BX7:CM7"/>
    <mergeCell ref="CN7:CU7"/>
    <mergeCell ref="CV7:DK7"/>
    <mergeCell ref="DL7:DS7"/>
    <mergeCell ref="BA4:BN5"/>
    <mergeCell ref="BQ4:BV5"/>
    <mergeCell ref="BY4:CL5"/>
    <mergeCell ref="CO4:CT5"/>
    <mergeCell ref="CW4:DJ5"/>
    <mergeCell ref="DM4:DR5"/>
    <mergeCell ref="DT7:EI7"/>
    <mergeCell ref="B8:H10"/>
    <mergeCell ref="K8:R8"/>
    <mergeCell ref="T8:AA8"/>
    <mergeCell ref="AB8:AQ8"/>
    <mergeCell ref="AR8:AY8"/>
    <mergeCell ref="AZ8:BO8"/>
    <mergeCell ref="BP8:BW8"/>
    <mergeCell ref="BX8:CM8"/>
    <mergeCell ref="CN8:CU8"/>
    <mergeCell ref="CV8:DK8"/>
    <mergeCell ref="DL8:DS8"/>
    <mergeCell ref="DT8:EI8"/>
    <mergeCell ref="K9:R9"/>
    <mergeCell ref="T9:AA9"/>
    <mergeCell ref="AB9:AQ9"/>
    <mergeCell ref="AR9:AY9"/>
    <mergeCell ref="AZ9:BO9"/>
    <mergeCell ref="BP9:BW9"/>
    <mergeCell ref="BX9:CM9"/>
    <mergeCell ref="CN9:CU9"/>
    <mergeCell ref="CV9:DK9"/>
    <mergeCell ref="DL9:DS9"/>
    <mergeCell ref="DT9:EI9"/>
    <mergeCell ref="J10:S10"/>
    <mergeCell ref="T10:AA10"/>
    <mergeCell ref="AB10:AQ10"/>
    <mergeCell ref="AR10:AY10"/>
    <mergeCell ref="AZ10:BO10"/>
    <mergeCell ref="BP10:BW10"/>
    <mergeCell ref="BX10:CM10"/>
    <mergeCell ref="CN10:CU10"/>
    <mergeCell ref="CV10:DK10"/>
    <mergeCell ref="DL10:DS10"/>
    <mergeCell ref="DT10:EI10"/>
    <mergeCell ref="B11:H13"/>
    <mergeCell ref="K11:R11"/>
    <mergeCell ref="T11:AA11"/>
    <mergeCell ref="AB11:AQ11"/>
    <mergeCell ref="AR11:AY11"/>
    <mergeCell ref="DT11:EI11"/>
    <mergeCell ref="K12:R12"/>
    <mergeCell ref="T12:AA12"/>
    <mergeCell ref="AB12:AQ12"/>
    <mergeCell ref="AR12:AY12"/>
    <mergeCell ref="AZ12:BO12"/>
    <mergeCell ref="BP12:BW12"/>
    <mergeCell ref="BX12:CM12"/>
    <mergeCell ref="CN12:CU12"/>
    <mergeCell ref="CV12:DK12"/>
    <mergeCell ref="AZ11:BO11"/>
    <mergeCell ref="BP11:BW11"/>
    <mergeCell ref="BX11:CM11"/>
    <mergeCell ref="CN11:CU11"/>
    <mergeCell ref="CV11:DK11"/>
    <mergeCell ref="DL11:DS11"/>
    <mergeCell ref="DL12:DS12"/>
    <mergeCell ref="DT12:EI12"/>
    <mergeCell ref="J13:S13"/>
    <mergeCell ref="T13:AA13"/>
    <mergeCell ref="AB13:AQ13"/>
    <mergeCell ref="AR13:AY13"/>
    <mergeCell ref="AZ13:BO13"/>
    <mergeCell ref="BP13:BW13"/>
    <mergeCell ref="BX13:CM13"/>
    <mergeCell ref="CN13:CU13"/>
    <mergeCell ref="BP14:BW14"/>
    <mergeCell ref="BX14:CM14"/>
    <mergeCell ref="CN14:CU14"/>
    <mergeCell ref="CV14:DK14"/>
    <mergeCell ref="DL14:DS14"/>
    <mergeCell ref="DT14:EI14"/>
    <mergeCell ref="CV13:DK13"/>
    <mergeCell ref="DL13:DS13"/>
    <mergeCell ref="DT13:EI13"/>
    <mergeCell ref="J16:S16"/>
    <mergeCell ref="T16:AA16"/>
    <mergeCell ref="AB16:AQ16"/>
    <mergeCell ref="AR16:AY16"/>
    <mergeCell ref="AZ16:BO16"/>
    <mergeCell ref="K15:R15"/>
    <mergeCell ref="T15:AA15"/>
    <mergeCell ref="AB15:AQ15"/>
    <mergeCell ref="AR15:AY15"/>
    <mergeCell ref="AZ15:BO15"/>
    <mergeCell ref="BP16:BW16"/>
    <mergeCell ref="BX16:CM16"/>
    <mergeCell ref="CN16:CU16"/>
    <mergeCell ref="CV16:DK16"/>
    <mergeCell ref="DL16:DS16"/>
    <mergeCell ref="DT16:EI16"/>
    <mergeCell ref="BX15:CM15"/>
    <mergeCell ref="CN15:CU15"/>
    <mergeCell ref="CV15:DK15"/>
    <mergeCell ref="DL15:DS15"/>
    <mergeCell ref="DT15:EI15"/>
    <mergeCell ref="BP15:BW15"/>
    <mergeCell ref="BP17:BW17"/>
    <mergeCell ref="BX17:CM17"/>
    <mergeCell ref="CN17:CU17"/>
    <mergeCell ref="CV17:DK17"/>
    <mergeCell ref="DL17:DS17"/>
    <mergeCell ref="DT17:EI17"/>
    <mergeCell ref="E17:H19"/>
    <mergeCell ref="K17:R17"/>
    <mergeCell ref="T17:AA17"/>
    <mergeCell ref="AB17:AQ17"/>
    <mergeCell ref="AR17:AY17"/>
    <mergeCell ref="AZ17:BO17"/>
    <mergeCell ref="K18:R18"/>
    <mergeCell ref="T18:AA18"/>
    <mergeCell ref="AB18:AQ18"/>
    <mergeCell ref="AR18:AY18"/>
    <mergeCell ref="DT18:EI18"/>
    <mergeCell ref="J19:S19"/>
    <mergeCell ref="T19:AA19"/>
    <mergeCell ref="AB19:AQ19"/>
    <mergeCell ref="AR19:AY19"/>
    <mergeCell ref="AZ19:BO19"/>
    <mergeCell ref="BP19:BW19"/>
    <mergeCell ref="BX19:CM19"/>
    <mergeCell ref="CN19:CU19"/>
    <mergeCell ref="CV19:DK19"/>
    <mergeCell ref="AZ18:BO18"/>
    <mergeCell ref="BP18:BW18"/>
    <mergeCell ref="BX18:CM18"/>
    <mergeCell ref="CN18:CU18"/>
    <mergeCell ref="CV18:DK18"/>
    <mergeCell ref="DL18:DS18"/>
    <mergeCell ref="DL19:DS19"/>
    <mergeCell ref="DT19:EI19"/>
    <mergeCell ref="D20:S20"/>
    <mergeCell ref="T20:AA20"/>
    <mergeCell ref="AB20:AQ20"/>
    <mergeCell ref="AR20:AY20"/>
    <mergeCell ref="AZ20:BO20"/>
    <mergeCell ref="BP20:BW20"/>
    <mergeCell ref="BX20:CM20"/>
    <mergeCell ref="CN20:CU20"/>
    <mergeCell ref="K22:R22"/>
    <mergeCell ref="T22:AA22"/>
    <mergeCell ref="AB22:AQ22"/>
    <mergeCell ref="AR22:AY22"/>
    <mergeCell ref="AZ22:BO22"/>
    <mergeCell ref="CN21:CU21"/>
    <mergeCell ref="CV20:DK20"/>
    <mergeCell ref="DL20:DS20"/>
    <mergeCell ref="DT20:EI20"/>
    <mergeCell ref="A21:I23"/>
    <mergeCell ref="K21:R21"/>
    <mergeCell ref="T21:AA21"/>
    <mergeCell ref="AB21:AQ21"/>
    <mergeCell ref="AR21:AY21"/>
    <mergeCell ref="AZ21:BO21"/>
    <mergeCell ref="BP21:BW21"/>
    <mergeCell ref="A14:C20"/>
    <mergeCell ref="E14:H16"/>
    <mergeCell ref="K14:R14"/>
    <mergeCell ref="T14:AA14"/>
    <mergeCell ref="AB14:AQ14"/>
    <mergeCell ref="AR14:AY14"/>
    <mergeCell ref="AZ14:BO14"/>
    <mergeCell ref="BP22:BW22"/>
    <mergeCell ref="BX22:CM22"/>
    <mergeCell ref="CN22:CU22"/>
    <mergeCell ref="CV22:DK22"/>
    <mergeCell ref="DL22:DS22"/>
    <mergeCell ref="DT22:EI22"/>
    <mergeCell ref="BX21:CM21"/>
    <mergeCell ref="CV21:DK21"/>
    <mergeCell ref="DL21:DS21"/>
    <mergeCell ref="DT21:EI21"/>
    <mergeCell ref="BX23:CM23"/>
    <mergeCell ref="CN23:CU23"/>
    <mergeCell ref="CV23:DK23"/>
    <mergeCell ref="DL23:DS23"/>
    <mergeCell ref="DT23:EI23"/>
    <mergeCell ref="J23:S23"/>
    <mergeCell ref="T23:AA23"/>
    <mergeCell ref="AB23:AQ23"/>
    <mergeCell ref="AR23:AY23"/>
    <mergeCell ref="AZ23:BO23"/>
    <mergeCell ref="BP23:BW23"/>
  </mergeCells>
  <phoneticPr fontId="2"/>
  <dataValidations count="2">
    <dataValidation type="whole" allowBlank="1" showInputMessage="1" showErrorMessage="1" errorTitle="入力エラー" error="数値以外の入力または、10桁以上の入力は行えません。" sqref="AZ19:AZ23 DT11:EI11 DT8:DT10 DU9:EI9 AB17:AQ18 AB14:AQ15 AB11:AQ12 BX19:BX23 AB8:AQ9 BX13 BX16 AB10 AB19:AB23 AB13 AZ13 AB16 AZ16 AZ17:BO18 AZ14:BO15 AZ11:BO12 AZ8:BO9 AZ10 BX17:CM18 BX14:CM15 BX11:CM12 BX8:CM9 BX10 CV17:DK18 CV14:DK15 CV11:DK12 CV8:DK9 CV10 CV19:CV23 CV13 CV16">
      <formula1>-99999999</formula1>
      <formula2>999999999</formula2>
    </dataValidation>
    <dataValidation type="whole" allowBlank="1" showInputMessage="1" showErrorMessage="1" errorTitle="入力エラー" error="数値以外の入力または、7桁以上の入力は行えません。" sqref="U9:AA23 AR8:AR23 AS9:AY23 BP8:BP23 T8:T23 DL8:DS11 BQ9:BW23 CO9:CU23 CN8:CN23">
      <formula1>-99999</formula1>
      <formula2>999999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scale="98" firstPageNumber="23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G23"/>
  <sheetViews>
    <sheetView view="pageBreakPreview" zoomScaleNormal="100" zoomScaleSheetLayoutView="100" workbookViewId="0">
      <selection activeCell="V26" sqref="V26:W26"/>
    </sheetView>
  </sheetViews>
  <sheetFormatPr defaultColWidth="0.88671875" defaultRowHeight="24.75" customHeight="1"/>
  <cols>
    <col min="1" max="3" width="1.21875" style="1" customWidth="1"/>
    <col min="4" max="4" width="1.109375" style="1" customWidth="1"/>
    <col min="5" max="8" width="2.44140625" style="1" customWidth="1"/>
    <col min="9" max="9" width="1.109375" style="1" customWidth="1"/>
    <col min="10" max="19" width="1" style="1" customWidth="1"/>
    <col min="20" max="106" width="0.88671875" style="1" customWidth="1"/>
    <col min="107" max="115" width="0.88671875" style="1"/>
    <col min="116" max="139" width="0.88671875" style="1" customWidth="1"/>
    <col min="140" max="16384" width="0.88671875" style="1"/>
  </cols>
  <sheetData>
    <row r="1" spans="1:163" ht="24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</row>
    <row r="2" spans="1:163" ht="24.75" customHeight="1" thickBot="1">
      <c r="A2" s="311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  <c r="CQ2" s="311"/>
      <c r="CR2" s="311"/>
      <c r="CS2" s="311"/>
      <c r="CT2" s="311"/>
      <c r="CU2" s="311"/>
      <c r="CV2" s="311"/>
      <c r="CW2" s="311"/>
      <c r="CX2" s="311"/>
      <c r="CY2" s="311"/>
      <c r="CZ2" s="311"/>
      <c r="DA2" s="311"/>
      <c r="DB2" s="311"/>
      <c r="DC2" s="311"/>
      <c r="DD2" s="311"/>
      <c r="DE2" s="311"/>
      <c r="DF2" s="311"/>
      <c r="DG2" s="311"/>
      <c r="DH2" s="311"/>
      <c r="DI2" s="311"/>
      <c r="DJ2" s="311"/>
      <c r="DK2" s="311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</row>
    <row r="3" spans="1:163" ht="24.75" customHeight="1">
      <c r="A3" s="613" t="s">
        <v>146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614"/>
      <c r="T3" s="172"/>
      <c r="U3" s="620" t="s">
        <v>994</v>
      </c>
      <c r="V3" s="620"/>
      <c r="W3" s="620"/>
      <c r="X3" s="620"/>
      <c r="Y3" s="620"/>
      <c r="Z3" s="620"/>
      <c r="AA3" s="620"/>
      <c r="AB3" s="620"/>
      <c r="AC3" s="620"/>
      <c r="AD3" s="620"/>
      <c r="AE3" s="620"/>
      <c r="AF3" s="620"/>
      <c r="AG3" s="620"/>
      <c r="AH3" s="620"/>
      <c r="AI3" s="620"/>
      <c r="AJ3" s="620"/>
      <c r="AK3" s="620"/>
      <c r="AL3" s="620"/>
      <c r="AM3" s="620"/>
      <c r="AN3" s="620"/>
      <c r="AO3" s="620"/>
      <c r="AP3" s="620"/>
      <c r="AQ3" s="419"/>
      <c r="AR3" s="436"/>
      <c r="AS3" s="620" t="s">
        <v>995</v>
      </c>
      <c r="AT3" s="620"/>
      <c r="AU3" s="620"/>
      <c r="AV3" s="620"/>
      <c r="AW3" s="620"/>
      <c r="AX3" s="620"/>
      <c r="AY3" s="620"/>
      <c r="AZ3" s="620"/>
      <c r="BA3" s="620"/>
      <c r="BB3" s="620"/>
      <c r="BC3" s="620"/>
      <c r="BD3" s="620"/>
      <c r="BE3" s="620"/>
      <c r="BF3" s="620"/>
      <c r="BG3" s="620"/>
      <c r="BH3" s="620"/>
      <c r="BI3" s="620"/>
      <c r="BJ3" s="620"/>
      <c r="BK3" s="620"/>
      <c r="BL3" s="620"/>
      <c r="BM3" s="620"/>
      <c r="BN3" s="620"/>
      <c r="BO3" s="419"/>
      <c r="BP3" s="436"/>
      <c r="BQ3" s="620" t="s">
        <v>996</v>
      </c>
      <c r="BR3" s="620"/>
      <c r="BS3" s="620"/>
      <c r="BT3" s="620"/>
      <c r="BU3" s="620"/>
      <c r="BV3" s="620"/>
      <c r="BW3" s="620"/>
      <c r="BX3" s="620"/>
      <c r="BY3" s="620"/>
      <c r="BZ3" s="620"/>
      <c r="CA3" s="620"/>
      <c r="CB3" s="620"/>
      <c r="CC3" s="620"/>
      <c r="CD3" s="620"/>
      <c r="CE3" s="620"/>
      <c r="CF3" s="620"/>
      <c r="CG3" s="620"/>
      <c r="CH3" s="620"/>
      <c r="CI3" s="620"/>
      <c r="CJ3" s="620"/>
      <c r="CK3" s="620"/>
      <c r="CL3" s="620"/>
      <c r="CM3" s="419"/>
      <c r="CN3" s="436"/>
      <c r="CO3" s="620" t="s">
        <v>997</v>
      </c>
      <c r="CP3" s="620"/>
      <c r="CQ3" s="620"/>
      <c r="CR3" s="620"/>
      <c r="CS3" s="620"/>
      <c r="CT3" s="620"/>
      <c r="CU3" s="620"/>
      <c r="CV3" s="620"/>
      <c r="CW3" s="620"/>
      <c r="CX3" s="620"/>
      <c r="CY3" s="620"/>
      <c r="CZ3" s="620"/>
      <c r="DA3" s="620"/>
      <c r="DB3" s="620"/>
      <c r="DC3" s="620"/>
      <c r="DD3" s="620"/>
      <c r="DE3" s="620"/>
      <c r="DF3" s="620"/>
      <c r="DG3" s="620"/>
      <c r="DH3" s="620"/>
      <c r="DI3" s="620"/>
      <c r="DJ3" s="620"/>
      <c r="DK3" s="487"/>
      <c r="DL3" s="80"/>
      <c r="DM3" s="620" t="s">
        <v>998</v>
      </c>
      <c r="DN3" s="620"/>
      <c r="DO3" s="620"/>
      <c r="DP3" s="620"/>
      <c r="DQ3" s="620"/>
      <c r="DR3" s="620"/>
      <c r="DS3" s="620"/>
      <c r="DT3" s="620"/>
      <c r="DU3" s="620"/>
      <c r="DV3" s="620"/>
      <c r="DW3" s="620"/>
      <c r="DX3" s="620"/>
      <c r="DY3" s="620"/>
      <c r="DZ3" s="620"/>
      <c r="EA3" s="620"/>
      <c r="EB3" s="620"/>
      <c r="EC3" s="620"/>
      <c r="ED3" s="620"/>
      <c r="EE3" s="620"/>
      <c r="EF3" s="620"/>
      <c r="EG3" s="620"/>
      <c r="EH3" s="620"/>
      <c r="EI3" s="422"/>
    </row>
    <row r="4" spans="1:163" ht="24.75" customHeight="1">
      <c r="A4" s="615"/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609"/>
      <c r="T4" s="121"/>
      <c r="U4" s="562" t="s">
        <v>328</v>
      </c>
      <c r="V4" s="562"/>
      <c r="W4" s="562"/>
      <c r="X4" s="562"/>
      <c r="Y4" s="562"/>
      <c r="Z4" s="562"/>
      <c r="AA4" s="429"/>
      <c r="AB4" s="428"/>
      <c r="AC4" s="562" t="s">
        <v>86</v>
      </c>
      <c r="AD4" s="562"/>
      <c r="AE4" s="562"/>
      <c r="AF4" s="562"/>
      <c r="AG4" s="562"/>
      <c r="AH4" s="562"/>
      <c r="AI4" s="562"/>
      <c r="AJ4" s="562"/>
      <c r="AK4" s="562"/>
      <c r="AL4" s="562"/>
      <c r="AM4" s="562"/>
      <c r="AN4" s="562"/>
      <c r="AO4" s="562"/>
      <c r="AP4" s="562"/>
      <c r="AQ4" s="429"/>
      <c r="AR4" s="428"/>
      <c r="AS4" s="562" t="s">
        <v>328</v>
      </c>
      <c r="AT4" s="562"/>
      <c r="AU4" s="562"/>
      <c r="AV4" s="562"/>
      <c r="AW4" s="562"/>
      <c r="AX4" s="562"/>
      <c r="AY4" s="429"/>
      <c r="AZ4" s="428"/>
      <c r="BA4" s="562" t="s">
        <v>86</v>
      </c>
      <c r="BB4" s="562"/>
      <c r="BC4" s="562"/>
      <c r="BD4" s="562"/>
      <c r="BE4" s="562"/>
      <c r="BF4" s="562"/>
      <c r="BG4" s="562"/>
      <c r="BH4" s="562"/>
      <c r="BI4" s="562"/>
      <c r="BJ4" s="562"/>
      <c r="BK4" s="562"/>
      <c r="BL4" s="562"/>
      <c r="BM4" s="562"/>
      <c r="BN4" s="562"/>
      <c r="BO4" s="429"/>
      <c r="BP4" s="428"/>
      <c r="BQ4" s="562" t="s">
        <v>328</v>
      </c>
      <c r="BR4" s="562"/>
      <c r="BS4" s="562"/>
      <c r="BT4" s="562"/>
      <c r="BU4" s="562"/>
      <c r="BV4" s="562"/>
      <c r="BW4" s="429"/>
      <c r="BX4" s="428"/>
      <c r="BY4" s="562" t="s">
        <v>86</v>
      </c>
      <c r="BZ4" s="562"/>
      <c r="CA4" s="562"/>
      <c r="CB4" s="562"/>
      <c r="CC4" s="562"/>
      <c r="CD4" s="562"/>
      <c r="CE4" s="562"/>
      <c r="CF4" s="562"/>
      <c r="CG4" s="562"/>
      <c r="CH4" s="562"/>
      <c r="CI4" s="562"/>
      <c r="CJ4" s="562"/>
      <c r="CK4" s="562"/>
      <c r="CL4" s="562"/>
      <c r="CM4" s="429"/>
      <c r="CN4" s="428"/>
      <c r="CO4" s="562" t="s">
        <v>328</v>
      </c>
      <c r="CP4" s="562"/>
      <c r="CQ4" s="562"/>
      <c r="CR4" s="562"/>
      <c r="CS4" s="562"/>
      <c r="CT4" s="562"/>
      <c r="CU4" s="429"/>
      <c r="CV4" s="428"/>
      <c r="CW4" s="562" t="s">
        <v>86</v>
      </c>
      <c r="CX4" s="562"/>
      <c r="CY4" s="562"/>
      <c r="CZ4" s="562"/>
      <c r="DA4" s="562"/>
      <c r="DB4" s="562"/>
      <c r="DC4" s="562"/>
      <c r="DD4" s="562"/>
      <c r="DE4" s="562"/>
      <c r="DF4" s="562"/>
      <c r="DG4" s="562"/>
      <c r="DH4" s="562"/>
      <c r="DI4" s="562"/>
      <c r="DJ4" s="562"/>
      <c r="DK4" s="423"/>
      <c r="DL4" s="8"/>
      <c r="DM4" s="562" t="s">
        <v>328</v>
      </c>
      <c r="DN4" s="562"/>
      <c r="DO4" s="562"/>
      <c r="DP4" s="562"/>
      <c r="DQ4" s="562"/>
      <c r="DR4" s="562"/>
      <c r="DS4" s="429"/>
      <c r="DT4" s="428"/>
      <c r="DU4" s="562" t="s">
        <v>86</v>
      </c>
      <c r="DV4" s="562"/>
      <c r="DW4" s="562"/>
      <c r="DX4" s="562"/>
      <c r="DY4" s="562"/>
      <c r="DZ4" s="562"/>
      <c r="EA4" s="562"/>
      <c r="EB4" s="562"/>
      <c r="EC4" s="562"/>
      <c r="ED4" s="562"/>
      <c r="EE4" s="562"/>
      <c r="EF4" s="562"/>
      <c r="EG4" s="562"/>
      <c r="EH4" s="562"/>
      <c r="EI4" s="434"/>
      <c r="EJ4" s="418"/>
      <c r="EK4" s="563"/>
      <c r="EL4" s="563"/>
      <c r="EM4" s="563"/>
      <c r="EN4" s="563"/>
      <c r="EO4" s="563"/>
      <c r="EP4" s="563"/>
      <c r="EQ4" s="418"/>
      <c r="ER4" s="418"/>
      <c r="ES4" s="563"/>
      <c r="ET4" s="563"/>
      <c r="EU4" s="563"/>
      <c r="EV4" s="563"/>
      <c r="EW4" s="563"/>
      <c r="EX4" s="563"/>
      <c r="EY4" s="563"/>
      <c r="EZ4" s="563"/>
      <c r="FA4" s="563"/>
      <c r="FB4" s="563"/>
      <c r="FC4" s="563"/>
      <c r="FD4" s="563"/>
      <c r="FE4" s="563"/>
      <c r="FF4" s="563"/>
      <c r="FG4" s="57"/>
    </row>
    <row r="5" spans="1:163" ht="24.75" customHeight="1">
      <c r="A5" s="615"/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  <c r="S5" s="609"/>
      <c r="T5" s="57"/>
      <c r="U5" s="563"/>
      <c r="V5" s="563"/>
      <c r="W5" s="563"/>
      <c r="X5" s="563"/>
      <c r="Y5" s="563"/>
      <c r="Z5" s="563"/>
      <c r="AA5" s="427"/>
      <c r="AB5" s="426"/>
      <c r="AC5" s="563"/>
      <c r="AD5" s="563"/>
      <c r="AE5" s="563"/>
      <c r="AF5" s="563"/>
      <c r="AG5" s="563"/>
      <c r="AH5" s="563"/>
      <c r="AI5" s="563"/>
      <c r="AJ5" s="563"/>
      <c r="AK5" s="563"/>
      <c r="AL5" s="563"/>
      <c r="AM5" s="563"/>
      <c r="AN5" s="563"/>
      <c r="AO5" s="563"/>
      <c r="AP5" s="563"/>
      <c r="AQ5" s="427"/>
      <c r="AR5" s="426"/>
      <c r="AS5" s="563"/>
      <c r="AT5" s="563"/>
      <c r="AU5" s="563"/>
      <c r="AV5" s="563"/>
      <c r="AW5" s="563"/>
      <c r="AX5" s="563"/>
      <c r="AY5" s="427"/>
      <c r="AZ5" s="426"/>
      <c r="BA5" s="563"/>
      <c r="BB5" s="563"/>
      <c r="BC5" s="563"/>
      <c r="BD5" s="563"/>
      <c r="BE5" s="563"/>
      <c r="BF5" s="563"/>
      <c r="BG5" s="563"/>
      <c r="BH5" s="563"/>
      <c r="BI5" s="563"/>
      <c r="BJ5" s="563"/>
      <c r="BK5" s="563"/>
      <c r="BL5" s="563"/>
      <c r="BM5" s="563"/>
      <c r="BN5" s="563"/>
      <c r="BO5" s="427"/>
      <c r="BP5" s="426"/>
      <c r="BQ5" s="563"/>
      <c r="BR5" s="563"/>
      <c r="BS5" s="563"/>
      <c r="BT5" s="563"/>
      <c r="BU5" s="563"/>
      <c r="BV5" s="563"/>
      <c r="BW5" s="427"/>
      <c r="BX5" s="426"/>
      <c r="BY5" s="563"/>
      <c r="BZ5" s="563"/>
      <c r="CA5" s="563"/>
      <c r="CB5" s="563"/>
      <c r="CC5" s="563"/>
      <c r="CD5" s="563"/>
      <c r="CE5" s="563"/>
      <c r="CF5" s="563"/>
      <c r="CG5" s="563"/>
      <c r="CH5" s="563"/>
      <c r="CI5" s="563"/>
      <c r="CJ5" s="563"/>
      <c r="CK5" s="563"/>
      <c r="CL5" s="563"/>
      <c r="CM5" s="427"/>
      <c r="CN5" s="426"/>
      <c r="CO5" s="563"/>
      <c r="CP5" s="563"/>
      <c r="CQ5" s="563"/>
      <c r="CR5" s="563"/>
      <c r="CS5" s="563"/>
      <c r="CT5" s="563"/>
      <c r="CU5" s="427"/>
      <c r="CV5" s="426"/>
      <c r="CW5" s="563"/>
      <c r="CX5" s="563"/>
      <c r="CY5" s="563"/>
      <c r="CZ5" s="563"/>
      <c r="DA5" s="563"/>
      <c r="DB5" s="563"/>
      <c r="DC5" s="563"/>
      <c r="DD5" s="563"/>
      <c r="DE5" s="563"/>
      <c r="DF5" s="563"/>
      <c r="DG5" s="563"/>
      <c r="DH5" s="563"/>
      <c r="DI5" s="563"/>
      <c r="DJ5" s="563"/>
      <c r="DK5" s="418"/>
      <c r="DL5" s="15"/>
      <c r="DM5" s="563"/>
      <c r="DN5" s="563"/>
      <c r="DO5" s="563"/>
      <c r="DP5" s="563"/>
      <c r="DQ5" s="563"/>
      <c r="DR5" s="563"/>
      <c r="DS5" s="427"/>
      <c r="DT5" s="426"/>
      <c r="DU5" s="563"/>
      <c r="DV5" s="563"/>
      <c r="DW5" s="563"/>
      <c r="DX5" s="563"/>
      <c r="DY5" s="563"/>
      <c r="DZ5" s="563"/>
      <c r="EA5" s="563"/>
      <c r="EB5" s="563"/>
      <c r="EC5" s="563"/>
      <c r="ED5" s="563"/>
      <c r="EE5" s="563"/>
      <c r="EF5" s="563"/>
      <c r="EG5" s="563"/>
      <c r="EH5" s="563"/>
      <c r="EI5" s="45"/>
      <c r="EJ5" s="418"/>
      <c r="EK5" s="563"/>
      <c r="EL5" s="563"/>
      <c r="EM5" s="563"/>
      <c r="EN5" s="563"/>
      <c r="EO5" s="563"/>
      <c r="EP5" s="563"/>
      <c r="EQ5" s="418"/>
      <c r="ER5" s="418"/>
      <c r="ES5" s="563"/>
      <c r="ET5" s="563"/>
      <c r="EU5" s="563"/>
      <c r="EV5" s="563"/>
      <c r="EW5" s="563"/>
      <c r="EX5" s="563"/>
      <c r="EY5" s="563"/>
      <c r="EZ5" s="563"/>
      <c r="FA5" s="563"/>
      <c r="FB5" s="563"/>
      <c r="FC5" s="563"/>
      <c r="FD5" s="563"/>
      <c r="FE5" s="563"/>
      <c r="FF5" s="563"/>
      <c r="FG5" s="57"/>
    </row>
    <row r="6" spans="1:163" ht="14.25" customHeight="1">
      <c r="A6" s="615"/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546"/>
      <c r="N6" s="546"/>
      <c r="O6" s="546"/>
      <c r="P6" s="546"/>
      <c r="Q6" s="546"/>
      <c r="R6" s="546"/>
      <c r="S6" s="609"/>
      <c r="T6" s="57"/>
      <c r="U6" s="57"/>
      <c r="V6" s="57"/>
      <c r="W6" s="57"/>
      <c r="X6" s="57"/>
      <c r="Y6" s="57"/>
      <c r="Z6" s="57"/>
      <c r="AA6" s="17"/>
      <c r="AB6" s="15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17"/>
      <c r="AR6" s="15"/>
      <c r="AS6" s="57"/>
      <c r="AT6" s="57"/>
      <c r="AU6" s="57"/>
      <c r="AV6" s="57"/>
      <c r="AW6" s="57"/>
      <c r="AX6" s="57"/>
      <c r="AY6" s="17"/>
      <c r="AZ6" s="15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17"/>
      <c r="BP6" s="15"/>
      <c r="BQ6" s="57"/>
      <c r="BR6" s="57"/>
      <c r="BS6" s="57"/>
      <c r="BT6" s="57"/>
      <c r="BU6" s="57"/>
      <c r="BV6" s="57"/>
      <c r="BW6" s="17"/>
      <c r="BX6" s="15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17"/>
      <c r="CN6" s="15"/>
      <c r="CO6" s="57"/>
      <c r="CP6" s="57"/>
      <c r="CQ6" s="57"/>
      <c r="CR6" s="57"/>
      <c r="CS6" s="57"/>
      <c r="CT6" s="57"/>
      <c r="CU6" s="17"/>
      <c r="CV6" s="15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15"/>
      <c r="DM6" s="57"/>
      <c r="DN6" s="57"/>
      <c r="DO6" s="57"/>
      <c r="DP6" s="57"/>
      <c r="DQ6" s="57"/>
      <c r="DR6" s="57"/>
      <c r="DS6" s="17"/>
      <c r="DT6" s="15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6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</row>
    <row r="7" spans="1:163" ht="14.25" customHeight="1" thickBot="1">
      <c r="A7" s="616"/>
      <c r="B7" s="547"/>
      <c r="C7" s="547"/>
      <c r="D7" s="547"/>
      <c r="E7" s="547"/>
      <c r="F7" s="547"/>
      <c r="G7" s="547"/>
      <c r="H7" s="547"/>
      <c r="I7" s="547"/>
      <c r="J7" s="547"/>
      <c r="K7" s="547"/>
      <c r="L7" s="547"/>
      <c r="M7" s="547"/>
      <c r="N7" s="547"/>
      <c r="O7" s="547"/>
      <c r="P7" s="547"/>
      <c r="Q7" s="547"/>
      <c r="R7" s="547"/>
      <c r="S7" s="617"/>
      <c r="T7" s="647" t="s">
        <v>861</v>
      </c>
      <c r="U7" s="647"/>
      <c r="V7" s="647"/>
      <c r="W7" s="647"/>
      <c r="X7" s="647"/>
      <c r="Y7" s="647"/>
      <c r="Z7" s="647"/>
      <c r="AA7" s="649"/>
      <c r="AB7" s="646" t="s">
        <v>30</v>
      </c>
      <c r="AC7" s="647"/>
      <c r="AD7" s="647"/>
      <c r="AE7" s="647"/>
      <c r="AF7" s="647"/>
      <c r="AG7" s="647"/>
      <c r="AH7" s="647"/>
      <c r="AI7" s="647"/>
      <c r="AJ7" s="647"/>
      <c r="AK7" s="647"/>
      <c r="AL7" s="647"/>
      <c r="AM7" s="647"/>
      <c r="AN7" s="647"/>
      <c r="AO7" s="647"/>
      <c r="AP7" s="647"/>
      <c r="AQ7" s="649"/>
      <c r="AR7" s="646" t="s">
        <v>861</v>
      </c>
      <c r="AS7" s="647"/>
      <c r="AT7" s="647"/>
      <c r="AU7" s="647"/>
      <c r="AV7" s="647"/>
      <c r="AW7" s="647"/>
      <c r="AX7" s="647"/>
      <c r="AY7" s="649"/>
      <c r="AZ7" s="646" t="s">
        <v>30</v>
      </c>
      <c r="BA7" s="647"/>
      <c r="BB7" s="647"/>
      <c r="BC7" s="647"/>
      <c r="BD7" s="647"/>
      <c r="BE7" s="647"/>
      <c r="BF7" s="647"/>
      <c r="BG7" s="647"/>
      <c r="BH7" s="647"/>
      <c r="BI7" s="647"/>
      <c r="BJ7" s="647"/>
      <c r="BK7" s="647"/>
      <c r="BL7" s="647"/>
      <c r="BM7" s="647"/>
      <c r="BN7" s="647"/>
      <c r="BO7" s="649"/>
      <c r="BP7" s="646" t="s">
        <v>861</v>
      </c>
      <c r="BQ7" s="647"/>
      <c r="BR7" s="647"/>
      <c r="BS7" s="647"/>
      <c r="BT7" s="647"/>
      <c r="BU7" s="647"/>
      <c r="BV7" s="647"/>
      <c r="BW7" s="649"/>
      <c r="BX7" s="646" t="s">
        <v>30</v>
      </c>
      <c r="BY7" s="647"/>
      <c r="BZ7" s="647"/>
      <c r="CA7" s="647"/>
      <c r="CB7" s="647"/>
      <c r="CC7" s="647"/>
      <c r="CD7" s="647"/>
      <c r="CE7" s="647"/>
      <c r="CF7" s="647"/>
      <c r="CG7" s="647"/>
      <c r="CH7" s="647"/>
      <c r="CI7" s="647"/>
      <c r="CJ7" s="647"/>
      <c r="CK7" s="647"/>
      <c r="CL7" s="647"/>
      <c r="CM7" s="649"/>
      <c r="CN7" s="646" t="s">
        <v>861</v>
      </c>
      <c r="CO7" s="647"/>
      <c r="CP7" s="647"/>
      <c r="CQ7" s="647"/>
      <c r="CR7" s="647"/>
      <c r="CS7" s="647"/>
      <c r="CT7" s="647"/>
      <c r="CU7" s="649"/>
      <c r="CV7" s="646" t="s">
        <v>30</v>
      </c>
      <c r="CW7" s="647"/>
      <c r="CX7" s="647"/>
      <c r="CY7" s="647"/>
      <c r="CZ7" s="647"/>
      <c r="DA7" s="647"/>
      <c r="DB7" s="647"/>
      <c r="DC7" s="647"/>
      <c r="DD7" s="647"/>
      <c r="DE7" s="647"/>
      <c r="DF7" s="647"/>
      <c r="DG7" s="647"/>
      <c r="DH7" s="647"/>
      <c r="DI7" s="647"/>
      <c r="DJ7" s="647"/>
      <c r="DK7" s="647"/>
      <c r="DL7" s="646" t="s">
        <v>861</v>
      </c>
      <c r="DM7" s="647"/>
      <c r="DN7" s="647"/>
      <c r="DO7" s="647"/>
      <c r="DP7" s="647"/>
      <c r="DQ7" s="647"/>
      <c r="DR7" s="647"/>
      <c r="DS7" s="649"/>
      <c r="DT7" s="646" t="s">
        <v>30</v>
      </c>
      <c r="DU7" s="647"/>
      <c r="DV7" s="647"/>
      <c r="DW7" s="647"/>
      <c r="DX7" s="647"/>
      <c r="DY7" s="647"/>
      <c r="DZ7" s="647"/>
      <c r="EA7" s="647"/>
      <c r="EB7" s="647"/>
      <c r="EC7" s="647"/>
      <c r="ED7" s="647"/>
      <c r="EE7" s="647"/>
      <c r="EF7" s="647"/>
      <c r="EG7" s="647"/>
      <c r="EH7" s="647"/>
      <c r="EI7" s="648"/>
      <c r="EJ7" s="647"/>
      <c r="EK7" s="647"/>
      <c r="EL7" s="647"/>
      <c r="EM7" s="647"/>
      <c r="EN7" s="647"/>
      <c r="EO7" s="647"/>
      <c r="EP7" s="647"/>
      <c r="EQ7" s="647"/>
      <c r="ER7" s="647"/>
      <c r="ES7" s="647"/>
      <c r="ET7" s="647"/>
      <c r="EU7" s="647"/>
      <c r="EV7" s="647"/>
      <c r="EW7" s="647"/>
      <c r="EX7" s="647"/>
      <c r="EY7" s="647"/>
      <c r="EZ7" s="647"/>
      <c r="FA7" s="647"/>
      <c r="FB7" s="647"/>
      <c r="FC7" s="647"/>
      <c r="FD7" s="647"/>
      <c r="FE7" s="647"/>
      <c r="FF7" s="647"/>
      <c r="FG7" s="647"/>
    </row>
    <row r="8" spans="1:163" ht="24.75" customHeight="1">
      <c r="A8" s="488"/>
      <c r="B8" s="563" t="s">
        <v>951</v>
      </c>
      <c r="C8" s="563"/>
      <c r="D8" s="563"/>
      <c r="E8" s="563"/>
      <c r="F8" s="563"/>
      <c r="G8" s="563"/>
      <c r="H8" s="563"/>
      <c r="I8" s="489"/>
      <c r="J8" s="326"/>
      <c r="K8" s="601" t="s">
        <v>986</v>
      </c>
      <c r="L8" s="601"/>
      <c r="M8" s="601"/>
      <c r="N8" s="601"/>
      <c r="O8" s="601"/>
      <c r="P8" s="601"/>
      <c r="Q8" s="601"/>
      <c r="R8" s="601"/>
      <c r="S8" s="325"/>
      <c r="T8" s="535">
        <v>23727</v>
      </c>
      <c r="U8" s="532"/>
      <c r="V8" s="532"/>
      <c r="W8" s="532"/>
      <c r="X8" s="532"/>
      <c r="Y8" s="532"/>
      <c r="Z8" s="532"/>
      <c r="AA8" s="532"/>
      <c r="AB8" s="532">
        <v>81323171</v>
      </c>
      <c r="AC8" s="532"/>
      <c r="AD8" s="532"/>
      <c r="AE8" s="532"/>
      <c r="AF8" s="532"/>
      <c r="AG8" s="532"/>
      <c r="AH8" s="532"/>
      <c r="AI8" s="532"/>
      <c r="AJ8" s="532"/>
      <c r="AK8" s="532"/>
      <c r="AL8" s="532"/>
      <c r="AM8" s="532"/>
      <c r="AN8" s="532"/>
      <c r="AO8" s="532"/>
      <c r="AP8" s="532"/>
      <c r="AQ8" s="532"/>
      <c r="AR8" s="532">
        <v>23099</v>
      </c>
      <c r="AS8" s="532"/>
      <c r="AT8" s="532"/>
      <c r="AU8" s="532"/>
      <c r="AV8" s="532"/>
      <c r="AW8" s="532"/>
      <c r="AX8" s="532"/>
      <c r="AY8" s="532"/>
      <c r="AZ8" s="532">
        <v>81452229</v>
      </c>
      <c r="BA8" s="532"/>
      <c r="BB8" s="532"/>
      <c r="BC8" s="532"/>
      <c r="BD8" s="532"/>
      <c r="BE8" s="532"/>
      <c r="BF8" s="532"/>
      <c r="BG8" s="532"/>
      <c r="BH8" s="532"/>
      <c r="BI8" s="532"/>
      <c r="BJ8" s="532"/>
      <c r="BK8" s="532"/>
      <c r="BL8" s="532"/>
      <c r="BM8" s="532"/>
      <c r="BN8" s="532"/>
      <c r="BO8" s="532"/>
      <c r="BP8" s="532">
        <v>21996</v>
      </c>
      <c r="BQ8" s="532"/>
      <c r="BR8" s="532"/>
      <c r="BS8" s="532"/>
      <c r="BT8" s="532"/>
      <c r="BU8" s="532"/>
      <c r="BV8" s="532"/>
      <c r="BW8" s="532"/>
      <c r="BX8" s="532">
        <v>79803236</v>
      </c>
      <c r="BY8" s="532"/>
      <c r="BZ8" s="532"/>
      <c r="CA8" s="532"/>
      <c r="CB8" s="532"/>
      <c r="CC8" s="532"/>
      <c r="CD8" s="532"/>
      <c r="CE8" s="532"/>
      <c r="CF8" s="532"/>
      <c r="CG8" s="532"/>
      <c r="CH8" s="532"/>
      <c r="CI8" s="532"/>
      <c r="CJ8" s="532"/>
      <c r="CK8" s="532"/>
      <c r="CL8" s="532"/>
      <c r="CM8" s="532"/>
      <c r="CN8" s="532">
        <v>20940</v>
      </c>
      <c r="CO8" s="532"/>
      <c r="CP8" s="532"/>
      <c r="CQ8" s="532"/>
      <c r="CR8" s="532"/>
      <c r="CS8" s="532"/>
      <c r="CT8" s="532"/>
      <c r="CU8" s="532"/>
      <c r="CV8" s="532">
        <v>78217535</v>
      </c>
      <c r="CW8" s="532"/>
      <c r="CX8" s="532"/>
      <c r="CY8" s="532"/>
      <c r="CZ8" s="532"/>
      <c r="DA8" s="532"/>
      <c r="DB8" s="532"/>
      <c r="DC8" s="532"/>
      <c r="DD8" s="532"/>
      <c r="DE8" s="532"/>
      <c r="DF8" s="532"/>
      <c r="DG8" s="532"/>
      <c r="DH8" s="532"/>
      <c r="DI8" s="532"/>
      <c r="DJ8" s="532"/>
      <c r="DK8" s="532"/>
      <c r="DL8" s="532">
        <v>19690</v>
      </c>
      <c r="DM8" s="532"/>
      <c r="DN8" s="532"/>
      <c r="DO8" s="532"/>
      <c r="DP8" s="532"/>
      <c r="DQ8" s="532"/>
      <c r="DR8" s="532"/>
      <c r="DS8" s="532"/>
      <c r="DT8" s="532">
        <v>75371638</v>
      </c>
      <c r="DU8" s="532"/>
      <c r="DV8" s="532"/>
      <c r="DW8" s="532"/>
      <c r="DX8" s="532"/>
      <c r="DY8" s="532"/>
      <c r="DZ8" s="532"/>
      <c r="EA8" s="532"/>
      <c r="EB8" s="532"/>
      <c r="EC8" s="532"/>
      <c r="ED8" s="532"/>
      <c r="EE8" s="532"/>
      <c r="EF8" s="532"/>
      <c r="EG8" s="532"/>
      <c r="EH8" s="532"/>
      <c r="EI8" s="623"/>
    </row>
    <row r="9" spans="1:163" ht="24.75" customHeight="1">
      <c r="A9" s="488"/>
      <c r="B9" s="563"/>
      <c r="C9" s="563"/>
      <c r="D9" s="563"/>
      <c r="E9" s="563"/>
      <c r="F9" s="563"/>
      <c r="G9" s="563"/>
      <c r="H9" s="563"/>
      <c r="I9" s="489"/>
      <c r="J9" s="49"/>
      <c r="K9" s="522" t="s">
        <v>987</v>
      </c>
      <c r="L9" s="522"/>
      <c r="M9" s="522"/>
      <c r="N9" s="522"/>
      <c r="O9" s="522"/>
      <c r="P9" s="522"/>
      <c r="Q9" s="522"/>
      <c r="R9" s="522"/>
      <c r="S9" s="68"/>
      <c r="T9" s="523">
        <v>884</v>
      </c>
      <c r="U9" s="524"/>
      <c r="V9" s="524"/>
      <c r="W9" s="524"/>
      <c r="X9" s="524"/>
      <c r="Y9" s="524"/>
      <c r="Z9" s="524"/>
      <c r="AA9" s="524"/>
      <c r="AB9" s="524">
        <v>2980040</v>
      </c>
      <c r="AC9" s="524"/>
      <c r="AD9" s="524"/>
      <c r="AE9" s="524"/>
      <c r="AF9" s="524"/>
      <c r="AG9" s="524"/>
      <c r="AH9" s="524"/>
      <c r="AI9" s="524"/>
      <c r="AJ9" s="524"/>
      <c r="AK9" s="524"/>
      <c r="AL9" s="524"/>
      <c r="AM9" s="524"/>
      <c r="AN9" s="524"/>
      <c r="AO9" s="524"/>
      <c r="AP9" s="524"/>
      <c r="AQ9" s="524"/>
      <c r="AR9" s="524">
        <v>709</v>
      </c>
      <c r="AS9" s="524"/>
      <c r="AT9" s="524"/>
      <c r="AU9" s="524"/>
      <c r="AV9" s="524"/>
      <c r="AW9" s="524"/>
      <c r="AX9" s="524"/>
      <c r="AY9" s="524"/>
      <c r="AZ9" s="524">
        <v>2468560</v>
      </c>
      <c r="BA9" s="524"/>
      <c r="BB9" s="524"/>
      <c r="BC9" s="524"/>
      <c r="BD9" s="524"/>
      <c r="BE9" s="524"/>
      <c r="BF9" s="524"/>
      <c r="BG9" s="524"/>
      <c r="BH9" s="524"/>
      <c r="BI9" s="524"/>
      <c r="BJ9" s="524"/>
      <c r="BK9" s="524"/>
      <c r="BL9" s="524"/>
      <c r="BM9" s="524"/>
      <c r="BN9" s="524"/>
      <c r="BO9" s="524"/>
      <c r="BP9" s="524">
        <v>796</v>
      </c>
      <c r="BQ9" s="524"/>
      <c r="BR9" s="524"/>
      <c r="BS9" s="524"/>
      <c r="BT9" s="524"/>
      <c r="BU9" s="524"/>
      <c r="BV9" s="524"/>
      <c r="BW9" s="524"/>
      <c r="BX9" s="524">
        <v>2857272</v>
      </c>
      <c r="BY9" s="524"/>
      <c r="BZ9" s="524"/>
      <c r="CA9" s="524"/>
      <c r="CB9" s="524"/>
      <c r="CC9" s="524"/>
      <c r="CD9" s="524"/>
      <c r="CE9" s="524"/>
      <c r="CF9" s="524"/>
      <c r="CG9" s="524"/>
      <c r="CH9" s="524"/>
      <c r="CI9" s="524"/>
      <c r="CJ9" s="524"/>
      <c r="CK9" s="524"/>
      <c r="CL9" s="524"/>
      <c r="CM9" s="524"/>
      <c r="CN9" s="524">
        <v>762</v>
      </c>
      <c r="CO9" s="524"/>
      <c r="CP9" s="524"/>
      <c r="CQ9" s="524"/>
      <c r="CR9" s="524"/>
      <c r="CS9" s="524"/>
      <c r="CT9" s="524"/>
      <c r="CU9" s="524"/>
      <c r="CV9" s="524">
        <v>2788469</v>
      </c>
      <c r="CW9" s="524"/>
      <c r="CX9" s="524"/>
      <c r="CY9" s="524"/>
      <c r="CZ9" s="524"/>
      <c r="DA9" s="524"/>
      <c r="DB9" s="524"/>
      <c r="DC9" s="524"/>
      <c r="DD9" s="524"/>
      <c r="DE9" s="524"/>
      <c r="DF9" s="524"/>
      <c r="DG9" s="524"/>
      <c r="DH9" s="524"/>
      <c r="DI9" s="524"/>
      <c r="DJ9" s="524"/>
      <c r="DK9" s="524"/>
      <c r="DL9" s="524">
        <v>774</v>
      </c>
      <c r="DM9" s="524"/>
      <c r="DN9" s="524"/>
      <c r="DO9" s="524"/>
      <c r="DP9" s="524"/>
      <c r="DQ9" s="524"/>
      <c r="DR9" s="524"/>
      <c r="DS9" s="524"/>
      <c r="DT9" s="524">
        <v>2919307</v>
      </c>
      <c r="DU9" s="524"/>
      <c r="DV9" s="524"/>
      <c r="DW9" s="524"/>
      <c r="DX9" s="524"/>
      <c r="DY9" s="524"/>
      <c r="DZ9" s="524"/>
      <c r="EA9" s="524"/>
      <c r="EB9" s="524"/>
      <c r="EC9" s="524"/>
      <c r="ED9" s="524"/>
      <c r="EE9" s="524"/>
      <c r="EF9" s="524"/>
      <c r="EG9" s="524"/>
      <c r="EH9" s="524"/>
      <c r="EI9" s="622"/>
    </row>
    <row r="10" spans="1:163" ht="24.75" customHeight="1">
      <c r="A10" s="490"/>
      <c r="B10" s="601"/>
      <c r="C10" s="601"/>
      <c r="D10" s="601"/>
      <c r="E10" s="601"/>
      <c r="F10" s="601"/>
      <c r="G10" s="601"/>
      <c r="H10" s="601"/>
      <c r="I10" s="491"/>
      <c r="J10" s="644" t="s">
        <v>37</v>
      </c>
      <c r="K10" s="610"/>
      <c r="L10" s="610"/>
      <c r="M10" s="610"/>
      <c r="N10" s="610"/>
      <c r="O10" s="610"/>
      <c r="P10" s="610"/>
      <c r="Q10" s="610"/>
      <c r="R10" s="610"/>
      <c r="S10" s="645"/>
      <c r="T10" s="523">
        <f>SUM(T8,T9)</f>
        <v>24611</v>
      </c>
      <c r="U10" s="524">
        <v>30552</v>
      </c>
      <c r="V10" s="524">
        <v>30552</v>
      </c>
      <c r="W10" s="524">
        <v>30552</v>
      </c>
      <c r="X10" s="524">
        <v>30552</v>
      </c>
      <c r="Y10" s="524">
        <v>30552</v>
      </c>
      <c r="Z10" s="524">
        <v>30552</v>
      </c>
      <c r="AA10" s="524">
        <v>30552</v>
      </c>
      <c r="AB10" s="524">
        <f>SUM(AB8,AB9)</f>
        <v>84303211</v>
      </c>
      <c r="AC10" s="524">
        <v>88232174</v>
      </c>
      <c r="AD10" s="524">
        <v>88232174</v>
      </c>
      <c r="AE10" s="524">
        <v>88232174</v>
      </c>
      <c r="AF10" s="524">
        <v>88232174</v>
      </c>
      <c r="AG10" s="524">
        <v>88232174</v>
      </c>
      <c r="AH10" s="524">
        <v>88232174</v>
      </c>
      <c r="AI10" s="524">
        <v>88232174</v>
      </c>
      <c r="AJ10" s="524">
        <v>88232174</v>
      </c>
      <c r="AK10" s="524">
        <v>88232174</v>
      </c>
      <c r="AL10" s="524">
        <v>88232174</v>
      </c>
      <c r="AM10" s="524">
        <v>88232174</v>
      </c>
      <c r="AN10" s="524">
        <v>88232174</v>
      </c>
      <c r="AO10" s="524">
        <v>88232174</v>
      </c>
      <c r="AP10" s="524">
        <v>88232174</v>
      </c>
      <c r="AQ10" s="524">
        <v>88232174</v>
      </c>
      <c r="AR10" s="524">
        <f>SUM(AR8,AR9)</f>
        <v>23808</v>
      </c>
      <c r="AS10" s="524">
        <v>30552</v>
      </c>
      <c r="AT10" s="524">
        <v>30552</v>
      </c>
      <c r="AU10" s="524">
        <v>30552</v>
      </c>
      <c r="AV10" s="524">
        <v>30552</v>
      </c>
      <c r="AW10" s="524">
        <v>30552</v>
      </c>
      <c r="AX10" s="524">
        <v>30552</v>
      </c>
      <c r="AY10" s="524">
        <v>30552</v>
      </c>
      <c r="AZ10" s="524">
        <f>SUM(AZ8,AZ9)</f>
        <v>83920789</v>
      </c>
      <c r="BA10" s="524">
        <v>88232174</v>
      </c>
      <c r="BB10" s="524">
        <v>88232174</v>
      </c>
      <c r="BC10" s="524">
        <v>88232174</v>
      </c>
      <c r="BD10" s="524">
        <v>88232174</v>
      </c>
      <c r="BE10" s="524">
        <v>88232174</v>
      </c>
      <c r="BF10" s="524">
        <v>88232174</v>
      </c>
      <c r="BG10" s="524">
        <v>88232174</v>
      </c>
      <c r="BH10" s="524">
        <v>88232174</v>
      </c>
      <c r="BI10" s="524">
        <v>88232174</v>
      </c>
      <c r="BJ10" s="524">
        <v>88232174</v>
      </c>
      <c r="BK10" s="524">
        <v>88232174</v>
      </c>
      <c r="BL10" s="524">
        <v>88232174</v>
      </c>
      <c r="BM10" s="524">
        <v>88232174</v>
      </c>
      <c r="BN10" s="524">
        <v>88232174</v>
      </c>
      <c r="BO10" s="524">
        <v>88232174</v>
      </c>
      <c r="BP10" s="524">
        <f>SUM(BP8,BP9)</f>
        <v>22792</v>
      </c>
      <c r="BQ10" s="524">
        <v>30552</v>
      </c>
      <c r="BR10" s="524">
        <v>30552</v>
      </c>
      <c r="BS10" s="524">
        <v>30552</v>
      </c>
      <c r="BT10" s="524">
        <v>30552</v>
      </c>
      <c r="BU10" s="524">
        <v>30552</v>
      </c>
      <c r="BV10" s="524">
        <v>30552</v>
      </c>
      <c r="BW10" s="524">
        <v>30552</v>
      </c>
      <c r="BX10" s="524">
        <f>SUM(BX8,BX9)</f>
        <v>82660508</v>
      </c>
      <c r="BY10" s="524">
        <v>88232174</v>
      </c>
      <c r="BZ10" s="524">
        <v>88232174</v>
      </c>
      <c r="CA10" s="524">
        <v>88232174</v>
      </c>
      <c r="CB10" s="524">
        <v>88232174</v>
      </c>
      <c r="CC10" s="524">
        <v>88232174</v>
      </c>
      <c r="CD10" s="524">
        <v>88232174</v>
      </c>
      <c r="CE10" s="524">
        <v>88232174</v>
      </c>
      <c r="CF10" s="524">
        <v>88232174</v>
      </c>
      <c r="CG10" s="524">
        <v>88232174</v>
      </c>
      <c r="CH10" s="524">
        <v>88232174</v>
      </c>
      <c r="CI10" s="524">
        <v>88232174</v>
      </c>
      <c r="CJ10" s="524">
        <v>88232174</v>
      </c>
      <c r="CK10" s="524">
        <v>88232174</v>
      </c>
      <c r="CL10" s="524">
        <v>88232174</v>
      </c>
      <c r="CM10" s="524">
        <v>88232174</v>
      </c>
      <c r="CN10" s="524">
        <f>SUM(CN8,CN9)</f>
        <v>21702</v>
      </c>
      <c r="CO10" s="524">
        <v>30552</v>
      </c>
      <c r="CP10" s="524">
        <v>30552</v>
      </c>
      <c r="CQ10" s="524">
        <v>30552</v>
      </c>
      <c r="CR10" s="524">
        <v>30552</v>
      </c>
      <c r="CS10" s="524">
        <v>30552</v>
      </c>
      <c r="CT10" s="524">
        <v>30552</v>
      </c>
      <c r="CU10" s="524">
        <v>30552</v>
      </c>
      <c r="CV10" s="524">
        <f>SUM(CV8,CV9)</f>
        <v>81006004</v>
      </c>
      <c r="CW10" s="524">
        <v>88232174</v>
      </c>
      <c r="CX10" s="524">
        <v>88232174</v>
      </c>
      <c r="CY10" s="524">
        <v>88232174</v>
      </c>
      <c r="CZ10" s="524">
        <v>88232174</v>
      </c>
      <c r="DA10" s="524">
        <v>88232174</v>
      </c>
      <c r="DB10" s="524">
        <v>88232174</v>
      </c>
      <c r="DC10" s="524">
        <v>88232174</v>
      </c>
      <c r="DD10" s="524">
        <v>88232174</v>
      </c>
      <c r="DE10" s="524">
        <v>88232174</v>
      </c>
      <c r="DF10" s="524">
        <v>88232174</v>
      </c>
      <c r="DG10" s="524">
        <v>88232174</v>
      </c>
      <c r="DH10" s="524">
        <v>88232174</v>
      </c>
      <c r="DI10" s="524">
        <v>88232174</v>
      </c>
      <c r="DJ10" s="524">
        <v>88232174</v>
      </c>
      <c r="DK10" s="524">
        <v>88232174</v>
      </c>
      <c r="DL10" s="524">
        <f>SUM(DL8,DL9)</f>
        <v>20464</v>
      </c>
      <c r="DM10" s="524">
        <v>30552</v>
      </c>
      <c r="DN10" s="524">
        <v>30552</v>
      </c>
      <c r="DO10" s="524">
        <v>30552</v>
      </c>
      <c r="DP10" s="524">
        <v>30552</v>
      </c>
      <c r="DQ10" s="524">
        <v>30552</v>
      </c>
      <c r="DR10" s="524">
        <v>30552</v>
      </c>
      <c r="DS10" s="524">
        <v>30552</v>
      </c>
      <c r="DT10" s="524">
        <f>SUM(DT8,DT9)</f>
        <v>78290945</v>
      </c>
      <c r="DU10" s="524">
        <v>88232174</v>
      </c>
      <c r="DV10" s="524">
        <v>88232174</v>
      </c>
      <c r="DW10" s="524">
        <v>88232174</v>
      </c>
      <c r="DX10" s="524">
        <v>88232174</v>
      </c>
      <c r="DY10" s="524">
        <v>88232174</v>
      </c>
      <c r="DZ10" s="524">
        <v>88232174</v>
      </c>
      <c r="EA10" s="524">
        <v>88232174</v>
      </c>
      <c r="EB10" s="524">
        <v>88232174</v>
      </c>
      <c r="EC10" s="524">
        <v>88232174</v>
      </c>
      <c r="ED10" s="524">
        <v>88232174</v>
      </c>
      <c r="EE10" s="524">
        <v>88232174</v>
      </c>
      <c r="EF10" s="524">
        <v>88232174</v>
      </c>
      <c r="EG10" s="524">
        <v>88232174</v>
      </c>
      <c r="EH10" s="524">
        <v>88232174</v>
      </c>
      <c r="EI10" s="622">
        <v>88232174</v>
      </c>
    </row>
    <row r="11" spans="1:163" ht="24.75" customHeight="1">
      <c r="A11" s="492"/>
      <c r="B11" s="562" t="s">
        <v>954</v>
      </c>
      <c r="C11" s="562"/>
      <c r="D11" s="562"/>
      <c r="E11" s="562"/>
      <c r="F11" s="562"/>
      <c r="G11" s="562"/>
      <c r="H11" s="562"/>
      <c r="I11" s="493"/>
      <c r="J11" s="49"/>
      <c r="K11" s="522" t="s">
        <v>988</v>
      </c>
      <c r="L11" s="522"/>
      <c r="M11" s="522"/>
      <c r="N11" s="522"/>
      <c r="O11" s="522"/>
      <c r="P11" s="522"/>
      <c r="Q11" s="522"/>
      <c r="R11" s="522"/>
      <c r="S11" s="68"/>
      <c r="T11" s="523">
        <v>18</v>
      </c>
      <c r="U11" s="524"/>
      <c r="V11" s="524"/>
      <c r="W11" s="524"/>
      <c r="X11" s="524"/>
      <c r="Y11" s="524"/>
      <c r="Z11" s="524"/>
      <c r="AA11" s="524"/>
      <c r="AB11" s="524">
        <v>62204</v>
      </c>
      <c r="AC11" s="524"/>
      <c r="AD11" s="524"/>
      <c r="AE11" s="524"/>
      <c r="AF11" s="524"/>
      <c r="AG11" s="524"/>
      <c r="AH11" s="524"/>
      <c r="AI11" s="524"/>
      <c r="AJ11" s="524"/>
      <c r="AK11" s="524"/>
      <c r="AL11" s="524"/>
      <c r="AM11" s="524"/>
      <c r="AN11" s="524"/>
      <c r="AO11" s="524"/>
      <c r="AP11" s="524"/>
      <c r="AQ11" s="524"/>
      <c r="AR11" s="524">
        <v>12</v>
      </c>
      <c r="AS11" s="524"/>
      <c r="AT11" s="524"/>
      <c r="AU11" s="524"/>
      <c r="AV11" s="524"/>
      <c r="AW11" s="524"/>
      <c r="AX11" s="524"/>
      <c r="AY11" s="524"/>
      <c r="AZ11" s="524">
        <v>42461</v>
      </c>
      <c r="BA11" s="524"/>
      <c r="BB11" s="524"/>
      <c r="BC11" s="524"/>
      <c r="BD11" s="524"/>
      <c r="BE11" s="524"/>
      <c r="BF11" s="524"/>
      <c r="BG11" s="524"/>
      <c r="BH11" s="524"/>
      <c r="BI11" s="524"/>
      <c r="BJ11" s="524"/>
      <c r="BK11" s="524"/>
      <c r="BL11" s="524"/>
      <c r="BM11" s="524"/>
      <c r="BN11" s="524"/>
      <c r="BO11" s="524"/>
      <c r="BP11" s="524">
        <v>10</v>
      </c>
      <c r="BQ11" s="524"/>
      <c r="BR11" s="524"/>
      <c r="BS11" s="524"/>
      <c r="BT11" s="524"/>
      <c r="BU11" s="524"/>
      <c r="BV11" s="524"/>
      <c r="BW11" s="524"/>
      <c r="BX11" s="524">
        <v>36490</v>
      </c>
      <c r="BY11" s="524"/>
      <c r="BZ11" s="524"/>
      <c r="CA11" s="524"/>
      <c r="CB11" s="524"/>
      <c r="CC11" s="524"/>
      <c r="CD11" s="524"/>
      <c r="CE11" s="524"/>
      <c r="CF11" s="524"/>
      <c r="CG11" s="524"/>
      <c r="CH11" s="524"/>
      <c r="CI11" s="524"/>
      <c r="CJ11" s="524"/>
      <c r="CK11" s="524"/>
      <c r="CL11" s="524"/>
      <c r="CM11" s="524"/>
      <c r="CN11" s="524">
        <v>16</v>
      </c>
      <c r="CO11" s="524"/>
      <c r="CP11" s="524"/>
      <c r="CQ11" s="524"/>
      <c r="CR11" s="524"/>
      <c r="CS11" s="524"/>
      <c r="CT11" s="524"/>
      <c r="CU11" s="524"/>
      <c r="CV11" s="524">
        <v>59903</v>
      </c>
      <c r="CW11" s="524"/>
      <c r="CX11" s="524"/>
      <c r="CY11" s="524"/>
      <c r="CZ11" s="524"/>
      <c r="DA11" s="524"/>
      <c r="DB11" s="524"/>
      <c r="DC11" s="524"/>
      <c r="DD11" s="524"/>
      <c r="DE11" s="524"/>
      <c r="DF11" s="524"/>
      <c r="DG11" s="524"/>
      <c r="DH11" s="524"/>
      <c r="DI11" s="524"/>
      <c r="DJ11" s="524"/>
      <c r="DK11" s="524"/>
      <c r="DL11" s="524">
        <v>15</v>
      </c>
      <c r="DM11" s="524"/>
      <c r="DN11" s="524"/>
      <c r="DO11" s="524"/>
      <c r="DP11" s="524"/>
      <c r="DQ11" s="524"/>
      <c r="DR11" s="524"/>
      <c r="DS11" s="524"/>
      <c r="DT11" s="524">
        <v>57707</v>
      </c>
      <c r="DU11" s="524"/>
      <c r="DV11" s="524"/>
      <c r="DW11" s="524"/>
      <c r="DX11" s="524"/>
      <c r="DY11" s="524"/>
      <c r="DZ11" s="524"/>
      <c r="EA11" s="524"/>
      <c r="EB11" s="524"/>
      <c r="EC11" s="524"/>
      <c r="ED11" s="524"/>
      <c r="EE11" s="524"/>
      <c r="EF11" s="524"/>
      <c r="EG11" s="524"/>
      <c r="EH11" s="524"/>
      <c r="EI11" s="622"/>
    </row>
    <row r="12" spans="1:163" ht="24.75" customHeight="1">
      <c r="A12" s="488"/>
      <c r="B12" s="563"/>
      <c r="C12" s="563"/>
      <c r="D12" s="563"/>
      <c r="E12" s="563"/>
      <c r="F12" s="563"/>
      <c r="G12" s="563"/>
      <c r="H12" s="563"/>
      <c r="I12" s="489"/>
      <c r="J12" s="49"/>
      <c r="K12" s="522" t="s">
        <v>989</v>
      </c>
      <c r="L12" s="522"/>
      <c r="M12" s="522"/>
      <c r="N12" s="522"/>
      <c r="O12" s="522"/>
      <c r="P12" s="522"/>
      <c r="Q12" s="522"/>
      <c r="R12" s="522"/>
      <c r="S12" s="68"/>
      <c r="T12" s="523">
        <v>2</v>
      </c>
      <c r="U12" s="524"/>
      <c r="V12" s="524"/>
      <c r="W12" s="524"/>
      <c r="X12" s="524"/>
      <c r="Y12" s="524"/>
      <c r="Z12" s="524"/>
      <c r="AA12" s="524"/>
      <c r="AB12" s="524">
        <v>6903</v>
      </c>
      <c r="AC12" s="524"/>
      <c r="AD12" s="524"/>
      <c r="AE12" s="524"/>
      <c r="AF12" s="524"/>
      <c r="AG12" s="524"/>
      <c r="AH12" s="524"/>
      <c r="AI12" s="524"/>
      <c r="AJ12" s="524"/>
      <c r="AK12" s="524"/>
      <c r="AL12" s="524"/>
      <c r="AM12" s="524"/>
      <c r="AN12" s="524"/>
      <c r="AO12" s="524"/>
      <c r="AP12" s="524"/>
      <c r="AQ12" s="524"/>
      <c r="AR12" s="524">
        <v>1</v>
      </c>
      <c r="AS12" s="524"/>
      <c r="AT12" s="524"/>
      <c r="AU12" s="524"/>
      <c r="AV12" s="524"/>
      <c r="AW12" s="524"/>
      <c r="AX12" s="524"/>
      <c r="AY12" s="524"/>
      <c r="AZ12" s="524">
        <v>3539</v>
      </c>
      <c r="BA12" s="524"/>
      <c r="BB12" s="524"/>
      <c r="BC12" s="524"/>
      <c r="BD12" s="524"/>
      <c r="BE12" s="524"/>
      <c r="BF12" s="524"/>
      <c r="BG12" s="524"/>
      <c r="BH12" s="524"/>
      <c r="BI12" s="524"/>
      <c r="BJ12" s="524"/>
      <c r="BK12" s="524"/>
      <c r="BL12" s="524"/>
      <c r="BM12" s="524"/>
      <c r="BN12" s="524"/>
      <c r="BO12" s="524"/>
      <c r="BP12" s="524">
        <v>0</v>
      </c>
      <c r="BQ12" s="524"/>
      <c r="BR12" s="524"/>
      <c r="BS12" s="524"/>
      <c r="BT12" s="524"/>
      <c r="BU12" s="524"/>
      <c r="BV12" s="524"/>
      <c r="BW12" s="524"/>
      <c r="BX12" s="524">
        <v>0</v>
      </c>
      <c r="BY12" s="524"/>
      <c r="BZ12" s="524"/>
      <c r="CA12" s="524"/>
      <c r="CB12" s="524"/>
      <c r="CC12" s="524"/>
      <c r="CD12" s="524"/>
      <c r="CE12" s="524"/>
      <c r="CF12" s="524"/>
      <c r="CG12" s="524"/>
      <c r="CH12" s="524"/>
      <c r="CI12" s="524"/>
      <c r="CJ12" s="524"/>
      <c r="CK12" s="524"/>
      <c r="CL12" s="524"/>
      <c r="CM12" s="524"/>
      <c r="CN12" s="524">
        <v>1</v>
      </c>
      <c r="CO12" s="524"/>
      <c r="CP12" s="524"/>
      <c r="CQ12" s="524"/>
      <c r="CR12" s="524"/>
      <c r="CS12" s="524"/>
      <c r="CT12" s="524"/>
      <c r="CU12" s="524"/>
      <c r="CV12" s="524">
        <v>3749</v>
      </c>
      <c r="CW12" s="524"/>
      <c r="CX12" s="524"/>
      <c r="CY12" s="524"/>
      <c r="CZ12" s="524"/>
      <c r="DA12" s="524"/>
      <c r="DB12" s="524"/>
      <c r="DC12" s="524"/>
      <c r="DD12" s="524"/>
      <c r="DE12" s="524"/>
      <c r="DF12" s="524"/>
      <c r="DG12" s="524"/>
      <c r="DH12" s="524"/>
      <c r="DI12" s="524"/>
      <c r="DJ12" s="524"/>
      <c r="DK12" s="524"/>
      <c r="DL12" s="524">
        <v>0</v>
      </c>
      <c r="DM12" s="524"/>
      <c r="DN12" s="524"/>
      <c r="DO12" s="524"/>
      <c r="DP12" s="524"/>
      <c r="DQ12" s="524"/>
      <c r="DR12" s="524"/>
      <c r="DS12" s="524"/>
      <c r="DT12" s="524">
        <v>0</v>
      </c>
      <c r="DU12" s="524"/>
      <c r="DV12" s="524"/>
      <c r="DW12" s="524"/>
      <c r="DX12" s="524"/>
      <c r="DY12" s="524"/>
      <c r="DZ12" s="524"/>
      <c r="EA12" s="524"/>
      <c r="EB12" s="524"/>
      <c r="EC12" s="524"/>
      <c r="ED12" s="524"/>
      <c r="EE12" s="524"/>
      <c r="EF12" s="524"/>
      <c r="EG12" s="524"/>
      <c r="EH12" s="524"/>
      <c r="EI12" s="622"/>
    </row>
    <row r="13" spans="1:163" ht="24.75" customHeight="1">
      <c r="A13" s="490"/>
      <c r="B13" s="601"/>
      <c r="C13" s="601"/>
      <c r="D13" s="601"/>
      <c r="E13" s="601"/>
      <c r="F13" s="601"/>
      <c r="G13" s="601"/>
      <c r="H13" s="601"/>
      <c r="I13" s="491"/>
      <c r="J13" s="644" t="s">
        <v>37</v>
      </c>
      <c r="K13" s="610"/>
      <c r="L13" s="610"/>
      <c r="M13" s="610"/>
      <c r="N13" s="610"/>
      <c r="O13" s="610"/>
      <c r="P13" s="610"/>
      <c r="Q13" s="610"/>
      <c r="R13" s="610"/>
      <c r="S13" s="645"/>
      <c r="T13" s="523">
        <f>SUM(T11,T12)</f>
        <v>20</v>
      </c>
      <c r="U13" s="524">
        <v>30552</v>
      </c>
      <c r="V13" s="524">
        <v>30552</v>
      </c>
      <c r="W13" s="524">
        <v>30552</v>
      </c>
      <c r="X13" s="524">
        <v>30552</v>
      </c>
      <c r="Y13" s="524">
        <v>30552</v>
      </c>
      <c r="Z13" s="524">
        <v>30552</v>
      </c>
      <c r="AA13" s="524">
        <v>30552</v>
      </c>
      <c r="AB13" s="524">
        <f>SUM(AB11,AB12)</f>
        <v>69107</v>
      </c>
      <c r="AC13" s="524">
        <v>88232174</v>
      </c>
      <c r="AD13" s="524">
        <v>88232174</v>
      </c>
      <c r="AE13" s="524">
        <v>88232174</v>
      </c>
      <c r="AF13" s="524">
        <v>88232174</v>
      </c>
      <c r="AG13" s="524">
        <v>88232174</v>
      </c>
      <c r="AH13" s="524">
        <v>88232174</v>
      </c>
      <c r="AI13" s="524">
        <v>88232174</v>
      </c>
      <c r="AJ13" s="524">
        <v>88232174</v>
      </c>
      <c r="AK13" s="524">
        <v>88232174</v>
      </c>
      <c r="AL13" s="524">
        <v>88232174</v>
      </c>
      <c r="AM13" s="524">
        <v>88232174</v>
      </c>
      <c r="AN13" s="524">
        <v>88232174</v>
      </c>
      <c r="AO13" s="524">
        <v>88232174</v>
      </c>
      <c r="AP13" s="524">
        <v>88232174</v>
      </c>
      <c r="AQ13" s="524">
        <v>88232174</v>
      </c>
      <c r="AR13" s="524">
        <f>SUM(AR11,AR12)</f>
        <v>13</v>
      </c>
      <c r="AS13" s="524">
        <v>30552</v>
      </c>
      <c r="AT13" s="524">
        <v>30552</v>
      </c>
      <c r="AU13" s="524">
        <v>30552</v>
      </c>
      <c r="AV13" s="524">
        <v>30552</v>
      </c>
      <c r="AW13" s="524">
        <v>30552</v>
      </c>
      <c r="AX13" s="524">
        <v>30552</v>
      </c>
      <c r="AY13" s="524">
        <v>30552</v>
      </c>
      <c r="AZ13" s="524">
        <f>SUM(AZ11,AZ12)</f>
        <v>46000</v>
      </c>
      <c r="BA13" s="524">
        <v>88232174</v>
      </c>
      <c r="BB13" s="524">
        <v>88232174</v>
      </c>
      <c r="BC13" s="524">
        <v>88232174</v>
      </c>
      <c r="BD13" s="524">
        <v>88232174</v>
      </c>
      <c r="BE13" s="524">
        <v>88232174</v>
      </c>
      <c r="BF13" s="524">
        <v>88232174</v>
      </c>
      <c r="BG13" s="524">
        <v>88232174</v>
      </c>
      <c r="BH13" s="524">
        <v>88232174</v>
      </c>
      <c r="BI13" s="524">
        <v>88232174</v>
      </c>
      <c r="BJ13" s="524">
        <v>88232174</v>
      </c>
      <c r="BK13" s="524">
        <v>88232174</v>
      </c>
      <c r="BL13" s="524">
        <v>88232174</v>
      </c>
      <c r="BM13" s="524">
        <v>88232174</v>
      </c>
      <c r="BN13" s="524">
        <v>88232174</v>
      </c>
      <c r="BO13" s="524">
        <v>88232174</v>
      </c>
      <c r="BP13" s="524">
        <f>SUM(BP11,BP12)</f>
        <v>10</v>
      </c>
      <c r="BQ13" s="524">
        <v>30552</v>
      </c>
      <c r="BR13" s="524">
        <v>30552</v>
      </c>
      <c r="BS13" s="524">
        <v>30552</v>
      </c>
      <c r="BT13" s="524">
        <v>30552</v>
      </c>
      <c r="BU13" s="524">
        <v>30552</v>
      </c>
      <c r="BV13" s="524">
        <v>30552</v>
      </c>
      <c r="BW13" s="524">
        <v>30552</v>
      </c>
      <c r="BX13" s="524">
        <f>SUM(BX11,BX12)</f>
        <v>36490</v>
      </c>
      <c r="BY13" s="524">
        <v>88232174</v>
      </c>
      <c r="BZ13" s="524">
        <v>88232174</v>
      </c>
      <c r="CA13" s="524">
        <v>88232174</v>
      </c>
      <c r="CB13" s="524">
        <v>88232174</v>
      </c>
      <c r="CC13" s="524">
        <v>88232174</v>
      </c>
      <c r="CD13" s="524">
        <v>88232174</v>
      </c>
      <c r="CE13" s="524">
        <v>88232174</v>
      </c>
      <c r="CF13" s="524">
        <v>88232174</v>
      </c>
      <c r="CG13" s="524">
        <v>88232174</v>
      </c>
      <c r="CH13" s="524">
        <v>88232174</v>
      </c>
      <c r="CI13" s="524">
        <v>88232174</v>
      </c>
      <c r="CJ13" s="524">
        <v>88232174</v>
      </c>
      <c r="CK13" s="524">
        <v>88232174</v>
      </c>
      <c r="CL13" s="524">
        <v>88232174</v>
      </c>
      <c r="CM13" s="524">
        <v>88232174</v>
      </c>
      <c r="CN13" s="524">
        <f>SUM(CN11,CN12)</f>
        <v>17</v>
      </c>
      <c r="CO13" s="524">
        <v>30552</v>
      </c>
      <c r="CP13" s="524">
        <v>30552</v>
      </c>
      <c r="CQ13" s="524">
        <v>30552</v>
      </c>
      <c r="CR13" s="524">
        <v>30552</v>
      </c>
      <c r="CS13" s="524">
        <v>30552</v>
      </c>
      <c r="CT13" s="524">
        <v>30552</v>
      </c>
      <c r="CU13" s="524">
        <v>30552</v>
      </c>
      <c r="CV13" s="524">
        <f>SUM(CV11,CV12)</f>
        <v>63652</v>
      </c>
      <c r="CW13" s="524">
        <v>88232174</v>
      </c>
      <c r="CX13" s="524">
        <v>88232174</v>
      </c>
      <c r="CY13" s="524">
        <v>88232174</v>
      </c>
      <c r="CZ13" s="524">
        <v>88232174</v>
      </c>
      <c r="DA13" s="524">
        <v>88232174</v>
      </c>
      <c r="DB13" s="524">
        <v>88232174</v>
      </c>
      <c r="DC13" s="524">
        <v>88232174</v>
      </c>
      <c r="DD13" s="524">
        <v>88232174</v>
      </c>
      <c r="DE13" s="524">
        <v>88232174</v>
      </c>
      <c r="DF13" s="524">
        <v>88232174</v>
      </c>
      <c r="DG13" s="524">
        <v>88232174</v>
      </c>
      <c r="DH13" s="524">
        <v>88232174</v>
      </c>
      <c r="DI13" s="524">
        <v>88232174</v>
      </c>
      <c r="DJ13" s="524">
        <v>88232174</v>
      </c>
      <c r="DK13" s="524">
        <v>88232174</v>
      </c>
      <c r="DL13" s="524">
        <f>SUM(DL11,DL12)</f>
        <v>15</v>
      </c>
      <c r="DM13" s="524">
        <v>30552</v>
      </c>
      <c r="DN13" s="524">
        <v>30552</v>
      </c>
      <c r="DO13" s="524">
        <v>30552</v>
      </c>
      <c r="DP13" s="524">
        <v>30552</v>
      </c>
      <c r="DQ13" s="524">
        <v>30552</v>
      </c>
      <c r="DR13" s="524">
        <v>30552</v>
      </c>
      <c r="DS13" s="524">
        <v>30552</v>
      </c>
      <c r="DT13" s="524">
        <f>SUM(DT11,DT12)</f>
        <v>57707</v>
      </c>
      <c r="DU13" s="524">
        <v>88232174</v>
      </c>
      <c r="DV13" s="524">
        <v>88232174</v>
      </c>
      <c r="DW13" s="524">
        <v>88232174</v>
      </c>
      <c r="DX13" s="524">
        <v>88232174</v>
      </c>
      <c r="DY13" s="524">
        <v>88232174</v>
      </c>
      <c r="DZ13" s="524">
        <v>88232174</v>
      </c>
      <c r="EA13" s="524">
        <v>88232174</v>
      </c>
      <c r="EB13" s="524">
        <v>88232174</v>
      </c>
      <c r="EC13" s="524">
        <v>88232174</v>
      </c>
      <c r="ED13" s="524">
        <v>88232174</v>
      </c>
      <c r="EE13" s="524">
        <v>88232174</v>
      </c>
      <c r="EF13" s="524">
        <v>88232174</v>
      </c>
      <c r="EG13" s="524">
        <v>88232174</v>
      </c>
      <c r="EH13" s="524">
        <v>88232174</v>
      </c>
      <c r="EI13" s="622">
        <v>88232174</v>
      </c>
    </row>
    <row r="14" spans="1:163" ht="24.75" customHeight="1">
      <c r="A14" s="635" t="s">
        <v>990</v>
      </c>
      <c r="B14" s="636"/>
      <c r="C14" s="637"/>
      <c r="D14" s="494"/>
      <c r="E14" s="562" t="s">
        <v>991</v>
      </c>
      <c r="F14" s="562"/>
      <c r="G14" s="562"/>
      <c r="H14" s="562"/>
      <c r="I14" s="493"/>
      <c r="J14" s="49"/>
      <c r="K14" s="522" t="s">
        <v>988</v>
      </c>
      <c r="L14" s="522"/>
      <c r="M14" s="522"/>
      <c r="N14" s="522"/>
      <c r="O14" s="522"/>
      <c r="P14" s="522"/>
      <c r="Q14" s="522"/>
      <c r="R14" s="522"/>
      <c r="S14" s="68"/>
      <c r="T14" s="523">
        <v>4495</v>
      </c>
      <c r="U14" s="524"/>
      <c r="V14" s="524"/>
      <c r="W14" s="524"/>
      <c r="X14" s="524"/>
      <c r="Y14" s="524"/>
      <c r="Z14" s="524"/>
      <c r="AA14" s="524"/>
      <c r="AB14" s="524">
        <v>15460896</v>
      </c>
      <c r="AC14" s="524"/>
      <c r="AD14" s="524"/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>
        <v>4418</v>
      </c>
      <c r="AS14" s="524"/>
      <c r="AT14" s="524"/>
      <c r="AU14" s="524"/>
      <c r="AV14" s="524"/>
      <c r="AW14" s="524"/>
      <c r="AX14" s="524"/>
      <c r="AY14" s="524"/>
      <c r="AZ14" s="524">
        <v>15674334</v>
      </c>
      <c r="BA14" s="524"/>
      <c r="BB14" s="524"/>
      <c r="BC14" s="524"/>
      <c r="BD14" s="524"/>
      <c r="BE14" s="524"/>
      <c r="BF14" s="524"/>
      <c r="BG14" s="524"/>
      <c r="BH14" s="524"/>
      <c r="BI14" s="524"/>
      <c r="BJ14" s="524"/>
      <c r="BK14" s="524"/>
      <c r="BL14" s="524"/>
      <c r="BM14" s="524"/>
      <c r="BN14" s="524"/>
      <c r="BO14" s="524"/>
      <c r="BP14" s="524">
        <v>4193</v>
      </c>
      <c r="BQ14" s="524"/>
      <c r="BR14" s="524"/>
      <c r="BS14" s="524"/>
      <c r="BT14" s="524"/>
      <c r="BU14" s="524"/>
      <c r="BV14" s="524"/>
      <c r="BW14" s="524"/>
      <c r="BX14" s="524">
        <v>15284655</v>
      </c>
      <c r="BY14" s="524"/>
      <c r="BZ14" s="524"/>
      <c r="CA14" s="524"/>
      <c r="CB14" s="524"/>
      <c r="CC14" s="524"/>
      <c r="CD14" s="524"/>
      <c r="CE14" s="524"/>
      <c r="CF14" s="524"/>
      <c r="CG14" s="524"/>
      <c r="CH14" s="524"/>
      <c r="CI14" s="524"/>
      <c r="CJ14" s="524"/>
      <c r="CK14" s="524"/>
      <c r="CL14" s="524"/>
      <c r="CM14" s="524"/>
      <c r="CN14" s="524">
        <v>4064</v>
      </c>
      <c r="CO14" s="524"/>
      <c r="CP14" s="524"/>
      <c r="CQ14" s="524"/>
      <c r="CR14" s="524"/>
      <c r="CS14" s="524"/>
      <c r="CT14" s="524"/>
      <c r="CU14" s="524"/>
      <c r="CV14" s="524">
        <v>15151512</v>
      </c>
      <c r="CW14" s="524"/>
      <c r="CX14" s="524"/>
      <c r="CY14" s="524"/>
      <c r="CZ14" s="524"/>
      <c r="DA14" s="524"/>
      <c r="DB14" s="524"/>
      <c r="DC14" s="524"/>
      <c r="DD14" s="524"/>
      <c r="DE14" s="524"/>
      <c r="DF14" s="524"/>
      <c r="DG14" s="524"/>
      <c r="DH14" s="524"/>
      <c r="DI14" s="524"/>
      <c r="DJ14" s="524"/>
      <c r="DK14" s="524"/>
      <c r="DL14" s="524">
        <v>3730</v>
      </c>
      <c r="DM14" s="524"/>
      <c r="DN14" s="524"/>
      <c r="DO14" s="524"/>
      <c r="DP14" s="524"/>
      <c r="DQ14" s="524"/>
      <c r="DR14" s="524"/>
      <c r="DS14" s="524"/>
      <c r="DT14" s="524">
        <v>14271839</v>
      </c>
      <c r="DU14" s="524"/>
      <c r="DV14" s="524"/>
      <c r="DW14" s="524"/>
      <c r="DX14" s="524"/>
      <c r="DY14" s="524"/>
      <c r="DZ14" s="524"/>
      <c r="EA14" s="524"/>
      <c r="EB14" s="524"/>
      <c r="EC14" s="524"/>
      <c r="ED14" s="524"/>
      <c r="EE14" s="524"/>
      <c r="EF14" s="524"/>
      <c r="EG14" s="524"/>
      <c r="EH14" s="524"/>
      <c r="EI14" s="622"/>
    </row>
    <row r="15" spans="1:163" ht="24.75" customHeight="1">
      <c r="A15" s="638"/>
      <c r="B15" s="639"/>
      <c r="C15" s="640"/>
      <c r="D15" s="495"/>
      <c r="E15" s="563"/>
      <c r="F15" s="563"/>
      <c r="G15" s="563"/>
      <c r="H15" s="563"/>
      <c r="I15" s="489"/>
      <c r="J15" s="49"/>
      <c r="K15" s="522" t="s">
        <v>989</v>
      </c>
      <c r="L15" s="522"/>
      <c r="M15" s="522"/>
      <c r="N15" s="522"/>
      <c r="O15" s="522"/>
      <c r="P15" s="522"/>
      <c r="Q15" s="522"/>
      <c r="R15" s="522"/>
      <c r="S15" s="68"/>
      <c r="T15" s="523">
        <v>244</v>
      </c>
      <c r="U15" s="524"/>
      <c r="V15" s="524"/>
      <c r="W15" s="524"/>
      <c r="X15" s="524"/>
      <c r="Y15" s="524"/>
      <c r="Z15" s="524"/>
      <c r="AA15" s="524"/>
      <c r="AB15" s="524">
        <v>842829</v>
      </c>
      <c r="AC15" s="524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>
        <v>311</v>
      </c>
      <c r="AS15" s="524"/>
      <c r="AT15" s="524"/>
      <c r="AU15" s="524"/>
      <c r="AV15" s="524"/>
      <c r="AW15" s="524"/>
      <c r="AX15" s="524"/>
      <c r="AY15" s="524"/>
      <c r="AZ15" s="524">
        <v>1107197</v>
      </c>
      <c r="BA15" s="524"/>
      <c r="BB15" s="524"/>
      <c r="BC15" s="524"/>
      <c r="BD15" s="524"/>
      <c r="BE15" s="524"/>
      <c r="BF15" s="524"/>
      <c r="BG15" s="524"/>
      <c r="BH15" s="524"/>
      <c r="BI15" s="524"/>
      <c r="BJ15" s="524"/>
      <c r="BK15" s="524"/>
      <c r="BL15" s="524"/>
      <c r="BM15" s="524"/>
      <c r="BN15" s="524"/>
      <c r="BO15" s="524"/>
      <c r="BP15" s="524">
        <v>229</v>
      </c>
      <c r="BQ15" s="524"/>
      <c r="BR15" s="524"/>
      <c r="BS15" s="524"/>
      <c r="BT15" s="524"/>
      <c r="BU15" s="524"/>
      <c r="BV15" s="524"/>
      <c r="BW15" s="524"/>
      <c r="BX15" s="524">
        <v>828451</v>
      </c>
      <c r="BY15" s="524"/>
      <c r="BZ15" s="524"/>
      <c r="CA15" s="524"/>
      <c r="CB15" s="524"/>
      <c r="CC15" s="524"/>
      <c r="CD15" s="524"/>
      <c r="CE15" s="524"/>
      <c r="CF15" s="524"/>
      <c r="CG15" s="524"/>
      <c r="CH15" s="524"/>
      <c r="CI15" s="524"/>
      <c r="CJ15" s="524"/>
      <c r="CK15" s="524"/>
      <c r="CL15" s="524"/>
      <c r="CM15" s="524"/>
      <c r="CN15" s="524">
        <v>133</v>
      </c>
      <c r="CO15" s="524"/>
      <c r="CP15" s="524"/>
      <c r="CQ15" s="524"/>
      <c r="CR15" s="524"/>
      <c r="CS15" s="524"/>
      <c r="CT15" s="524"/>
      <c r="CU15" s="524"/>
      <c r="CV15" s="524">
        <v>486261</v>
      </c>
      <c r="CW15" s="524"/>
      <c r="CX15" s="524"/>
      <c r="CY15" s="524"/>
      <c r="CZ15" s="524"/>
      <c r="DA15" s="524"/>
      <c r="DB15" s="524"/>
      <c r="DC15" s="524"/>
      <c r="DD15" s="524"/>
      <c r="DE15" s="524"/>
      <c r="DF15" s="524"/>
      <c r="DG15" s="524"/>
      <c r="DH15" s="524"/>
      <c r="DI15" s="524"/>
      <c r="DJ15" s="524"/>
      <c r="DK15" s="524"/>
      <c r="DL15" s="524">
        <v>127</v>
      </c>
      <c r="DM15" s="524"/>
      <c r="DN15" s="524"/>
      <c r="DO15" s="524"/>
      <c r="DP15" s="524"/>
      <c r="DQ15" s="524"/>
      <c r="DR15" s="524"/>
      <c r="DS15" s="524"/>
      <c r="DT15" s="524">
        <v>488947</v>
      </c>
      <c r="DU15" s="524"/>
      <c r="DV15" s="524"/>
      <c r="DW15" s="524"/>
      <c r="DX15" s="524"/>
      <c r="DY15" s="524"/>
      <c r="DZ15" s="524"/>
      <c r="EA15" s="524"/>
      <c r="EB15" s="524"/>
      <c r="EC15" s="524"/>
      <c r="ED15" s="524"/>
      <c r="EE15" s="524"/>
      <c r="EF15" s="524"/>
      <c r="EG15" s="524"/>
      <c r="EH15" s="524"/>
      <c r="EI15" s="622"/>
    </row>
    <row r="16" spans="1:163" ht="24.75" customHeight="1">
      <c r="A16" s="638"/>
      <c r="B16" s="639"/>
      <c r="C16" s="640"/>
      <c r="D16" s="496"/>
      <c r="E16" s="601"/>
      <c r="F16" s="601"/>
      <c r="G16" s="601"/>
      <c r="H16" s="601"/>
      <c r="I16" s="491"/>
      <c r="J16" s="644" t="s">
        <v>37</v>
      </c>
      <c r="K16" s="610"/>
      <c r="L16" s="610"/>
      <c r="M16" s="610"/>
      <c r="N16" s="610"/>
      <c r="O16" s="610"/>
      <c r="P16" s="610"/>
      <c r="Q16" s="610"/>
      <c r="R16" s="610"/>
      <c r="S16" s="645"/>
      <c r="T16" s="523">
        <f>SUM(T14,T15)</f>
        <v>4739</v>
      </c>
      <c r="U16" s="524">
        <v>30552</v>
      </c>
      <c r="V16" s="524">
        <v>30552</v>
      </c>
      <c r="W16" s="524">
        <v>30552</v>
      </c>
      <c r="X16" s="524">
        <v>30552</v>
      </c>
      <c r="Y16" s="524">
        <v>30552</v>
      </c>
      <c r="Z16" s="524">
        <v>30552</v>
      </c>
      <c r="AA16" s="524">
        <v>30552</v>
      </c>
      <c r="AB16" s="524">
        <f>SUM(AB14,AB15)</f>
        <v>16303725</v>
      </c>
      <c r="AC16" s="524">
        <v>88232174</v>
      </c>
      <c r="AD16" s="524">
        <v>88232174</v>
      </c>
      <c r="AE16" s="524">
        <v>88232174</v>
      </c>
      <c r="AF16" s="524">
        <v>88232174</v>
      </c>
      <c r="AG16" s="524">
        <v>88232174</v>
      </c>
      <c r="AH16" s="524">
        <v>88232174</v>
      </c>
      <c r="AI16" s="524">
        <v>88232174</v>
      </c>
      <c r="AJ16" s="524">
        <v>88232174</v>
      </c>
      <c r="AK16" s="524">
        <v>88232174</v>
      </c>
      <c r="AL16" s="524">
        <v>88232174</v>
      </c>
      <c r="AM16" s="524">
        <v>88232174</v>
      </c>
      <c r="AN16" s="524">
        <v>88232174</v>
      </c>
      <c r="AO16" s="524">
        <v>88232174</v>
      </c>
      <c r="AP16" s="524">
        <v>88232174</v>
      </c>
      <c r="AQ16" s="524">
        <v>88232174</v>
      </c>
      <c r="AR16" s="524">
        <f>SUM(AR14,AR15)</f>
        <v>4729</v>
      </c>
      <c r="AS16" s="524">
        <v>30552</v>
      </c>
      <c r="AT16" s="524">
        <v>30552</v>
      </c>
      <c r="AU16" s="524">
        <v>30552</v>
      </c>
      <c r="AV16" s="524">
        <v>30552</v>
      </c>
      <c r="AW16" s="524">
        <v>30552</v>
      </c>
      <c r="AX16" s="524">
        <v>30552</v>
      </c>
      <c r="AY16" s="524">
        <v>30552</v>
      </c>
      <c r="AZ16" s="524">
        <f>SUM(AZ14,AZ15)</f>
        <v>16781531</v>
      </c>
      <c r="BA16" s="524">
        <v>88232174</v>
      </c>
      <c r="BB16" s="524">
        <v>88232174</v>
      </c>
      <c r="BC16" s="524">
        <v>88232174</v>
      </c>
      <c r="BD16" s="524">
        <v>88232174</v>
      </c>
      <c r="BE16" s="524">
        <v>88232174</v>
      </c>
      <c r="BF16" s="524">
        <v>88232174</v>
      </c>
      <c r="BG16" s="524">
        <v>88232174</v>
      </c>
      <c r="BH16" s="524">
        <v>88232174</v>
      </c>
      <c r="BI16" s="524">
        <v>88232174</v>
      </c>
      <c r="BJ16" s="524">
        <v>88232174</v>
      </c>
      <c r="BK16" s="524">
        <v>88232174</v>
      </c>
      <c r="BL16" s="524">
        <v>88232174</v>
      </c>
      <c r="BM16" s="524">
        <v>88232174</v>
      </c>
      <c r="BN16" s="524">
        <v>88232174</v>
      </c>
      <c r="BO16" s="524">
        <v>88232174</v>
      </c>
      <c r="BP16" s="524">
        <f>SUM(BP14,BP15)</f>
        <v>4422</v>
      </c>
      <c r="BQ16" s="524">
        <v>30552</v>
      </c>
      <c r="BR16" s="524">
        <v>30552</v>
      </c>
      <c r="BS16" s="524">
        <v>30552</v>
      </c>
      <c r="BT16" s="524">
        <v>30552</v>
      </c>
      <c r="BU16" s="524">
        <v>30552</v>
      </c>
      <c r="BV16" s="524">
        <v>30552</v>
      </c>
      <c r="BW16" s="524">
        <v>30552</v>
      </c>
      <c r="BX16" s="524">
        <f>SUM(BX14,BX15)</f>
        <v>16113106</v>
      </c>
      <c r="BY16" s="524">
        <v>88232174</v>
      </c>
      <c r="BZ16" s="524">
        <v>88232174</v>
      </c>
      <c r="CA16" s="524">
        <v>88232174</v>
      </c>
      <c r="CB16" s="524">
        <v>88232174</v>
      </c>
      <c r="CC16" s="524">
        <v>88232174</v>
      </c>
      <c r="CD16" s="524">
        <v>88232174</v>
      </c>
      <c r="CE16" s="524">
        <v>88232174</v>
      </c>
      <c r="CF16" s="524">
        <v>88232174</v>
      </c>
      <c r="CG16" s="524">
        <v>88232174</v>
      </c>
      <c r="CH16" s="524">
        <v>88232174</v>
      </c>
      <c r="CI16" s="524">
        <v>88232174</v>
      </c>
      <c r="CJ16" s="524">
        <v>88232174</v>
      </c>
      <c r="CK16" s="524">
        <v>88232174</v>
      </c>
      <c r="CL16" s="524">
        <v>88232174</v>
      </c>
      <c r="CM16" s="524">
        <v>88232174</v>
      </c>
      <c r="CN16" s="524">
        <f>SUM(CN14,CN15)</f>
        <v>4197</v>
      </c>
      <c r="CO16" s="524">
        <v>30552</v>
      </c>
      <c r="CP16" s="524">
        <v>30552</v>
      </c>
      <c r="CQ16" s="524">
        <v>30552</v>
      </c>
      <c r="CR16" s="524">
        <v>30552</v>
      </c>
      <c r="CS16" s="524">
        <v>30552</v>
      </c>
      <c r="CT16" s="524">
        <v>30552</v>
      </c>
      <c r="CU16" s="524">
        <v>30552</v>
      </c>
      <c r="CV16" s="524">
        <f>SUM(CV14,CV15)</f>
        <v>15637773</v>
      </c>
      <c r="CW16" s="524">
        <v>88232174</v>
      </c>
      <c r="CX16" s="524">
        <v>88232174</v>
      </c>
      <c r="CY16" s="524">
        <v>88232174</v>
      </c>
      <c r="CZ16" s="524">
        <v>88232174</v>
      </c>
      <c r="DA16" s="524">
        <v>88232174</v>
      </c>
      <c r="DB16" s="524">
        <v>88232174</v>
      </c>
      <c r="DC16" s="524">
        <v>88232174</v>
      </c>
      <c r="DD16" s="524">
        <v>88232174</v>
      </c>
      <c r="DE16" s="524">
        <v>88232174</v>
      </c>
      <c r="DF16" s="524">
        <v>88232174</v>
      </c>
      <c r="DG16" s="524">
        <v>88232174</v>
      </c>
      <c r="DH16" s="524">
        <v>88232174</v>
      </c>
      <c r="DI16" s="524">
        <v>88232174</v>
      </c>
      <c r="DJ16" s="524">
        <v>88232174</v>
      </c>
      <c r="DK16" s="524">
        <v>88232174</v>
      </c>
      <c r="DL16" s="524">
        <f>SUM(DL14,DL15)</f>
        <v>3857</v>
      </c>
      <c r="DM16" s="524">
        <v>30552</v>
      </c>
      <c r="DN16" s="524">
        <v>30552</v>
      </c>
      <c r="DO16" s="524">
        <v>30552</v>
      </c>
      <c r="DP16" s="524">
        <v>30552</v>
      </c>
      <c r="DQ16" s="524">
        <v>30552</v>
      </c>
      <c r="DR16" s="524">
        <v>30552</v>
      </c>
      <c r="DS16" s="524">
        <v>30552</v>
      </c>
      <c r="DT16" s="524">
        <f>SUM(DT14,DT15)</f>
        <v>14760786</v>
      </c>
      <c r="DU16" s="524">
        <v>88232174</v>
      </c>
      <c r="DV16" s="524">
        <v>88232174</v>
      </c>
      <c r="DW16" s="524">
        <v>88232174</v>
      </c>
      <c r="DX16" s="524">
        <v>88232174</v>
      </c>
      <c r="DY16" s="524">
        <v>88232174</v>
      </c>
      <c r="DZ16" s="524">
        <v>88232174</v>
      </c>
      <c r="EA16" s="524">
        <v>88232174</v>
      </c>
      <c r="EB16" s="524">
        <v>88232174</v>
      </c>
      <c r="EC16" s="524">
        <v>88232174</v>
      </c>
      <c r="ED16" s="524">
        <v>88232174</v>
      </c>
      <c r="EE16" s="524">
        <v>88232174</v>
      </c>
      <c r="EF16" s="524">
        <v>88232174</v>
      </c>
      <c r="EG16" s="524">
        <v>88232174</v>
      </c>
      <c r="EH16" s="524">
        <v>88232174</v>
      </c>
      <c r="EI16" s="622">
        <v>88232174</v>
      </c>
    </row>
    <row r="17" spans="1:139" ht="24.75" customHeight="1">
      <c r="A17" s="638"/>
      <c r="B17" s="639"/>
      <c r="C17" s="640"/>
      <c r="D17" s="494"/>
      <c r="E17" s="562" t="s">
        <v>979</v>
      </c>
      <c r="F17" s="562"/>
      <c r="G17" s="562"/>
      <c r="H17" s="562"/>
      <c r="I17" s="493"/>
      <c r="J17" s="49"/>
      <c r="K17" s="522" t="s">
        <v>988</v>
      </c>
      <c r="L17" s="522"/>
      <c r="M17" s="522"/>
      <c r="N17" s="522"/>
      <c r="O17" s="522"/>
      <c r="P17" s="522"/>
      <c r="Q17" s="522"/>
      <c r="R17" s="522"/>
      <c r="S17" s="68"/>
      <c r="T17" s="523">
        <v>187</v>
      </c>
      <c r="U17" s="524"/>
      <c r="V17" s="524"/>
      <c r="W17" s="524"/>
      <c r="X17" s="524"/>
      <c r="Y17" s="524"/>
      <c r="Z17" s="524"/>
      <c r="AA17" s="524"/>
      <c r="AB17" s="524">
        <v>644887</v>
      </c>
      <c r="AC17" s="524"/>
      <c r="AD17" s="524"/>
      <c r="AE17" s="524"/>
      <c r="AF17" s="524"/>
      <c r="AG17" s="524"/>
      <c r="AH17" s="524"/>
      <c r="AI17" s="524"/>
      <c r="AJ17" s="524"/>
      <c r="AK17" s="524"/>
      <c r="AL17" s="524"/>
      <c r="AM17" s="524"/>
      <c r="AN17" s="524"/>
      <c r="AO17" s="524"/>
      <c r="AP17" s="524"/>
      <c r="AQ17" s="524"/>
      <c r="AR17" s="524">
        <v>160</v>
      </c>
      <c r="AS17" s="524"/>
      <c r="AT17" s="524"/>
      <c r="AU17" s="524"/>
      <c r="AV17" s="524"/>
      <c r="AW17" s="524"/>
      <c r="AX17" s="524"/>
      <c r="AY17" s="524"/>
      <c r="AZ17" s="524">
        <v>565021</v>
      </c>
      <c r="BA17" s="524"/>
      <c r="BB17" s="524"/>
      <c r="BC17" s="524"/>
      <c r="BD17" s="524"/>
      <c r="BE17" s="524"/>
      <c r="BF17" s="524"/>
      <c r="BG17" s="524"/>
      <c r="BH17" s="524"/>
      <c r="BI17" s="524"/>
      <c r="BJ17" s="524"/>
      <c r="BK17" s="524"/>
      <c r="BL17" s="524"/>
      <c r="BM17" s="524"/>
      <c r="BN17" s="524"/>
      <c r="BO17" s="524"/>
      <c r="BP17" s="524">
        <v>174</v>
      </c>
      <c r="BQ17" s="524"/>
      <c r="BR17" s="524"/>
      <c r="BS17" s="524"/>
      <c r="BT17" s="524"/>
      <c r="BU17" s="524"/>
      <c r="BV17" s="524"/>
      <c r="BW17" s="524"/>
      <c r="BX17" s="524">
        <v>633459</v>
      </c>
      <c r="BY17" s="524"/>
      <c r="BZ17" s="524"/>
      <c r="CA17" s="524"/>
      <c r="CB17" s="524"/>
      <c r="CC17" s="524"/>
      <c r="CD17" s="524"/>
      <c r="CE17" s="524"/>
      <c r="CF17" s="524"/>
      <c r="CG17" s="524"/>
      <c r="CH17" s="524"/>
      <c r="CI17" s="524"/>
      <c r="CJ17" s="524"/>
      <c r="CK17" s="524"/>
      <c r="CL17" s="524"/>
      <c r="CM17" s="524"/>
      <c r="CN17" s="524">
        <v>149</v>
      </c>
      <c r="CO17" s="524"/>
      <c r="CP17" s="524"/>
      <c r="CQ17" s="524"/>
      <c r="CR17" s="524"/>
      <c r="CS17" s="524"/>
      <c r="CT17" s="524"/>
      <c r="CU17" s="524"/>
      <c r="CV17" s="524">
        <v>557263</v>
      </c>
      <c r="CW17" s="524"/>
      <c r="CX17" s="524"/>
      <c r="CY17" s="524"/>
      <c r="CZ17" s="524"/>
      <c r="DA17" s="524"/>
      <c r="DB17" s="524"/>
      <c r="DC17" s="524"/>
      <c r="DD17" s="524"/>
      <c r="DE17" s="524"/>
      <c r="DF17" s="524"/>
      <c r="DG17" s="524"/>
      <c r="DH17" s="524"/>
      <c r="DI17" s="524"/>
      <c r="DJ17" s="524"/>
      <c r="DK17" s="524"/>
      <c r="DL17" s="524">
        <v>153</v>
      </c>
      <c r="DM17" s="524"/>
      <c r="DN17" s="524"/>
      <c r="DO17" s="524"/>
      <c r="DP17" s="524"/>
      <c r="DQ17" s="524"/>
      <c r="DR17" s="524"/>
      <c r="DS17" s="524"/>
      <c r="DT17" s="524">
        <v>587055</v>
      </c>
      <c r="DU17" s="524"/>
      <c r="DV17" s="524"/>
      <c r="DW17" s="524"/>
      <c r="DX17" s="524"/>
      <c r="DY17" s="524"/>
      <c r="DZ17" s="524"/>
      <c r="EA17" s="524"/>
      <c r="EB17" s="524"/>
      <c r="EC17" s="524"/>
      <c r="ED17" s="524"/>
      <c r="EE17" s="524"/>
      <c r="EF17" s="524"/>
      <c r="EG17" s="524"/>
      <c r="EH17" s="524"/>
      <c r="EI17" s="622"/>
    </row>
    <row r="18" spans="1:139" ht="24.75" customHeight="1">
      <c r="A18" s="638"/>
      <c r="B18" s="639"/>
      <c r="C18" s="640"/>
      <c r="D18" s="495"/>
      <c r="E18" s="563"/>
      <c r="F18" s="563"/>
      <c r="G18" s="563"/>
      <c r="H18" s="563"/>
      <c r="I18" s="489"/>
      <c r="J18" s="49"/>
      <c r="K18" s="522" t="s">
        <v>989</v>
      </c>
      <c r="L18" s="522"/>
      <c r="M18" s="522"/>
      <c r="N18" s="522"/>
      <c r="O18" s="522"/>
      <c r="P18" s="522"/>
      <c r="Q18" s="522"/>
      <c r="R18" s="522"/>
      <c r="S18" s="68"/>
      <c r="T18" s="523">
        <v>3</v>
      </c>
      <c r="U18" s="524"/>
      <c r="V18" s="524"/>
      <c r="W18" s="524"/>
      <c r="X18" s="524"/>
      <c r="Y18" s="524"/>
      <c r="Z18" s="524"/>
      <c r="AA18" s="524"/>
      <c r="AB18" s="524">
        <v>10288</v>
      </c>
      <c r="AC18" s="524"/>
      <c r="AD18" s="524"/>
      <c r="AE18" s="524"/>
      <c r="AF18" s="524"/>
      <c r="AG18" s="524"/>
      <c r="AH18" s="524"/>
      <c r="AI18" s="524"/>
      <c r="AJ18" s="524"/>
      <c r="AK18" s="524"/>
      <c r="AL18" s="524"/>
      <c r="AM18" s="524"/>
      <c r="AN18" s="524"/>
      <c r="AO18" s="524"/>
      <c r="AP18" s="524"/>
      <c r="AQ18" s="524"/>
      <c r="AR18" s="524">
        <v>7</v>
      </c>
      <c r="AS18" s="524"/>
      <c r="AT18" s="524"/>
      <c r="AU18" s="524"/>
      <c r="AV18" s="524"/>
      <c r="AW18" s="524"/>
      <c r="AX18" s="524"/>
      <c r="AY18" s="524"/>
      <c r="AZ18" s="524">
        <v>24867</v>
      </c>
      <c r="BA18" s="524"/>
      <c r="BB18" s="524"/>
      <c r="BC18" s="524"/>
      <c r="BD18" s="524"/>
      <c r="BE18" s="524"/>
      <c r="BF18" s="524"/>
      <c r="BG18" s="524"/>
      <c r="BH18" s="524"/>
      <c r="BI18" s="524"/>
      <c r="BJ18" s="524"/>
      <c r="BK18" s="524"/>
      <c r="BL18" s="524"/>
      <c r="BM18" s="524"/>
      <c r="BN18" s="524"/>
      <c r="BO18" s="524"/>
      <c r="BP18" s="524">
        <v>3</v>
      </c>
      <c r="BQ18" s="524"/>
      <c r="BR18" s="524"/>
      <c r="BS18" s="524"/>
      <c r="BT18" s="524"/>
      <c r="BU18" s="524"/>
      <c r="BV18" s="524"/>
      <c r="BW18" s="524"/>
      <c r="BX18" s="524">
        <v>10989</v>
      </c>
      <c r="BY18" s="524"/>
      <c r="BZ18" s="524"/>
      <c r="CA18" s="524"/>
      <c r="CB18" s="524"/>
      <c r="CC18" s="524"/>
      <c r="CD18" s="524"/>
      <c r="CE18" s="524"/>
      <c r="CF18" s="524"/>
      <c r="CG18" s="524"/>
      <c r="CH18" s="524"/>
      <c r="CI18" s="524"/>
      <c r="CJ18" s="524"/>
      <c r="CK18" s="524"/>
      <c r="CL18" s="524"/>
      <c r="CM18" s="524"/>
      <c r="CN18" s="524">
        <v>1</v>
      </c>
      <c r="CO18" s="524"/>
      <c r="CP18" s="524"/>
      <c r="CQ18" s="524"/>
      <c r="CR18" s="524"/>
      <c r="CS18" s="524"/>
      <c r="CT18" s="524"/>
      <c r="CU18" s="524"/>
      <c r="CV18" s="524">
        <v>3738</v>
      </c>
      <c r="CW18" s="524"/>
      <c r="CX18" s="524"/>
      <c r="CY18" s="524"/>
      <c r="CZ18" s="524"/>
      <c r="DA18" s="524"/>
      <c r="DB18" s="524"/>
      <c r="DC18" s="524"/>
      <c r="DD18" s="524"/>
      <c r="DE18" s="524"/>
      <c r="DF18" s="524"/>
      <c r="DG18" s="524"/>
      <c r="DH18" s="524"/>
      <c r="DI18" s="524"/>
      <c r="DJ18" s="524"/>
      <c r="DK18" s="524"/>
      <c r="DL18" s="524">
        <v>6</v>
      </c>
      <c r="DM18" s="524"/>
      <c r="DN18" s="524"/>
      <c r="DO18" s="524"/>
      <c r="DP18" s="524"/>
      <c r="DQ18" s="524"/>
      <c r="DR18" s="524"/>
      <c r="DS18" s="524"/>
      <c r="DT18" s="524">
        <v>23146</v>
      </c>
      <c r="DU18" s="524"/>
      <c r="DV18" s="524"/>
      <c r="DW18" s="524"/>
      <c r="DX18" s="524"/>
      <c r="DY18" s="524"/>
      <c r="DZ18" s="524"/>
      <c r="EA18" s="524"/>
      <c r="EB18" s="524"/>
      <c r="EC18" s="524"/>
      <c r="ED18" s="524"/>
      <c r="EE18" s="524"/>
      <c r="EF18" s="524"/>
      <c r="EG18" s="524"/>
      <c r="EH18" s="524"/>
      <c r="EI18" s="622"/>
    </row>
    <row r="19" spans="1:139" ht="24.75" customHeight="1">
      <c r="A19" s="638"/>
      <c r="B19" s="639"/>
      <c r="C19" s="640"/>
      <c r="D19" s="496"/>
      <c r="E19" s="601"/>
      <c r="F19" s="601"/>
      <c r="G19" s="601"/>
      <c r="H19" s="601"/>
      <c r="I19" s="491"/>
      <c r="J19" s="644" t="s">
        <v>37</v>
      </c>
      <c r="K19" s="610"/>
      <c r="L19" s="610"/>
      <c r="M19" s="610"/>
      <c r="N19" s="610"/>
      <c r="O19" s="610"/>
      <c r="P19" s="610"/>
      <c r="Q19" s="610"/>
      <c r="R19" s="610"/>
      <c r="S19" s="645"/>
      <c r="T19" s="523">
        <f>SUM(T17,T18)</f>
        <v>190</v>
      </c>
      <c r="U19" s="524">
        <v>30552</v>
      </c>
      <c r="V19" s="524">
        <v>30552</v>
      </c>
      <c r="W19" s="524">
        <v>30552</v>
      </c>
      <c r="X19" s="524">
        <v>30552</v>
      </c>
      <c r="Y19" s="524">
        <v>30552</v>
      </c>
      <c r="Z19" s="524">
        <v>30552</v>
      </c>
      <c r="AA19" s="524">
        <v>30552</v>
      </c>
      <c r="AB19" s="524">
        <f>SUM(AB17,AB18)</f>
        <v>655175</v>
      </c>
      <c r="AC19" s="524">
        <v>88232174</v>
      </c>
      <c r="AD19" s="524">
        <v>88232174</v>
      </c>
      <c r="AE19" s="524">
        <v>88232174</v>
      </c>
      <c r="AF19" s="524">
        <v>88232174</v>
      </c>
      <c r="AG19" s="524">
        <v>88232174</v>
      </c>
      <c r="AH19" s="524">
        <v>88232174</v>
      </c>
      <c r="AI19" s="524">
        <v>88232174</v>
      </c>
      <c r="AJ19" s="524">
        <v>88232174</v>
      </c>
      <c r="AK19" s="524">
        <v>88232174</v>
      </c>
      <c r="AL19" s="524">
        <v>88232174</v>
      </c>
      <c r="AM19" s="524">
        <v>88232174</v>
      </c>
      <c r="AN19" s="524">
        <v>88232174</v>
      </c>
      <c r="AO19" s="524">
        <v>88232174</v>
      </c>
      <c r="AP19" s="524">
        <v>88232174</v>
      </c>
      <c r="AQ19" s="524">
        <v>88232174</v>
      </c>
      <c r="AR19" s="524">
        <f>SUM(AR17,AR18)</f>
        <v>167</v>
      </c>
      <c r="AS19" s="524">
        <v>30552</v>
      </c>
      <c r="AT19" s="524">
        <v>30552</v>
      </c>
      <c r="AU19" s="524">
        <v>30552</v>
      </c>
      <c r="AV19" s="524">
        <v>30552</v>
      </c>
      <c r="AW19" s="524">
        <v>30552</v>
      </c>
      <c r="AX19" s="524">
        <v>30552</v>
      </c>
      <c r="AY19" s="524">
        <v>30552</v>
      </c>
      <c r="AZ19" s="524">
        <f>SUM(AZ17,AZ18)</f>
        <v>589888</v>
      </c>
      <c r="BA19" s="524">
        <v>88232174</v>
      </c>
      <c r="BB19" s="524">
        <v>88232174</v>
      </c>
      <c r="BC19" s="524">
        <v>88232174</v>
      </c>
      <c r="BD19" s="524">
        <v>88232174</v>
      </c>
      <c r="BE19" s="524">
        <v>88232174</v>
      </c>
      <c r="BF19" s="524">
        <v>88232174</v>
      </c>
      <c r="BG19" s="524">
        <v>88232174</v>
      </c>
      <c r="BH19" s="524">
        <v>88232174</v>
      </c>
      <c r="BI19" s="524">
        <v>88232174</v>
      </c>
      <c r="BJ19" s="524">
        <v>88232174</v>
      </c>
      <c r="BK19" s="524">
        <v>88232174</v>
      </c>
      <c r="BL19" s="524">
        <v>88232174</v>
      </c>
      <c r="BM19" s="524">
        <v>88232174</v>
      </c>
      <c r="BN19" s="524">
        <v>88232174</v>
      </c>
      <c r="BO19" s="524">
        <v>88232174</v>
      </c>
      <c r="BP19" s="524">
        <f>SUM(BP17,BP18)</f>
        <v>177</v>
      </c>
      <c r="BQ19" s="524">
        <v>30552</v>
      </c>
      <c r="BR19" s="524">
        <v>30552</v>
      </c>
      <c r="BS19" s="524">
        <v>30552</v>
      </c>
      <c r="BT19" s="524">
        <v>30552</v>
      </c>
      <c r="BU19" s="524">
        <v>30552</v>
      </c>
      <c r="BV19" s="524">
        <v>30552</v>
      </c>
      <c r="BW19" s="524">
        <v>30552</v>
      </c>
      <c r="BX19" s="524">
        <f>SUM(BX17,BX18)</f>
        <v>644448</v>
      </c>
      <c r="BY19" s="524">
        <v>88232174</v>
      </c>
      <c r="BZ19" s="524">
        <v>88232174</v>
      </c>
      <c r="CA19" s="524">
        <v>88232174</v>
      </c>
      <c r="CB19" s="524">
        <v>88232174</v>
      </c>
      <c r="CC19" s="524">
        <v>88232174</v>
      </c>
      <c r="CD19" s="524">
        <v>88232174</v>
      </c>
      <c r="CE19" s="524">
        <v>88232174</v>
      </c>
      <c r="CF19" s="524">
        <v>88232174</v>
      </c>
      <c r="CG19" s="524">
        <v>88232174</v>
      </c>
      <c r="CH19" s="524">
        <v>88232174</v>
      </c>
      <c r="CI19" s="524">
        <v>88232174</v>
      </c>
      <c r="CJ19" s="524">
        <v>88232174</v>
      </c>
      <c r="CK19" s="524">
        <v>88232174</v>
      </c>
      <c r="CL19" s="524">
        <v>88232174</v>
      </c>
      <c r="CM19" s="524">
        <v>88232174</v>
      </c>
      <c r="CN19" s="524">
        <f>SUM(CN17,CN18)</f>
        <v>150</v>
      </c>
      <c r="CO19" s="524">
        <v>30552</v>
      </c>
      <c r="CP19" s="524">
        <v>30552</v>
      </c>
      <c r="CQ19" s="524">
        <v>30552</v>
      </c>
      <c r="CR19" s="524">
        <v>30552</v>
      </c>
      <c r="CS19" s="524">
        <v>30552</v>
      </c>
      <c r="CT19" s="524">
        <v>30552</v>
      </c>
      <c r="CU19" s="524">
        <v>30552</v>
      </c>
      <c r="CV19" s="524">
        <f>SUM(CV17,CV18)</f>
        <v>561001</v>
      </c>
      <c r="CW19" s="524">
        <v>88232174</v>
      </c>
      <c r="CX19" s="524">
        <v>88232174</v>
      </c>
      <c r="CY19" s="524">
        <v>88232174</v>
      </c>
      <c r="CZ19" s="524">
        <v>88232174</v>
      </c>
      <c r="DA19" s="524">
        <v>88232174</v>
      </c>
      <c r="DB19" s="524">
        <v>88232174</v>
      </c>
      <c r="DC19" s="524">
        <v>88232174</v>
      </c>
      <c r="DD19" s="524">
        <v>88232174</v>
      </c>
      <c r="DE19" s="524">
        <v>88232174</v>
      </c>
      <c r="DF19" s="524">
        <v>88232174</v>
      </c>
      <c r="DG19" s="524">
        <v>88232174</v>
      </c>
      <c r="DH19" s="524">
        <v>88232174</v>
      </c>
      <c r="DI19" s="524">
        <v>88232174</v>
      </c>
      <c r="DJ19" s="524">
        <v>88232174</v>
      </c>
      <c r="DK19" s="524">
        <v>88232174</v>
      </c>
      <c r="DL19" s="524">
        <f>SUM(DL17,DL18)</f>
        <v>159</v>
      </c>
      <c r="DM19" s="524">
        <v>30552</v>
      </c>
      <c r="DN19" s="524">
        <v>30552</v>
      </c>
      <c r="DO19" s="524">
        <v>30552</v>
      </c>
      <c r="DP19" s="524">
        <v>30552</v>
      </c>
      <c r="DQ19" s="524">
        <v>30552</v>
      </c>
      <c r="DR19" s="524">
        <v>30552</v>
      </c>
      <c r="DS19" s="524">
        <v>30552</v>
      </c>
      <c r="DT19" s="524">
        <f>SUM(DT17,DT18)</f>
        <v>610201</v>
      </c>
      <c r="DU19" s="524">
        <v>88232174</v>
      </c>
      <c r="DV19" s="524">
        <v>88232174</v>
      </c>
      <c r="DW19" s="524">
        <v>88232174</v>
      </c>
      <c r="DX19" s="524">
        <v>88232174</v>
      </c>
      <c r="DY19" s="524">
        <v>88232174</v>
      </c>
      <c r="DZ19" s="524">
        <v>88232174</v>
      </c>
      <c r="EA19" s="524">
        <v>88232174</v>
      </c>
      <c r="EB19" s="524">
        <v>88232174</v>
      </c>
      <c r="EC19" s="524">
        <v>88232174</v>
      </c>
      <c r="ED19" s="524">
        <v>88232174</v>
      </c>
      <c r="EE19" s="524">
        <v>88232174</v>
      </c>
      <c r="EF19" s="524">
        <v>88232174</v>
      </c>
      <c r="EG19" s="524">
        <v>88232174</v>
      </c>
      <c r="EH19" s="524">
        <v>88232174</v>
      </c>
      <c r="EI19" s="622">
        <v>88232174</v>
      </c>
    </row>
    <row r="20" spans="1:139" ht="24.75" customHeight="1" thickBot="1">
      <c r="A20" s="641"/>
      <c r="B20" s="642"/>
      <c r="C20" s="643"/>
      <c r="D20" s="631" t="s">
        <v>992</v>
      </c>
      <c r="E20" s="632"/>
      <c r="F20" s="632"/>
      <c r="G20" s="632"/>
      <c r="H20" s="632"/>
      <c r="I20" s="632"/>
      <c r="J20" s="632"/>
      <c r="K20" s="632"/>
      <c r="L20" s="632"/>
      <c r="M20" s="632"/>
      <c r="N20" s="632"/>
      <c r="O20" s="632"/>
      <c r="P20" s="632"/>
      <c r="Q20" s="632"/>
      <c r="R20" s="632"/>
      <c r="S20" s="633"/>
      <c r="T20" s="523">
        <f>SUM(T16,T19)</f>
        <v>4929</v>
      </c>
      <c r="U20" s="524">
        <v>6218</v>
      </c>
      <c r="V20" s="524">
        <v>6218</v>
      </c>
      <c r="W20" s="524">
        <v>6218</v>
      </c>
      <c r="X20" s="524">
        <v>6218</v>
      </c>
      <c r="Y20" s="524">
        <v>6218</v>
      </c>
      <c r="Z20" s="524">
        <v>6218</v>
      </c>
      <c r="AA20" s="524">
        <v>6218</v>
      </c>
      <c r="AB20" s="524">
        <f>SUM(AB16,AB19)</f>
        <v>16958900</v>
      </c>
      <c r="AC20" s="524">
        <v>18076040</v>
      </c>
      <c r="AD20" s="524">
        <v>18076040</v>
      </c>
      <c r="AE20" s="524">
        <v>18076040</v>
      </c>
      <c r="AF20" s="524">
        <v>18076040</v>
      </c>
      <c r="AG20" s="524">
        <v>18076040</v>
      </c>
      <c r="AH20" s="524">
        <v>18076040</v>
      </c>
      <c r="AI20" s="524">
        <v>18076040</v>
      </c>
      <c r="AJ20" s="524">
        <v>18076040</v>
      </c>
      <c r="AK20" s="524">
        <v>18076040</v>
      </c>
      <c r="AL20" s="524">
        <v>18076040</v>
      </c>
      <c r="AM20" s="524">
        <v>18076040</v>
      </c>
      <c r="AN20" s="524">
        <v>18076040</v>
      </c>
      <c r="AO20" s="524">
        <v>18076040</v>
      </c>
      <c r="AP20" s="524">
        <v>18076040</v>
      </c>
      <c r="AQ20" s="524">
        <v>18076040</v>
      </c>
      <c r="AR20" s="524">
        <f>SUM(AR16,AR19)</f>
        <v>4896</v>
      </c>
      <c r="AS20" s="524">
        <v>6218</v>
      </c>
      <c r="AT20" s="524">
        <v>6218</v>
      </c>
      <c r="AU20" s="524">
        <v>6218</v>
      </c>
      <c r="AV20" s="524">
        <v>6218</v>
      </c>
      <c r="AW20" s="524">
        <v>6218</v>
      </c>
      <c r="AX20" s="524">
        <v>6218</v>
      </c>
      <c r="AY20" s="524">
        <v>6218</v>
      </c>
      <c r="AZ20" s="524">
        <f>SUM(AZ16,AZ19)</f>
        <v>17371419</v>
      </c>
      <c r="BA20" s="524">
        <v>18076040</v>
      </c>
      <c r="BB20" s="524">
        <v>18076040</v>
      </c>
      <c r="BC20" s="524">
        <v>18076040</v>
      </c>
      <c r="BD20" s="524">
        <v>18076040</v>
      </c>
      <c r="BE20" s="524">
        <v>18076040</v>
      </c>
      <c r="BF20" s="524">
        <v>18076040</v>
      </c>
      <c r="BG20" s="524">
        <v>18076040</v>
      </c>
      <c r="BH20" s="524">
        <v>18076040</v>
      </c>
      <c r="BI20" s="524">
        <v>18076040</v>
      </c>
      <c r="BJ20" s="524">
        <v>18076040</v>
      </c>
      <c r="BK20" s="524">
        <v>18076040</v>
      </c>
      <c r="BL20" s="524">
        <v>18076040</v>
      </c>
      <c r="BM20" s="524">
        <v>18076040</v>
      </c>
      <c r="BN20" s="524">
        <v>18076040</v>
      </c>
      <c r="BO20" s="524">
        <v>18076040</v>
      </c>
      <c r="BP20" s="524">
        <f>SUM(BP16,BP19)</f>
        <v>4599</v>
      </c>
      <c r="BQ20" s="524">
        <v>6218</v>
      </c>
      <c r="BR20" s="524">
        <v>6218</v>
      </c>
      <c r="BS20" s="524">
        <v>6218</v>
      </c>
      <c r="BT20" s="524">
        <v>6218</v>
      </c>
      <c r="BU20" s="524">
        <v>6218</v>
      </c>
      <c r="BV20" s="524">
        <v>6218</v>
      </c>
      <c r="BW20" s="524">
        <v>6218</v>
      </c>
      <c r="BX20" s="524">
        <f>SUM(BX16,BX19)</f>
        <v>16757554</v>
      </c>
      <c r="BY20" s="524">
        <v>18076040</v>
      </c>
      <c r="BZ20" s="524">
        <v>18076040</v>
      </c>
      <c r="CA20" s="524">
        <v>18076040</v>
      </c>
      <c r="CB20" s="524">
        <v>18076040</v>
      </c>
      <c r="CC20" s="524">
        <v>18076040</v>
      </c>
      <c r="CD20" s="524">
        <v>18076040</v>
      </c>
      <c r="CE20" s="524">
        <v>18076040</v>
      </c>
      <c r="CF20" s="524">
        <v>18076040</v>
      </c>
      <c r="CG20" s="524">
        <v>18076040</v>
      </c>
      <c r="CH20" s="524">
        <v>18076040</v>
      </c>
      <c r="CI20" s="524">
        <v>18076040</v>
      </c>
      <c r="CJ20" s="524">
        <v>18076040</v>
      </c>
      <c r="CK20" s="524">
        <v>18076040</v>
      </c>
      <c r="CL20" s="524">
        <v>18076040</v>
      </c>
      <c r="CM20" s="524">
        <v>18076040</v>
      </c>
      <c r="CN20" s="524">
        <f>SUM(CN16,CN19)</f>
        <v>4347</v>
      </c>
      <c r="CO20" s="524">
        <v>6218</v>
      </c>
      <c r="CP20" s="524">
        <v>6218</v>
      </c>
      <c r="CQ20" s="524">
        <v>6218</v>
      </c>
      <c r="CR20" s="524">
        <v>6218</v>
      </c>
      <c r="CS20" s="524">
        <v>6218</v>
      </c>
      <c r="CT20" s="524">
        <v>6218</v>
      </c>
      <c r="CU20" s="524">
        <v>6218</v>
      </c>
      <c r="CV20" s="524">
        <f>SUM(CV16,CV19)</f>
        <v>16198774</v>
      </c>
      <c r="CW20" s="524">
        <v>18076040</v>
      </c>
      <c r="CX20" s="524">
        <v>18076040</v>
      </c>
      <c r="CY20" s="524">
        <v>18076040</v>
      </c>
      <c r="CZ20" s="524">
        <v>18076040</v>
      </c>
      <c r="DA20" s="524">
        <v>18076040</v>
      </c>
      <c r="DB20" s="524">
        <v>18076040</v>
      </c>
      <c r="DC20" s="524">
        <v>18076040</v>
      </c>
      <c r="DD20" s="524">
        <v>18076040</v>
      </c>
      <c r="DE20" s="524">
        <v>18076040</v>
      </c>
      <c r="DF20" s="524">
        <v>18076040</v>
      </c>
      <c r="DG20" s="524">
        <v>18076040</v>
      </c>
      <c r="DH20" s="524">
        <v>18076040</v>
      </c>
      <c r="DI20" s="524">
        <v>18076040</v>
      </c>
      <c r="DJ20" s="524">
        <v>18076040</v>
      </c>
      <c r="DK20" s="524">
        <v>18076040</v>
      </c>
      <c r="DL20" s="524">
        <f>SUM(DL16,DL19)</f>
        <v>4016</v>
      </c>
      <c r="DM20" s="524">
        <v>6218</v>
      </c>
      <c r="DN20" s="524">
        <v>6218</v>
      </c>
      <c r="DO20" s="524">
        <v>6218</v>
      </c>
      <c r="DP20" s="524">
        <v>6218</v>
      </c>
      <c r="DQ20" s="524">
        <v>6218</v>
      </c>
      <c r="DR20" s="524">
        <v>6218</v>
      </c>
      <c r="DS20" s="524">
        <v>6218</v>
      </c>
      <c r="DT20" s="524">
        <f>SUM(DT16,DT19)</f>
        <v>15370987</v>
      </c>
      <c r="DU20" s="524">
        <v>18076040</v>
      </c>
      <c r="DV20" s="524">
        <v>18076040</v>
      </c>
      <c r="DW20" s="524">
        <v>18076040</v>
      </c>
      <c r="DX20" s="524">
        <v>18076040</v>
      </c>
      <c r="DY20" s="524">
        <v>18076040</v>
      </c>
      <c r="DZ20" s="524">
        <v>18076040</v>
      </c>
      <c r="EA20" s="524">
        <v>18076040</v>
      </c>
      <c r="EB20" s="524">
        <v>18076040</v>
      </c>
      <c r="EC20" s="524">
        <v>18076040</v>
      </c>
      <c r="ED20" s="524">
        <v>18076040</v>
      </c>
      <c r="EE20" s="524">
        <v>18076040</v>
      </c>
      <c r="EF20" s="524">
        <v>18076040</v>
      </c>
      <c r="EG20" s="524">
        <v>18076040</v>
      </c>
      <c r="EH20" s="524">
        <v>18076040</v>
      </c>
      <c r="EI20" s="622">
        <v>18076040</v>
      </c>
    </row>
    <row r="21" spans="1:139" ht="24.75" customHeight="1">
      <c r="A21" s="615" t="s">
        <v>993</v>
      </c>
      <c r="B21" s="546"/>
      <c r="C21" s="546"/>
      <c r="D21" s="546"/>
      <c r="E21" s="546"/>
      <c r="F21" s="546"/>
      <c r="G21" s="546"/>
      <c r="H21" s="546"/>
      <c r="I21" s="608"/>
      <c r="J21" s="326"/>
      <c r="K21" s="601" t="s">
        <v>988</v>
      </c>
      <c r="L21" s="601"/>
      <c r="M21" s="601"/>
      <c r="N21" s="601"/>
      <c r="O21" s="601"/>
      <c r="P21" s="601"/>
      <c r="Q21" s="601"/>
      <c r="R21" s="601"/>
      <c r="S21" s="325"/>
      <c r="T21" s="523">
        <f>SUM(T8,T11,T14,T17,)</f>
        <v>28427</v>
      </c>
      <c r="U21" s="524">
        <v>33850</v>
      </c>
      <c r="V21" s="524">
        <v>33850</v>
      </c>
      <c r="W21" s="524">
        <v>33850</v>
      </c>
      <c r="X21" s="524">
        <v>33850</v>
      </c>
      <c r="Y21" s="524">
        <v>33850</v>
      </c>
      <c r="Z21" s="524">
        <v>33850</v>
      </c>
      <c r="AA21" s="524">
        <v>33850</v>
      </c>
      <c r="AB21" s="524">
        <f>SUM(AB8,AB11,AB14,AB17)</f>
        <v>97491158</v>
      </c>
      <c r="AC21" s="524">
        <v>98112816</v>
      </c>
      <c r="AD21" s="524">
        <v>98112816</v>
      </c>
      <c r="AE21" s="524">
        <v>98112816</v>
      </c>
      <c r="AF21" s="524">
        <v>98112816</v>
      </c>
      <c r="AG21" s="524">
        <v>98112816</v>
      </c>
      <c r="AH21" s="524">
        <v>98112816</v>
      </c>
      <c r="AI21" s="524">
        <v>98112816</v>
      </c>
      <c r="AJ21" s="524">
        <v>98112816</v>
      </c>
      <c r="AK21" s="524">
        <v>98112816</v>
      </c>
      <c r="AL21" s="524">
        <v>98112816</v>
      </c>
      <c r="AM21" s="524">
        <v>98112816</v>
      </c>
      <c r="AN21" s="524">
        <v>98112816</v>
      </c>
      <c r="AO21" s="524">
        <v>98112816</v>
      </c>
      <c r="AP21" s="524">
        <v>98112816</v>
      </c>
      <c r="AQ21" s="524">
        <v>98112816</v>
      </c>
      <c r="AR21" s="524">
        <f>SUM(AR8,AR11,AR14,AR17,)</f>
        <v>27689</v>
      </c>
      <c r="AS21" s="524">
        <v>33850</v>
      </c>
      <c r="AT21" s="524">
        <v>33850</v>
      </c>
      <c r="AU21" s="524">
        <v>33850</v>
      </c>
      <c r="AV21" s="524">
        <v>33850</v>
      </c>
      <c r="AW21" s="524">
        <v>33850</v>
      </c>
      <c r="AX21" s="524">
        <v>33850</v>
      </c>
      <c r="AY21" s="524">
        <v>33850</v>
      </c>
      <c r="AZ21" s="524">
        <f>SUM(AZ8,AZ11,AZ14,AZ17)</f>
        <v>97734045</v>
      </c>
      <c r="BA21" s="524">
        <v>98112816</v>
      </c>
      <c r="BB21" s="524">
        <v>98112816</v>
      </c>
      <c r="BC21" s="524">
        <v>98112816</v>
      </c>
      <c r="BD21" s="524">
        <v>98112816</v>
      </c>
      <c r="BE21" s="524">
        <v>98112816</v>
      </c>
      <c r="BF21" s="524">
        <v>98112816</v>
      </c>
      <c r="BG21" s="524">
        <v>98112816</v>
      </c>
      <c r="BH21" s="524">
        <v>98112816</v>
      </c>
      <c r="BI21" s="524">
        <v>98112816</v>
      </c>
      <c r="BJ21" s="524">
        <v>98112816</v>
      </c>
      <c r="BK21" s="524">
        <v>98112816</v>
      </c>
      <c r="BL21" s="524">
        <v>98112816</v>
      </c>
      <c r="BM21" s="524">
        <v>98112816</v>
      </c>
      <c r="BN21" s="524">
        <v>98112816</v>
      </c>
      <c r="BO21" s="524">
        <v>98112816</v>
      </c>
      <c r="BP21" s="524">
        <f>SUM(BP8,BP11,BP14,BP17,)</f>
        <v>26373</v>
      </c>
      <c r="BQ21" s="524">
        <v>33850</v>
      </c>
      <c r="BR21" s="524">
        <v>33850</v>
      </c>
      <c r="BS21" s="524">
        <v>33850</v>
      </c>
      <c r="BT21" s="524">
        <v>33850</v>
      </c>
      <c r="BU21" s="524">
        <v>33850</v>
      </c>
      <c r="BV21" s="524">
        <v>33850</v>
      </c>
      <c r="BW21" s="524">
        <v>33850</v>
      </c>
      <c r="BX21" s="524">
        <f>SUM(BX8,BX11,BX14,BX17)</f>
        <v>95757840</v>
      </c>
      <c r="BY21" s="524">
        <v>98112816</v>
      </c>
      <c r="BZ21" s="524">
        <v>98112816</v>
      </c>
      <c r="CA21" s="524">
        <v>98112816</v>
      </c>
      <c r="CB21" s="524">
        <v>98112816</v>
      </c>
      <c r="CC21" s="524">
        <v>98112816</v>
      </c>
      <c r="CD21" s="524">
        <v>98112816</v>
      </c>
      <c r="CE21" s="524">
        <v>98112816</v>
      </c>
      <c r="CF21" s="524">
        <v>98112816</v>
      </c>
      <c r="CG21" s="524">
        <v>98112816</v>
      </c>
      <c r="CH21" s="524">
        <v>98112816</v>
      </c>
      <c r="CI21" s="524">
        <v>98112816</v>
      </c>
      <c r="CJ21" s="524">
        <v>98112816</v>
      </c>
      <c r="CK21" s="524">
        <v>98112816</v>
      </c>
      <c r="CL21" s="524">
        <v>98112816</v>
      </c>
      <c r="CM21" s="524">
        <v>98112816</v>
      </c>
      <c r="CN21" s="524">
        <f>SUM(CN8,CN11,CN14,CN17,)</f>
        <v>25169</v>
      </c>
      <c r="CO21" s="524">
        <v>33850</v>
      </c>
      <c r="CP21" s="524">
        <v>33850</v>
      </c>
      <c r="CQ21" s="524">
        <v>33850</v>
      </c>
      <c r="CR21" s="524">
        <v>33850</v>
      </c>
      <c r="CS21" s="524">
        <v>33850</v>
      </c>
      <c r="CT21" s="524">
        <v>33850</v>
      </c>
      <c r="CU21" s="524">
        <v>33850</v>
      </c>
      <c r="CV21" s="524">
        <f>SUM(CV8,CV11,CV14,CV17)</f>
        <v>93986213</v>
      </c>
      <c r="CW21" s="524">
        <v>98112816</v>
      </c>
      <c r="CX21" s="524">
        <v>98112816</v>
      </c>
      <c r="CY21" s="524">
        <v>98112816</v>
      </c>
      <c r="CZ21" s="524">
        <v>98112816</v>
      </c>
      <c r="DA21" s="524">
        <v>98112816</v>
      </c>
      <c r="DB21" s="524">
        <v>98112816</v>
      </c>
      <c r="DC21" s="524">
        <v>98112816</v>
      </c>
      <c r="DD21" s="524">
        <v>98112816</v>
      </c>
      <c r="DE21" s="524">
        <v>98112816</v>
      </c>
      <c r="DF21" s="524">
        <v>98112816</v>
      </c>
      <c r="DG21" s="524">
        <v>98112816</v>
      </c>
      <c r="DH21" s="524">
        <v>98112816</v>
      </c>
      <c r="DI21" s="524">
        <v>98112816</v>
      </c>
      <c r="DJ21" s="524">
        <v>98112816</v>
      </c>
      <c r="DK21" s="524">
        <v>98112816</v>
      </c>
      <c r="DL21" s="524">
        <f>SUM(DL8,DL11,DL14,DL17,)</f>
        <v>23588</v>
      </c>
      <c r="DM21" s="524">
        <v>33850</v>
      </c>
      <c r="DN21" s="524">
        <v>33850</v>
      </c>
      <c r="DO21" s="524">
        <v>33850</v>
      </c>
      <c r="DP21" s="524">
        <v>33850</v>
      </c>
      <c r="DQ21" s="524">
        <v>33850</v>
      </c>
      <c r="DR21" s="524">
        <v>33850</v>
      </c>
      <c r="DS21" s="524">
        <v>33850</v>
      </c>
      <c r="DT21" s="524">
        <f>SUM(DT8,DT11,DT14,DT17)</f>
        <v>90288239</v>
      </c>
      <c r="DU21" s="524">
        <v>98112816</v>
      </c>
      <c r="DV21" s="524">
        <v>98112816</v>
      </c>
      <c r="DW21" s="524">
        <v>98112816</v>
      </c>
      <c r="DX21" s="524">
        <v>98112816</v>
      </c>
      <c r="DY21" s="524">
        <v>98112816</v>
      </c>
      <c r="DZ21" s="524">
        <v>98112816</v>
      </c>
      <c r="EA21" s="524">
        <v>98112816</v>
      </c>
      <c r="EB21" s="524">
        <v>98112816</v>
      </c>
      <c r="EC21" s="524">
        <v>98112816</v>
      </c>
      <c r="ED21" s="524">
        <v>98112816</v>
      </c>
      <c r="EE21" s="524">
        <v>98112816</v>
      </c>
      <c r="EF21" s="524">
        <v>98112816</v>
      </c>
      <c r="EG21" s="524">
        <v>98112816</v>
      </c>
      <c r="EH21" s="524">
        <v>98112816</v>
      </c>
      <c r="EI21" s="622">
        <v>98112816</v>
      </c>
    </row>
    <row r="22" spans="1:139" ht="24.75" customHeight="1">
      <c r="A22" s="615"/>
      <c r="B22" s="546"/>
      <c r="C22" s="546"/>
      <c r="D22" s="546"/>
      <c r="E22" s="546"/>
      <c r="F22" s="546"/>
      <c r="G22" s="546"/>
      <c r="H22" s="546"/>
      <c r="I22" s="608"/>
      <c r="J22" s="49"/>
      <c r="K22" s="522" t="s">
        <v>989</v>
      </c>
      <c r="L22" s="522"/>
      <c r="M22" s="522"/>
      <c r="N22" s="522"/>
      <c r="O22" s="522"/>
      <c r="P22" s="522"/>
      <c r="Q22" s="522"/>
      <c r="R22" s="522"/>
      <c r="S22" s="68"/>
      <c r="T22" s="523">
        <f>SUM(T9,T12,T15,T18,)</f>
        <v>1133</v>
      </c>
      <c r="U22" s="524">
        <v>33850</v>
      </c>
      <c r="V22" s="524">
        <v>33850</v>
      </c>
      <c r="W22" s="524">
        <v>33850</v>
      </c>
      <c r="X22" s="524">
        <v>33850</v>
      </c>
      <c r="Y22" s="524">
        <v>33850</v>
      </c>
      <c r="Z22" s="524">
        <v>33850</v>
      </c>
      <c r="AA22" s="524">
        <v>33850</v>
      </c>
      <c r="AB22" s="524">
        <f>SUM(AB9,AB12,AB15,AB18)</f>
        <v>3840060</v>
      </c>
      <c r="AC22" s="524">
        <v>98112816</v>
      </c>
      <c r="AD22" s="524">
        <v>98112816</v>
      </c>
      <c r="AE22" s="524">
        <v>98112816</v>
      </c>
      <c r="AF22" s="524">
        <v>98112816</v>
      </c>
      <c r="AG22" s="524">
        <v>98112816</v>
      </c>
      <c r="AH22" s="524">
        <v>98112816</v>
      </c>
      <c r="AI22" s="524">
        <v>98112816</v>
      </c>
      <c r="AJ22" s="524">
        <v>98112816</v>
      </c>
      <c r="AK22" s="524">
        <v>98112816</v>
      </c>
      <c r="AL22" s="524">
        <v>98112816</v>
      </c>
      <c r="AM22" s="524">
        <v>98112816</v>
      </c>
      <c r="AN22" s="524">
        <v>98112816</v>
      </c>
      <c r="AO22" s="524">
        <v>98112816</v>
      </c>
      <c r="AP22" s="524">
        <v>98112816</v>
      </c>
      <c r="AQ22" s="524">
        <v>98112816</v>
      </c>
      <c r="AR22" s="524">
        <f>SUM(AR9,AR12,AR15,AR18,)</f>
        <v>1028</v>
      </c>
      <c r="AS22" s="524">
        <v>33850</v>
      </c>
      <c r="AT22" s="524">
        <v>33850</v>
      </c>
      <c r="AU22" s="524">
        <v>33850</v>
      </c>
      <c r="AV22" s="524">
        <v>33850</v>
      </c>
      <c r="AW22" s="524">
        <v>33850</v>
      </c>
      <c r="AX22" s="524">
        <v>33850</v>
      </c>
      <c r="AY22" s="524">
        <v>33850</v>
      </c>
      <c r="AZ22" s="524">
        <f>SUM(AZ9,AZ12,AZ15,AZ18)</f>
        <v>3604163</v>
      </c>
      <c r="BA22" s="524">
        <v>98112816</v>
      </c>
      <c r="BB22" s="524">
        <v>98112816</v>
      </c>
      <c r="BC22" s="524">
        <v>98112816</v>
      </c>
      <c r="BD22" s="524">
        <v>98112816</v>
      </c>
      <c r="BE22" s="524">
        <v>98112816</v>
      </c>
      <c r="BF22" s="524">
        <v>98112816</v>
      </c>
      <c r="BG22" s="524">
        <v>98112816</v>
      </c>
      <c r="BH22" s="524">
        <v>98112816</v>
      </c>
      <c r="BI22" s="524">
        <v>98112816</v>
      </c>
      <c r="BJ22" s="524">
        <v>98112816</v>
      </c>
      <c r="BK22" s="524">
        <v>98112816</v>
      </c>
      <c r="BL22" s="524">
        <v>98112816</v>
      </c>
      <c r="BM22" s="524">
        <v>98112816</v>
      </c>
      <c r="BN22" s="524">
        <v>98112816</v>
      </c>
      <c r="BO22" s="524">
        <v>98112816</v>
      </c>
      <c r="BP22" s="524">
        <f>SUM(BP9,BP12,BP15,BP18,)</f>
        <v>1028</v>
      </c>
      <c r="BQ22" s="524">
        <v>33850</v>
      </c>
      <c r="BR22" s="524">
        <v>33850</v>
      </c>
      <c r="BS22" s="524">
        <v>33850</v>
      </c>
      <c r="BT22" s="524">
        <v>33850</v>
      </c>
      <c r="BU22" s="524">
        <v>33850</v>
      </c>
      <c r="BV22" s="524">
        <v>33850</v>
      </c>
      <c r="BW22" s="524">
        <v>33850</v>
      </c>
      <c r="BX22" s="524">
        <f>SUM(BX9,BX12,BX15,BX18)</f>
        <v>3696712</v>
      </c>
      <c r="BY22" s="524">
        <v>98112816</v>
      </c>
      <c r="BZ22" s="524">
        <v>98112816</v>
      </c>
      <c r="CA22" s="524">
        <v>98112816</v>
      </c>
      <c r="CB22" s="524">
        <v>98112816</v>
      </c>
      <c r="CC22" s="524">
        <v>98112816</v>
      </c>
      <c r="CD22" s="524">
        <v>98112816</v>
      </c>
      <c r="CE22" s="524">
        <v>98112816</v>
      </c>
      <c r="CF22" s="524">
        <v>98112816</v>
      </c>
      <c r="CG22" s="524">
        <v>98112816</v>
      </c>
      <c r="CH22" s="524">
        <v>98112816</v>
      </c>
      <c r="CI22" s="524">
        <v>98112816</v>
      </c>
      <c r="CJ22" s="524">
        <v>98112816</v>
      </c>
      <c r="CK22" s="524">
        <v>98112816</v>
      </c>
      <c r="CL22" s="524">
        <v>98112816</v>
      </c>
      <c r="CM22" s="524">
        <v>98112816</v>
      </c>
      <c r="CN22" s="524">
        <f>SUM(CN9,CN12,CN15,CN18,)</f>
        <v>897</v>
      </c>
      <c r="CO22" s="524">
        <v>33850</v>
      </c>
      <c r="CP22" s="524">
        <v>33850</v>
      </c>
      <c r="CQ22" s="524">
        <v>33850</v>
      </c>
      <c r="CR22" s="524">
        <v>33850</v>
      </c>
      <c r="CS22" s="524">
        <v>33850</v>
      </c>
      <c r="CT22" s="524">
        <v>33850</v>
      </c>
      <c r="CU22" s="524">
        <v>33850</v>
      </c>
      <c r="CV22" s="524">
        <f>SUM(CV9,CV12,CV15,CV18)</f>
        <v>3282217</v>
      </c>
      <c r="CW22" s="524">
        <v>98112816</v>
      </c>
      <c r="CX22" s="524">
        <v>98112816</v>
      </c>
      <c r="CY22" s="524">
        <v>98112816</v>
      </c>
      <c r="CZ22" s="524">
        <v>98112816</v>
      </c>
      <c r="DA22" s="524">
        <v>98112816</v>
      </c>
      <c r="DB22" s="524">
        <v>98112816</v>
      </c>
      <c r="DC22" s="524">
        <v>98112816</v>
      </c>
      <c r="DD22" s="524">
        <v>98112816</v>
      </c>
      <c r="DE22" s="524">
        <v>98112816</v>
      </c>
      <c r="DF22" s="524">
        <v>98112816</v>
      </c>
      <c r="DG22" s="524">
        <v>98112816</v>
      </c>
      <c r="DH22" s="524">
        <v>98112816</v>
      </c>
      <c r="DI22" s="524">
        <v>98112816</v>
      </c>
      <c r="DJ22" s="524">
        <v>98112816</v>
      </c>
      <c r="DK22" s="524">
        <v>98112816</v>
      </c>
      <c r="DL22" s="524">
        <f>SUM(DL9,DL12,DL15,DL18,)</f>
        <v>907</v>
      </c>
      <c r="DM22" s="524">
        <v>33850</v>
      </c>
      <c r="DN22" s="524">
        <v>33850</v>
      </c>
      <c r="DO22" s="524">
        <v>33850</v>
      </c>
      <c r="DP22" s="524">
        <v>33850</v>
      </c>
      <c r="DQ22" s="524">
        <v>33850</v>
      </c>
      <c r="DR22" s="524">
        <v>33850</v>
      </c>
      <c r="DS22" s="524">
        <v>33850</v>
      </c>
      <c r="DT22" s="524">
        <f>SUM(DT9,DT12,DT15,DT18)</f>
        <v>3431400</v>
      </c>
      <c r="DU22" s="524">
        <v>98112816</v>
      </c>
      <c r="DV22" s="524">
        <v>98112816</v>
      </c>
      <c r="DW22" s="524">
        <v>98112816</v>
      </c>
      <c r="DX22" s="524">
        <v>98112816</v>
      </c>
      <c r="DY22" s="524">
        <v>98112816</v>
      </c>
      <c r="DZ22" s="524">
        <v>98112816</v>
      </c>
      <c r="EA22" s="524">
        <v>98112816</v>
      </c>
      <c r="EB22" s="524">
        <v>98112816</v>
      </c>
      <c r="EC22" s="524">
        <v>98112816</v>
      </c>
      <c r="ED22" s="524">
        <v>98112816</v>
      </c>
      <c r="EE22" s="524">
        <v>98112816</v>
      </c>
      <c r="EF22" s="524">
        <v>98112816</v>
      </c>
      <c r="EG22" s="524">
        <v>98112816</v>
      </c>
      <c r="EH22" s="524">
        <v>98112816</v>
      </c>
      <c r="EI22" s="622">
        <v>98112816</v>
      </c>
    </row>
    <row r="23" spans="1:139" ht="24.75" customHeight="1" thickBot="1">
      <c r="A23" s="616"/>
      <c r="B23" s="547"/>
      <c r="C23" s="547"/>
      <c r="D23" s="547"/>
      <c r="E23" s="547"/>
      <c r="F23" s="547"/>
      <c r="G23" s="547"/>
      <c r="H23" s="547"/>
      <c r="I23" s="634"/>
      <c r="J23" s="631" t="s">
        <v>37</v>
      </c>
      <c r="K23" s="632"/>
      <c r="L23" s="632"/>
      <c r="M23" s="632"/>
      <c r="N23" s="632"/>
      <c r="O23" s="632"/>
      <c r="P23" s="632"/>
      <c r="Q23" s="632"/>
      <c r="R23" s="632"/>
      <c r="S23" s="633"/>
      <c r="T23" s="521">
        <f>SUM(T21,T22)</f>
        <v>29560</v>
      </c>
      <c r="U23" s="518">
        <v>30552</v>
      </c>
      <c r="V23" s="518">
        <v>30552</v>
      </c>
      <c r="W23" s="518">
        <v>30552</v>
      </c>
      <c r="X23" s="518">
        <v>30552</v>
      </c>
      <c r="Y23" s="518">
        <v>30552</v>
      </c>
      <c r="Z23" s="518">
        <v>30552</v>
      </c>
      <c r="AA23" s="518">
        <v>30552</v>
      </c>
      <c r="AB23" s="518">
        <f>SUM(AB21,AB22)</f>
        <v>101331218</v>
      </c>
      <c r="AC23" s="518">
        <v>88232174</v>
      </c>
      <c r="AD23" s="518">
        <v>88232174</v>
      </c>
      <c r="AE23" s="518">
        <v>88232174</v>
      </c>
      <c r="AF23" s="518">
        <v>88232174</v>
      </c>
      <c r="AG23" s="518">
        <v>88232174</v>
      </c>
      <c r="AH23" s="518">
        <v>88232174</v>
      </c>
      <c r="AI23" s="518">
        <v>88232174</v>
      </c>
      <c r="AJ23" s="518">
        <v>88232174</v>
      </c>
      <c r="AK23" s="518">
        <v>88232174</v>
      </c>
      <c r="AL23" s="518">
        <v>88232174</v>
      </c>
      <c r="AM23" s="518">
        <v>88232174</v>
      </c>
      <c r="AN23" s="518">
        <v>88232174</v>
      </c>
      <c r="AO23" s="518">
        <v>88232174</v>
      </c>
      <c r="AP23" s="518">
        <v>88232174</v>
      </c>
      <c r="AQ23" s="518">
        <v>88232174</v>
      </c>
      <c r="AR23" s="518">
        <f>SUM(AR21,AR22)</f>
        <v>28717</v>
      </c>
      <c r="AS23" s="518">
        <v>30552</v>
      </c>
      <c r="AT23" s="518">
        <v>30552</v>
      </c>
      <c r="AU23" s="518">
        <v>30552</v>
      </c>
      <c r="AV23" s="518">
        <v>30552</v>
      </c>
      <c r="AW23" s="518">
        <v>30552</v>
      </c>
      <c r="AX23" s="518">
        <v>30552</v>
      </c>
      <c r="AY23" s="518">
        <v>30552</v>
      </c>
      <c r="AZ23" s="518">
        <f>SUM(AZ21,AZ22)</f>
        <v>101338208</v>
      </c>
      <c r="BA23" s="518">
        <v>88232174</v>
      </c>
      <c r="BB23" s="518">
        <v>88232174</v>
      </c>
      <c r="BC23" s="518">
        <v>88232174</v>
      </c>
      <c r="BD23" s="518">
        <v>88232174</v>
      </c>
      <c r="BE23" s="518">
        <v>88232174</v>
      </c>
      <c r="BF23" s="518">
        <v>88232174</v>
      </c>
      <c r="BG23" s="518">
        <v>88232174</v>
      </c>
      <c r="BH23" s="518">
        <v>88232174</v>
      </c>
      <c r="BI23" s="518">
        <v>88232174</v>
      </c>
      <c r="BJ23" s="518">
        <v>88232174</v>
      </c>
      <c r="BK23" s="518">
        <v>88232174</v>
      </c>
      <c r="BL23" s="518">
        <v>88232174</v>
      </c>
      <c r="BM23" s="518">
        <v>88232174</v>
      </c>
      <c r="BN23" s="518">
        <v>88232174</v>
      </c>
      <c r="BO23" s="518">
        <v>88232174</v>
      </c>
      <c r="BP23" s="518">
        <f>SUM(BP21,BP22)</f>
        <v>27401</v>
      </c>
      <c r="BQ23" s="518">
        <v>30552</v>
      </c>
      <c r="BR23" s="518">
        <v>30552</v>
      </c>
      <c r="BS23" s="518">
        <v>30552</v>
      </c>
      <c r="BT23" s="518">
        <v>30552</v>
      </c>
      <c r="BU23" s="518">
        <v>30552</v>
      </c>
      <c r="BV23" s="518">
        <v>30552</v>
      </c>
      <c r="BW23" s="518">
        <v>30552</v>
      </c>
      <c r="BX23" s="518">
        <f>SUM(BX21,BX22)</f>
        <v>99454552</v>
      </c>
      <c r="BY23" s="518">
        <v>88232174</v>
      </c>
      <c r="BZ23" s="518">
        <v>88232174</v>
      </c>
      <c r="CA23" s="518">
        <v>88232174</v>
      </c>
      <c r="CB23" s="518">
        <v>88232174</v>
      </c>
      <c r="CC23" s="518">
        <v>88232174</v>
      </c>
      <c r="CD23" s="518">
        <v>88232174</v>
      </c>
      <c r="CE23" s="518">
        <v>88232174</v>
      </c>
      <c r="CF23" s="518">
        <v>88232174</v>
      </c>
      <c r="CG23" s="518">
        <v>88232174</v>
      </c>
      <c r="CH23" s="518">
        <v>88232174</v>
      </c>
      <c r="CI23" s="518">
        <v>88232174</v>
      </c>
      <c r="CJ23" s="518">
        <v>88232174</v>
      </c>
      <c r="CK23" s="518">
        <v>88232174</v>
      </c>
      <c r="CL23" s="518">
        <v>88232174</v>
      </c>
      <c r="CM23" s="518">
        <v>88232174</v>
      </c>
      <c r="CN23" s="518">
        <f>SUM(CN21,CN22)</f>
        <v>26066</v>
      </c>
      <c r="CO23" s="518">
        <v>30552</v>
      </c>
      <c r="CP23" s="518">
        <v>30552</v>
      </c>
      <c r="CQ23" s="518">
        <v>30552</v>
      </c>
      <c r="CR23" s="518">
        <v>30552</v>
      </c>
      <c r="CS23" s="518">
        <v>30552</v>
      </c>
      <c r="CT23" s="518">
        <v>30552</v>
      </c>
      <c r="CU23" s="518">
        <v>30552</v>
      </c>
      <c r="CV23" s="518">
        <f>SUM(CV21,CV22)</f>
        <v>97268430</v>
      </c>
      <c r="CW23" s="518">
        <v>88232174</v>
      </c>
      <c r="CX23" s="518">
        <v>88232174</v>
      </c>
      <c r="CY23" s="518">
        <v>88232174</v>
      </c>
      <c r="CZ23" s="518">
        <v>88232174</v>
      </c>
      <c r="DA23" s="518">
        <v>88232174</v>
      </c>
      <c r="DB23" s="518">
        <v>88232174</v>
      </c>
      <c r="DC23" s="518">
        <v>88232174</v>
      </c>
      <c r="DD23" s="518">
        <v>88232174</v>
      </c>
      <c r="DE23" s="518">
        <v>88232174</v>
      </c>
      <c r="DF23" s="518">
        <v>88232174</v>
      </c>
      <c r="DG23" s="518">
        <v>88232174</v>
      </c>
      <c r="DH23" s="518">
        <v>88232174</v>
      </c>
      <c r="DI23" s="518">
        <v>88232174</v>
      </c>
      <c r="DJ23" s="518">
        <v>88232174</v>
      </c>
      <c r="DK23" s="518">
        <v>88232174</v>
      </c>
      <c r="DL23" s="518">
        <f>SUM(DL21,DL22)</f>
        <v>24495</v>
      </c>
      <c r="DM23" s="518">
        <v>30552</v>
      </c>
      <c r="DN23" s="518">
        <v>30552</v>
      </c>
      <c r="DO23" s="518">
        <v>30552</v>
      </c>
      <c r="DP23" s="518">
        <v>30552</v>
      </c>
      <c r="DQ23" s="518">
        <v>30552</v>
      </c>
      <c r="DR23" s="518">
        <v>30552</v>
      </c>
      <c r="DS23" s="518">
        <v>30552</v>
      </c>
      <c r="DT23" s="518">
        <f>SUM(DT21,DT22)</f>
        <v>93719639</v>
      </c>
      <c r="DU23" s="518">
        <v>88232174</v>
      </c>
      <c r="DV23" s="518">
        <v>88232174</v>
      </c>
      <c r="DW23" s="518">
        <v>88232174</v>
      </c>
      <c r="DX23" s="518">
        <v>88232174</v>
      </c>
      <c r="DY23" s="518">
        <v>88232174</v>
      </c>
      <c r="DZ23" s="518">
        <v>88232174</v>
      </c>
      <c r="EA23" s="518">
        <v>88232174</v>
      </c>
      <c r="EB23" s="518">
        <v>88232174</v>
      </c>
      <c r="EC23" s="518">
        <v>88232174</v>
      </c>
      <c r="ED23" s="518">
        <v>88232174</v>
      </c>
      <c r="EE23" s="518">
        <v>88232174</v>
      </c>
      <c r="EF23" s="518">
        <v>88232174</v>
      </c>
      <c r="EG23" s="518">
        <v>88232174</v>
      </c>
      <c r="EH23" s="518">
        <v>88232174</v>
      </c>
      <c r="EI23" s="612">
        <v>88232174</v>
      </c>
    </row>
  </sheetData>
  <sheetProtection selectLockedCells="1"/>
  <mergeCells count="212">
    <mergeCell ref="U3:AP3"/>
    <mergeCell ref="AS3:BN3"/>
    <mergeCell ref="BQ3:CL3"/>
    <mergeCell ref="CO3:DJ3"/>
    <mergeCell ref="DM3:EH3"/>
    <mergeCell ref="U4:Z5"/>
    <mergeCell ref="AC4:AP5"/>
    <mergeCell ref="AS4:AX5"/>
    <mergeCell ref="BA4:BN5"/>
    <mergeCell ref="ER7:FG7"/>
    <mergeCell ref="B8:H10"/>
    <mergeCell ref="K8:R8"/>
    <mergeCell ref="T8:AA8"/>
    <mergeCell ref="AB8:AQ8"/>
    <mergeCell ref="AR8:AY8"/>
    <mergeCell ref="AZ8:BO8"/>
    <mergeCell ref="EK4:EP5"/>
    <mergeCell ref="ES4:FF5"/>
    <mergeCell ref="T7:AA7"/>
    <mergeCell ref="AB7:AQ7"/>
    <mergeCell ref="AR7:AY7"/>
    <mergeCell ref="AZ7:BO7"/>
    <mergeCell ref="BP7:BW7"/>
    <mergeCell ref="BX7:CM7"/>
    <mergeCell ref="CN7:CU7"/>
    <mergeCell ref="CV7:DK7"/>
    <mergeCell ref="BQ4:BV5"/>
    <mergeCell ref="BY4:CL5"/>
    <mergeCell ref="CO4:CT5"/>
    <mergeCell ref="CW4:DJ5"/>
    <mergeCell ref="DM4:DR5"/>
    <mergeCell ref="DU4:EH5"/>
    <mergeCell ref="A3:S7"/>
    <mergeCell ref="BP8:BW8"/>
    <mergeCell ref="BX8:CM8"/>
    <mergeCell ref="CN8:CU8"/>
    <mergeCell ref="CV8:DK8"/>
    <mergeCell ref="DL8:DS8"/>
    <mergeCell ref="DT8:EI8"/>
    <mergeCell ref="DL7:DS7"/>
    <mergeCell ref="DT7:EI7"/>
    <mergeCell ref="EJ7:EQ7"/>
    <mergeCell ref="J10:S10"/>
    <mergeCell ref="T10:AA10"/>
    <mergeCell ref="AB10:AQ10"/>
    <mergeCell ref="AR10:AY10"/>
    <mergeCell ref="AZ10:BO10"/>
    <mergeCell ref="K9:R9"/>
    <mergeCell ref="T9:AA9"/>
    <mergeCell ref="AB9:AQ9"/>
    <mergeCell ref="AR9:AY9"/>
    <mergeCell ref="AZ9:BO9"/>
    <mergeCell ref="BP10:BW10"/>
    <mergeCell ref="BX10:CM10"/>
    <mergeCell ref="CN10:CU10"/>
    <mergeCell ref="CV10:DK10"/>
    <mergeCell ref="DL10:DS10"/>
    <mergeCell ref="DT10:EI10"/>
    <mergeCell ref="BX9:CM9"/>
    <mergeCell ref="CN9:CU9"/>
    <mergeCell ref="CV9:DK9"/>
    <mergeCell ref="DL9:DS9"/>
    <mergeCell ref="DT9:EI9"/>
    <mergeCell ref="BP9:BW9"/>
    <mergeCell ref="BP11:BW11"/>
    <mergeCell ref="BX11:CM11"/>
    <mergeCell ref="CN11:CU11"/>
    <mergeCell ref="CV11:DK11"/>
    <mergeCell ref="DL11:DS11"/>
    <mergeCell ref="DT11:EI11"/>
    <mergeCell ref="B11:H13"/>
    <mergeCell ref="K11:R11"/>
    <mergeCell ref="T11:AA11"/>
    <mergeCell ref="AB11:AQ11"/>
    <mergeCell ref="AR11:AY11"/>
    <mergeCell ref="AZ11:BO11"/>
    <mergeCell ref="K12:R12"/>
    <mergeCell ref="T12:AA12"/>
    <mergeCell ref="AB12:AQ12"/>
    <mergeCell ref="AR12:AY12"/>
    <mergeCell ref="DT12:EI12"/>
    <mergeCell ref="J13:S13"/>
    <mergeCell ref="T13:AA13"/>
    <mergeCell ref="AB13:AQ13"/>
    <mergeCell ref="AR13:AY13"/>
    <mergeCell ref="AZ13:BO13"/>
    <mergeCell ref="BP13:BW13"/>
    <mergeCell ref="BX13:CM13"/>
    <mergeCell ref="CN13:CU13"/>
    <mergeCell ref="CV13:DK13"/>
    <mergeCell ref="AZ12:BO12"/>
    <mergeCell ref="BP12:BW12"/>
    <mergeCell ref="BX12:CM12"/>
    <mergeCell ref="CN12:CU12"/>
    <mergeCell ref="CV12:DK12"/>
    <mergeCell ref="DL12:DS12"/>
    <mergeCell ref="K15:R15"/>
    <mergeCell ref="T15:AA15"/>
    <mergeCell ref="AB15:AQ15"/>
    <mergeCell ref="AR15:AY15"/>
    <mergeCell ref="AZ15:BO15"/>
    <mergeCell ref="DL13:DS13"/>
    <mergeCell ref="DT13:EI13"/>
    <mergeCell ref="A14:C20"/>
    <mergeCell ref="E14:H16"/>
    <mergeCell ref="K14:R14"/>
    <mergeCell ref="T14:AA14"/>
    <mergeCell ref="AB14:AQ14"/>
    <mergeCell ref="AR14:AY14"/>
    <mergeCell ref="AZ14:BO14"/>
    <mergeCell ref="BP14:BW14"/>
    <mergeCell ref="BP15:BW15"/>
    <mergeCell ref="BX15:CM15"/>
    <mergeCell ref="CN15:CU15"/>
    <mergeCell ref="CV15:DK15"/>
    <mergeCell ref="DL15:DS15"/>
    <mergeCell ref="DT15:EI15"/>
    <mergeCell ref="BX14:CM14"/>
    <mergeCell ref="CN14:CU14"/>
    <mergeCell ref="CV14:DK14"/>
    <mergeCell ref="DL14:DS14"/>
    <mergeCell ref="DT14:EI14"/>
    <mergeCell ref="BX16:CM16"/>
    <mergeCell ref="CN16:CU16"/>
    <mergeCell ref="CV16:DK16"/>
    <mergeCell ref="DL16:DS16"/>
    <mergeCell ref="DT16:EI16"/>
    <mergeCell ref="E17:H19"/>
    <mergeCell ref="K17:R17"/>
    <mergeCell ref="T17:AA17"/>
    <mergeCell ref="AB17:AQ17"/>
    <mergeCell ref="AR17:AY17"/>
    <mergeCell ref="J16:S16"/>
    <mergeCell ref="T16:AA16"/>
    <mergeCell ref="AB16:AQ16"/>
    <mergeCell ref="AR16:AY16"/>
    <mergeCell ref="AZ16:BO16"/>
    <mergeCell ref="BP16:BW16"/>
    <mergeCell ref="DT17:EI17"/>
    <mergeCell ref="K18:R18"/>
    <mergeCell ref="T18:AA18"/>
    <mergeCell ref="AB18:AQ18"/>
    <mergeCell ref="AR18:AY18"/>
    <mergeCell ref="AZ18:BO18"/>
    <mergeCell ref="BP18:BW18"/>
    <mergeCell ref="BX18:CM18"/>
    <mergeCell ref="CN18:CU18"/>
    <mergeCell ref="CV18:DK18"/>
    <mergeCell ref="AZ17:BO17"/>
    <mergeCell ref="BP17:BW17"/>
    <mergeCell ref="BX17:CM17"/>
    <mergeCell ref="CN17:CU17"/>
    <mergeCell ref="CV17:DK17"/>
    <mergeCell ref="DL17:DS17"/>
    <mergeCell ref="DL18:DS18"/>
    <mergeCell ref="DT18:EI18"/>
    <mergeCell ref="J19:S19"/>
    <mergeCell ref="T19:AA19"/>
    <mergeCell ref="AB19:AQ19"/>
    <mergeCell ref="AR19:AY19"/>
    <mergeCell ref="AZ19:BO19"/>
    <mergeCell ref="BP19:BW19"/>
    <mergeCell ref="BX19:CM19"/>
    <mergeCell ref="CN19:CU19"/>
    <mergeCell ref="A21:I23"/>
    <mergeCell ref="K21:R21"/>
    <mergeCell ref="T21:AA21"/>
    <mergeCell ref="AB21:AQ21"/>
    <mergeCell ref="AR21:AY21"/>
    <mergeCell ref="AZ21:BO21"/>
    <mergeCell ref="CV19:DK19"/>
    <mergeCell ref="DL19:DS19"/>
    <mergeCell ref="DT19:EI19"/>
    <mergeCell ref="D20:S20"/>
    <mergeCell ref="T20:AA20"/>
    <mergeCell ref="AB20:AQ20"/>
    <mergeCell ref="AR20:AY20"/>
    <mergeCell ref="AZ20:BO20"/>
    <mergeCell ref="BP20:BW20"/>
    <mergeCell ref="BX20:CM20"/>
    <mergeCell ref="BP21:BW21"/>
    <mergeCell ref="BX21:CM21"/>
    <mergeCell ref="CN21:CU21"/>
    <mergeCell ref="CV21:DK21"/>
    <mergeCell ref="DL21:DS21"/>
    <mergeCell ref="DT21:EI21"/>
    <mergeCell ref="CN20:CU20"/>
    <mergeCell ref="CV20:DK20"/>
    <mergeCell ref="DL20:DS20"/>
    <mergeCell ref="DT20:EI20"/>
    <mergeCell ref="J23:S23"/>
    <mergeCell ref="T23:AA23"/>
    <mergeCell ref="AB23:AQ23"/>
    <mergeCell ref="AR23:AY23"/>
    <mergeCell ref="AZ23:BO23"/>
    <mergeCell ref="K22:R22"/>
    <mergeCell ref="T22:AA22"/>
    <mergeCell ref="AB22:AQ22"/>
    <mergeCell ref="AR22:AY22"/>
    <mergeCell ref="AZ22:BO22"/>
    <mergeCell ref="BP23:BW23"/>
    <mergeCell ref="BX23:CM23"/>
    <mergeCell ref="CN23:CU23"/>
    <mergeCell ref="CV23:DK23"/>
    <mergeCell ref="DL23:DS23"/>
    <mergeCell ref="DT23:EI23"/>
    <mergeCell ref="BX22:CM22"/>
    <mergeCell ref="CN22:CU22"/>
    <mergeCell ref="CV22:DK22"/>
    <mergeCell ref="DL22:DS22"/>
    <mergeCell ref="DT22:EI22"/>
    <mergeCell ref="BP22:BW22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8" firstPageNumber="23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V23"/>
  <sheetViews>
    <sheetView view="pageBreakPreview" zoomScaleNormal="100" zoomScaleSheetLayoutView="100" workbookViewId="0">
      <selection activeCell="V26" sqref="V26:W26"/>
    </sheetView>
  </sheetViews>
  <sheetFormatPr defaultColWidth="0.88671875" defaultRowHeight="24.75" customHeight="1"/>
  <cols>
    <col min="1" max="3" width="1.21875" style="1" customWidth="1"/>
    <col min="4" max="4" width="1.109375" style="1" customWidth="1"/>
    <col min="5" max="8" width="2.44140625" style="1" customWidth="1"/>
    <col min="9" max="9" width="1.109375" style="1" customWidth="1"/>
    <col min="10" max="19" width="1" style="1" customWidth="1"/>
    <col min="20" max="82" width="0.88671875" style="1" customWidth="1"/>
    <col min="83" max="91" width="0.88671875" style="1"/>
    <col min="92" max="139" width="0.88671875" style="1" customWidth="1"/>
    <col min="140" max="16384" width="0.88671875" style="1"/>
  </cols>
  <sheetData>
    <row r="1" spans="1:152" ht="24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</row>
    <row r="2" spans="1:152" ht="24.75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</row>
    <row r="3" spans="1:152" ht="24.75" customHeight="1">
      <c r="A3" s="613" t="s">
        <v>146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614"/>
      <c r="T3" s="421"/>
      <c r="U3" s="620" t="s">
        <v>999</v>
      </c>
      <c r="V3" s="620"/>
      <c r="W3" s="620"/>
      <c r="X3" s="620"/>
      <c r="Y3" s="620"/>
      <c r="Z3" s="620"/>
      <c r="AA3" s="620"/>
      <c r="AB3" s="620"/>
      <c r="AC3" s="620"/>
      <c r="AD3" s="620"/>
      <c r="AE3" s="620"/>
      <c r="AF3" s="620"/>
      <c r="AG3" s="620"/>
      <c r="AH3" s="620"/>
      <c r="AI3" s="620"/>
      <c r="AJ3" s="620"/>
      <c r="AK3" s="620"/>
      <c r="AL3" s="620"/>
      <c r="AM3" s="620"/>
      <c r="AN3" s="620"/>
      <c r="AO3" s="620"/>
      <c r="AP3" s="620"/>
      <c r="AQ3" s="419"/>
      <c r="AR3" s="436"/>
      <c r="AS3" s="620" t="s">
        <v>1000</v>
      </c>
      <c r="AT3" s="620"/>
      <c r="AU3" s="620"/>
      <c r="AV3" s="620"/>
      <c r="AW3" s="620"/>
      <c r="AX3" s="620"/>
      <c r="AY3" s="620"/>
      <c r="AZ3" s="620"/>
      <c r="BA3" s="620"/>
      <c r="BB3" s="620"/>
      <c r="BC3" s="620"/>
      <c r="BD3" s="620"/>
      <c r="BE3" s="620"/>
      <c r="BF3" s="620"/>
      <c r="BG3" s="620"/>
      <c r="BH3" s="620"/>
      <c r="BI3" s="620"/>
      <c r="BJ3" s="620"/>
      <c r="BK3" s="620"/>
      <c r="BL3" s="620"/>
      <c r="BM3" s="620"/>
      <c r="BN3" s="620"/>
      <c r="BO3" s="419"/>
      <c r="BP3" s="436"/>
      <c r="BQ3" s="620" t="s">
        <v>1001</v>
      </c>
      <c r="BR3" s="620"/>
      <c r="BS3" s="620"/>
      <c r="BT3" s="620"/>
      <c r="BU3" s="620"/>
      <c r="BV3" s="620"/>
      <c r="BW3" s="620"/>
      <c r="BX3" s="620"/>
      <c r="BY3" s="620"/>
      <c r="BZ3" s="620"/>
      <c r="CA3" s="620"/>
      <c r="CB3" s="620"/>
      <c r="CC3" s="620"/>
      <c r="CD3" s="620"/>
      <c r="CE3" s="620"/>
      <c r="CF3" s="620"/>
      <c r="CG3" s="620"/>
      <c r="CH3" s="620"/>
      <c r="CI3" s="620"/>
      <c r="CJ3" s="620"/>
      <c r="CK3" s="620"/>
      <c r="CL3" s="620"/>
      <c r="CM3" s="487"/>
      <c r="CN3" s="80"/>
      <c r="CO3" s="620" t="s">
        <v>1002</v>
      </c>
      <c r="CP3" s="620"/>
      <c r="CQ3" s="620"/>
      <c r="CR3" s="620"/>
      <c r="CS3" s="620"/>
      <c r="CT3" s="620"/>
      <c r="CU3" s="620"/>
      <c r="CV3" s="620"/>
      <c r="CW3" s="620"/>
      <c r="CX3" s="620"/>
      <c r="CY3" s="620"/>
      <c r="CZ3" s="620"/>
      <c r="DA3" s="620"/>
      <c r="DB3" s="620"/>
      <c r="DC3" s="620"/>
      <c r="DD3" s="620"/>
      <c r="DE3" s="620"/>
      <c r="DF3" s="620"/>
      <c r="DG3" s="620"/>
      <c r="DH3" s="620"/>
      <c r="DI3" s="620"/>
      <c r="DJ3" s="620"/>
      <c r="DK3" s="419"/>
      <c r="DL3" s="436"/>
      <c r="DM3" s="620" t="s">
        <v>1003</v>
      </c>
      <c r="DN3" s="620"/>
      <c r="DO3" s="620"/>
      <c r="DP3" s="620"/>
      <c r="DQ3" s="620"/>
      <c r="DR3" s="620"/>
      <c r="DS3" s="620"/>
      <c r="DT3" s="620"/>
      <c r="DU3" s="620"/>
      <c r="DV3" s="620"/>
      <c r="DW3" s="620"/>
      <c r="DX3" s="620"/>
      <c r="DY3" s="620"/>
      <c r="DZ3" s="620"/>
      <c r="EA3" s="620"/>
      <c r="EB3" s="620"/>
      <c r="EC3" s="620"/>
      <c r="ED3" s="620"/>
      <c r="EE3" s="620"/>
      <c r="EF3" s="620"/>
      <c r="EG3" s="620"/>
      <c r="EH3" s="620"/>
      <c r="EI3" s="422"/>
    </row>
    <row r="4" spans="1:152" ht="24.75" customHeight="1">
      <c r="A4" s="615"/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609"/>
      <c r="T4" s="437"/>
      <c r="U4" s="562" t="s">
        <v>328</v>
      </c>
      <c r="V4" s="562"/>
      <c r="W4" s="562"/>
      <c r="X4" s="562"/>
      <c r="Y4" s="562"/>
      <c r="Z4" s="562"/>
      <c r="AA4" s="429"/>
      <c r="AB4" s="428"/>
      <c r="AC4" s="562" t="s">
        <v>86</v>
      </c>
      <c r="AD4" s="562"/>
      <c r="AE4" s="562"/>
      <c r="AF4" s="562"/>
      <c r="AG4" s="562"/>
      <c r="AH4" s="562"/>
      <c r="AI4" s="562"/>
      <c r="AJ4" s="562"/>
      <c r="AK4" s="562"/>
      <c r="AL4" s="562"/>
      <c r="AM4" s="562"/>
      <c r="AN4" s="562"/>
      <c r="AO4" s="562"/>
      <c r="AP4" s="562"/>
      <c r="AQ4" s="429"/>
      <c r="AR4" s="428"/>
      <c r="AS4" s="562" t="s">
        <v>328</v>
      </c>
      <c r="AT4" s="562"/>
      <c r="AU4" s="562"/>
      <c r="AV4" s="562"/>
      <c r="AW4" s="562"/>
      <c r="AX4" s="562"/>
      <c r="AY4" s="429"/>
      <c r="AZ4" s="428"/>
      <c r="BA4" s="562" t="s">
        <v>86</v>
      </c>
      <c r="BB4" s="562"/>
      <c r="BC4" s="562"/>
      <c r="BD4" s="562"/>
      <c r="BE4" s="562"/>
      <c r="BF4" s="562"/>
      <c r="BG4" s="562"/>
      <c r="BH4" s="562"/>
      <c r="BI4" s="562"/>
      <c r="BJ4" s="562"/>
      <c r="BK4" s="562"/>
      <c r="BL4" s="562"/>
      <c r="BM4" s="562"/>
      <c r="BN4" s="562"/>
      <c r="BO4" s="429"/>
      <c r="BP4" s="428"/>
      <c r="BQ4" s="562" t="s">
        <v>328</v>
      </c>
      <c r="BR4" s="562"/>
      <c r="BS4" s="562"/>
      <c r="BT4" s="562"/>
      <c r="BU4" s="562"/>
      <c r="BV4" s="562"/>
      <c r="BW4" s="429"/>
      <c r="BX4" s="428"/>
      <c r="BY4" s="562" t="s">
        <v>86</v>
      </c>
      <c r="BZ4" s="562"/>
      <c r="CA4" s="562"/>
      <c r="CB4" s="562"/>
      <c r="CC4" s="562"/>
      <c r="CD4" s="562"/>
      <c r="CE4" s="562"/>
      <c r="CF4" s="562"/>
      <c r="CG4" s="562"/>
      <c r="CH4" s="562"/>
      <c r="CI4" s="562"/>
      <c r="CJ4" s="562"/>
      <c r="CK4" s="562"/>
      <c r="CL4" s="562"/>
      <c r="CM4" s="423"/>
      <c r="CN4" s="8"/>
      <c r="CO4" s="562" t="s">
        <v>328</v>
      </c>
      <c r="CP4" s="562"/>
      <c r="CQ4" s="562"/>
      <c r="CR4" s="562"/>
      <c r="CS4" s="562"/>
      <c r="CT4" s="562"/>
      <c r="CU4" s="429"/>
      <c r="CV4" s="428"/>
      <c r="CW4" s="562" t="s">
        <v>86</v>
      </c>
      <c r="CX4" s="562"/>
      <c r="CY4" s="562"/>
      <c r="CZ4" s="562"/>
      <c r="DA4" s="562"/>
      <c r="DB4" s="562"/>
      <c r="DC4" s="562"/>
      <c r="DD4" s="562"/>
      <c r="DE4" s="562"/>
      <c r="DF4" s="562"/>
      <c r="DG4" s="562"/>
      <c r="DH4" s="562"/>
      <c r="DI4" s="562"/>
      <c r="DJ4" s="562"/>
      <c r="DK4" s="429"/>
      <c r="DL4" s="428"/>
      <c r="DM4" s="562" t="s">
        <v>328</v>
      </c>
      <c r="DN4" s="562"/>
      <c r="DO4" s="562"/>
      <c r="DP4" s="562"/>
      <c r="DQ4" s="562"/>
      <c r="DR4" s="562"/>
      <c r="DS4" s="429"/>
      <c r="DT4" s="428"/>
      <c r="DU4" s="562" t="s">
        <v>86</v>
      </c>
      <c r="DV4" s="562"/>
      <c r="DW4" s="562"/>
      <c r="DX4" s="562"/>
      <c r="DY4" s="562"/>
      <c r="DZ4" s="562"/>
      <c r="EA4" s="562"/>
      <c r="EB4" s="562"/>
      <c r="EC4" s="562"/>
      <c r="ED4" s="562"/>
      <c r="EE4" s="562"/>
      <c r="EF4" s="562"/>
      <c r="EG4" s="562"/>
      <c r="EH4" s="562"/>
      <c r="EI4" s="434"/>
    </row>
    <row r="5" spans="1:152" ht="24.75" customHeight="1">
      <c r="A5" s="615"/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  <c r="S5" s="609"/>
      <c r="T5" s="430"/>
      <c r="U5" s="563"/>
      <c r="V5" s="563"/>
      <c r="W5" s="563"/>
      <c r="X5" s="563"/>
      <c r="Y5" s="563"/>
      <c r="Z5" s="563"/>
      <c r="AA5" s="427"/>
      <c r="AB5" s="426"/>
      <c r="AC5" s="563"/>
      <c r="AD5" s="563"/>
      <c r="AE5" s="563"/>
      <c r="AF5" s="563"/>
      <c r="AG5" s="563"/>
      <c r="AH5" s="563"/>
      <c r="AI5" s="563"/>
      <c r="AJ5" s="563"/>
      <c r="AK5" s="563"/>
      <c r="AL5" s="563"/>
      <c r="AM5" s="563"/>
      <c r="AN5" s="563"/>
      <c r="AO5" s="563"/>
      <c r="AP5" s="563"/>
      <c r="AQ5" s="427"/>
      <c r="AR5" s="426"/>
      <c r="AS5" s="563"/>
      <c r="AT5" s="563"/>
      <c r="AU5" s="563"/>
      <c r="AV5" s="563"/>
      <c r="AW5" s="563"/>
      <c r="AX5" s="563"/>
      <c r="AY5" s="427"/>
      <c r="AZ5" s="426"/>
      <c r="BA5" s="563"/>
      <c r="BB5" s="563"/>
      <c r="BC5" s="563"/>
      <c r="BD5" s="563"/>
      <c r="BE5" s="563"/>
      <c r="BF5" s="563"/>
      <c r="BG5" s="563"/>
      <c r="BH5" s="563"/>
      <c r="BI5" s="563"/>
      <c r="BJ5" s="563"/>
      <c r="BK5" s="563"/>
      <c r="BL5" s="563"/>
      <c r="BM5" s="563"/>
      <c r="BN5" s="563"/>
      <c r="BO5" s="427"/>
      <c r="BP5" s="426"/>
      <c r="BQ5" s="563"/>
      <c r="BR5" s="563"/>
      <c r="BS5" s="563"/>
      <c r="BT5" s="563"/>
      <c r="BU5" s="563"/>
      <c r="BV5" s="563"/>
      <c r="BW5" s="427"/>
      <c r="BX5" s="426"/>
      <c r="BY5" s="563"/>
      <c r="BZ5" s="563"/>
      <c r="CA5" s="563"/>
      <c r="CB5" s="563"/>
      <c r="CC5" s="563"/>
      <c r="CD5" s="563"/>
      <c r="CE5" s="563"/>
      <c r="CF5" s="563"/>
      <c r="CG5" s="563"/>
      <c r="CH5" s="563"/>
      <c r="CI5" s="563"/>
      <c r="CJ5" s="563"/>
      <c r="CK5" s="563"/>
      <c r="CL5" s="563"/>
      <c r="CM5" s="418"/>
      <c r="CN5" s="15"/>
      <c r="CO5" s="563"/>
      <c r="CP5" s="563"/>
      <c r="CQ5" s="563"/>
      <c r="CR5" s="563"/>
      <c r="CS5" s="563"/>
      <c r="CT5" s="563"/>
      <c r="CU5" s="427"/>
      <c r="CV5" s="426"/>
      <c r="CW5" s="563"/>
      <c r="CX5" s="563"/>
      <c r="CY5" s="563"/>
      <c r="CZ5" s="563"/>
      <c r="DA5" s="563"/>
      <c r="DB5" s="563"/>
      <c r="DC5" s="563"/>
      <c r="DD5" s="563"/>
      <c r="DE5" s="563"/>
      <c r="DF5" s="563"/>
      <c r="DG5" s="563"/>
      <c r="DH5" s="563"/>
      <c r="DI5" s="563"/>
      <c r="DJ5" s="563"/>
      <c r="DK5" s="427"/>
      <c r="DL5" s="426"/>
      <c r="DM5" s="563"/>
      <c r="DN5" s="563"/>
      <c r="DO5" s="563"/>
      <c r="DP5" s="563"/>
      <c r="DQ5" s="563"/>
      <c r="DR5" s="563"/>
      <c r="DS5" s="427"/>
      <c r="DT5" s="426"/>
      <c r="DU5" s="563"/>
      <c r="DV5" s="563"/>
      <c r="DW5" s="563"/>
      <c r="DX5" s="563"/>
      <c r="DY5" s="563"/>
      <c r="DZ5" s="563"/>
      <c r="EA5" s="563"/>
      <c r="EB5" s="563"/>
      <c r="EC5" s="563"/>
      <c r="ED5" s="563"/>
      <c r="EE5" s="563"/>
      <c r="EF5" s="563"/>
      <c r="EG5" s="563"/>
      <c r="EH5" s="563"/>
      <c r="EI5" s="45"/>
    </row>
    <row r="6" spans="1:152" ht="14.25" customHeight="1">
      <c r="A6" s="615"/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546"/>
      <c r="N6" s="546"/>
      <c r="O6" s="546"/>
      <c r="P6" s="546"/>
      <c r="Q6" s="546"/>
      <c r="R6" s="546"/>
      <c r="S6" s="609"/>
      <c r="T6" s="74"/>
      <c r="U6" s="57"/>
      <c r="V6" s="57"/>
      <c r="W6" s="57"/>
      <c r="X6" s="57"/>
      <c r="Y6" s="57"/>
      <c r="Z6" s="57"/>
      <c r="AA6" s="17"/>
      <c r="AB6" s="15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17"/>
      <c r="AR6" s="15"/>
      <c r="AS6" s="57"/>
      <c r="AT6" s="57"/>
      <c r="AU6" s="57"/>
      <c r="AV6" s="57"/>
      <c r="AW6" s="57"/>
      <c r="AX6" s="57"/>
      <c r="AY6" s="17"/>
      <c r="AZ6" s="15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17"/>
      <c r="BP6" s="15"/>
      <c r="BQ6" s="57"/>
      <c r="BR6" s="57"/>
      <c r="BS6" s="57"/>
      <c r="BT6" s="57"/>
      <c r="BU6" s="57"/>
      <c r="BV6" s="57"/>
      <c r="BW6" s="17"/>
      <c r="BX6" s="15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15"/>
      <c r="CO6" s="57"/>
      <c r="CP6" s="57"/>
      <c r="CQ6" s="57"/>
      <c r="CR6" s="57"/>
      <c r="CS6" s="57"/>
      <c r="CT6" s="57"/>
      <c r="CU6" s="17"/>
      <c r="CV6" s="15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17"/>
      <c r="DL6" s="15"/>
      <c r="DM6" s="57"/>
      <c r="DN6" s="57"/>
      <c r="DO6" s="57"/>
      <c r="DP6" s="57"/>
      <c r="DQ6" s="57"/>
      <c r="DR6" s="57"/>
      <c r="DS6" s="17"/>
      <c r="DT6" s="15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6"/>
    </row>
    <row r="7" spans="1:152" ht="14.25" customHeight="1" thickBot="1">
      <c r="A7" s="616"/>
      <c r="B7" s="547"/>
      <c r="C7" s="547"/>
      <c r="D7" s="547"/>
      <c r="E7" s="547"/>
      <c r="F7" s="547"/>
      <c r="G7" s="547"/>
      <c r="H7" s="547"/>
      <c r="I7" s="547"/>
      <c r="J7" s="547"/>
      <c r="K7" s="547"/>
      <c r="L7" s="547"/>
      <c r="M7" s="547"/>
      <c r="N7" s="547"/>
      <c r="O7" s="547"/>
      <c r="P7" s="547"/>
      <c r="Q7" s="547"/>
      <c r="R7" s="547"/>
      <c r="S7" s="617"/>
      <c r="T7" s="650" t="s">
        <v>861</v>
      </c>
      <c r="U7" s="647"/>
      <c r="V7" s="647"/>
      <c r="W7" s="647"/>
      <c r="X7" s="647"/>
      <c r="Y7" s="647"/>
      <c r="Z7" s="647"/>
      <c r="AA7" s="649"/>
      <c r="AB7" s="646" t="s">
        <v>30</v>
      </c>
      <c r="AC7" s="647"/>
      <c r="AD7" s="647"/>
      <c r="AE7" s="647"/>
      <c r="AF7" s="647"/>
      <c r="AG7" s="647"/>
      <c r="AH7" s="647"/>
      <c r="AI7" s="647"/>
      <c r="AJ7" s="647"/>
      <c r="AK7" s="647"/>
      <c r="AL7" s="647"/>
      <c r="AM7" s="647"/>
      <c r="AN7" s="647"/>
      <c r="AO7" s="647"/>
      <c r="AP7" s="647"/>
      <c r="AQ7" s="649"/>
      <c r="AR7" s="646" t="s">
        <v>861</v>
      </c>
      <c r="AS7" s="647"/>
      <c r="AT7" s="647"/>
      <c r="AU7" s="647"/>
      <c r="AV7" s="647"/>
      <c r="AW7" s="647"/>
      <c r="AX7" s="647"/>
      <c r="AY7" s="649"/>
      <c r="AZ7" s="646" t="s">
        <v>30</v>
      </c>
      <c r="BA7" s="647"/>
      <c r="BB7" s="647"/>
      <c r="BC7" s="647"/>
      <c r="BD7" s="647"/>
      <c r="BE7" s="647"/>
      <c r="BF7" s="647"/>
      <c r="BG7" s="647"/>
      <c r="BH7" s="647"/>
      <c r="BI7" s="647"/>
      <c r="BJ7" s="647"/>
      <c r="BK7" s="647"/>
      <c r="BL7" s="647"/>
      <c r="BM7" s="647"/>
      <c r="BN7" s="647"/>
      <c r="BO7" s="649"/>
      <c r="BP7" s="646" t="s">
        <v>861</v>
      </c>
      <c r="BQ7" s="647"/>
      <c r="BR7" s="647"/>
      <c r="BS7" s="647"/>
      <c r="BT7" s="647"/>
      <c r="BU7" s="647"/>
      <c r="BV7" s="647"/>
      <c r="BW7" s="649"/>
      <c r="BX7" s="646" t="s">
        <v>30</v>
      </c>
      <c r="BY7" s="647"/>
      <c r="BZ7" s="647"/>
      <c r="CA7" s="647"/>
      <c r="CB7" s="647"/>
      <c r="CC7" s="647"/>
      <c r="CD7" s="647"/>
      <c r="CE7" s="647"/>
      <c r="CF7" s="647"/>
      <c r="CG7" s="647"/>
      <c r="CH7" s="647"/>
      <c r="CI7" s="647"/>
      <c r="CJ7" s="647"/>
      <c r="CK7" s="647"/>
      <c r="CL7" s="647"/>
      <c r="CM7" s="647"/>
      <c r="CN7" s="646" t="s">
        <v>861</v>
      </c>
      <c r="CO7" s="647"/>
      <c r="CP7" s="647"/>
      <c r="CQ7" s="647"/>
      <c r="CR7" s="647"/>
      <c r="CS7" s="647"/>
      <c r="CT7" s="647"/>
      <c r="CU7" s="649"/>
      <c r="CV7" s="646" t="s">
        <v>30</v>
      </c>
      <c r="CW7" s="647"/>
      <c r="CX7" s="647"/>
      <c r="CY7" s="647"/>
      <c r="CZ7" s="647"/>
      <c r="DA7" s="647"/>
      <c r="DB7" s="647"/>
      <c r="DC7" s="647"/>
      <c r="DD7" s="647"/>
      <c r="DE7" s="647"/>
      <c r="DF7" s="647"/>
      <c r="DG7" s="647"/>
      <c r="DH7" s="647"/>
      <c r="DI7" s="647"/>
      <c r="DJ7" s="647"/>
      <c r="DK7" s="649"/>
      <c r="DL7" s="646" t="s">
        <v>861</v>
      </c>
      <c r="DM7" s="647"/>
      <c r="DN7" s="647"/>
      <c r="DO7" s="647"/>
      <c r="DP7" s="647"/>
      <c r="DQ7" s="647"/>
      <c r="DR7" s="647"/>
      <c r="DS7" s="649"/>
      <c r="DT7" s="646" t="s">
        <v>30</v>
      </c>
      <c r="DU7" s="647"/>
      <c r="DV7" s="647"/>
      <c r="DW7" s="647"/>
      <c r="DX7" s="647"/>
      <c r="DY7" s="647"/>
      <c r="DZ7" s="647"/>
      <c r="EA7" s="647"/>
      <c r="EB7" s="647"/>
      <c r="EC7" s="647"/>
      <c r="ED7" s="647"/>
      <c r="EE7" s="647"/>
      <c r="EF7" s="647"/>
      <c r="EG7" s="647"/>
      <c r="EH7" s="647"/>
      <c r="EI7" s="648"/>
    </row>
    <row r="8" spans="1:152" ht="24.75" customHeight="1">
      <c r="A8" s="488"/>
      <c r="B8" s="563" t="s">
        <v>951</v>
      </c>
      <c r="C8" s="563"/>
      <c r="D8" s="563"/>
      <c r="E8" s="563"/>
      <c r="F8" s="563"/>
      <c r="G8" s="563"/>
      <c r="H8" s="563"/>
      <c r="I8" s="489"/>
      <c r="J8" s="326"/>
      <c r="K8" s="601" t="s">
        <v>986</v>
      </c>
      <c r="L8" s="601"/>
      <c r="M8" s="601"/>
      <c r="N8" s="601"/>
      <c r="O8" s="601"/>
      <c r="P8" s="601"/>
      <c r="Q8" s="601"/>
      <c r="R8" s="601"/>
      <c r="S8" s="325"/>
      <c r="T8" s="535">
        <v>19209</v>
      </c>
      <c r="U8" s="532"/>
      <c r="V8" s="532"/>
      <c r="W8" s="532"/>
      <c r="X8" s="532"/>
      <c r="Y8" s="532"/>
      <c r="Z8" s="532"/>
      <c r="AA8" s="532"/>
      <c r="AB8" s="532">
        <v>75360787</v>
      </c>
      <c r="AC8" s="532"/>
      <c r="AD8" s="532"/>
      <c r="AE8" s="532"/>
      <c r="AF8" s="532"/>
      <c r="AG8" s="532"/>
      <c r="AH8" s="532"/>
      <c r="AI8" s="532"/>
      <c r="AJ8" s="532"/>
      <c r="AK8" s="532"/>
      <c r="AL8" s="532"/>
      <c r="AM8" s="532"/>
      <c r="AN8" s="532"/>
      <c r="AO8" s="532"/>
      <c r="AP8" s="532"/>
      <c r="AQ8" s="532"/>
      <c r="AR8" s="532">
        <v>151546</v>
      </c>
      <c r="AS8" s="532"/>
      <c r="AT8" s="532"/>
      <c r="AU8" s="532"/>
      <c r="AV8" s="532"/>
      <c r="AW8" s="532"/>
      <c r="AX8" s="532"/>
      <c r="AY8" s="532"/>
      <c r="AZ8" s="532">
        <v>668913001</v>
      </c>
      <c r="BA8" s="532"/>
      <c r="BB8" s="532"/>
      <c r="BC8" s="532"/>
      <c r="BD8" s="532"/>
      <c r="BE8" s="532"/>
      <c r="BF8" s="532"/>
      <c r="BG8" s="532"/>
      <c r="BH8" s="532"/>
      <c r="BI8" s="532"/>
      <c r="BJ8" s="532"/>
      <c r="BK8" s="532"/>
      <c r="BL8" s="532"/>
      <c r="BM8" s="532"/>
      <c r="BN8" s="532"/>
      <c r="BO8" s="532"/>
      <c r="BP8" s="532">
        <v>95892</v>
      </c>
      <c r="BQ8" s="532"/>
      <c r="BR8" s="532"/>
      <c r="BS8" s="532"/>
      <c r="BT8" s="532"/>
      <c r="BU8" s="532"/>
      <c r="BV8" s="532"/>
      <c r="BW8" s="532"/>
      <c r="BX8" s="532">
        <v>518462500</v>
      </c>
      <c r="BY8" s="532"/>
      <c r="BZ8" s="532"/>
      <c r="CA8" s="532"/>
      <c r="CB8" s="532"/>
      <c r="CC8" s="532"/>
      <c r="CD8" s="532"/>
      <c r="CE8" s="532"/>
      <c r="CF8" s="532"/>
      <c r="CG8" s="532"/>
      <c r="CH8" s="532"/>
      <c r="CI8" s="532"/>
      <c r="CJ8" s="532"/>
      <c r="CK8" s="532"/>
      <c r="CL8" s="532"/>
      <c r="CM8" s="532"/>
      <c r="CN8" s="532">
        <v>63065</v>
      </c>
      <c r="CO8" s="532"/>
      <c r="CP8" s="532"/>
      <c r="CQ8" s="532"/>
      <c r="CR8" s="532"/>
      <c r="CS8" s="532"/>
      <c r="CT8" s="532"/>
      <c r="CU8" s="532"/>
      <c r="CV8" s="532">
        <v>402324501</v>
      </c>
      <c r="CW8" s="532"/>
      <c r="CX8" s="532"/>
      <c r="CY8" s="532"/>
      <c r="CZ8" s="532"/>
      <c r="DA8" s="532"/>
      <c r="DB8" s="532"/>
      <c r="DC8" s="532"/>
      <c r="DD8" s="532"/>
      <c r="DE8" s="532"/>
      <c r="DF8" s="532"/>
      <c r="DG8" s="532"/>
      <c r="DH8" s="532"/>
      <c r="DI8" s="532"/>
      <c r="DJ8" s="532"/>
      <c r="DK8" s="532"/>
      <c r="DL8" s="532">
        <v>99830</v>
      </c>
      <c r="DM8" s="532"/>
      <c r="DN8" s="532"/>
      <c r="DO8" s="532"/>
      <c r="DP8" s="532"/>
      <c r="DQ8" s="532"/>
      <c r="DR8" s="532"/>
      <c r="DS8" s="532"/>
      <c r="DT8" s="532">
        <v>812172313</v>
      </c>
      <c r="DU8" s="532"/>
      <c r="DV8" s="532"/>
      <c r="DW8" s="532"/>
      <c r="DX8" s="532"/>
      <c r="DY8" s="532"/>
      <c r="DZ8" s="532"/>
      <c r="EA8" s="532"/>
      <c r="EB8" s="532"/>
      <c r="EC8" s="532"/>
      <c r="ED8" s="532"/>
      <c r="EE8" s="532"/>
      <c r="EF8" s="532"/>
      <c r="EG8" s="532"/>
      <c r="EH8" s="532"/>
      <c r="EI8" s="623"/>
    </row>
    <row r="9" spans="1:152" ht="24.75" customHeight="1">
      <c r="A9" s="488"/>
      <c r="B9" s="563"/>
      <c r="C9" s="563"/>
      <c r="D9" s="563"/>
      <c r="E9" s="563"/>
      <c r="F9" s="563"/>
      <c r="G9" s="563"/>
      <c r="H9" s="563"/>
      <c r="I9" s="489"/>
      <c r="J9" s="49"/>
      <c r="K9" s="522" t="s">
        <v>987</v>
      </c>
      <c r="L9" s="522"/>
      <c r="M9" s="522"/>
      <c r="N9" s="522"/>
      <c r="O9" s="522"/>
      <c r="P9" s="522"/>
      <c r="Q9" s="522"/>
      <c r="R9" s="522"/>
      <c r="S9" s="68"/>
      <c r="T9" s="523">
        <v>501</v>
      </c>
      <c r="U9" s="524"/>
      <c r="V9" s="524"/>
      <c r="W9" s="524"/>
      <c r="X9" s="524"/>
      <c r="Y9" s="524"/>
      <c r="Z9" s="524"/>
      <c r="AA9" s="524"/>
      <c r="AB9" s="524">
        <v>1942821</v>
      </c>
      <c r="AC9" s="524"/>
      <c r="AD9" s="524"/>
      <c r="AE9" s="524"/>
      <c r="AF9" s="524"/>
      <c r="AG9" s="524"/>
      <c r="AH9" s="524"/>
      <c r="AI9" s="524"/>
      <c r="AJ9" s="524"/>
      <c r="AK9" s="524"/>
      <c r="AL9" s="524"/>
      <c r="AM9" s="524"/>
      <c r="AN9" s="524"/>
      <c r="AO9" s="524"/>
      <c r="AP9" s="524"/>
      <c r="AQ9" s="524"/>
      <c r="AR9" s="524">
        <v>2867</v>
      </c>
      <c r="AS9" s="524"/>
      <c r="AT9" s="524"/>
      <c r="AU9" s="524"/>
      <c r="AV9" s="524"/>
      <c r="AW9" s="524"/>
      <c r="AX9" s="524"/>
      <c r="AY9" s="524"/>
      <c r="AZ9" s="524">
        <v>11993286</v>
      </c>
      <c r="BA9" s="524"/>
      <c r="BB9" s="524"/>
      <c r="BC9" s="524"/>
      <c r="BD9" s="524"/>
      <c r="BE9" s="524"/>
      <c r="BF9" s="524"/>
      <c r="BG9" s="524"/>
      <c r="BH9" s="524"/>
      <c r="BI9" s="524"/>
      <c r="BJ9" s="524"/>
      <c r="BK9" s="524"/>
      <c r="BL9" s="524"/>
      <c r="BM9" s="524"/>
      <c r="BN9" s="524"/>
      <c r="BO9" s="524"/>
      <c r="BP9" s="524">
        <v>979</v>
      </c>
      <c r="BQ9" s="524"/>
      <c r="BR9" s="524"/>
      <c r="BS9" s="524"/>
      <c r="BT9" s="524"/>
      <c r="BU9" s="524"/>
      <c r="BV9" s="524"/>
      <c r="BW9" s="524"/>
      <c r="BX9" s="524">
        <v>4852839</v>
      </c>
      <c r="BY9" s="524"/>
      <c r="BZ9" s="524"/>
      <c r="CA9" s="524"/>
      <c r="CB9" s="524"/>
      <c r="CC9" s="524"/>
      <c r="CD9" s="524"/>
      <c r="CE9" s="524"/>
      <c r="CF9" s="524"/>
      <c r="CG9" s="524"/>
      <c r="CH9" s="524"/>
      <c r="CI9" s="524"/>
      <c r="CJ9" s="524"/>
      <c r="CK9" s="524"/>
      <c r="CL9" s="524"/>
      <c r="CM9" s="524"/>
      <c r="CN9" s="524">
        <v>388</v>
      </c>
      <c r="CO9" s="524"/>
      <c r="CP9" s="524"/>
      <c r="CQ9" s="524"/>
      <c r="CR9" s="524"/>
      <c r="CS9" s="524"/>
      <c r="CT9" s="524"/>
      <c r="CU9" s="524"/>
      <c r="CV9" s="524">
        <v>2227275</v>
      </c>
      <c r="CW9" s="524"/>
      <c r="CX9" s="524"/>
      <c r="CY9" s="524"/>
      <c r="CZ9" s="524"/>
      <c r="DA9" s="524"/>
      <c r="DB9" s="524"/>
      <c r="DC9" s="524"/>
      <c r="DD9" s="524"/>
      <c r="DE9" s="524"/>
      <c r="DF9" s="524"/>
      <c r="DG9" s="524"/>
      <c r="DH9" s="524"/>
      <c r="DI9" s="524"/>
      <c r="DJ9" s="524"/>
      <c r="DK9" s="524"/>
      <c r="DL9" s="524">
        <v>372</v>
      </c>
      <c r="DM9" s="524"/>
      <c r="DN9" s="524"/>
      <c r="DO9" s="524"/>
      <c r="DP9" s="524"/>
      <c r="DQ9" s="524"/>
      <c r="DR9" s="524"/>
      <c r="DS9" s="524"/>
      <c r="DT9" s="524">
        <v>2674644</v>
      </c>
      <c r="DU9" s="524"/>
      <c r="DV9" s="524"/>
      <c r="DW9" s="524"/>
      <c r="DX9" s="524"/>
      <c r="DY9" s="524"/>
      <c r="DZ9" s="524"/>
      <c r="EA9" s="524"/>
      <c r="EB9" s="524"/>
      <c r="EC9" s="524"/>
      <c r="ED9" s="524"/>
      <c r="EE9" s="524"/>
      <c r="EF9" s="524"/>
      <c r="EG9" s="524"/>
      <c r="EH9" s="524"/>
      <c r="EI9" s="622"/>
    </row>
    <row r="10" spans="1:152" ht="24.75" customHeight="1">
      <c r="A10" s="490"/>
      <c r="B10" s="601"/>
      <c r="C10" s="601"/>
      <c r="D10" s="601"/>
      <c r="E10" s="601"/>
      <c r="F10" s="601"/>
      <c r="G10" s="601"/>
      <c r="H10" s="601"/>
      <c r="I10" s="491"/>
      <c r="J10" s="644" t="s">
        <v>37</v>
      </c>
      <c r="K10" s="610"/>
      <c r="L10" s="610"/>
      <c r="M10" s="610"/>
      <c r="N10" s="610"/>
      <c r="O10" s="610"/>
      <c r="P10" s="610"/>
      <c r="Q10" s="610"/>
      <c r="R10" s="610"/>
      <c r="S10" s="645"/>
      <c r="T10" s="523">
        <f>SUM(T8,T9)</f>
        <v>19710</v>
      </c>
      <c r="U10" s="524">
        <v>30552</v>
      </c>
      <c r="V10" s="524">
        <v>30552</v>
      </c>
      <c r="W10" s="524">
        <v>30552</v>
      </c>
      <c r="X10" s="524">
        <v>30552</v>
      </c>
      <c r="Y10" s="524">
        <v>30552</v>
      </c>
      <c r="Z10" s="524">
        <v>30552</v>
      </c>
      <c r="AA10" s="524">
        <v>30552</v>
      </c>
      <c r="AB10" s="524">
        <f>SUM(AB8,AB9)</f>
        <v>77303608</v>
      </c>
      <c r="AC10" s="524">
        <v>88232174</v>
      </c>
      <c r="AD10" s="524">
        <v>88232174</v>
      </c>
      <c r="AE10" s="524">
        <v>88232174</v>
      </c>
      <c r="AF10" s="524">
        <v>88232174</v>
      </c>
      <c r="AG10" s="524">
        <v>88232174</v>
      </c>
      <c r="AH10" s="524">
        <v>88232174</v>
      </c>
      <c r="AI10" s="524">
        <v>88232174</v>
      </c>
      <c r="AJ10" s="524">
        <v>88232174</v>
      </c>
      <c r="AK10" s="524">
        <v>88232174</v>
      </c>
      <c r="AL10" s="524">
        <v>88232174</v>
      </c>
      <c r="AM10" s="524">
        <v>88232174</v>
      </c>
      <c r="AN10" s="524">
        <v>88232174</v>
      </c>
      <c r="AO10" s="524">
        <v>88232174</v>
      </c>
      <c r="AP10" s="524">
        <v>88232174</v>
      </c>
      <c r="AQ10" s="524">
        <v>88232174</v>
      </c>
      <c r="AR10" s="524">
        <f>SUM(AR8,AR9)</f>
        <v>154413</v>
      </c>
      <c r="AS10" s="524">
        <v>30552</v>
      </c>
      <c r="AT10" s="524">
        <v>30552</v>
      </c>
      <c r="AU10" s="524">
        <v>30552</v>
      </c>
      <c r="AV10" s="524">
        <v>30552</v>
      </c>
      <c r="AW10" s="524">
        <v>30552</v>
      </c>
      <c r="AX10" s="524">
        <v>30552</v>
      </c>
      <c r="AY10" s="524">
        <v>30552</v>
      </c>
      <c r="AZ10" s="524">
        <f>SUM(AZ8,AZ9)</f>
        <v>680906287</v>
      </c>
      <c r="BA10" s="524">
        <v>88232174</v>
      </c>
      <c r="BB10" s="524">
        <v>88232174</v>
      </c>
      <c r="BC10" s="524">
        <v>88232174</v>
      </c>
      <c r="BD10" s="524">
        <v>88232174</v>
      </c>
      <c r="BE10" s="524">
        <v>88232174</v>
      </c>
      <c r="BF10" s="524">
        <v>88232174</v>
      </c>
      <c r="BG10" s="524">
        <v>88232174</v>
      </c>
      <c r="BH10" s="524">
        <v>88232174</v>
      </c>
      <c r="BI10" s="524">
        <v>88232174</v>
      </c>
      <c r="BJ10" s="524">
        <v>88232174</v>
      </c>
      <c r="BK10" s="524">
        <v>88232174</v>
      </c>
      <c r="BL10" s="524">
        <v>88232174</v>
      </c>
      <c r="BM10" s="524">
        <v>88232174</v>
      </c>
      <c r="BN10" s="524">
        <v>88232174</v>
      </c>
      <c r="BO10" s="524">
        <v>88232174</v>
      </c>
      <c r="BP10" s="524">
        <f>SUM(BP8,BP9)</f>
        <v>96871</v>
      </c>
      <c r="BQ10" s="524">
        <v>30552</v>
      </c>
      <c r="BR10" s="524">
        <v>30552</v>
      </c>
      <c r="BS10" s="524">
        <v>30552</v>
      </c>
      <c r="BT10" s="524">
        <v>30552</v>
      </c>
      <c r="BU10" s="524">
        <v>30552</v>
      </c>
      <c r="BV10" s="524">
        <v>30552</v>
      </c>
      <c r="BW10" s="524">
        <v>30552</v>
      </c>
      <c r="BX10" s="524">
        <f>SUM(BX8,BX9)</f>
        <v>523315339</v>
      </c>
      <c r="BY10" s="524">
        <v>88232174</v>
      </c>
      <c r="BZ10" s="524">
        <v>88232174</v>
      </c>
      <c r="CA10" s="524">
        <v>88232174</v>
      </c>
      <c r="CB10" s="524">
        <v>88232174</v>
      </c>
      <c r="CC10" s="524">
        <v>88232174</v>
      </c>
      <c r="CD10" s="524">
        <v>88232174</v>
      </c>
      <c r="CE10" s="524">
        <v>88232174</v>
      </c>
      <c r="CF10" s="524">
        <v>88232174</v>
      </c>
      <c r="CG10" s="524">
        <v>88232174</v>
      </c>
      <c r="CH10" s="524">
        <v>88232174</v>
      </c>
      <c r="CI10" s="524">
        <v>88232174</v>
      </c>
      <c r="CJ10" s="524">
        <v>88232174</v>
      </c>
      <c r="CK10" s="524">
        <v>88232174</v>
      </c>
      <c r="CL10" s="524">
        <v>88232174</v>
      </c>
      <c r="CM10" s="524">
        <v>88232174</v>
      </c>
      <c r="CN10" s="524">
        <f>SUM(CN8,CN9)</f>
        <v>63453</v>
      </c>
      <c r="CO10" s="524">
        <v>30552</v>
      </c>
      <c r="CP10" s="524">
        <v>30552</v>
      </c>
      <c r="CQ10" s="524">
        <v>30552</v>
      </c>
      <c r="CR10" s="524">
        <v>30552</v>
      </c>
      <c r="CS10" s="524">
        <v>30552</v>
      </c>
      <c r="CT10" s="524">
        <v>30552</v>
      </c>
      <c r="CU10" s="524">
        <v>30552</v>
      </c>
      <c r="CV10" s="524">
        <f>SUM(CV8,CV9)</f>
        <v>404551776</v>
      </c>
      <c r="CW10" s="524">
        <v>88232174</v>
      </c>
      <c r="CX10" s="524">
        <v>88232174</v>
      </c>
      <c r="CY10" s="524">
        <v>88232174</v>
      </c>
      <c r="CZ10" s="524">
        <v>88232174</v>
      </c>
      <c r="DA10" s="524">
        <v>88232174</v>
      </c>
      <c r="DB10" s="524">
        <v>88232174</v>
      </c>
      <c r="DC10" s="524">
        <v>88232174</v>
      </c>
      <c r="DD10" s="524">
        <v>88232174</v>
      </c>
      <c r="DE10" s="524">
        <v>88232174</v>
      </c>
      <c r="DF10" s="524">
        <v>88232174</v>
      </c>
      <c r="DG10" s="524">
        <v>88232174</v>
      </c>
      <c r="DH10" s="524">
        <v>88232174</v>
      </c>
      <c r="DI10" s="524">
        <v>88232174</v>
      </c>
      <c r="DJ10" s="524">
        <v>88232174</v>
      </c>
      <c r="DK10" s="524">
        <v>88232174</v>
      </c>
      <c r="DL10" s="524">
        <f>SUM(DL8,DL9)</f>
        <v>100202</v>
      </c>
      <c r="DM10" s="524">
        <v>30552</v>
      </c>
      <c r="DN10" s="524">
        <v>30552</v>
      </c>
      <c r="DO10" s="524">
        <v>30552</v>
      </c>
      <c r="DP10" s="524">
        <v>30552</v>
      </c>
      <c r="DQ10" s="524">
        <v>30552</v>
      </c>
      <c r="DR10" s="524">
        <v>30552</v>
      </c>
      <c r="DS10" s="524">
        <v>30552</v>
      </c>
      <c r="DT10" s="524">
        <f>SUM(DT8,DT9)</f>
        <v>814846957</v>
      </c>
      <c r="DU10" s="524">
        <v>88232174</v>
      </c>
      <c r="DV10" s="524">
        <v>88232174</v>
      </c>
      <c r="DW10" s="524">
        <v>88232174</v>
      </c>
      <c r="DX10" s="524">
        <v>88232174</v>
      </c>
      <c r="DY10" s="524">
        <v>88232174</v>
      </c>
      <c r="DZ10" s="524">
        <v>88232174</v>
      </c>
      <c r="EA10" s="524">
        <v>88232174</v>
      </c>
      <c r="EB10" s="524">
        <v>88232174</v>
      </c>
      <c r="EC10" s="524">
        <v>88232174</v>
      </c>
      <c r="ED10" s="524">
        <v>88232174</v>
      </c>
      <c r="EE10" s="524">
        <v>88232174</v>
      </c>
      <c r="EF10" s="524">
        <v>88232174</v>
      </c>
      <c r="EG10" s="524">
        <v>88232174</v>
      </c>
      <c r="EH10" s="524">
        <v>88232174</v>
      </c>
      <c r="EI10" s="622">
        <v>88232174</v>
      </c>
    </row>
    <row r="11" spans="1:152" ht="24.75" customHeight="1">
      <c r="A11" s="492"/>
      <c r="B11" s="562" t="s">
        <v>954</v>
      </c>
      <c r="C11" s="562"/>
      <c r="D11" s="562"/>
      <c r="E11" s="562"/>
      <c r="F11" s="562"/>
      <c r="G11" s="562"/>
      <c r="H11" s="562"/>
      <c r="I11" s="493"/>
      <c r="J11" s="49"/>
      <c r="K11" s="522" t="s">
        <v>988</v>
      </c>
      <c r="L11" s="522"/>
      <c r="M11" s="522"/>
      <c r="N11" s="522"/>
      <c r="O11" s="522"/>
      <c r="P11" s="522"/>
      <c r="Q11" s="522"/>
      <c r="R11" s="522"/>
      <c r="S11" s="68"/>
      <c r="T11" s="523">
        <v>11</v>
      </c>
      <c r="U11" s="524"/>
      <c r="V11" s="524"/>
      <c r="W11" s="524"/>
      <c r="X11" s="524"/>
      <c r="Y11" s="524"/>
      <c r="Z11" s="524"/>
      <c r="AA11" s="524"/>
      <c r="AB11" s="524">
        <v>43380</v>
      </c>
      <c r="AC11" s="524"/>
      <c r="AD11" s="524"/>
      <c r="AE11" s="524"/>
      <c r="AF11" s="524"/>
      <c r="AG11" s="524"/>
      <c r="AH11" s="524"/>
      <c r="AI11" s="524"/>
      <c r="AJ11" s="524"/>
      <c r="AK11" s="524"/>
      <c r="AL11" s="524"/>
      <c r="AM11" s="524"/>
      <c r="AN11" s="524"/>
      <c r="AO11" s="524"/>
      <c r="AP11" s="524"/>
      <c r="AQ11" s="524"/>
      <c r="AR11" s="524">
        <v>120</v>
      </c>
      <c r="AS11" s="524"/>
      <c r="AT11" s="524"/>
      <c r="AU11" s="524"/>
      <c r="AV11" s="524"/>
      <c r="AW11" s="524"/>
      <c r="AX11" s="524"/>
      <c r="AY11" s="524"/>
      <c r="AZ11" s="524">
        <v>544574</v>
      </c>
      <c r="BA11" s="524"/>
      <c r="BB11" s="524"/>
      <c r="BC11" s="524"/>
      <c r="BD11" s="524"/>
      <c r="BE11" s="524"/>
      <c r="BF11" s="524"/>
      <c r="BG11" s="524"/>
      <c r="BH11" s="524"/>
      <c r="BI11" s="524"/>
      <c r="BJ11" s="524"/>
      <c r="BK11" s="524"/>
      <c r="BL11" s="524"/>
      <c r="BM11" s="524"/>
      <c r="BN11" s="524"/>
      <c r="BO11" s="524"/>
      <c r="BP11" s="524">
        <v>102</v>
      </c>
      <c r="BQ11" s="524"/>
      <c r="BR11" s="524"/>
      <c r="BS11" s="524"/>
      <c r="BT11" s="524"/>
      <c r="BU11" s="524"/>
      <c r="BV11" s="524"/>
      <c r="BW11" s="524"/>
      <c r="BX11" s="524">
        <v>551617</v>
      </c>
      <c r="BY11" s="524"/>
      <c r="BZ11" s="524"/>
      <c r="CA11" s="524"/>
      <c r="CB11" s="524"/>
      <c r="CC11" s="524"/>
      <c r="CD11" s="524"/>
      <c r="CE11" s="524"/>
      <c r="CF11" s="524"/>
      <c r="CG11" s="524"/>
      <c r="CH11" s="524"/>
      <c r="CI11" s="524"/>
      <c r="CJ11" s="524"/>
      <c r="CK11" s="524"/>
      <c r="CL11" s="524"/>
      <c r="CM11" s="524"/>
      <c r="CN11" s="524">
        <v>99</v>
      </c>
      <c r="CO11" s="524"/>
      <c r="CP11" s="524"/>
      <c r="CQ11" s="524"/>
      <c r="CR11" s="524"/>
      <c r="CS11" s="524"/>
      <c r="CT11" s="524"/>
      <c r="CU11" s="524"/>
      <c r="CV11" s="524">
        <v>630946</v>
      </c>
      <c r="CW11" s="524"/>
      <c r="CX11" s="524"/>
      <c r="CY11" s="524"/>
      <c r="CZ11" s="524"/>
      <c r="DA11" s="524"/>
      <c r="DB11" s="524"/>
      <c r="DC11" s="524"/>
      <c r="DD11" s="524"/>
      <c r="DE11" s="524"/>
      <c r="DF11" s="524"/>
      <c r="DG11" s="524"/>
      <c r="DH11" s="524"/>
      <c r="DI11" s="524"/>
      <c r="DJ11" s="524"/>
      <c r="DK11" s="524"/>
      <c r="DL11" s="524">
        <v>206</v>
      </c>
      <c r="DM11" s="524"/>
      <c r="DN11" s="524"/>
      <c r="DO11" s="524"/>
      <c r="DP11" s="524"/>
      <c r="DQ11" s="524"/>
      <c r="DR11" s="524"/>
      <c r="DS11" s="524"/>
      <c r="DT11" s="524">
        <v>1704686</v>
      </c>
      <c r="DU11" s="524"/>
      <c r="DV11" s="524"/>
      <c r="DW11" s="524"/>
      <c r="DX11" s="524"/>
      <c r="DY11" s="524"/>
      <c r="DZ11" s="524"/>
      <c r="EA11" s="524"/>
      <c r="EB11" s="524"/>
      <c r="EC11" s="524"/>
      <c r="ED11" s="524"/>
      <c r="EE11" s="524"/>
      <c r="EF11" s="524"/>
      <c r="EG11" s="524"/>
      <c r="EH11" s="524"/>
      <c r="EI11" s="622"/>
    </row>
    <row r="12" spans="1:152" ht="24.75" customHeight="1">
      <c r="A12" s="488"/>
      <c r="B12" s="563"/>
      <c r="C12" s="563"/>
      <c r="D12" s="563"/>
      <c r="E12" s="563"/>
      <c r="F12" s="563"/>
      <c r="G12" s="563"/>
      <c r="H12" s="563"/>
      <c r="I12" s="489"/>
      <c r="J12" s="49"/>
      <c r="K12" s="522" t="s">
        <v>989</v>
      </c>
      <c r="L12" s="522"/>
      <c r="M12" s="522"/>
      <c r="N12" s="522"/>
      <c r="O12" s="522"/>
      <c r="P12" s="522"/>
      <c r="Q12" s="522"/>
      <c r="R12" s="522"/>
      <c r="S12" s="68"/>
      <c r="T12" s="523">
        <v>1</v>
      </c>
      <c r="U12" s="524"/>
      <c r="V12" s="524"/>
      <c r="W12" s="524"/>
      <c r="X12" s="524"/>
      <c r="Y12" s="524"/>
      <c r="Z12" s="524"/>
      <c r="AA12" s="524"/>
      <c r="AB12" s="524">
        <v>3994</v>
      </c>
      <c r="AC12" s="524"/>
      <c r="AD12" s="524"/>
      <c r="AE12" s="524"/>
      <c r="AF12" s="524"/>
      <c r="AG12" s="524"/>
      <c r="AH12" s="524"/>
      <c r="AI12" s="524"/>
      <c r="AJ12" s="524"/>
      <c r="AK12" s="524"/>
      <c r="AL12" s="524"/>
      <c r="AM12" s="524"/>
      <c r="AN12" s="524"/>
      <c r="AO12" s="524"/>
      <c r="AP12" s="524"/>
      <c r="AQ12" s="524"/>
      <c r="AR12" s="524">
        <v>4</v>
      </c>
      <c r="AS12" s="524"/>
      <c r="AT12" s="524"/>
      <c r="AU12" s="524"/>
      <c r="AV12" s="524"/>
      <c r="AW12" s="524"/>
      <c r="AX12" s="524"/>
      <c r="AY12" s="524"/>
      <c r="AZ12" s="524">
        <v>17658</v>
      </c>
      <c r="BA12" s="524"/>
      <c r="BB12" s="524"/>
      <c r="BC12" s="524"/>
      <c r="BD12" s="524"/>
      <c r="BE12" s="524"/>
      <c r="BF12" s="524"/>
      <c r="BG12" s="524"/>
      <c r="BH12" s="524"/>
      <c r="BI12" s="524"/>
      <c r="BJ12" s="524"/>
      <c r="BK12" s="524"/>
      <c r="BL12" s="524"/>
      <c r="BM12" s="524"/>
      <c r="BN12" s="524"/>
      <c r="BO12" s="524"/>
      <c r="BP12" s="524">
        <v>1</v>
      </c>
      <c r="BQ12" s="524"/>
      <c r="BR12" s="524"/>
      <c r="BS12" s="524"/>
      <c r="BT12" s="524"/>
      <c r="BU12" s="524"/>
      <c r="BV12" s="524"/>
      <c r="BW12" s="524"/>
      <c r="BX12" s="524">
        <v>5262</v>
      </c>
      <c r="BY12" s="524"/>
      <c r="BZ12" s="524"/>
      <c r="CA12" s="524"/>
      <c r="CB12" s="524"/>
      <c r="CC12" s="524"/>
      <c r="CD12" s="524"/>
      <c r="CE12" s="524"/>
      <c r="CF12" s="524"/>
      <c r="CG12" s="524"/>
      <c r="CH12" s="524"/>
      <c r="CI12" s="524"/>
      <c r="CJ12" s="524"/>
      <c r="CK12" s="524"/>
      <c r="CL12" s="524"/>
      <c r="CM12" s="524"/>
      <c r="CN12" s="524">
        <v>1</v>
      </c>
      <c r="CO12" s="524"/>
      <c r="CP12" s="524"/>
      <c r="CQ12" s="524"/>
      <c r="CR12" s="524"/>
      <c r="CS12" s="524"/>
      <c r="CT12" s="524"/>
      <c r="CU12" s="524"/>
      <c r="CV12" s="524">
        <v>6809</v>
      </c>
      <c r="CW12" s="524"/>
      <c r="CX12" s="524"/>
      <c r="CY12" s="524"/>
      <c r="CZ12" s="524"/>
      <c r="DA12" s="524"/>
      <c r="DB12" s="524"/>
      <c r="DC12" s="524"/>
      <c r="DD12" s="524"/>
      <c r="DE12" s="524"/>
      <c r="DF12" s="524"/>
      <c r="DG12" s="524"/>
      <c r="DH12" s="524"/>
      <c r="DI12" s="524"/>
      <c r="DJ12" s="524"/>
      <c r="DK12" s="524"/>
      <c r="DL12" s="524">
        <v>2</v>
      </c>
      <c r="DM12" s="524"/>
      <c r="DN12" s="524"/>
      <c r="DO12" s="524"/>
      <c r="DP12" s="524"/>
      <c r="DQ12" s="524"/>
      <c r="DR12" s="524"/>
      <c r="DS12" s="524"/>
      <c r="DT12" s="524">
        <v>16503</v>
      </c>
      <c r="DU12" s="524"/>
      <c r="DV12" s="524"/>
      <c r="DW12" s="524"/>
      <c r="DX12" s="524"/>
      <c r="DY12" s="524"/>
      <c r="DZ12" s="524"/>
      <c r="EA12" s="524"/>
      <c r="EB12" s="524"/>
      <c r="EC12" s="524"/>
      <c r="ED12" s="524"/>
      <c r="EE12" s="524"/>
      <c r="EF12" s="524"/>
      <c r="EG12" s="524"/>
      <c r="EH12" s="524"/>
      <c r="EI12" s="622"/>
    </row>
    <row r="13" spans="1:152" ht="24.75" customHeight="1">
      <c r="A13" s="490"/>
      <c r="B13" s="601"/>
      <c r="C13" s="601"/>
      <c r="D13" s="601"/>
      <c r="E13" s="601"/>
      <c r="F13" s="601"/>
      <c r="G13" s="601"/>
      <c r="H13" s="601"/>
      <c r="I13" s="491"/>
      <c r="J13" s="644" t="s">
        <v>37</v>
      </c>
      <c r="K13" s="610"/>
      <c r="L13" s="610"/>
      <c r="M13" s="610"/>
      <c r="N13" s="610"/>
      <c r="O13" s="610"/>
      <c r="P13" s="610"/>
      <c r="Q13" s="610"/>
      <c r="R13" s="610"/>
      <c r="S13" s="645"/>
      <c r="T13" s="523">
        <f>SUM(T11,T12)</f>
        <v>12</v>
      </c>
      <c r="U13" s="524">
        <v>30552</v>
      </c>
      <c r="V13" s="524">
        <v>30552</v>
      </c>
      <c r="W13" s="524">
        <v>30552</v>
      </c>
      <c r="X13" s="524">
        <v>30552</v>
      </c>
      <c r="Y13" s="524">
        <v>30552</v>
      </c>
      <c r="Z13" s="524">
        <v>30552</v>
      </c>
      <c r="AA13" s="524">
        <v>30552</v>
      </c>
      <c r="AB13" s="524">
        <f>SUM(AB11,AB12)</f>
        <v>47374</v>
      </c>
      <c r="AC13" s="524">
        <v>88232174</v>
      </c>
      <c r="AD13" s="524">
        <v>88232174</v>
      </c>
      <c r="AE13" s="524">
        <v>88232174</v>
      </c>
      <c r="AF13" s="524">
        <v>88232174</v>
      </c>
      <c r="AG13" s="524">
        <v>88232174</v>
      </c>
      <c r="AH13" s="524">
        <v>88232174</v>
      </c>
      <c r="AI13" s="524">
        <v>88232174</v>
      </c>
      <c r="AJ13" s="524">
        <v>88232174</v>
      </c>
      <c r="AK13" s="524">
        <v>88232174</v>
      </c>
      <c r="AL13" s="524">
        <v>88232174</v>
      </c>
      <c r="AM13" s="524">
        <v>88232174</v>
      </c>
      <c r="AN13" s="524">
        <v>88232174</v>
      </c>
      <c r="AO13" s="524">
        <v>88232174</v>
      </c>
      <c r="AP13" s="524">
        <v>88232174</v>
      </c>
      <c r="AQ13" s="524">
        <v>88232174</v>
      </c>
      <c r="AR13" s="524">
        <f>SUM(AR11,AR12)</f>
        <v>124</v>
      </c>
      <c r="AS13" s="524">
        <v>30552</v>
      </c>
      <c r="AT13" s="524">
        <v>30552</v>
      </c>
      <c r="AU13" s="524">
        <v>30552</v>
      </c>
      <c r="AV13" s="524">
        <v>30552</v>
      </c>
      <c r="AW13" s="524">
        <v>30552</v>
      </c>
      <c r="AX13" s="524">
        <v>30552</v>
      </c>
      <c r="AY13" s="524">
        <v>30552</v>
      </c>
      <c r="AZ13" s="524">
        <f>SUM(AZ11,AZ12)</f>
        <v>562232</v>
      </c>
      <c r="BA13" s="524">
        <v>88232174</v>
      </c>
      <c r="BB13" s="524">
        <v>88232174</v>
      </c>
      <c r="BC13" s="524">
        <v>88232174</v>
      </c>
      <c r="BD13" s="524">
        <v>88232174</v>
      </c>
      <c r="BE13" s="524">
        <v>88232174</v>
      </c>
      <c r="BF13" s="524">
        <v>88232174</v>
      </c>
      <c r="BG13" s="524">
        <v>88232174</v>
      </c>
      <c r="BH13" s="524">
        <v>88232174</v>
      </c>
      <c r="BI13" s="524">
        <v>88232174</v>
      </c>
      <c r="BJ13" s="524">
        <v>88232174</v>
      </c>
      <c r="BK13" s="524">
        <v>88232174</v>
      </c>
      <c r="BL13" s="524">
        <v>88232174</v>
      </c>
      <c r="BM13" s="524">
        <v>88232174</v>
      </c>
      <c r="BN13" s="524">
        <v>88232174</v>
      </c>
      <c r="BO13" s="524">
        <v>88232174</v>
      </c>
      <c r="BP13" s="524">
        <f>SUM(BP11,BP12)</f>
        <v>103</v>
      </c>
      <c r="BQ13" s="524">
        <v>30552</v>
      </c>
      <c r="BR13" s="524">
        <v>30552</v>
      </c>
      <c r="BS13" s="524">
        <v>30552</v>
      </c>
      <c r="BT13" s="524">
        <v>30552</v>
      </c>
      <c r="BU13" s="524">
        <v>30552</v>
      </c>
      <c r="BV13" s="524">
        <v>30552</v>
      </c>
      <c r="BW13" s="524">
        <v>30552</v>
      </c>
      <c r="BX13" s="524">
        <f>SUM(BX11,BX12)</f>
        <v>556879</v>
      </c>
      <c r="BY13" s="524">
        <v>88232174</v>
      </c>
      <c r="BZ13" s="524">
        <v>88232174</v>
      </c>
      <c r="CA13" s="524">
        <v>88232174</v>
      </c>
      <c r="CB13" s="524">
        <v>88232174</v>
      </c>
      <c r="CC13" s="524">
        <v>88232174</v>
      </c>
      <c r="CD13" s="524">
        <v>88232174</v>
      </c>
      <c r="CE13" s="524">
        <v>88232174</v>
      </c>
      <c r="CF13" s="524">
        <v>88232174</v>
      </c>
      <c r="CG13" s="524">
        <v>88232174</v>
      </c>
      <c r="CH13" s="524">
        <v>88232174</v>
      </c>
      <c r="CI13" s="524">
        <v>88232174</v>
      </c>
      <c r="CJ13" s="524">
        <v>88232174</v>
      </c>
      <c r="CK13" s="524">
        <v>88232174</v>
      </c>
      <c r="CL13" s="524">
        <v>88232174</v>
      </c>
      <c r="CM13" s="524">
        <v>88232174</v>
      </c>
      <c r="CN13" s="524">
        <f>SUM(CN11,CN12)</f>
        <v>100</v>
      </c>
      <c r="CO13" s="524">
        <v>30552</v>
      </c>
      <c r="CP13" s="524">
        <v>30552</v>
      </c>
      <c r="CQ13" s="524">
        <v>30552</v>
      </c>
      <c r="CR13" s="524">
        <v>30552</v>
      </c>
      <c r="CS13" s="524">
        <v>30552</v>
      </c>
      <c r="CT13" s="524">
        <v>30552</v>
      </c>
      <c r="CU13" s="524">
        <v>30552</v>
      </c>
      <c r="CV13" s="524">
        <f>SUM(CV11,CV12)</f>
        <v>637755</v>
      </c>
      <c r="CW13" s="524">
        <v>88232174</v>
      </c>
      <c r="CX13" s="524">
        <v>88232174</v>
      </c>
      <c r="CY13" s="524">
        <v>88232174</v>
      </c>
      <c r="CZ13" s="524">
        <v>88232174</v>
      </c>
      <c r="DA13" s="524">
        <v>88232174</v>
      </c>
      <c r="DB13" s="524">
        <v>88232174</v>
      </c>
      <c r="DC13" s="524">
        <v>88232174</v>
      </c>
      <c r="DD13" s="524">
        <v>88232174</v>
      </c>
      <c r="DE13" s="524">
        <v>88232174</v>
      </c>
      <c r="DF13" s="524">
        <v>88232174</v>
      </c>
      <c r="DG13" s="524">
        <v>88232174</v>
      </c>
      <c r="DH13" s="524">
        <v>88232174</v>
      </c>
      <c r="DI13" s="524">
        <v>88232174</v>
      </c>
      <c r="DJ13" s="524">
        <v>88232174</v>
      </c>
      <c r="DK13" s="524">
        <v>88232174</v>
      </c>
      <c r="DL13" s="524">
        <f>SUM(DL11,DL12)</f>
        <v>208</v>
      </c>
      <c r="DM13" s="524">
        <v>30552</v>
      </c>
      <c r="DN13" s="524">
        <v>30552</v>
      </c>
      <c r="DO13" s="524">
        <v>30552</v>
      </c>
      <c r="DP13" s="524">
        <v>30552</v>
      </c>
      <c r="DQ13" s="524">
        <v>30552</v>
      </c>
      <c r="DR13" s="524">
        <v>30552</v>
      </c>
      <c r="DS13" s="524">
        <v>30552</v>
      </c>
      <c r="DT13" s="524">
        <f>SUM(DT11,DT12)</f>
        <v>1721189</v>
      </c>
      <c r="DU13" s="524">
        <v>88232174</v>
      </c>
      <c r="DV13" s="524">
        <v>88232174</v>
      </c>
      <c r="DW13" s="524">
        <v>88232174</v>
      </c>
      <c r="DX13" s="524">
        <v>88232174</v>
      </c>
      <c r="DY13" s="524">
        <v>88232174</v>
      </c>
      <c r="DZ13" s="524">
        <v>88232174</v>
      </c>
      <c r="EA13" s="524">
        <v>88232174</v>
      </c>
      <c r="EB13" s="524">
        <v>88232174</v>
      </c>
      <c r="EC13" s="524">
        <v>88232174</v>
      </c>
      <c r="ED13" s="524">
        <v>88232174</v>
      </c>
      <c r="EE13" s="524">
        <v>88232174</v>
      </c>
      <c r="EF13" s="524">
        <v>88232174</v>
      </c>
      <c r="EG13" s="524">
        <v>88232174</v>
      </c>
      <c r="EH13" s="524">
        <v>88232174</v>
      </c>
      <c r="EI13" s="622">
        <v>88232174</v>
      </c>
    </row>
    <row r="14" spans="1:152" ht="24.75" customHeight="1">
      <c r="A14" s="635" t="s">
        <v>990</v>
      </c>
      <c r="B14" s="636"/>
      <c r="C14" s="637"/>
      <c r="D14" s="494"/>
      <c r="E14" s="562" t="s">
        <v>991</v>
      </c>
      <c r="F14" s="562"/>
      <c r="G14" s="562"/>
      <c r="H14" s="562"/>
      <c r="I14" s="493"/>
      <c r="J14" s="49"/>
      <c r="K14" s="522" t="s">
        <v>988</v>
      </c>
      <c r="L14" s="522"/>
      <c r="M14" s="522"/>
      <c r="N14" s="522"/>
      <c r="O14" s="522"/>
      <c r="P14" s="522"/>
      <c r="Q14" s="522"/>
      <c r="R14" s="522"/>
      <c r="S14" s="68"/>
      <c r="T14" s="523">
        <v>3743</v>
      </c>
      <c r="U14" s="524"/>
      <c r="V14" s="524"/>
      <c r="W14" s="524"/>
      <c r="X14" s="524"/>
      <c r="Y14" s="524"/>
      <c r="Z14" s="524"/>
      <c r="AA14" s="524"/>
      <c r="AB14" s="524">
        <v>14739080</v>
      </c>
      <c r="AC14" s="524"/>
      <c r="AD14" s="524"/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>
        <v>29196</v>
      </c>
      <c r="AS14" s="524"/>
      <c r="AT14" s="524"/>
      <c r="AU14" s="524"/>
      <c r="AV14" s="524"/>
      <c r="AW14" s="524"/>
      <c r="AX14" s="524"/>
      <c r="AY14" s="524"/>
      <c r="AZ14" s="524">
        <v>129309483</v>
      </c>
      <c r="BA14" s="524"/>
      <c r="BB14" s="524"/>
      <c r="BC14" s="524"/>
      <c r="BD14" s="524"/>
      <c r="BE14" s="524"/>
      <c r="BF14" s="524"/>
      <c r="BG14" s="524"/>
      <c r="BH14" s="524"/>
      <c r="BI14" s="524"/>
      <c r="BJ14" s="524"/>
      <c r="BK14" s="524"/>
      <c r="BL14" s="524"/>
      <c r="BM14" s="524"/>
      <c r="BN14" s="524"/>
      <c r="BO14" s="524"/>
      <c r="BP14" s="524">
        <v>19447</v>
      </c>
      <c r="BQ14" s="524"/>
      <c r="BR14" s="524"/>
      <c r="BS14" s="524"/>
      <c r="BT14" s="524"/>
      <c r="BU14" s="524"/>
      <c r="BV14" s="524"/>
      <c r="BW14" s="524"/>
      <c r="BX14" s="524">
        <v>105823909</v>
      </c>
      <c r="BY14" s="524"/>
      <c r="BZ14" s="524"/>
      <c r="CA14" s="524"/>
      <c r="CB14" s="524"/>
      <c r="CC14" s="524"/>
      <c r="CD14" s="524"/>
      <c r="CE14" s="524"/>
      <c r="CF14" s="524"/>
      <c r="CG14" s="524"/>
      <c r="CH14" s="524"/>
      <c r="CI14" s="524"/>
      <c r="CJ14" s="524"/>
      <c r="CK14" s="524"/>
      <c r="CL14" s="524"/>
      <c r="CM14" s="524"/>
      <c r="CN14" s="524">
        <v>13724</v>
      </c>
      <c r="CO14" s="524"/>
      <c r="CP14" s="524"/>
      <c r="CQ14" s="524"/>
      <c r="CR14" s="524"/>
      <c r="CS14" s="524"/>
      <c r="CT14" s="524"/>
      <c r="CU14" s="524"/>
      <c r="CV14" s="524">
        <v>88077916</v>
      </c>
      <c r="CW14" s="524"/>
      <c r="CX14" s="524"/>
      <c r="CY14" s="524"/>
      <c r="CZ14" s="524"/>
      <c r="DA14" s="524"/>
      <c r="DB14" s="524"/>
      <c r="DC14" s="524"/>
      <c r="DD14" s="524"/>
      <c r="DE14" s="524"/>
      <c r="DF14" s="524"/>
      <c r="DG14" s="524"/>
      <c r="DH14" s="524"/>
      <c r="DI14" s="524"/>
      <c r="DJ14" s="524"/>
      <c r="DK14" s="524"/>
      <c r="DL14" s="524">
        <v>23776</v>
      </c>
      <c r="DM14" s="524"/>
      <c r="DN14" s="524"/>
      <c r="DO14" s="524"/>
      <c r="DP14" s="524"/>
      <c r="DQ14" s="524"/>
      <c r="DR14" s="524"/>
      <c r="DS14" s="524"/>
      <c r="DT14" s="524">
        <v>195814797</v>
      </c>
      <c r="DU14" s="524"/>
      <c r="DV14" s="524"/>
      <c r="DW14" s="524"/>
      <c r="DX14" s="524"/>
      <c r="DY14" s="524"/>
      <c r="DZ14" s="524"/>
      <c r="EA14" s="524"/>
      <c r="EB14" s="524"/>
      <c r="EC14" s="524"/>
      <c r="ED14" s="524"/>
      <c r="EE14" s="524"/>
      <c r="EF14" s="524"/>
      <c r="EG14" s="524"/>
      <c r="EH14" s="524"/>
      <c r="EI14" s="622"/>
    </row>
    <row r="15" spans="1:152" ht="24.75" customHeight="1">
      <c r="A15" s="638"/>
      <c r="B15" s="639"/>
      <c r="C15" s="640"/>
      <c r="D15" s="495"/>
      <c r="E15" s="563"/>
      <c r="F15" s="563"/>
      <c r="G15" s="563"/>
      <c r="H15" s="563"/>
      <c r="I15" s="489"/>
      <c r="J15" s="49"/>
      <c r="K15" s="522" t="s">
        <v>989</v>
      </c>
      <c r="L15" s="522"/>
      <c r="M15" s="522"/>
      <c r="N15" s="522"/>
      <c r="O15" s="522"/>
      <c r="P15" s="522"/>
      <c r="Q15" s="522"/>
      <c r="R15" s="522"/>
      <c r="S15" s="68"/>
      <c r="T15" s="523">
        <v>113</v>
      </c>
      <c r="U15" s="524"/>
      <c r="V15" s="524"/>
      <c r="W15" s="524"/>
      <c r="X15" s="524"/>
      <c r="Y15" s="524"/>
      <c r="Z15" s="524"/>
      <c r="AA15" s="524"/>
      <c r="AB15" s="524">
        <v>432416</v>
      </c>
      <c r="AC15" s="524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>
        <v>664</v>
      </c>
      <c r="AS15" s="524"/>
      <c r="AT15" s="524"/>
      <c r="AU15" s="524"/>
      <c r="AV15" s="524"/>
      <c r="AW15" s="524"/>
      <c r="AX15" s="524"/>
      <c r="AY15" s="524"/>
      <c r="AZ15" s="524">
        <v>2886552</v>
      </c>
      <c r="BA15" s="524"/>
      <c r="BB15" s="524"/>
      <c r="BC15" s="524"/>
      <c r="BD15" s="524"/>
      <c r="BE15" s="524"/>
      <c r="BF15" s="524"/>
      <c r="BG15" s="524"/>
      <c r="BH15" s="524"/>
      <c r="BI15" s="524"/>
      <c r="BJ15" s="524"/>
      <c r="BK15" s="524"/>
      <c r="BL15" s="524"/>
      <c r="BM15" s="524"/>
      <c r="BN15" s="524"/>
      <c r="BO15" s="524"/>
      <c r="BP15" s="524">
        <v>258</v>
      </c>
      <c r="BQ15" s="524"/>
      <c r="BR15" s="524"/>
      <c r="BS15" s="524"/>
      <c r="BT15" s="524"/>
      <c r="BU15" s="524"/>
      <c r="BV15" s="524"/>
      <c r="BW15" s="524"/>
      <c r="BX15" s="524">
        <v>1374248</v>
      </c>
      <c r="BY15" s="524"/>
      <c r="BZ15" s="524"/>
      <c r="CA15" s="524"/>
      <c r="CB15" s="524"/>
      <c r="CC15" s="524"/>
      <c r="CD15" s="524"/>
      <c r="CE15" s="524"/>
      <c r="CF15" s="524"/>
      <c r="CG15" s="524"/>
      <c r="CH15" s="524"/>
      <c r="CI15" s="524"/>
      <c r="CJ15" s="524"/>
      <c r="CK15" s="524"/>
      <c r="CL15" s="524"/>
      <c r="CM15" s="524"/>
      <c r="CN15" s="524">
        <v>143</v>
      </c>
      <c r="CO15" s="524"/>
      <c r="CP15" s="524"/>
      <c r="CQ15" s="524"/>
      <c r="CR15" s="524"/>
      <c r="CS15" s="524"/>
      <c r="CT15" s="524"/>
      <c r="CU15" s="524"/>
      <c r="CV15" s="524">
        <v>890948</v>
      </c>
      <c r="CW15" s="524"/>
      <c r="CX15" s="524"/>
      <c r="CY15" s="524"/>
      <c r="CZ15" s="524"/>
      <c r="DA15" s="524"/>
      <c r="DB15" s="524"/>
      <c r="DC15" s="524"/>
      <c r="DD15" s="524"/>
      <c r="DE15" s="524"/>
      <c r="DF15" s="524"/>
      <c r="DG15" s="524"/>
      <c r="DH15" s="524"/>
      <c r="DI15" s="524"/>
      <c r="DJ15" s="524"/>
      <c r="DK15" s="524"/>
      <c r="DL15" s="524">
        <v>156</v>
      </c>
      <c r="DM15" s="524"/>
      <c r="DN15" s="524"/>
      <c r="DO15" s="524"/>
      <c r="DP15" s="524"/>
      <c r="DQ15" s="524"/>
      <c r="DR15" s="524"/>
      <c r="DS15" s="524"/>
      <c r="DT15" s="524">
        <v>1255821</v>
      </c>
      <c r="DU15" s="524"/>
      <c r="DV15" s="524"/>
      <c r="DW15" s="524"/>
      <c r="DX15" s="524"/>
      <c r="DY15" s="524"/>
      <c r="DZ15" s="524"/>
      <c r="EA15" s="524"/>
      <c r="EB15" s="524"/>
      <c r="EC15" s="524"/>
      <c r="ED15" s="524"/>
      <c r="EE15" s="524"/>
      <c r="EF15" s="524"/>
      <c r="EG15" s="524"/>
      <c r="EH15" s="524"/>
      <c r="EI15" s="622"/>
    </row>
    <row r="16" spans="1:152" ht="24.75" customHeight="1">
      <c r="A16" s="638"/>
      <c r="B16" s="639"/>
      <c r="C16" s="640"/>
      <c r="D16" s="496"/>
      <c r="E16" s="601"/>
      <c r="F16" s="601"/>
      <c r="G16" s="601"/>
      <c r="H16" s="601"/>
      <c r="I16" s="491"/>
      <c r="J16" s="644" t="s">
        <v>37</v>
      </c>
      <c r="K16" s="610"/>
      <c r="L16" s="610"/>
      <c r="M16" s="610"/>
      <c r="N16" s="610"/>
      <c r="O16" s="610"/>
      <c r="P16" s="610"/>
      <c r="Q16" s="610"/>
      <c r="R16" s="610"/>
      <c r="S16" s="645"/>
      <c r="T16" s="523">
        <f>SUM(T14,T15)</f>
        <v>3856</v>
      </c>
      <c r="U16" s="524">
        <v>30552</v>
      </c>
      <c r="V16" s="524">
        <v>30552</v>
      </c>
      <c r="W16" s="524">
        <v>30552</v>
      </c>
      <c r="X16" s="524">
        <v>30552</v>
      </c>
      <c r="Y16" s="524">
        <v>30552</v>
      </c>
      <c r="Z16" s="524">
        <v>30552</v>
      </c>
      <c r="AA16" s="524">
        <v>30552</v>
      </c>
      <c r="AB16" s="524">
        <f>SUM(AB14,AB15)</f>
        <v>15171496</v>
      </c>
      <c r="AC16" s="524">
        <v>88232174</v>
      </c>
      <c r="AD16" s="524">
        <v>88232174</v>
      </c>
      <c r="AE16" s="524">
        <v>88232174</v>
      </c>
      <c r="AF16" s="524">
        <v>88232174</v>
      </c>
      <c r="AG16" s="524">
        <v>88232174</v>
      </c>
      <c r="AH16" s="524">
        <v>88232174</v>
      </c>
      <c r="AI16" s="524">
        <v>88232174</v>
      </c>
      <c r="AJ16" s="524">
        <v>88232174</v>
      </c>
      <c r="AK16" s="524">
        <v>88232174</v>
      </c>
      <c r="AL16" s="524">
        <v>88232174</v>
      </c>
      <c r="AM16" s="524">
        <v>88232174</v>
      </c>
      <c r="AN16" s="524">
        <v>88232174</v>
      </c>
      <c r="AO16" s="524">
        <v>88232174</v>
      </c>
      <c r="AP16" s="524">
        <v>88232174</v>
      </c>
      <c r="AQ16" s="524">
        <v>88232174</v>
      </c>
      <c r="AR16" s="524">
        <f>SUM(AR14,AR15)</f>
        <v>29860</v>
      </c>
      <c r="AS16" s="524">
        <v>30552</v>
      </c>
      <c r="AT16" s="524">
        <v>30552</v>
      </c>
      <c r="AU16" s="524">
        <v>30552</v>
      </c>
      <c r="AV16" s="524">
        <v>30552</v>
      </c>
      <c r="AW16" s="524">
        <v>30552</v>
      </c>
      <c r="AX16" s="524">
        <v>30552</v>
      </c>
      <c r="AY16" s="524">
        <v>30552</v>
      </c>
      <c r="AZ16" s="524">
        <f>SUM(AZ14,AZ15)</f>
        <v>132196035</v>
      </c>
      <c r="BA16" s="524">
        <v>88232174</v>
      </c>
      <c r="BB16" s="524">
        <v>88232174</v>
      </c>
      <c r="BC16" s="524">
        <v>88232174</v>
      </c>
      <c r="BD16" s="524">
        <v>88232174</v>
      </c>
      <c r="BE16" s="524">
        <v>88232174</v>
      </c>
      <c r="BF16" s="524">
        <v>88232174</v>
      </c>
      <c r="BG16" s="524">
        <v>88232174</v>
      </c>
      <c r="BH16" s="524">
        <v>88232174</v>
      </c>
      <c r="BI16" s="524">
        <v>88232174</v>
      </c>
      <c r="BJ16" s="524">
        <v>88232174</v>
      </c>
      <c r="BK16" s="524">
        <v>88232174</v>
      </c>
      <c r="BL16" s="524">
        <v>88232174</v>
      </c>
      <c r="BM16" s="524">
        <v>88232174</v>
      </c>
      <c r="BN16" s="524">
        <v>88232174</v>
      </c>
      <c r="BO16" s="524">
        <v>88232174</v>
      </c>
      <c r="BP16" s="524">
        <f>SUM(BP14,BP15)</f>
        <v>19705</v>
      </c>
      <c r="BQ16" s="524">
        <v>30552</v>
      </c>
      <c r="BR16" s="524">
        <v>30552</v>
      </c>
      <c r="BS16" s="524">
        <v>30552</v>
      </c>
      <c r="BT16" s="524">
        <v>30552</v>
      </c>
      <c r="BU16" s="524">
        <v>30552</v>
      </c>
      <c r="BV16" s="524">
        <v>30552</v>
      </c>
      <c r="BW16" s="524">
        <v>30552</v>
      </c>
      <c r="BX16" s="524">
        <f>SUM(BX14,BX15)</f>
        <v>107198157</v>
      </c>
      <c r="BY16" s="524">
        <v>88232174</v>
      </c>
      <c r="BZ16" s="524">
        <v>88232174</v>
      </c>
      <c r="CA16" s="524">
        <v>88232174</v>
      </c>
      <c r="CB16" s="524">
        <v>88232174</v>
      </c>
      <c r="CC16" s="524">
        <v>88232174</v>
      </c>
      <c r="CD16" s="524">
        <v>88232174</v>
      </c>
      <c r="CE16" s="524">
        <v>88232174</v>
      </c>
      <c r="CF16" s="524">
        <v>88232174</v>
      </c>
      <c r="CG16" s="524">
        <v>88232174</v>
      </c>
      <c r="CH16" s="524">
        <v>88232174</v>
      </c>
      <c r="CI16" s="524">
        <v>88232174</v>
      </c>
      <c r="CJ16" s="524">
        <v>88232174</v>
      </c>
      <c r="CK16" s="524">
        <v>88232174</v>
      </c>
      <c r="CL16" s="524">
        <v>88232174</v>
      </c>
      <c r="CM16" s="524">
        <v>88232174</v>
      </c>
      <c r="CN16" s="524">
        <f>SUM(CN14,CN15)</f>
        <v>13867</v>
      </c>
      <c r="CO16" s="524">
        <v>30552</v>
      </c>
      <c r="CP16" s="524">
        <v>30552</v>
      </c>
      <c r="CQ16" s="524">
        <v>30552</v>
      </c>
      <c r="CR16" s="524">
        <v>30552</v>
      </c>
      <c r="CS16" s="524">
        <v>30552</v>
      </c>
      <c r="CT16" s="524">
        <v>30552</v>
      </c>
      <c r="CU16" s="524">
        <v>30552</v>
      </c>
      <c r="CV16" s="524">
        <f>SUM(CV14,CV15)</f>
        <v>88968864</v>
      </c>
      <c r="CW16" s="524">
        <v>88232174</v>
      </c>
      <c r="CX16" s="524">
        <v>88232174</v>
      </c>
      <c r="CY16" s="524">
        <v>88232174</v>
      </c>
      <c r="CZ16" s="524">
        <v>88232174</v>
      </c>
      <c r="DA16" s="524">
        <v>88232174</v>
      </c>
      <c r="DB16" s="524">
        <v>88232174</v>
      </c>
      <c r="DC16" s="524">
        <v>88232174</v>
      </c>
      <c r="DD16" s="524">
        <v>88232174</v>
      </c>
      <c r="DE16" s="524">
        <v>88232174</v>
      </c>
      <c r="DF16" s="524">
        <v>88232174</v>
      </c>
      <c r="DG16" s="524">
        <v>88232174</v>
      </c>
      <c r="DH16" s="524">
        <v>88232174</v>
      </c>
      <c r="DI16" s="524">
        <v>88232174</v>
      </c>
      <c r="DJ16" s="524">
        <v>88232174</v>
      </c>
      <c r="DK16" s="524">
        <v>88232174</v>
      </c>
      <c r="DL16" s="524">
        <f>SUM(DL14,DL15)</f>
        <v>23932</v>
      </c>
      <c r="DM16" s="524">
        <v>30552</v>
      </c>
      <c r="DN16" s="524">
        <v>30552</v>
      </c>
      <c r="DO16" s="524">
        <v>30552</v>
      </c>
      <c r="DP16" s="524">
        <v>30552</v>
      </c>
      <c r="DQ16" s="524">
        <v>30552</v>
      </c>
      <c r="DR16" s="524">
        <v>30552</v>
      </c>
      <c r="DS16" s="524">
        <v>30552</v>
      </c>
      <c r="DT16" s="524">
        <f>SUM(DT14,DT15)</f>
        <v>197070618</v>
      </c>
      <c r="DU16" s="524">
        <v>88232174</v>
      </c>
      <c r="DV16" s="524">
        <v>88232174</v>
      </c>
      <c r="DW16" s="524">
        <v>88232174</v>
      </c>
      <c r="DX16" s="524">
        <v>88232174</v>
      </c>
      <c r="DY16" s="524">
        <v>88232174</v>
      </c>
      <c r="DZ16" s="524">
        <v>88232174</v>
      </c>
      <c r="EA16" s="524">
        <v>88232174</v>
      </c>
      <c r="EB16" s="524">
        <v>88232174</v>
      </c>
      <c r="EC16" s="524">
        <v>88232174</v>
      </c>
      <c r="ED16" s="524">
        <v>88232174</v>
      </c>
      <c r="EE16" s="524">
        <v>88232174</v>
      </c>
      <c r="EF16" s="524">
        <v>88232174</v>
      </c>
      <c r="EG16" s="524">
        <v>88232174</v>
      </c>
      <c r="EH16" s="524">
        <v>88232174</v>
      </c>
      <c r="EI16" s="622">
        <v>88232174</v>
      </c>
    </row>
    <row r="17" spans="1:139" ht="24.75" customHeight="1">
      <c r="A17" s="638"/>
      <c r="B17" s="639"/>
      <c r="C17" s="640"/>
      <c r="D17" s="494"/>
      <c r="E17" s="562" t="s">
        <v>979</v>
      </c>
      <c r="F17" s="562"/>
      <c r="G17" s="562"/>
      <c r="H17" s="562"/>
      <c r="I17" s="493"/>
      <c r="J17" s="49"/>
      <c r="K17" s="522" t="s">
        <v>988</v>
      </c>
      <c r="L17" s="522"/>
      <c r="M17" s="522"/>
      <c r="N17" s="522"/>
      <c r="O17" s="522"/>
      <c r="P17" s="522"/>
      <c r="Q17" s="522"/>
      <c r="R17" s="522"/>
      <c r="S17" s="68"/>
      <c r="T17" s="523">
        <v>147</v>
      </c>
      <c r="U17" s="524"/>
      <c r="V17" s="524"/>
      <c r="W17" s="524"/>
      <c r="X17" s="524"/>
      <c r="Y17" s="524"/>
      <c r="Z17" s="524"/>
      <c r="AA17" s="524"/>
      <c r="AB17" s="524">
        <v>580432</v>
      </c>
      <c r="AC17" s="524"/>
      <c r="AD17" s="524"/>
      <c r="AE17" s="524"/>
      <c r="AF17" s="524"/>
      <c r="AG17" s="524"/>
      <c r="AH17" s="524"/>
      <c r="AI17" s="524"/>
      <c r="AJ17" s="524"/>
      <c r="AK17" s="524"/>
      <c r="AL17" s="524"/>
      <c r="AM17" s="524"/>
      <c r="AN17" s="524"/>
      <c r="AO17" s="524"/>
      <c r="AP17" s="524"/>
      <c r="AQ17" s="524"/>
      <c r="AR17" s="524">
        <v>929</v>
      </c>
      <c r="AS17" s="524"/>
      <c r="AT17" s="524"/>
      <c r="AU17" s="524"/>
      <c r="AV17" s="524"/>
      <c r="AW17" s="524"/>
      <c r="AX17" s="524"/>
      <c r="AY17" s="524"/>
      <c r="AZ17" s="524">
        <v>4015679</v>
      </c>
      <c r="BA17" s="524"/>
      <c r="BB17" s="524"/>
      <c r="BC17" s="524"/>
      <c r="BD17" s="524"/>
      <c r="BE17" s="524"/>
      <c r="BF17" s="524"/>
      <c r="BG17" s="524"/>
      <c r="BH17" s="524"/>
      <c r="BI17" s="524"/>
      <c r="BJ17" s="524"/>
      <c r="BK17" s="524"/>
      <c r="BL17" s="524"/>
      <c r="BM17" s="524"/>
      <c r="BN17" s="524"/>
      <c r="BO17" s="524"/>
      <c r="BP17" s="524">
        <v>520</v>
      </c>
      <c r="BQ17" s="524"/>
      <c r="BR17" s="524"/>
      <c r="BS17" s="524"/>
      <c r="BT17" s="524"/>
      <c r="BU17" s="524"/>
      <c r="BV17" s="524"/>
      <c r="BW17" s="524"/>
      <c r="BX17" s="524">
        <v>2738737</v>
      </c>
      <c r="BY17" s="524"/>
      <c r="BZ17" s="524"/>
      <c r="CA17" s="524"/>
      <c r="CB17" s="524"/>
      <c r="CC17" s="524"/>
      <c r="CD17" s="524"/>
      <c r="CE17" s="524"/>
      <c r="CF17" s="524"/>
      <c r="CG17" s="524"/>
      <c r="CH17" s="524"/>
      <c r="CI17" s="524"/>
      <c r="CJ17" s="524"/>
      <c r="CK17" s="524"/>
      <c r="CL17" s="524"/>
      <c r="CM17" s="524"/>
      <c r="CN17" s="524">
        <v>297</v>
      </c>
      <c r="CO17" s="524"/>
      <c r="CP17" s="524"/>
      <c r="CQ17" s="524"/>
      <c r="CR17" s="524"/>
      <c r="CS17" s="524"/>
      <c r="CT17" s="524"/>
      <c r="CU17" s="524"/>
      <c r="CV17" s="524">
        <v>1864186</v>
      </c>
      <c r="CW17" s="524"/>
      <c r="CX17" s="524"/>
      <c r="CY17" s="524"/>
      <c r="CZ17" s="524"/>
      <c r="DA17" s="524"/>
      <c r="DB17" s="524"/>
      <c r="DC17" s="524"/>
      <c r="DD17" s="524"/>
      <c r="DE17" s="524"/>
      <c r="DF17" s="524"/>
      <c r="DG17" s="524"/>
      <c r="DH17" s="524"/>
      <c r="DI17" s="524"/>
      <c r="DJ17" s="524"/>
      <c r="DK17" s="524"/>
      <c r="DL17" s="524">
        <v>362</v>
      </c>
      <c r="DM17" s="524"/>
      <c r="DN17" s="524"/>
      <c r="DO17" s="524"/>
      <c r="DP17" s="524"/>
      <c r="DQ17" s="524"/>
      <c r="DR17" s="524"/>
      <c r="DS17" s="524"/>
      <c r="DT17" s="524">
        <v>2845548</v>
      </c>
      <c r="DU17" s="524"/>
      <c r="DV17" s="524"/>
      <c r="DW17" s="524"/>
      <c r="DX17" s="524"/>
      <c r="DY17" s="524"/>
      <c r="DZ17" s="524"/>
      <c r="EA17" s="524"/>
      <c r="EB17" s="524"/>
      <c r="EC17" s="524"/>
      <c r="ED17" s="524"/>
      <c r="EE17" s="524"/>
      <c r="EF17" s="524"/>
      <c r="EG17" s="524"/>
      <c r="EH17" s="524"/>
      <c r="EI17" s="622"/>
    </row>
    <row r="18" spans="1:139" ht="24.75" customHeight="1">
      <c r="A18" s="638"/>
      <c r="B18" s="639"/>
      <c r="C18" s="640"/>
      <c r="D18" s="495"/>
      <c r="E18" s="563"/>
      <c r="F18" s="563"/>
      <c r="G18" s="563"/>
      <c r="H18" s="563"/>
      <c r="I18" s="489"/>
      <c r="J18" s="49"/>
      <c r="K18" s="522" t="s">
        <v>989</v>
      </c>
      <c r="L18" s="522"/>
      <c r="M18" s="522"/>
      <c r="N18" s="522"/>
      <c r="O18" s="522"/>
      <c r="P18" s="522"/>
      <c r="Q18" s="522"/>
      <c r="R18" s="522"/>
      <c r="S18" s="68"/>
      <c r="T18" s="523">
        <v>5</v>
      </c>
      <c r="U18" s="524"/>
      <c r="V18" s="524"/>
      <c r="W18" s="524"/>
      <c r="X18" s="524"/>
      <c r="Y18" s="524"/>
      <c r="Z18" s="524"/>
      <c r="AA18" s="524"/>
      <c r="AB18" s="524">
        <v>19633</v>
      </c>
      <c r="AC18" s="524"/>
      <c r="AD18" s="524"/>
      <c r="AE18" s="524"/>
      <c r="AF18" s="524"/>
      <c r="AG18" s="524"/>
      <c r="AH18" s="524"/>
      <c r="AI18" s="524"/>
      <c r="AJ18" s="524"/>
      <c r="AK18" s="524"/>
      <c r="AL18" s="524"/>
      <c r="AM18" s="524"/>
      <c r="AN18" s="524"/>
      <c r="AO18" s="524"/>
      <c r="AP18" s="524"/>
      <c r="AQ18" s="524"/>
      <c r="AR18" s="524">
        <v>20</v>
      </c>
      <c r="AS18" s="524"/>
      <c r="AT18" s="524"/>
      <c r="AU18" s="524"/>
      <c r="AV18" s="524"/>
      <c r="AW18" s="524"/>
      <c r="AX18" s="524"/>
      <c r="AY18" s="524"/>
      <c r="AZ18" s="524">
        <v>87795</v>
      </c>
      <c r="BA18" s="524"/>
      <c r="BB18" s="524"/>
      <c r="BC18" s="524"/>
      <c r="BD18" s="524"/>
      <c r="BE18" s="524"/>
      <c r="BF18" s="524"/>
      <c r="BG18" s="524"/>
      <c r="BH18" s="524"/>
      <c r="BI18" s="524"/>
      <c r="BJ18" s="524"/>
      <c r="BK18" s="524"/>
      <c r="BL18" s="524"/>
      <c r="BM18" s="524"/>
      <c r="BN18" s="524"/>
      <c r="BO18" s="524"/>
      <c r="BP18" s="524">
        <v>6</v>
      </c>
      <c r="BQ18" s="524"/>
      <c r="BR18" s="524"/>
      <c r="BS18" s="524"/>
      <c r="BT18" s="524"/>
      <c r="BU18" s="524"/>
      <c r="BV18" s="524"/>
      <c r="BW18" s="524"/>
      <c r="BX18" s="524">
        <v>30642</v>
      </c>
      <c r="BY18" s="524"/>
      <c r="BZ18" s="524"/>
      <c r="CA18" s="524"/>
      <c r="CB18" s="524"/>
      <c r="CC18" s="524"/>
      <c r="CD18" s="524"/>
      <c r="CE18" s="524"/>
      <c r="CF18" s="524"/>
      <c r="CG18" s="524"/>
      <c r="CH18" s="524"/>
      <c r="CI18" s="524"/>
      <c r="CJ18" s="524"/>
      <c r="CK18" s="524"/>
      <c r="CL18" s="524"/>
      <c r="CM18" s="524"/>
      <c r="CN18" s="524">
        <v>2</v>
      </c>
      <c r="CO18" s="524"/>
      <c r="CP18" s="524"/>
      <c r="CQ18" s="524"/>
      <c r="CR18" s="524"/>
      <c r="CS18" s="524"/>
      <c r="CT18" s="524"/>
      <c r="CU18" s="524"/>
      <c r="CV18" s="524">
        <v>13292</v>
      </c>
      <c r="CW18" s="524"/>
      <c r="CX18" s="524"/>
      <c r="CY18" s="524"/>
      <c r="CZ18" s="524"/>
      <c r="DA18" s="524"/>
      <c r="DB18" s="524"/>
      <c r="DC18" s="524"/>
      <c r="DD18" s="524"/>
      <c r="DE18" s="524"/>
      <c r="DF18" s="524"/>
      <c r="DG18" s="524"/>
      <c r="DH18" s="524"/>
      <c r="DI18" s="524"/>
      <c r="DJ18" s="524"/>
      <c r="DK18" s="524"/>
      <c r="DL18" s="524">
        <v>0</v>
      </c>
      <c r="DM18" s="524"/>
      <c r="DN18" s="524"/>
      <c r="DO18" s="524"/>
      <c r="DP18" s="524"/>
      <c r="DQ18" s="524"/>
      <c r="DR18" s="524"/>
      <c r="DS18" s="524"/>
      <c r="DT18" s="524">
        <v>0</v>
      </c>
      <c r="DU18" s="524"/>
      <c r="DV18" s="524"/>
      <c r="DW18" s="524"/>
      <c r="DX18" s="524"/>
      <c r="DY18" s="524"/>
      <c r="DZ18" s="524"/>
      <c r="EA18" s="524"/>
      <c r="EB18" s="524"/>
      <c r="EC18" s="524"/>
      <c r="ED18" s="524"/>
      <c r="EE18" s="524"/>
      <c r="EF18" s="524"/>
      <c r="EG18" s="524"/>
      <c r="EH18" s="524"/>
      <c r="EI18" s="622"/>
    </row>
    <row r="19" spans="1:139" ht="24.75" customHeight="1">
      <c r="A19" s="638"/>
      <c r="B19" s="639"/>
      <c r="C19" s="640"/>
      <c r="D19" s="496"/>
      <c r="E19" s="601"/>
      <c r="F19" s="601"/>
      <c r="G19" s="601"/>
      <c r="H19" s="601"/>
      <c r="I19" s="491"/>
      <c r="J19" s="644" t="s">
        <v>37</v>
      </c>
      <c r="K19" s="610"/>
      <c r="L19" s="610"/>
      <c r="M19" s="610"/>
      <c r="N19" s="610"/>
      <c r="O19" s="610"/>
      <c r="P19" s="610"/>
      <c r="Q19" s="610"/>
      <c r="R19" s="610"/>
      <c r="S19" s="645"/>
      <c r="T19" s="523">
        <f>SUM(T17,T18)</f>
        <v>152</v>
      </c>
      <c r="U19" s="524">
        <v>30552</v>
      </c>
      <c r="V19" s="524">
        <v>30552</v>
      </c>
      <c r="W19" s="524">
        <v>30552</v>
      </c>
      <c r="X19" s="524">
        <v>30552</v>
      </c>
      <c r="Y19" s="524">
        <v>30552</v>
      </c>
      <c r="Z19" s="524">
        <v>30552</v>
      </c>
      <c r="AA19" s="524">
        <v>30552</v>
      </c>
      <c r="AB19" s="524">
        <f>SUM(AB17,AB18)</f>
        <v>600065</v>
      </c>
      <c r="AC19" s="524">
        <v>88232174</v>
      </c>
      <c r="AD19" s="524">
        <v>88232174</v>
      </c>
      <c r="AE19" s="524">
        <v>88232174</v>
      </c>
      <c r="AF19" s="524">
        <v>88232174</v>
      </c>
      <c r="AG19" s="524">
        <v>88232174</v>
      </c>
      <c r="AH19" s="524">
        <v>88232174</v>
      </c>
      <c r="AI19" s="524">
        <v>88232174</v>
      </c>
      <c r="AJ19" s="524">
        <v>88232174</v>
      </c>
      <c r="AK19" s="524">
        <v>88232174</v>
      </c>
      <c r="AL19" s="524">
        <v>88232174</v>
      </c>
      <c r="AM19" s="524">
        <v>88232174</v>
      </c>
      <c r="AN19" s="524">
        <v>88232174</v>
      </c>
      <c r="AO19" s="524">
        <v>88232174</v>
      </c>
      <c r="AP19" s="524">
        <v>88232174</v>
      </c>
      <c r="AQ19" s="524">
        <v>88232174</v>
      </c>
      <c r="AR19" s="524">
        <f>SUM(AR17,AR18)</f>
        <v>949</v>
      </c>
      <c r="AS19" s="524">
        <v>30552</v>
      </c>
      <c r="AT19" s="524">
        <v>30552</v>
      </c>
      <c r="AU19" s="524">
        <v>30552</v>
      </c>
      <c r="AV19" s="524">
        <v>30552</v>
      </c>
      <c r="AW19" s="524">
        <v>30552</v>
      </c>
      <c r="AX19" s="524">
        <v>30552</v>
      </c>
      <c r="AY19" s="524">
        <v>30552</v>
      </c>
      <c r="AZ19" s="524">
        <f>SUM(AZ17,AZ18)</f>
        <v>4103474</v>
      </c>
      <c r="BA19" s="524">
        <v>88232174</v>
      </c>
      <c r="BB19" s="524">
        <v>88232174</v>
      </c>
      <c r="BC19" s="524">
        <v>88232174</v>
      </c>
      <c r="BD19" s="524">
        <v>88232174</v>
      </c>
      <c r="BE19" s="524">
        <v>88232174</v>
      </c>
      <c r="BF19" s="524">
        <v>88232174</v>
      </c>
      <c r="BG19" s="524">
        <v>88232174</v>
      </c>
      <c r="BH19" s="524">
        <v>88232174</v>
      </c>
      <c r="BI19" s="524">
        <v>88232174</v>
      </c>
      <c r="BJ19" s="524">
        <v>88232174</v>
      </c>
      <c r="BK19" s="524">
        <v>88232174</v>
      </c>
      <c r="BL19" s="524">
        <v>88232174</v>
      </c>
      <c r="BM19" s="524">
        <v>88232174</v>
      </c>
      <c r="BN19" s="524">
        <v>88232174</v>
      </c>
      <c r="BO19" s="524">
        <v>88232174</v>
      </c>
      <c r="BP19" s="524">
        <f>SUM(BP17,BP18)</f>
        <v>526</v>
      </c>
      <c r="BQ19" s="524">
        <v>30552</v>
      </c>
      <c r="BR19" s="524">
        <v>30552</v>
      </c>
      <c r="BS19" s="524">
        <v>30552</v>
      </c>
      <c r="BT19" s="524">
        <v>30552</v>
      </c>
      <c r="BU19" s="524">
        <v>30552</v>
      </c>
      <c r="BV19" s="524">
        <v>30552</v>
      </c>
      <c r="BW19" s="524">
        <v>30552</v>
      </c>
      <c r="BX19" s="524">
        <f>SUM(BX17,BX18)</f>
        <v>2769379</v>
      </c>
      <c r="BY19" s="524">
        <v>88232174</v>
      </c>
      <c r="BZ19" s="524">
        <v>88232174</v>
      </c>
      <c r="CA19" s="524">
        <v>88232174</v>
      </c>
      <c r="CB19" s="524">
        <v>88232174</v>
      </c>
      <c r="CC19" s="524">
        <v>88232174</v>
      </c>
      <c r="CD19" s="524">
        <v>88232174</v>
      </c>
      <c r="CE19" s="524">
        <v>88232174</v>
      </c>
      <c r="CF19" s="524">
        <v>88232174</v>
      </c>
      <c r="CG19" s="524">
        <v>88232174</v>
      </c>
      <c r="CH19" s="524">
        <v>88232174</v>
      </c>
      <c r="CI19" s="524">
        <v>88232174</v>
      </c>
      <c r="CJ19" s="524">
        <v>88232174</v>
      </c>
      <c r="CK19" s="524">
        <v>88232174</v>
      </c>
      <c r="CL19" s="524">
        <v>88232174</v>
      </c>
      <c r="CM19" s="524">
        <v>88232174</v>
      </c>
      <c r="CN19" s="524">
        <f>SUM(CN17,CN18)</f>
        <v>299</v>
      </c>
      <c r="CO19" s="524">
        <v>30552</v>
      </c>
      <c r="CP19" s="524">
        <v>30552</v>
      </c>
      <c r="CQ19" s="524">
        <v>30552</v>
      </c>
      <c r="CR19" s="524">
        <v>30552</v>
      </c>
      <c r="CS19" s="524">
        <v>30552</v>
      </c>
      <c r="CT19" s="524">
        <v>30552</v>
      </c>
      <c r="CU19" s="524">
        <v>30552</v>
      </c>
      <c r="CV19" s="524">
        <f>SUM(CV17,CV18)</f>
        <v>1877478</v>
      </c>
      <c r="CW19" s="524">
        <v>88232174</v>
      </c>
      <c r="CX19" s="524">
        <v>88232174</v>
      </c>
      <c r="CY19" s="524">
        <v>88232174</v>
      </c>
      <c r="CZ19" s="524">
        <v>88232174</v>
      </c>
      <c r="DA19" s="524">
        <v>88232174</v>
      </c>
      <c r="DB19" s="524">
        <v>88232174</v>
      </c>
      <c r="DC19" s="524">
        <v>88232174</v>
      </c>
      <c r="DD19" s="524">
        <v>88232174</v>
      </c>
      <c r="DE19" s="524">
        <v>88232174</v>
      </c>
      <c r="DF19" s="524">
        <v>88232174</v>
      </c>
      <c r="DG19" s="524">
        <v>88232174</v>
      </c>
      <c r="DH19" s="524">
        <v>88232174</v>
      </c>
      <c r="DI19" s="524">
        <v>88232174</v>
      </c>
      <c r="DJ19" s="524">
        <v>88232174</v>
      </c>
      <c r="DK19" s="524">
        <v>88232174</v>
      </c>
      <c r="DL19" s="524">
        <f>SUM(DL17,DL18)</f>
        <v>362</v>
      </c>
      <c r="DM19" s="524">
        <v>30552</v>
      </c>
      <c r="DN19" s="524">
        <v>30552</v>
      </c>
      <c r="DO19" s="524">
        <v>30552</v>
      </c>
      <c r="DP19" s="524">
        <v>30552</v>
      </c>
      <c r="DQ19" s="524">
        <v>30552</v>
      </c>
      <c r="DR19" s="524">
        <v>30552</v>
      </c>
      <c r="DS19" s="524">
        <v>30552</v>
      </c>
      <c r="DT19" s="524">
        <f>SUM(DT17,DT18)</f>
        <v>2845548</v>
      </c>
      <c r="DU19" s="524">
        <v>88232174</v>
      </c>
      <c r="DV19" s="524">
        <v>88232174</v>
      </c>
      <c r="DW19" s="524">
        <v>88232174</v>
      </c>
      <c r="DX19" s="524">
        <v>88232174</v>
      </c>
      <c r="DY19" s="524">
        <v>88232174</v>
      </c>
      <c r="DZ19" s="524">
        <v>88232174</v>
      </c>
      <c r="EA19" s="524">
        <v>88232174</v>
      </c>
      <c r="EB19" s="524">
        <v>88232174</v>
      </c>
      <c r="EC19" s="524">
        <v>88232174</v>
      </c>
      <c r="ED19" s="524">
        <v>88232174</v>
      </c>
      <c r="EE19" s="524">
        <v>88232174</v>
      </c>
      <c r="EF19" s="524">
        <v>88232174</v>
      </c>
      <c r="EG19" s="524">
        <v>88232174</v>
      </c>
      <c r="EH19" s="524">
        <v>88232174</v>
      </c>
      <c r="EI19" s="622">
        <v>88232174</v>
      </c>
    </row>
    <row r="20" spans="1:139" ht="24.75" customHeight="1" thickBot="1">
      <c r="A20" s="641"/>
      <c r="B20" s="642"/>
      <c r="C20" s="643"/>
      <c r="D20" s="631" t="s">
        <v>992</v>
      </c>
      <c r="E20" s="632"/>
      <c r="F20" s="632"/>
      <c r="G20" s="632"/>
      <c r="H20" s="632"/>
      <c r="I20" s="632"/>
      <c r="J20" s="632"/>
      <c r="K20" s="632"/>
      <c r="L20" s="632"/>
      <c r="M20" s="632"/>
      <c r="N20" s="632"/>
      <c r="O20" s="632"/>
      <c r="P20" s="632"/>
      <c r="Q20" s="632"/>
      <c r="R20" s="632"/>
      <c r="S20" s="633"/>
      <c r="T20" s="523">
        <f>SUM(T16,T19)</f>
        <v>4008</v>
      </c>
      <c r="U20" s="524">
        <v>6218</v>
      </c>
      <c r="V20" s="524">
        <v>6218</v>
      </c>
      <c r="W20" s="524">
        <v>6218</v>
      </c>
      <c r="X20" s="524">
        <v>6218</v>
      </c>
      <c r="Y20" s="524">
        <v>6218</v>
      </c>
      <c r="Z20" s="524">
        <v>6218</v>
      </c>
      <c r="AA20" s="524">
        <v>6218</v>
      </c>
      <c r="AB20" s="524">
        <f>SUM(AB16,AB19)</f>
        <v>15771561</v>
      </c>
      <c r="AC20" s="524">
        <v>18076040</v>
      </c>
      <c r="AD20" s="524">
        <v>18076040</v>
      </c>
      <c r="AE20" s="524">
        <v>18076040</v>
      </c>
      <c r="AF20" s="524">
        <v>18076040</v>
      </c>
      <c r="AG20" s="524">
        <v>18076040</v>
      </c>
      <c r="AH20" s="524">
        <v>18076040</v>
      </c>
      <c r="AI20" s="524">
        <v>18076040</v>
      </c>
      <c r="AJ20" s="524">
        <v>18076040</v>
      </c>
      <c r="AK20" s="524">
        <v>18076040</v>
      </c>
      <c r="AL20" s="524">
        <v>18076040</v>
      </c>
      <c r="AM20" s="524">
        <v>18076040</v>
      </c>
      <c r="AN20" s="524">
        <v>18076040</v>
      </c>
      <c r="AO20" s="524">
        <v>18076040</v>
      </c>
      <c r="AP20" s="524">
        <v>18076040</v>
      </c>
      <c r="AQ20" s="524">
        <v>18076040</v>
      </c>
      <c r="AR20" s="524">
        <f>SUM(AR16,AR19)</f>
        <v>30809</v>
      </c>
      <c r="AS20" s="524">
        <v>6218</v>
      </c>
      <c r="AT20" s="524">
        <v>6218</v>
      </c>
      <c r="AU20" s="524">
        <v>6218</v>
      </c>
      <c r="AV20" s="524">
        <v>6218</v>
      </c>
      <c r="AW20" s="524">
        <v>6218</v>
      </c>
      <c r="AX20" s="524">
        <v>6218</v>
      </c>
      <c r="AY20" s="524">
        <v>6218</v>
      </c>
      <c r="AZ20" s="524">
        <f>SUM(AZ16,AZ19)</f>
        <v>136299509</v>
      </c>
      <c r="BA20" s="524">
        <v>18076040</v>
      </c>
      <c r="BB20" s="524">
        <v>18076040</v>
      </c>
      <c r="BC20" s="524">
        <v>18076040</v>
      </c>
      <c r="BD20" s="524">
        <v>18076040</v>
      </c>
      <c r="BE20" s="524">
        <v>18076040</v>
      </c>
      <c r="BF20" s="524">
        <v>18076040</v>
      </c>
      <c r="BG20" s="524">
        <v>18076040</v>
      </c>
      <c r="BH20" s="524">
        <v>18076040</v>
      </c>
      <c r="BI20" s="524">
        <v>18076040</v>
      </c>
      <c r="BJ20" s="524">
        <v>18076040</v>
      </c>
      <c r="BK20" s="524">
        <v>18076040</v>
      </c>
      <c r="BL20" s="524">
        <v>18076040</v>
      </c>
      <c r="BM20" s="524">
        <v>18076040</v>
      </c>
      <c r="BN20" s="524">
        <v>18076040</v>
      </c>
      <c r="BO20" s="524">
        <v>18076040</v>
      </c>
      <c r="BP20" s="524">
        <f>SUM(BP16,BP19)</f>
        <v>20231</v>
      </c>
      <c r="BQ20" s="524">
        <v>6218</v>
      </c>
      <c r="BR20" s="524">
        <v>6218</v>
      </c>
      <c r="BS20" s="524">
        <v>6218</v>
      </c>
      <c r="BT20" s="524">
        <v>6218</v>
      </c>
      <c r="BU20" s="524">
        <v>6218</v>
      </c>
      <c r="BV20" s="524">
        <v>6218</v>
      </c>
      <c r="BW20" s="524">
        <v>6218</v>
      </c>
      <c r="BX20" s="524">
        <f>SUM(BX16,BX19)</f>
        <v>109967536</v>
      </c>
      <c r="BY20" s="524">
        <v>18076040</v>
      </c>
      <c r="BZ20" s="524">
        <v>18076040</v>
      </c>
      <c r="CA20" s="524">
        <v>18076040</v>
      </c>
      <c r="CB20" s="524">
        <v>18076040</v>
      </c>
      <c r="CC20" s="524">
        <v>18076040</v>
      </c>
      <c r="CD20" s="524">
        <v>18076040</v>
      </c>
      <c r="CE20" s="524">
        <v>18076040</v>
      </c>
      <c r="CF20" s="524">
        <v>18076040</v>
      </c>
      <c r="CG20" s="524">
        <v>18076040</v>
      </c>
      <c r="CH20" s="524">
        <v>18076040</v>
      </c>
      <c r="CI20" s="524">
        <v>18076040</v>
      </c>
      <c r="CJ20" s="524">
        <v>18076040</v>
      </c>
      <c r="CK20" s="524">
        <v>18076040</v>
      </c>
      <c r="CL20" s="524">
        <v>18076040</v>
      </c>
      <c r="CM20" s="524">
        <v>18076040</v>
      </c>
      <c r="CN20" s="524">
        <f>SUM(CN16,CN19)</f>
        <v>14166</v>
      </c>
      <c r="CO20" s="524">
        <v>6218</v>
      </c>
      <c r="CP20" s="524">
        <v>6218</v>
      </c>
      <c r="CQ20" s="524">
        <v>6218</v>
      </c>
      <c r="CR20" s="524">
        <v>6218</v>
      </c>
      <c r="CS20" s="524">
        <v>6218</v>
      </c>
      <c r="CT20" s="524">
        <v>6218</v>
      </c>
      <c r="CU20" s="524">
        <v>6218</v>
      </c>
      <c r="CV20" s="524">
        <f>SUM(CV16,CV19)</f>
        <v>90846342</v>
      </c>
      <c r="CW20" s="524">
        <v>18076040</v>
      </c>
      <c r="CX20" s="524">
        <v>18076040</v>
      </c>
      <c r="CY20" s="524">
        <v>18076040</v>
      </c>
      <c r="CZ20" s="524">
        <v>18076040</v>
      </c>
      <c r="DA20" s="524">
        <v>18076040</v>
      </c>
      <c r="DB20" s="524">
        <v>18076040</v>
      </c>
      <c r="DC20" s="524">
        <v>18076040</v>
      </c>
      <c r="DD20" s="524">
        <v>18076040</v>
      </c>
      <c r="DE20" s="524">
        <v>18076040</v>
      </c>
      <c r="DF20" s="524">
        <v>18076040</v>
      </c>
      <c r="DG20" s="524">
        <v>18076040</v>
      </c>
      <c r="DH20" s="524">
        <v>18076040</v>
      </c>
      <c r="DI20" s="524">
        <v>18076040</v>
      </c>
      <c r="DJ20" s="524">
        <v>18076040</v>
      </c>
      <c r="DK20" s="524">
        <v>18076040</v>
      </c>
      <c r="DL20" s="524">
        <f>SUM(DL16,DL19)</f>
        <v>24294</v>
      </c>
      <c r="DM20" s="524">
        <v>6218</v>
      </c>
      <c r="DN20" s="524">
        <v>6218</v>
      </c>
      <c r="DO20" s="524">
        <v>6218</v>
      </c>
      <c r="DP20" s="524">
        <v>6218</v>
      </c>
      <c r="DQ20" s="524">
        <v>6218</v>
      </c>
      <c r="DR20" s="524">
        <v>6218</v>
      </c>
      <c r="DS20" s="524">
        <v>6218</v>
      </c>
      <c r="DT20" s="524">
        <f>SUM(DT16,DT19)</f>
        <v>199916166</v>
      </c>
      <c r="DU20" s="524">
        <v>18076040</v>
      </c>
      <c r="DV20" s="524">
        <v>18076040</v>
      </c>
      <c r="DW20" s="524">
        <v>18076040</v>
      </c>
      <c r="DX20" s="524">
        <v>18076040</v>
      </c>
      <c r="DY20" s="524">
        <v>18076040</v>
      </c>
      <c r="DZ20" s="524">
        <v>18076040</v>
      </c>
      <c r="EA20" s="524">
        <v>18076040</v>
      </c>
      <c r="EB20" s="524">
        <v>18076040</v>
      </c>
      <c r="EC20" s="524">
        <v>18076040</v>
      </c>
      <c r="ED20" s="524">
        <v>18076040</v>
      </c>
      <c r="EE20" s="524">
        <v>18076040</v>
      </c>
      <c r="EF20" s="524">
        <v>18076040</v>
      </c>
      <c r="EG20" s="524">
        <v>18076040</v>
      </c>
      <c r="EH20" s="524">
        <v>18076040</v>
      </c>
      <c r="EI20" s="622">
        <v>18076040</v>
      </c>
    </row>
    <row r="21" spans="1:139" ht="24.75" customHeight="1">
      <c r="A21" s="615" t="s">
        <v>993</v>
      </c>
      <c r="B21" s="546"/>
      <c r="C21" s="546"/>
      <c r="D21" s="546"/>
      <c r="E21" s="546"/>
      <c r="F21" s="546"/>
      <c r="G21" s="546"/>
      <c r="H21" s="546"/>
      <c r="I21" s="608"/>
      <c r="J21" s="326"/>
      <c r="K21" s="601" t="s">
        <v>988</v>
      </c>
      <c r="L21" s="601"/>
      <c r="M21" s="601"/>
      <c r="N21" s="601"/>
      <c r="O21" s="601"/>
      <c r="P21" s="601"/>
      <c r="Q21" s="601"/>
      <c r="R21" s="601"/>
      <c r="S21" s="325"/>
      <c r="T21" s="523">
        <f>SUM(T8,T11,T14,T17,)</f>
        <v>23110</v>
      </c>
      <c r="U21" s="524">
        <v>33850</v>
      </c>
      <c r="V21" s="524">
        <v>33850</v>
      </c>
      <c r="W21" s="524">
        <v>33850</v>
      </c>
      <c r="X21" s="524">
        <v>33850</v>
      </c>
      <c r="Y21" s="524">
        <v>33850</v>
      </c>
      <c r="Z21" s="524">
        <v>33850</v>
      </c>
      <c r="AA21" s="524">
        <v>33850</v>
      </c>
      <c r="AB21" s="524">
        <f>SUM(AB8,AB11,AB14,AB17)</f>
        <v>90723679</v>
      </c>
      <c r="AC21" s="524">
        <v>98112816</v>
      </c>
      <c r="AD21" s="524">
        <v>98112816</v>
      </c>
      <c r="AE21" s="524">
        <v>98112816</v>
      </c>
      <c r="AF21" s="524">
        <v>98112816</v>
      </c>
      <c r="AG21" s="524">
        <v>98112816</v>
      </c>
      <c r="AH21" s="524">
        <v>98112816</v>
      </c>
      <c r="AI21" s="524">
        <v>98112816</v>
      </c>
      <c r="AJ21" s="524">
        <v>98112816</v>
      </c>
      <c r="AK21" s="524">
        <v>98112816</v>
      </c>
      <c r="AL21" s="524">
        <v>98112816</v>
      </c>
      <c r="AM21" s="524">
        <v>98112816</v>
      </c>
      <c r="AN21" s="524">
        <v>98112816</v>
      </c>
      <c r="AO21" s="524">
        <v>98112816</v>
      </c>
      <c r="AP21" s="524">
        <v>98112816</v>
      </c>
      <c r="AQ21" s="524">
        <v>98112816</v>
      </c>
      <c r="AR21" s="524">
        <f>SUM(AR8,AR11,AR14,AR17,)</f>
        <v>181791</v>
      </c>
      <c r="AS21" s="524">
        <v>33850</v>
      </c>
      <c r="AT21" s="524">
        <v>33850</v>
      </c>
      <c r="AU21" s="524">
        <v>33850</v>
      </c>
      <c r="AV21" s="524">
        <v>33850</v>
      </c>
      <c r="AW21" s="524">
        <v>33850</v>
      </c>
      <c r="AX21" s="524">
        <v>33850</v>
      </c>
      <c r="AY21" s="524">
        <v>33850</v>
      </c>
      <c r="AZ21" s="524">
        <f>SUM(AZ8,AZ11,AZ14,AZ17)</f>
        <v>802782737</v>
      </c>
      <c r="BA21" s="524">
        <v>98112816</v>
      </c>
      <c r="BB21" s="524">
        <v>98112816</v>
      </c>
      <c r="BC21" s="524">
        <v>98112816</v>
      </c>
      <c r="BD21" s="524">
        <v>98112816</v>
      </c>
      <c r="BE21" s="524">
        <v>98112816</v>
      </c>
      <c r="BF21" s="524">
        <v>98112816</v>
      </c>
      <c r="BG21" s="524">
        <v>98112816</v>
      </c>
      <c r="BH21" s="524">
        <v>98112816</v>
      </c>
      <c r="BI21" s="524">
        <v>98112816</v>
      </c>
      <c r="BJ21" s="524">
        <v>98112816</v>
      </c>
      <c r="BK21" s="524">
        <v>98112816</v>
      </c>
      <c r="BL21" s="524">
        <v>98112816</v>
      </c>
      <c r="BM21" s="524">
        <v>98112816</v>
      </c>
      <c r="BN21" s="524">
        <v>98112816</v>
      </c>
      <c r="BO21" s="524">
        <v>98112816</v>
      </c>
      <c r="BP21" s="524">
        <f>SUM(BP8,BP11,BP14,BP17,)</f>
        <v>115961</v>
      </c>
      <c r="BQ21" s="524">
        <v>33850</v>
      </c>
      <c r="BR21" s="524">
        <v>33850</v>
      </c>
      <c r="BS21" s="524">
        <v>33850</v>
      </c>
      <c r="BT21" s="524">
        <v>33850</v>
      </c>
      <c r="BU21" s="524">
        <v>33850</v>
      </c>
      <c r="BV21" s="524">
        <v>33850</v>
      </c>
      <c r="BW21" s="524">
        <v>33850</v>
      </c>
      <c r="BX21" s="524">
        <f>SUM(BX8,BX11,BX14,BX17)</f>
        <v>627576763</v>
      </c>
      <c r="BY21" s="524">
        <v>98112816</v>
      </c>
      <c r="BZ21" s="524">
        <v>98112816</v>
      </c>
      <c r="CA21" s="524">
        <v>98112816</v>
      </c>
      <c r="CB21" s="524">
        <v>98112816</v>
      </c>
      <c r="CC21" s="524">
        <v>98112816</v>
      </c>
      <c r="CD21" s="524">
        <v>98112816</v>
      </c>
      <c r="CE21" s="524">
        <v>98112816</v>
      </c>
      <c r="CF21" s="524">
        <v>98112816</v>
      </c>
      <c r="CG21" s="524">
        <v>98112816</v>
      </c>
      <c r="CH21" s="524">
        <v>98112816</v>
      </c>
      <c r="CI21" s="524">
        <v>98112816</v>
      </c>
      <c r="CJ21" s="524">
        <v>98112816</v>
      </c>
      <c r="CK21" s="524">
        <v>98112816</v>
      </c>
      <c r="CL21" s="524">
        <v>98112816</v>
      </c>
      <c r="CM21" s="524">
        <v>98112816</v>
      </c>
      <c r="CN21" s="524">
        <f>SUM(CN8,CN11,CN14,CN17,)</f>
        <v>77185</v>
      </c>
      <c r="CO21" s="524">
        <v>33850</v>
      </c>
      <c r="CP21" s="524">
        <v>33850</v>
      </c>
      <c r="CQ21" s="524">
        <v>33850</v>
      </c>
      <c r="CR21" s="524">
        <v>33850</v>
      </c>
      <c r="CS21" s="524">
        <v>33850</v>
      </c>
      <c r="CT21" s="524">
        <v>33850</v>
      </c>
      <c r="CU21" s="524">
        <v>33850</v>
      </c>
      <c r="CV21" s="524">
        <f>SUM(CV8,CV11,CV14,CV17)</f>
        <v>492897549</v>
      </c>
      <c r="CW21" s="524">
        <v>98112816</v>
      </c>
      <c r="CX21" s="524">
        <v>98112816</v>
      </c>
      <c r="CY21" s="524">
        <v>98112816</v>
      </c>
      <c r="CZ21" s="524">
        <v>98112816</v>
      </c>
      <c r="DA21" s="524">
        <v>98112816</v>
      </c>
      <c r="DB21" s="524">
        <v>98112816</v>
      </c>
      <c r="DC21" s="524">
        <v>98112816</v>
      </c>
      <c r="DD21" s="524">
        <v>98112816</v>
      </c>
      <c r="DE21" s="524">
        <v>98112816</v>
      </c>
      <c r="DF21" s="524">
        <v>98112816</v>
      </c>
      <c r="DG21" s="524">
        <v>98112816</v>
      </c>
      <c r="DH21" s="524">
        <v>98112816</v>
      </c>
      <c r="DI21" s="524">
        <v>98112816</v>
      </c>
      <c r="DJ21" s="524">
        <v>98112816</v>
      </c>
      <c r="DK21" s="524">
        <v>98112816</v>
      </c>
      <c r="DL21" s="524">
        <f>SUM(DL8,DL11,DL14,DL17,)</f>
        <v>124174</v>
      </c>
      <c r="DM21" s="524">
        <v>33850</v>
      </c>
      <c r="DN21" s="524">
        <v>33850</v>
      </c>
      <c r="DO21" s="524">
        <v>33850</v>
      </c>
      <c r="DP21" s="524">
        <v>33850</v>
      </c>
      <c r="DQ21" s="524">
        <v>33850</v>
      </c>
      <c r="DR21" s="524">
        <v>33850</v>
      </c>
      <c r="DS21" s="524">
        <v>33850</v>
      </c>
      <c r="DT21" s="524">
        <f>SUM(DT8,DT11,DT14,DT17)</f>
        <v>1012537344</v>
      </c>
      <c r="DU21" s="524">
        <v>98112816</v>
      </c>
      <c r="DV21" s="524">
        <v>98112816</v>
      </c>
      <c r="DW21" s="524">
        <v>98112816</v>
      </c>
      <c r="DX21" s="524">
        <v>98112816</v>
      </c>
      <c r="DY21" s="524">
        <v>98112816</v>
      </c>
      <c r="DZ21" s="524">
        <v>98112816</v>
      </c>
      <c r="EA21" s="524">
        <v>98112816</v>
      </c>
      <c r="EB21" s="524">
        <v>98112816</v>
      </c>
      <c r="EC21" s="524">
        <v>98112816</v>
      </c>
      <c r="ED21" s="524">
        <v>98112816</v>
      </c>
      <c r="EE21" s="524">
        <v>98112816</v>
      </c>
      <c r="EF21" s="524">
        <v>98112816</v>
      </c>
      <c r="EG21" s="524">
        <v>98112816</v>
      </c>
      <c r="EH21" s="524">
        <v>98112816</v>
      </c>
      <c r="EI21" s="622">
        <v>98112816</v>
      </c>
    </row>
    <row r="22" spans="1:139" ht="24.75" customHeight="1">
      <c r="A22" s="615"/>
      <c r="B22" s="546"/>
      <c r="C22" s="546"/>
      <c r="D22" s="546"/>
      <c r="E22" s="546"/>
      <c r="F22" s="546"/>
      <c r="G22" s="546"/>
      <c r="H22" s="546"/>
      <c r="I22" s="608"/>
      <c r="J22" s="49"/>
      <c r="K22" s="522" t="s">
        <v>989</v>
      </c>
      <c r="L22" s="522"/>
      <c r="M22" s="522"/>
      <c r="N22" s="522"/>
      <c r="O22" s="522"/>
      <c r="P22" s="522"/>
      <c r="Q22" s="522"/>
      <c r="R22" s="522"/>
      <c r="S22" s="68"/>
      <c r="T22" s="523">
        <f>SUM(T9,T12,T15,T18,)</f>
        <v>620</v>
      </c>
      <c r="U22" s="524">
        <v>33850</v>
      </c>
      <c r="V22" s="524">
        <v>33850</v>
      </c>
      <c r="W22" s="524">
        <v>33850</v>
      </c>
      <c r="X22" s="524">
        <v>33850</v>
      </c>
      <c r="Y22" s="524">
        <v>33850</v>
      </c>
      <c r="Z22" s="524">
        <v>33850</v>
      </c>
      <c r="AA22" s="524">
        <v>33850</v>
      </c>
      <c r="AB22" s="524">
        <f>SUM(AB9,AB12,AB15,AB18)</f>
        <v>2398864</v>
      </c>
      <c r="AC22" s="524">
        <v>98112816</v>
      </c>
      <c r="AD22" s="524">
        <v>98112816</v>
      </c>
      <c r="AE22" s="524">
        <v>98112816</v>
      </c>
      <c r="AF22" s="524">
        <v>98112816</v>
      </c>
      <c r="AG22" s="524">
        <v>98112816</v>
      </c>
      <c r="AH22" s="524">
        <v>98112816</v>
      </c>
      <c r="AI22" s="524">
        <v>98112816</v>
      </c>
      <c r="AJ22" s="524">
        <v>98112816</v>
      </c>
      <c r="AK22" s="524">
        <v>98112816</v>
      </c>
      <c r="AL22" s="524">
        <v>98112816</v>
      </c>
      <c r="AM22" s="524">
        <v>98112816</v>
      </c>
      <c r="AN22" s="524">
        <v>98112816</v>
      </c>
      <c r="AO22" s="524">
        <v>98112816</v>
      </c>
      <c r="AP22" s="524">
        <v>98112816</v>
      </c>
      <c r="AQ22" s="524">
        <v>98112816</v>
      </c>
      <c r="AR22" s="524">
        <f>SUM(AR9,AR12,AR15,AR18,)</f>
        <v>3555</v>
      </c>
      <c r="AS22" s="524">
        <v>33850</v>
      </c>
      <c r="AT22" s="524">
        <v>33850</v>
      </c>
      <c r="AU22" s="524">
        <v>33850</v>
      </c>
      <c r="AV22" s="524">
        <v>33850</v>
      </c>
      <c r="AW22" s="524">
        <v>33850</v>
      </c>
      <c r="AX22" s="524">
        <v>33850</v>
      </c>
      <c r="AY22" s="524">
        <v>33850</v>
      </c>
      <c r="AZ22" s="524">
        <f>SUM(AZ9,AZ12,AZ15,AZ18)</f>
        <v>14985291</v>
      </c>
      <c r="BA22" s="524">
        <v>98112816</v>
      </c>
      <c r="BB22" s="524">
        <v>98112816</v>
      </c>
      <c r="BC22" s="524">
        <v>98112816</v>
      </c>
      <c r="BD22" s="524">
        <v>98112816</v>
      </c>
      <c r="BE22" s="524">
        <v>98112816</v>
      </c>
      <c r="BF22" s="524">
        <v>98112816</v>
      </c>
      <c r="BG22" s="524">
        <v>98112816</v>
      </c>
      <c r="BH22" s="524">
        <v>98112816</v>
      </c>
      <c r="BI22" s="524">
        <v>98112816</v>
      </c>
      <c r="BJ22" s="524">
        <v>98112816</v>
      </c>
      <c r="BK22" s="524">
        <v>98112816</v>
      </c>
      <c r="BL22" s="524">
        <v>98112816</v>
      </c>
      <c r="BM22" s="524">
        <v>98112816</v>
      </c>
      <c r="BN22" s="524">
        <v>98112816</v>
      </c>
      <c r="BO22" s="524">
        <v>98112816</v>
      </c>
      <c r="BP22" s="524">
        <f>SUM(BP9,BP12,BP15,BP18,)</f>
        <v>1244</v>
      </c>
      <c r="BQ22" s="524">
        <v>33850</v>
      </c>
      <c r="BR22" s="524">
        <v>33850</v>
      </c>
      <c r="BS22" s="524">
        <v>33850</v>
      </c>
      <c r="BT22" s="524">
        <v>33850</v>
      </c>
      <c r="BU22" s="524">
        <v>33850</v>
      </c>
      <c r="BV22" s="524">
        <v>33850</v>
      </c>
      <c r="BW22" s="524">
        <v>33850</v>
      </c>
      <c r="BX22" s="524">
        <f>SUM(BX9,BX12,BX15,BX18)</f>
        <v>6262991</v>
      </c>
      <c r="BY22" s="524">
        <v>98112816</v>
      </c>
      <c r="BZ22" s="524">
        <v>98112816</v>
      </c>
      <c r="CA22" s="524">
        <v>98112816</v>
      </c>
      <c r="CB22" s="524">
        <v>98112816</v>
      </c>
      <c r="CC22" s="524">
        <v>98112816</v>
      </c>
      <c r="CD22" s="524">
        <v>98112816</v>
      </c>
      <c r="CE22" s="524">
        <v>98112816</v>
      </c>
      <c r="CF22" s="524">
        <v>98112816</v>
      </c>
      <c r="CG22" s="524">
        <v>98112816</v>
      </c>
      <c r="CH22" s="524">
        <v>98112816</v>
      </c>
      <c r="CI22" s="524">
        <v>98112816</v>
      </c>
      <c r="CJ22" s="524">
        <v>98112816</v>
      </c>
      <c r="CK22" s="524">
        <v>98112816</v>
      </c>
      <c r="CL22" s="524">
        <v>98112816</v>
      </c>
      <c r="CM22" s="524">
        <v>98112816</v>
      </c>
      <c r="CN22" s="524">
        <f>SUM(CN9,CN12,CN15,CN18,)</f>
        <v>534</v>
      </c>
      <c r="CO22" s="524">
        <v>33850</v>
      </c>
      <c r="CP22" s="524">
        <v>33850</v>
      </c>
      <c r="CQ22" s="524">
        <v>33850</v>
      </c>
      <c r="CR22" s="524">
        <v>33850</v>
      </c>
      <c r="CS22" s="524">
        <v>33850</v>
      </c>
      <c r="CT22" s="524">
        <v>33850</v>
      </c>
      <c r="CU22" s="524">
        <v>33850</v>
      </c>
      <c r="CV22" s="524">
        <f>SUM(CV9,CV12,CV15,CV18)</f>
        <v>3138324</v>
      </c>
      <c r="CW22" s="524">
        <v>98112816</v>
      </c>
      <c r="CX22" s="524">
        <v>98112816</v>
      </c>
      <c r="CY22" s="524">
        <v>98112816</v>
      </c>
      <c r="CZ22" s="524">
        <v>98112816</v>
      </c>
      <c r="DA22" s="524">
        <v>98112816</v>
      </c>
      <c r="DB22" s="524">
        <v>98112816</v>
      </c>
      <c r="DC22" s="524">
        <v>98112816</v>
      </c>
      <c r="DD22" s="524">
        <v>98112816</v>
      </c>
      <c r="DE22" s="524">
        <v>98112816</v>
      </c>
      <c r="DF22" s="524">
        <v>98112816</v>
      </c>
      <c r="DG22" s="524">
        <v>98112816</v>
      </c>
      <c r="DH22" s="524">
        <v>98112816</v>
      </c>
      <c r="DI22" s="524">
        <v>98112816</v>
      </c>
      <c r="DJ22" s="524">
        <v>98112816</v>
      </c>
      <c r="DK22" s="524">
        <v>98112816</v>
      </c>
      <c r="DL22" s="524">
        <f>SUM(DL9,DL12,DL15,DL18,)</f>
        <v>530</v>
      </c>
      <c r="DM22" s="524">
        <v>33850</v>
      </c>
      <c r="DN22" s="524">
        <v>33850</v>
      </c>
      <c r="DO22" s="524">
        <v>33850</v>
      </c>
      <c r="DP22" s="524">
        <v>33850</v>
      </c>
      <c r="DQ22" s="524">
        <v>33850</v>
      </c>
      <c r="DR22" s="524">
        <v>33850</v>
      </c>
      <c r="DS22" s="524">
        <v>33850</v>
      </c>
      <c r="DT22" s="524">
        <f>SUM(DT9,DT12,DT15,DT18)</f>
        <v>3946968</v>
      </c>
      <c r="DU22" s="524">
        <v>98112816</v>
      </c>
      <c r="DV22" s="524">
        <v>98112816</v>
      </c>
      <c r="DW22" s="524">
        <v>98112816</v>
      </c>
      <c r="DX22" s="524">
        <v>98112816</v>
      </c>
      <c r="DY22" s="524">
        <v>98112816</v>
      </c>
      <c r="DZ22" s="524">
        <v>98112816</v>
      </c>
      <c r="EA22" s="524">
        <v>98112816</v>
      </c>
      <c r="EB22" s="524">
        <v>98112816</v>
      </c>
      <c r="EC22" s="524">
        <v>98112816</v>
      </c>
      <c r="ED22" s="524">
        <v>98112816</v>
      </c>
      <c r="EE22" s="524">
        <v>98112816</v>
      </c>
      <c r="EF22" s="524">
        <v>98112816</v>
      </c>
      <c r="EG22" s="524">
        <v>98112816</v>
      </c>
      <c r="EH22" s="524">
        <v>98112816</v>
      </c>
      <c r="EI22" s="622">
        <v>98112816</v>
      </c>
    </row>
    <row r="23" spans="1:139" ht="24.75" customHeight="1" thickBot="1">
      <c r="A23" s="616"/>
      <c r="B23" s="547"/>
      <c r="C23" s="547"/>
      <c r="D23" s="547"/>
      <c r="E23" s="547"/>
      <c r="F23" s="547"/>
      <c r="G23" s="547"/>
      <c r="H23" s="547"/>
      <c r="I23" s="634"/>
      <c r="J23" s="631" t="s">
        <v>37</v>
      </c>
      <c r="K23" s="632"/>
      <c r="L23" s="632"/>
      <c r="M23" s="632"/>
      <c r="N23" s="632"/>
      <c r="O23" s="632"/>
      <c r="P23" s="632"/>
      <c r="Q23" s="632"/>
      <c r="R23" s="632"/>
      <c r="S23" s="633"/>
      <c r="T23" s="521">
        <f>SUM(T21,T22)</f>
        <v>23730</v>
      </c>
      <c r="U23" s="518">
        <v>30552</v>
      </c>
      <c r="V23" s="518">
        <v>30552</v>
      </c>
      <c r="W23" s="518">
        <v>30552</v>
      </c>
      <c r="X23" s="518">
        <v>30552</v>
      </c>
      <c r="Y23" s="518">
        <v>30552</v>
      </c>
      <c r="Z23" s="518">
        <v>30552</v>
      </c>
      <c r="AA23" s="518">
        <v>30552</v>
      </c>
      <c r="AB23" s="518">
        <f>SUM(AB21,AB22)</f>
        <v>93122543</v>
      </c>
      <c r="AC23" s="518">
        <v>88232174</v>
      </c>
      <c r="AD23" s="518">
        <v>88232174</v>
      </c>
      <c r="AE23" s="518">
        <v>88232174</v>
      </c>
      <c r="AF23" s="518">
        <v>88232174</v>
      </c>
      <c r="AG23" s="518">
        <v>88232174</v>
      </c>
      <c r="AH23" s="518">
        <v>88232174</v>
      </c>
      <c r="AI23" s="518">
        <v>88232174</v>
      </c>
      <c r="AJ23" s="518">
        <v>88232174</v>
      </c>
      <c r="AK23" s="518">
        <v>88232174</v>
      </c>
      <c r="AL23" s="518">
        <v>88232174</v>
      </c>
      <c r="AM23" s="518">
        <v>88232174</v>
      </c>
      <c r="AN23" s="518">
        <v>88232174</v>
      </c>
      <c r="AO23" s="518">
        <v>88232174</v>
      </c>
      <c r="AP23" s="518">
        <v>88232174</v>
      </c>
      <c r="AQ23" s="518">
        <v>88232174</v>
      </c>
      <c r="AR23" s="518">
        <f>SUM(AR21,AR22)</f>
        <v>185346</v>
      </c>
      <c r="AS23" s="518">
        <v>30552</v>
      </c>
      <c r="AT23" s="518">
        <v>30552</v>
      </c>
      <c r="AU23" s="518">
        <v>30552</v>
      </c>
      <c r="AV23" s="518">
        <v>30552</v>
      </c>
      <c r="AW23" s="518">
        <v>30552</v>
      </c>
      <c r="AX23" s="518">
        <v>30552</v>
      </c>
      <c r="AY23" s="518">
        <v>30552</v>
      </c>
      <c r="AZ23" s="518">
        <f>SUM(AZ21,AZ22)</f>
        <v>817768028</v>
      </c>
      <c r="BA23" s="518">
        <v>88232174</v>
      </c>
      <c r="BB23" s="518">
        <v>88232174</v>
      </c>
      <c r="BC23" s="518">
        <v>88232174</v>
      </c>
      <c r="BD23" s="518">
        <v>88232174</v>
      </c>
      <c r="BE23" s="518">
        <v>88232174</v>
      </c>
      <c r="BF23" s="518">
        <v>88232174</v>
      </c>
      <c r="BG23" s="518">
        <v>88232174</v>
      </c>
      <c r="BH23" s="518">
        <v>88232174</v>
      </c>
      <c r="BI23" s="518">
        <v>88232174</v>
      </c>
      <c r="BJ23" s="518">
        <v>88232174</v>
      </c>
      <c r="BK23" s="518">
        <v>88232174</v>
      </c>
      <c r="BL23" s="518">
        <v>88232174</v>
      </c>
      <c r="BM23" s="518">
        <v>88232174</v>
      </c>
      <c r="BN23" s="518">
        <v>88232174</v>
      </c>
      <c r="BO23" s="518">
        <v>88232174</v>
      </c>
      <c r="BP23" s="518">
        <f>SUM(BP21,BP22)</f>
        <v>117205</v>
      </c>
      <c r="BQ23" s="518">
        <v>30552</v>
      </c>
      <c r="BR23" s="518">
        <v>30552</v>
      </c>
      <c r="BS23" s="518">
        <v>30552</v>
      </c>
      <c r="BT23" s="518">
        <v>30552</v>
      </c>
      <c r="BU23" s="518">
        <v>30552</v>
      </c>
      <c r="BV23" s="518">
        <v>30552</v>
      </c>
      <c r="BW23" s="518">
        <v>30552</v>
      </c>
      <c r="BX23" s="518">
        <f>SUM(BX21,BX22)</f>
        <v>633839754</v>
      </c>
      <c r="BY23" s="518">
        <v>88232174</v>
      </c>
      <c r="BZ23" s="518">
        <v>88232174</v>
      </c>
      <c r="CA23" s="518">
        <v>88232174</v>
      </c>
      <c r="CB23" s="518">
        <v>88232174</v>
      </c>
      <c r="CC23" s="518">
        <v>88232174</v>
      </c>
      <c r="CD23" s="518">
        <v>88232174</v>
      </c>
      <c r="CE23" s="518">
        <v>88232174</v>
      </c>
      <c r="CF23" s="518">
        <v>88232174</v>
      </c>
      <c r="CG23" s="518">
        <v>88232174</v>
      </c>
      <c r="CH23" s="518">
        <v>88232174</v>
      </c>
      <c r="CI23" s="518">
        <v>88232174</v>
      </c>
      <c r="CJ23" s="518">
        <v>88232174</v>
      </c>
      <c r="CK23" s="518">
        <v>88232174</v>
      </c>
      <c r="CL23" s="518">
        <v>88232174</v>
      </c>
      <c r="CM23" s="518">
        <v>88232174</v>
      </c>
      <c r="CN23" s="518">
        <f>SUM(CN21,CN22)</f>
        <v>77719</v>
      </c>
      <c r="CO23" s="518">
        <v>30552</v>
      </c>
      <c r="CP23" s="518">
        <v>30552</v>
      </c>
      <c r="CQ23" s="518">
        <v>30552</v>
      </c>
      <c r="CR23" s="518">
        <v>30552</v>
      </c>
      <c r="CS23" s="518">
        <v>30552</v>
      </c>
      <c r="CT23" s="518">
        <v>30552</v>
      </c>
      <c r="CU23" s="518">
        <v>30552</v>
      </c>
      <c r="CV23" s="518">
        <f>SUM(CV21,CV22)</f>
        <v>496035873</v>
      </c>
      <c r="CW23" s="518">
        <v>88232174</v>
      </c>
      <c r="CX23" s="518">
        <v>88232174</v>
      </c>
      <c r="CY23" s="518">
        <v>88232174</v>
      </c>
      <c r="CZ23" s="518">
        <v>88232174</v>
      </c>
      <c r="DA23" s="518">
        <v>88232174</v>
      </c>
      <c r="DB23" s="518">
        <v>88232174</v>
      </c>
      <c r="DC23" s="518">
        <v>88232174</v>
      </c>
      <c r="DD23" s="518">
        <v>88232174</v>
      </c>
      <c r="DE23" s="518">
        <v>88232174</v>
      </c>
      <c r="DF23" s="518">
        <v>88232174</v>
      </c>
      <c r="DG23" s="518">
        <v>88232174</v>
      </c>
      <c r="DH23" s="518">
        <v>88232174</v>
      </c>
      <c r="DI23" s="518">
        <v>88232174</v>
      </c>
      <c r="DJ23" s="518">
        <v>88232174</v>
      </c>
      <c r="DK23" s="518">
        <v>88232174</v>
      </c>
      <c r="DL23" s="518">
        <f>SUM(DL21,DL22)</f>
        <v>124704</v>
      </c>
      <c r="DM23" s="518">
        <v>30552</v>
      </c>
      <c r="DN23" s="518">
        <v>30552</v>
      </c>
      <c r="DO23" s="518">
        <v>30552</v>
      </c>
      <c r="DP23" s="518">
        <v>30552</v>
      </c>
      <c r="DQ23" s="518">
        <v>30552</v>
      </c>
      <c r="DR23" s="518">
        <v>30552</v>
      </c>
      <c r="DS23" s="518">
        <v>30552</v>
      </c>
      <c r="DT23" s="518">
        <f>SUM(DT21,DT22)</f>
        <v>1016484312</v>
      </c>
      <c r="DU23" s="518">
        <v>88232174</v>
      </c>
      <c r="DV23" s="518">
        <v>88232174</v>
      </c>
      <c r="DW23" s="518">
        <v>88232174</v>
      </c>
      <c r="DX23" s="518">
        <v>88232174</v>
      </c>
      <c r="DY23" s="518">
        <v>88232174</v>
      </c>
      <c r="DZ23" s="518">
        <v>88232174</v>
      </c>
      <c r="EA23" s="518">
        <v>88232174</v>
      </c>
      <c r="EB23" s="518">
        <v>88232174</v>
      </c>
      <c r="EC23" s="518">
        <v>88232174</v>
      </c>
      <c r="ED23" s="518">
        <v>88232174</v>
      </c>
      <c r="EE23" s="518">
        <v>88232174</v>
      </c>
      <c r="EF23" s="518">
        <v>88232174</v>
      </c>
      <c r="EG23" s="518">
        <v>88232174</v>
      </c>
      <c r="EH23" s="518">
        <v>88232174</v>
      </c>
      <c r="EI23" s="612">
        <v>88232174</v>
      </c>
    </row>
  </sheetData>
  <sheetProtection selectLockedCells="1"/>
  <mergeCells count="208">
    <mergeCell ref="BQ4:BV5"/>
    <mergeCell ref="BY4:CL5"/>
    <mergeCell ref="CO4:CT5"/>
    <mergeCell ref="CW4:DJ5"/>
    <mergeCell ref="DM4:DR5"/>
    <mergeCell ref="DU4:EH5"/>
    <mergeCell ref="A3:S7"/>
    <mergeCell ref="U3:AP3"/>
    <mergeCell ref="AS3:BN3"/>
    <mergeCell ref="BQ3:CL3"/>
    <mergeCell ref="CO3:DJ3"/>
    <mergeCell ref="DM3:EH3"/>
    <mergeCell ref="U4:Z5"/>
    <mergeCell ref="AC4:AP5"/>
    <mergeCell ref="AS4:AX5"/>
    <mergeCell ref="BA4:BN5"/>
    <mergeCell ref="B8:H10"/>
    <mergeCell ref="K8:R8"/>
    <mergeCell ref="T8:AA8"/>
    <mergeCell ref="AB8:AQ8"/>
    <mergeCell ref="AR8:AY8"/>
    <mergeCell ref="AZ8:BO8"/>
    <mergeCell ref="T7:AA7"/>
    <mergeCell ref="AB7:AQ7"/>
    <mergeCell ref="AR7:AY7"/>
    <mergeCell ref="AZ7:BO7"/>
    <mergeCell ref="J10:S10"/>
    <mergeCell ref="T10:AA10"/>
    <mergeCell ref="AB10:AQ10"/>
    <mergeCell ref="AR10:AY10"/>
    <mergeCell ref="AZ10:BO10"/>
    <mergeCell ref="K9:R9"/>
    <mergeCell ref="T9:AA9"/>
    <mergeCell ref="AB9:AQ9"/>
    <mergeCell ref="AR9:AY9"/>
    <mergeCell ref="AZ9:BO9"/>
    <mergeCell ref="BP8:BW8"/>
    <mergeCell ref="BX8:CM8"/>
    <mergeCell ref="CN8:CU8"/>
    <mergeCell ref="CV8:DK8"/>
    <mergeCell ref="DL8:DS8"/>
    <mergeCell ref="DT8:EI8"/>
    <mergeCell ref="CN7:CU7"/>
    <mergeCell ref="CV7:DK7"/>
    <mergeCell ref="DL7:DS7"/>
    <mergeCell ref="DT7:EI7"/>
    <mergeCell ref="BP7:BW7"/>
    <mergeCell ref="BX7:CM7"/>
    <mergeCell ref="BP10:BW10"/>
    <mergeCell ref="BX10:CM10"/>
    <mergeCell ref="CN10:CU10"/>
    <mergeCell ref="CV10:DK10"/>
    <mergeCell ref="DL10:DS10"/>
    <mergeCell ref="DT10:EI10"/>
    <mergeCell ref="BX9:CM9"/>
    <mergeCell ref="CN9:CU9"/>
    <mergeCell ref="CV9:DK9"/>
    <mergeCell ref="DL9:DS9"/>
    <mergeCell ref="DT9:EI9"/>
    <mergeCell ref="BP9:BW9"/>
    <mergeCell ref="BP11:BW11"/>
    <mergeCell ref="BX11:CM11"/>
    <mergeCell ref="CN11:CU11"/>
    <mergeCell ref="CV11:DK11"/>
    <mergeCell ref="DL11:DS11"/>
    <mergeCell ref="DT11:EI11"/>
    <mergeCell ref="B11:H13"/>
    <mergeCell ref="K11:R11"/>
    <mergeCell ref="T11:AA11"/>
    <mergeCell ref="AB11:AQ11"/>
    <mergeCell ref="AR11:AY11"/>
    <mergeCell ref="AZ11:BO11"/>
    <mergeCell ref="K12:R12"/>
    <mergeCell ref="T12:AA12"/>
    <mergeCell ref="AB12:AQ12"/>
    <mergeCell ref="AR12:AY12"/>
    <mergeCell ref="DT12:EI12"/>
    <mergeCell ref="J13:S13"/>
    <mergeCell ref="T13:AA13"/>
    <mergeCell ref="AB13:AQ13"/>
    <mergeCell ref="AR13:AY13"/>
    <mergeCell ref="AZ13:BO13"/>
    <mergeCell ref="BP13:BW13"/>
    <mergeCell ref="BX13:CM13"/>
    <mergeCell ref="CN13:CU13"/>
    <mergeCell ref="CV13:DK13"/>
    <mergeCell ref="AZ12:BO12"/>
    <mergeCell ref="BP12:BW12"/>
    <mergeCell ref="BX12:CM12"/>
    <mergeCell ref="CN12:CU12"/>
    <mergeCell ref="CV12:DK12"/>
    <mergeCell ref="DL12:DS12"/>
    <mergeCell ref="K15:R15"/>
    <mergeCell ref="T15:AA15"/>
    <mergeCell ref="AB15:AQ15"/>
    <mergeCell ref="AR15:AY15"/>
    <mergeCell ref="AZ15:BO15"/>
    <mergeCell ref="DL13:DS13"/>
    <mergeCell ref="DT13:EI13"/>
    <mergeCell ref="A14:C20"/>
    <mergeCell ref="E14:H16"/>
    <mergeCell ref="K14:R14"/>
    <mergeCell ref="T14:AA14"/>
    <mergeCell ref="AB14:AQ14"/>
    <mergeCell ref="AR14:AY14"/>
    <mergeCell ref="AZ14:BO14"/>
    <mergeCell ref="BP14:BW14"/>
    <mergeCell ref="BP15:BW15"/>
    <mergeCell ref="BX15:CM15"/>
    <mergeCell ref="CN15:CU15"/>
    <mergeCell ref="CV15:DK15"/>
    <mergeCell ref="DL15:DS15"/>
    <mergeCell ref="DT15:EI15"/>
    <mergeCell ref="BX14:CM14"/>
    <mergeCell ref="CN14:CU14"/>
    <mergeCell ref="CV14:DK14"/>
    <mergeCell ref="DL14:DS14"/>
    <mergeCell ref="DT14:EI14"/>
    <mergeCell ref="BX16:CM16"/>
    <mergeCell ref="CN16:CU16"/>
    <mergeCell ref="CV16:DK16"/>
    <mergeCell ref="DL16:DS16"/>
    <mergeCell ref="DT16:EI16"/>
    <mergeCell ref="E17:H19"/>
    <mergeCell ref="K17:R17"/>
    <mergeCell ref="T17:AA17"/>
    <mergeCell ref="AB17:AQ17"/>
    <mergeCell ref="AR17:AY17"/>
    <mergeCell ref="J16:S16"/>
    <mergeCell ref="T16:AA16"/>
    <mergeCell ref="AB16:AQ16"/>
    <mergeCell ref="AR16:AY16"/>
    <mergeCell ref="AZ16:BO16"/>
    <mergeCell ref="BP16:BW16"/>
    <mergeCell ref="DT17:EI17"/>
    <mergeCell ref="K18:R18"/>
    <mergeCell ref="T18:AA18"/>
    <mergeCell ref="AB18:AQ18"/>
    <mergeCell ref="AR18:AY18"/>
    <mergeCell ref="AZ18:BO18"/>
    <mergeCell ref="BP18:BW18"/>
    <mergeCell ref="BX18:CM18"/>
    <mergeCell ref="CN18:CU18"/>
    <mergeCell ref="CV18:DK18"/>
    <mergeCell ref="AZ17:BO17"/>
    <mergeCell ref="BP17:BW17"/>
    <mergeCell ref="BX17:CM17"/>
    <mergeCell ref="CN17:CU17"/>
    <mergeCell ref="CV17:DK17"/>
    <mergeCell ref="DL17:DS17"/>
    <mergeCell ref="DL18:DS18"/>
    <mergeCell ref="DT18:EI18"/>
    <mergeCell ref="J19:S19"/>
    <mergeCell ref="T19:AA19"/>
    <mergeCell ref="AB19:AQ19"/>
    <mergeCell ref="AR19:AY19"/>
    <mergeCell ref="AZ19:BO19"/>
    <mergeCell ref="BP19:BW19"/>
    <mergeCell ref="BX19:CM19"/>
    <mergeCell ref="CN19:CU19"/>
    <mergeCell ref="A21:I23"/>
    <mergeCell ref="K21:R21"/>
    <mergeCell ref="T21:AA21"/>
    <mergeCell ref="AB21:AQ21"/>
    <mergeCell ref="AR21:AY21"/>
    <mergeCell ref="AZ21:BO21"/>
    <mergeCell ref="CV19:DK19"/>
    <mergeCell ref="DL19:DS19"/>
    <mergeCell ref="DT19:EI19"/>
    <mergeCell ref="D20:S20"/>
    <mergeCell ref="T20:AA20"/>
    <mergeCell ref="AB20:AQ20"/>
    <mergeCell ref="AR20:AY20"/>
    <mergeCell ref="AZ20:BO20"/>
    <mergeCell ref="BP20:BW20"/>
    <mergeCell ref="BX20:CM20"/>
    <mergeCell ref="BP21:BW21"/>
    <mergeCell ref="BX21:CM21"/>
    <mergeCell ref="CN21:CU21"/>
    <mergeCell ref="CV21:DK21"/>
    <mergeCell ref="DL21:DS21"/>
    <mergeCell ref="DT21:EI21"/>
    <mergeCell ref="CN20:CU20"/>
    <mergeCell ref="CV20:DK20"/>
    <mergeCell ref="DL20:DS20"/>
    <mergeCell ref="DT20:EI20"/>
    <mergeCell ref="J23:S23"/>
    <mergeCell ref="T23:AA23"/>
    <mergeCell ref="AB23:AQ23"/>
    <mergeCell ref="AR23:AY23"/>
    <mergeCell ref="AZ23:BO23"/>
    <mergeCell ref="K22:R22"/>
    <mergeCell ref="T22:AA22"/>
    <mergeCell ref="AB22:AQ22"/>
    <mergeCell ref="AR22:AY22"/>
    <mergeCell ref="AZ22:BO22"/>
    <mergeCell ref="BP23:BW23"/>
    <mergeCell ref="BX23:CM23"/>
    <mergeCell ref="CN23:CU23"/>
    <mergeCell ref="CV23:DK23"/>
    <mergeCell ref="DL23:DS23"/>
    <mergeCell ref="DT23:EI23"/>
    <mergeCell ref="BX22:CM22"/>
    <mergeCell ref="CN22:CU22"/>
    <mergeCell ref="CV22:DK22"/>
    <mergeCell ref="DL22:DS22"/>
    <mergeCell ref="DT22:EI22"/>
    <mergeCell ref="BP22:BW22"/>
  </mergeCells>
  <phoneticPr fontId="2"/>
  <pageMargins left="0.78740157480314965" right="0.78740157480314965" top="0.59055118110236227" bottom="0.59055118110236227" header="0.39370078740157483" footer="0.39370078740157483"/>
  <pageSetup paperSize="9" scale="98" firstPageNumber="23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3"/>
  <sheetViews>
    <sheetView view="pageBreakPreview" zoomScaleNormal="100" zoomScaleSheetLayoutView="100" workbookViewId="0">
      <selection activeCell="V26" sqref="V26:W26"/>
    </sheetView>
  </sheetViews>
  <sheetFormatPr defaultColWidth="0.88671875" defaultRowHeight="24.75" customHeight="1"/>
  <cols>
    <col min="1" max="3" width="1.21875" style="1" customWidth="1"/>
    <col min="4" max="4" width="1.109375" style="1" customWidth="1"/>
    <col min="5" max="8" width="2.44140625" style="1" customWidth="1"/>
    <col min="9" max="9" width="1.109375" style="1" customWidth="1"/>
    <col min="10" max="19" width="1" style="1" customWidth="1"/>
    <col min="20" max="58" width="0.88671875" style="1" customWidth="1"/>
    <col min="59" max="16384" width="0.88671875" style="1"/>
  </cols>
  <sheetData>
    <row r="1" spans="1:80" ht="24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</row>
    <row r="2" spans="1:80" ht="24.75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</row>
    <row r="3" spans="1:80" ht="24.75" customHeight="1">
      <c r="A3" s="613" t="s">
        <v>146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614"/>
      <c r="T3" s="421"/>
      <c r="U3" s="620" t="s">
        <v>1004</v>
      </c>
      <c r="V3" s="620"/>
      <c r="W3" s="620"/>
      <c r="X3" s="620"/>
      <c r="Y3" s="620"/>
      <c r="Z3" s="620"/>
      <c r="AA3" s="620"/>
      <c r="AB3" s="620"/>
      <c r="AC3" s="620"/>
      <c r="AD3" s="620"/>
      <c r="AE3" s="620"/>
      <c r="AF3" s="620"/>
      <c r="AG3" s="620"/>
      <c r="AH3" s="620"/>
      <c r="AI3" s="620"/>
      <c r="AJ3" s="620"/>
      <c r="AK3" s="620"/>
      <c r="AL3" s="620"/>
      <c r="AM3" s="620"/>
      <c r="AN3" s="620"/>
      <c r="AO3" s="620"/>
      <c r="AP3" s="620"/>
      <c r="AQ3" s="419"/>
      <c r="AR3" s="619" t="s">
        <v>993</v>
      </c>
      <c r="AS3" s="620"/>
      <c r="AT3" s="620"/>
      <c r="AU3" s="620"/>
      <c r="AV3" s="620"/>
      <c r="AW3" s="620"/>
      <c r="AX3" s="620"/>
      <c r="AY3" s="620"/>
      <c r="AZ3" s="620"/>
      <c r="BA3" s="620"/>
      <c r="BB3" s="620"/>
      <c r="BC3" s="620"/>
      <c r="BD3" s="620"/>
      <c r="BE3" s="620"/>
      <c r="BF3" s="620"/>
      <c r="BG3" s="620"/>
      <c r="BH3" s="620"/>
      <c r="BI3" s="620"/>
      <c r="BJ3" s="620"/>
      <c r="BK3" s="620"/>
      <c r="BL3" s="620"/>
      <c r="BM3" s="620"/>
      <c r="BN3" s="620"/>
      <c r="BO3" s="621"/>
    </row>
    <row r="4" spans="1:80" ht="24.75" customHeight="1">
      <c r="A4" s="615"/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609"/>
      <c r="T4" s="437"/>
      <c r="U4" s="562" t="s">
        <v>328</v>
      </c>
      <c r="V4" s="562"/>
      <c r="W4" s="562"/>
      <c r="X4" s="562"/>
      <c r="Y4" s="562"/>
      <c r="Z4" s="562"/>
      <c r="AA4" s="429"/>
      <c r="AB4" s="428"/>
      <c r="AC4" s="562" t="s">
        <v>86</v>
      </c>
      <c r="AD4" s="562"/>
      <c r="AE4" s="562"/>
      <c r="AF4" s="562"/>
      <c r="AG4" s="562"/>
      <c r="AH4" s="562"/>
      <c r="AI4" s="562"/>
      <c r="AJ4" s="562"/>
      <c r="AK4" s="562"/>
      <c r="AL4" s="562"/>
      <c r="AM4" s="562"/>
      <c r="AN4" s="562"/>
      <c r="AO4" s="562"/>
      <c r="AP4" s="562"/>
      <c r="AQ4" s="429"/>
      <c r="AR4" s="428"/>
      <c r="AS4" s="562" t="s">
        <v>328</v>
      </c>
      <c r="AT4" s="562"/>
      <c r="AU4" s="562"/>
      <c r="AV4" s="562"/>
      <c r="AW4" s="562"/>
      <c r="AX4" s="562"/>
      <c r="AY4" s="429"/>
      <c r="AZ4" s="428"/>
      <c r="BA4" s="562" t="s">
        <v>86</v>
      </c>
      <c r="BB4" s="562"/>
      <c r="BC4" s="562"/>
      <c r="BD4" s="562"/>
      <c r="BE4" s="562"/>
      <c r="BF4" s="562"/>
      <c r="BG4" s="562"/>
      <c r="BH4" s="562"/>
      <c r="BI4" s="562"/>
      <c r="BJ4" s="562"/>
      <c r="BK4" s="562"/>
      <c r="BL4" s="562"/>
      <c r="BM4" s="562"/>
      <c r="BN4" s="562"/>
      <c r="BO4" s="434"/>
    </row>
    <row r="5" spans="1:80" ht="24.75" customHeight="1">
      <c r="A5" s="615"/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  <c r="S5" s="609"/>
      <c r="T5" s="430"/>
      <c r="U5" s="563"/>
      <c r="V5" s="563"/>
      <c r="W5" s="563"/>
      <c r="X5" s="563"/>
      <c r="Y5" s="563"/>
      <c r="Z5" s="563"/>
      <c r="AA5" s="427"/>
      <c r="AB5" s="426"/>
      <c r="AC5" s="563"/>
      <c r="AD5" s="563"/>
      <c r="AE5" s="563"/>
      <c r="AF5" s="563"/>
      <c r="AG5" s="563"/>
      <c r="AH5" s="563"/>
      <c r="AI5" s="563"/>
      <c r="AJ5" s="563"/>
      <c r="AK5" s="563"/>
      <c r="AL5" s="563"/>
      <c r="AM5" s="563"/>
      <c r="AN5" s="563"/>
      <c r="AO5" s="563"/>
      <c r="AP5" s="563"/>
      <c r="AQ5" s="427"/>
      <c r="AR5" s="426"/>
      <c r="AS5" s="563"/>
      <c r="AT5" s="563"/>
      <c r="AU5" s="563"/>
      <c r="AV5" s="563"/>
      <c r="AW5" s="563"/>
      <c r="AX5" s="563"/>
      <c r="AY5" s="427"/>
      <c r="AZ5" s="426"/>
      <c r="BA5" s="563"/>
      <c r="BB5" s="563"/>
      <c r="BC5" s="563"/>
      <c r="BD5" s="563"/>
      <c r="BE5" s="563"/>
      <c r="BF5" s="563"/>
      <c r="BG5" s="563"/>
      <c r="BH5" s="563"/>
      <c r="BI5" s="563"/>
      <c r="BJ5" s="563"/>
      <c r="BK5" s="563"/>
      <c r="BL5" s="563"/>
      <c r="BM5" s="563"/>
      <c r="BN5" s="563"/>
      <c r="BO5" s="45"/>
    </row>
    <row r="6" spans="1:80" ht="14.25" customHeight="1">
      <c r="A6" s="615"/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546"/>
      <c r="N6" s="546"/>
      <c r="O6" s="546"/>
      <c r="P6" s="546"/>
      <c r="Q6" s="546"/>
      <c r="R6" s="546"/>
      <c r="S6" s="609"/>
      <c r="T6" s="74"/>
      <c r="U6" s="57"/>
      <c r="V6" s="57"/>
      <c r="W6" s="57"/>
      <c r="X6" s="57"/>
      <c r="Y6" s="57"/>
      <c r="Z6" s="57"/>
      <c r="AA6" s="17"/>
      <c r="AB6" s="15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17"/>
      <c r="AR6" s="15"/>
      <c r="AS6" s="57"/>
      <c r="AT6" s="57"/>
      <c r="AU6" s="57"/>
      <c r="AV6" s="57"/>
      <c r="AW6" s="57"/>
      <c r="AX6" s="57"/>
      <c r="AY6" s="17"/>
      <c r="AZ6" s="15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6"/>
    </row>
    <row r="7" spans="1:80" ht="14.25" customHeight="1" thickBot="1">
      <c r="A7" s="616"/>
      <c r="B7" s="547"/>
      <c r="C7" s="547"/>
      <c r="D7" s="547"/>
      <c r="E7" s="547"/>
      <c r="F7" s="547"/>
      <c r="G7" s="547"/>
      <c r="H7" s="547"/>
      <c r="I7" s="547"/>
      <c r="J7" s="547"/>
      <c r="K7" s="547"/>
      <c r="L7" s="547"/>
      <c r="M7" s="547"/>
      <c r="N7" s="547"/>
      <c r="O7" s="547"/>
      <c r="P7" s="547"/>
      <c r="Q7" s="547"/>
      <c r="R7" s="547"/>
      <c r="S7" s="617"/>
      <c r="T7" s="606" t="s">
        <v>861</v>
      </c>
      <c r="U7" s="603"/>
      <c r="V7" s="603"/>
      <c r="W7" s="603"/>
      <c r="X7" s="603"/>
      <c r="Y7" s="603"/>
      <c r="Z7" s="603"/>
      <c r="AA7" s="604"/>
      <c r="AB7" s="602" t="s">
        <v>30</v>
      </c>
      <c r="AC7" s="603"/>
      <c r="AD7" s="603"/>
      <c r="AE7" s="603"/>
      <c r="AF7" s="603"/>
      <c r="AG7" s="603"/>
      <c r="AH7" s="603"/>
      <c r="AI7" s="603"/>
      <c r="AJ7" s="603"/>
      <c r="AK7" s="603"/>
      <c r="AL7" s="603"/>
      <c r="AM7" s="603"/>
      <c r="AN7" s="603"/>
      <c r="AO7" s="603"/>
      <c r="AP7" s="603"/>
      <c r="AQ7" s="604"/>
      <c r="AR7" s="602" t="s">
        <v>861</v>
      </c>
      <c r="AS7" s="603"/>
      <c r="AT7" s="603"/>
      <c r="AU7" s="603"/>
      <c r="AV7" s="603"/>
      <c r="AW7" s="603"/>
      <c r="AX7" s="603"/>
      <c r="AY7" s="604"/>
      <c r="AZ7" s="602" t="s">
        <v>30</v>
      </c>
      <c r="BA7" s="603"/>
      <c r="BB7" s="603"/>
      <c r="BC7" s="603"/>
      <c r="BD7" s="603"/>
      <c r="BE7" s="603"/>
      <c r="BF7" s="603"/>
      <c r="BG7" s="603"/>
      <c r="BH7" s="603"/>
      <c r="BI7" s="603"/>
      <c r="BJ7" s="603"/>
      <c r="BK7" s="603"/>
      <c r="BL7" s="603"/>
      <c r="BM7" s="603"/>
      <c r="BN7" s="603"/>
      <c r="BO7" s="605"/>
    </row>
    <row r="8" spans="1:80" ht="24.75" customHeight="1">
      <c r="A8" s="488"/>
      <c r="B8" s="563" t="s">
        <v>951</v>
      </c>
      <c r="C8" s="563"/>
      <c r="D8" s="563"/>
      <c r="E8" s="563"/>
      <c r="F8" s="563"/>
      <c r="G8" s="563"/>
      <c r="H8" s="563"/>
      <c r="I8" s="489"/>
      <c r="J8" s="326"/>
      <c r="K8" s="601" t="s">
        <v>986</v>
      </c>
      <c r="L8" s="601"/>
      <c r="M8" s="601"/>
      <c r="N8" s="601"/>
      <c r="O8" s="601"/>
      <c r="P8" s="601"/>
      <c r="Q8" s="601"/>
      <c r="R8" s="601"/>
      <c r="S8" s="325"/>
      <c r="T8" s="535">
        <v>93107</v>
      </c>
      <c r="U8" s="532"/>
      <c r="V8" s="532"/>
      <c r="W8" s="532"/>
      <c r="X8" s="532"/>
      <c r="Y8" s="532"/>
      <c r="Z8" s="532"/>
      <c r="AA8" s="532"/>
      <c r="AB8" s="532">
        <v>1759382757</v>
      </c>
      <c r="AC8" s="532"/>
      <c r="AD8" s="532"/>
      <c r="AE8" s="532"/>
      <c r="AF8" s="532"/>
      <c r="AG8" s="532"/>
      <c r="AH8" s="532"/>
      <c r="AI8" s="532"/>
      <c r="AJ8" s="532"/>
      <c r="AK8" s="532"/>
      <c r="AL8" s="532"/>
      <c r="AM8" s="532"/>
      <c r="AN8" s="532"/>
      <c r="AO8" s="532"/>
      <c r="AP8" s="532"/>
      <c r="AQ8" s="532"/>
      <c r="AR8" s="531">
        <v>766012</v>
      </c>
      <c r="AS8" s="531"/>
      <c r="AT8" s="531"/>
      <c r="AU8" s="531"/>
      <c r="AV8" s="531"/>
      <c r="AW8" s="531"/>
      <c r="AX8" s="531"/>
      <c r="AY8" s="531"/>
      <c r="AZ8" s="531">
        <v>5050285835</v>
      </c>
      <c r="BA8" s="531"/>
      <c r="BB8" s="531"/>
      <c r="BC8" s="531"/>
      <c r="BD8" s="531"/>
      <c r="BE8" s="531"/>
      <c r="BF8" s="531"/>
      <c r="BG8" s="531"/>
      <c r="BH8" s="531"/>
      <c r="BI8" s="531"/>
      <c r="BJ8" s="531"/>
      <c r="BK8" s="531"/>
      <c r="BL8" s="531"/>
      <c r="BM8" s="531"/>
      <c r="BN8" s="531"/>
      <c r="BO8" s="533"/>
    </row>
    <row r="9" spans="1:80" ht="24.75" customHeight="1">
      <c r="A9" s="488"/>
      <c r="B9" s="563"/>
      <c r="C9" s="563"/>
      <c r="D9" s="563"/>
      <c r="E9" s="563"/>
      <c r="F9" s="563"/>
      <c r="G9" s="563"/>
      <c r="H9" s="563"/>
      <c r="I9" s="489"/>
      <c r="J9" s="49"/>
      <c r="K9" s="522" t="s">
        <v>987</v>
      </c>
      <c r="L9" s="522"/>
      <c r="M9" s="522"/>
      <c r="N9" s="522"/>
      <c r="O9" s="522"/>
      <c r="P9" s="522"/>
      <c r="Q9" s="522"/>
      <c r="R9" s="522"/>
      <c r="S9" s="68"/>
      <c r="T9" s="523">
        <v>260</v>
      </c>
      <c r="U9" s="524"/>
      <c r="V9" s="524"/>
      <c r="W9" s="524"/>
      <c r="X9" s="524"/>
      <c r="Y9" s="524"/>
      <c r="Z9" s="524"/>
      <c r="AA9" s="524"/>
      <c r="AB9" s="524">
        <v>3960292</v>
      </c>
      <c r="AC9" s="524"/>
      <c r="AD9" s="524"/>
      <c r="AE9" s="524"/>
      <c r="AF9" s="524"/>
      <c r="AG9" s="524"/>
      <c r="AH9" s="524"/>
      <c r="AI9" s="524"/>
      <c r="AJ9" s="524"/>
      <c r="AK9" s="524"/>
      <c r="AL9" s="524"/>
      <c r="AM9" s="524"/>
      <c r="AN9" s="524"/>
      <c r="AO9" s="524"/>
      <c r="AP9" s="524"/>
      <c r="AQ9" s="524"/>
      <c r="AR9" s="525">
        <v>16333</v>
      </c>
      <c r="AS9" s="525"/>
      <c r="AT9" s="525"/>
      <c r="AU9" s="525"/>
      <c r="AV9" s="525"/>
      <c r="AW9" s="525"/>
      <c r="AX9" s="525"/>
      <c r="AY9" s="525"/>
      <c r="AZ9" s="525">
        <v>62887223</v>
      </c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6"/>
    </row>
    <row r="10" spans="1:80" ht="24.75" customHeight="1">
      <c r="A10" s="490"/>
      <c r="B10" s="601"/>
      <c r="C10" s="601"/>
      <c r="D10" s="601"/>
      <c r="E10" s="601"/>
      <c r="F10" s="601"/>
      <c r="G10" s="601"/>
      <c r="H10" s="601"/>
      <c r="I10" s="491"/>
      <c r="J10" s="644" t="s">
        <v>37</v>
      </c>
      <c r="K10" s="610"/>
      <c r="L10" s="610"/>
      <c r="M10" s="610"/>
      <c r="N10" s="610"/>
      <c r="O10" s="610"/>
      <c r="P10" s="610"/>
      <c r="Q10" s="610"/>
      <c r="R10" s="610"/>
      <c r="S10" s="645"/>
      <c r="T10" s="523">
        <f>SUM(T8,T9)</f>
        <v>93367</v>
      </c>
      <c r="U10" s="524">
        <v>30552</v>
      </c>
      <c r="V10" s="524">
        <v>30552</v>
      </c>
      <c r="W10" s="524">
        <v>30552</v>
      </c>
      <c r="X10" s="524">
        <v>30552</v>
      </c>
      <c r="Y10" s="524">
        <v>30552</v>
      </c>
      <c r="Z10" s="524">
        <v>30552</v>
      </c>
      <c r="AA10" s="524">
        <v>30552</v>
      </c>
      <c r="AB10" s="524">
        <f>SUM(AB8,AB9)</f>
        <v>1763343049</v>
      </c>
      <c r="AC10" s="524">
        <v>88232174</v>
      </c>
      <c r="AD10" s="524">
        <v>88232174</v>
      </c>
      <c r="AE10" s="524">
        <v>88232174</v>
      </c>
      <c r="AF10" s="524">
        <v>88232174</v>
      </c>
      <c r="AG10" s="524">
        <v>88232174</v>
      </c>
      <c r="AH10" s="524">
        <v>88232174</v>
      </c>
      <c r="AI10" s="524">
        <v>88232174</v>
      </c>
      <c r="AJ10" s="524">
        <v>88232174</v>
      </c>
      <c r="AK10" s="524">
        <v>88232174</v>
      </c>
      <c r="AL10" s="524">
        <v>88232174</v>
      </c>
      <c r="AM10" s="524">
        <v>88232174</v>
      </c>
      <c r="AN10" s="524">
        <v>88232174</v>
      </c>
      <c r="AO10" s="524">
        <v>88232174</v>
      </c>
      <c r="AP10" s="524">
        <v>88232174</v>
      </c>
      <c r="AQ10" s="524">
        <v>88232174</v>
      </c>
      <c r="AR10" s="525">
        <f>SUM(AR8,AR9)</f>
        <v>782345</v>
      </c>
      <c r="AS10" s="525">
        <v>30552</v>
      </c>
      <c r="AT10" s="525">
        <v>30552</v>
      </c>
      <c r="AU10" s="525">
        <v>30552</v>
      </c>
      <c r="AV10" s="525">
        <v>30552</v>
      </c>
      <c r="AW10" s="525">
        <v>30552</v>
      </c>
      <c r="AX10" s="525">
        <v>30552</v>
      </c>
      <c r="AY10" s="525">
        <v>30552</v>
      </c>
      <c r="AZ10" s="525">
        <f>SUM(AZ8,AZ9)</f>
        <v>5113173058</v>
      </c>
      <c r="BA10" s="525">
        <v>88232174</v>
      </c>
      <c r="BB10" s="525">
        <v>88232174</v>
      </c>
      <c r="BC10" s="525">
        <v>88232174</v>
      </c>
      <c r="BD10" s="525">
        <v>88232174</v>
      </c>
      <c r="BE10" s="525">
        <v>88232174</v>
      </c>
      <c r="BF10" s="525">
        <v>88232174</v>
      </c>
      <c r="BG10" s="525">
        <v>88232174</v>
      </c>
      <c r="BH10" s="525">
        <v>88232174</v>
      </c>
      <c r="BI10" s="525">
        <v>88232174</v>
      </c>
      <c r="BJ10" s="525">
        <v>88232174</v>
      </c>
      <c r="BK10" s="525">
        <v>88232174</v>
      </c>
      <c r="BL10" s="525">
        <v>88232174</v>
      </c>
      <c r="BM10" s="525">
        <v>88232174</v>
      </c>
      <c r="BN10" s="525">
        <v>88232174</v>
      </c>
      <c r="BO10" s="526">
        <v>88232174</v>
      </c>
    </row>
    <row r="11" spans="1:80" ht="24.75" customHeight="1">
      <c r="A11" s="492"/>
      <c r="B11" s="562" t="s">
        <v>954</v>
      </c>
      <c r="C11" s="562"/>
      <c r="D11" s="562"/>
      <c r="E11" s="562"/>
      <c r="F11" s="562"/>
      <c r="G11" s="562"/>
      <c r="H11" s="562"/>
      <c r="I11" s="493"/>
      <c r="J11" s="49"/>
      <c r="K11" s="522" t="s">
        <v>988</v>
      </c>
      <c r="L11" s="522"/>
      <c r="M11" s="522"/>
      <c r="N11" s="522"/>
      <c r="O11" s="522"/>
      <c r="P11" s="522"/>
      <c r="Q11" s="522"/>
      <c r="R11" s="522"/>
      <c r="S11" s="68"/>
      <c r="T11" s="523">
        <v>657</v>
      </c>
      <c r="U11" s="524"/>
      <c r="V11" s="524"/>
      <c r="W11" s="524"/>
      <c r="X11" s="524"/>
      <c r="Y11" s="524"/>
      <c r="Z11" s="524"/>
      <c r="AA11" s="524"/>
      <c r="AB11" s="524">
        <v>17951268</v>
      </c>
      <c r="AC11" s="524"/>
      <c r="AD11" s="524"/>
      <c r="AE11" s="524"/>
      <c r="AF11" s="524"/>
      <c r="AG11" s="524"/>
      <c r="AH11" s="524"/>
      <c r="AI11" s="524"/>
      <c r="AJ11" s="524"/>
      <c r="AK11" s="524"/>
      <c r="AL11" s="524"/>
      <c r="AM11" s="524"/>
      <c r="AN11" s="524"/>
      <c r="AO11" s="524"/>
      <c r="AP11" s="524"/>
      <c r="AQ11" s="524"/>
      <c r="AR11" s="525">
        <v>1357</v>
      </c>
      <c r="AS11" s="525"/>
      <c r="AT11" s="525"/>
      <c r="AU11" s="525"/>
      <c r="AV11" s="525"/>
      <c r="AW11" s="525"/>
      <c r="AX11" s="525"/>
      <c r="AY11" s="525"/>
      <c r="AZ11" s="525">
        <v>21969463</v>
      </c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6"/>
    </row>
    <row r="12" spans="1:80" ht="24.75" customHeight="1">
      <c r="A12" s="488"/>
      <c r="B12" s="563"/>
      <c r="C12" s="563"/>
      <c r="D12" s="563"/>
      <c r="E12" s="563"/>
      <c r="F12" s="563"/>
      <c r="G12" s="563"/>
      <c r="H12" s="563"/>
      <c r="I12" s="489"/>
      <c r="J12" s="49"/>
      <c r="K12" s="522" t="s">
        <v>989</v>
      </c>
      <c r="L12" s="522"/>
      <c r="M12" s="522"/>
      <c r="N12" s="522"/>
      <c r="O12" s="522"/>
      <c r="P12" s="522"/>
      <c r="Q12" s="522"/>
      <c r="R12" s="522"/>
      <c r="S12" s="68"/>
      <c r="T12" s="523">
        <v>6</v>
      </c>
      <c r="U12" s="524"/>
      <c r="V12" s="524"/>
      <c r="W12" s="524"/>
      <c r="X12" s="524"/>
      <c r="Y12" s="524"/>
      <c r="Z12" s="524"/>
      <c r="AA12" s="524"/>
      <c r="AB12" s="524">
        <v>276771</v>
      </c>
      <c r="AC12" s="524"/>
      <c r="AD12" s="524"/>
      <c r="AE12" s="524"/>
      <c r="AF12" s="524"/>
      <c r="AG12" s="524"/>
      <c r="AH12" s="524"/>
      <c r="AI12" s="524"/>
      <c r="AJ12" s="524"/>
      <c r="AK12" s="524"/>
      <c r="AL12" s="524"/>
      <c r="AM12" s="524"/>
      <c r="AN12" s="524"/>
      <c r="AO12" s="524"/>
      <c r="AP12" s="524"/>
      <c r="AQ12" s="524"/>
      <c r="AR12" s="525">
        <v>23</v>
      </c>
      <c r="AS12" s="525"/>
      <c r="AT12" s="525"/>
      <c r="AU12" s="525"/>
      <c r="AV12" s="525"/>
      <c r="AW12" s="525"/>
      <c r="AX12" s="525"/>
      <c r="AY12" s="525"/>
      <c r="AZ12" s="525">
        <v>353474</v>
      </c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6"/>
    </row>
    <row r="13" spans="1:80" ht="24.75" customHeight="1">
      <c r="A13" s="490"/>
      <c r="B13" s="601"/>
      <c r="C13" s="601"/>
      <c r="D13" s="601"/>
      <c r="E13" s="601"/>
      <c r="F13" s="601"/>
      <c r="G13" s="601"/>
      <c r="H13" s="601"/>
      <c r="I13" s="491"/>
      <c r="J13" s="644" t="s">
        <v>37</v>
      </c>
      <c r="K13" s="610"/>
      <c r="L13" s="610"/>
      <c r="M13" s="610"/>
      <c r="N13" s="610"/>
      <c r="O13" s="610"/>
      <c r="P13" s="610"/>
      <c r="Q13" s="610"/>
      <c r="R13" s="610"/>
      <c r="S13" s="645"/>
      <c r="T13" s="523">
        <f>SUM(T11,T12)</f>
        <v>663</v>
      </c>
      <c r="U13" s="524">
        <v>30552</v>
      </c>
      <c r="V13" s="524">
        <v>30552</v>
      </c>
      <c r="W13" s="524">
        <v>30552</v>
      </c>
      <c r="X13" s="524">
        <v>30552</v>
      </c>
      <c r="Y13" s="524">
        <v>30552</v>
      </c>
      <c r="Z13" s="524">
        <v>30552</v>
      </c>
      <c r="AA13" s="524">
        <v>30552</v>
      </c>
      <c r="AB13" s="524">
        <f>SUM(AB11,AB12)</f>
        <v>18228039</v>
      </c>
      <c r="AC13" s="524">
        <v>88232174</v>
      </c>
      <c r="AD13" s="524">
        <v>88232174</v>
      </c>
      <c r="AE13" s="524">
        <v>88232174</v>
      </c>
      <c r="AF13" s="524">
        <v>88232174</v>
      </c>
      <c r="AG13" s="524">
        <v>88232174</v>
      </c>
      <c r="AH13" s="524">
        <v>88232174</v>
      </c>
      <c r="AI13" s="524">
        <v>88232174</v>
      </c>
      <c r="AJ13" s="524">
        <v>88232174</v>
      </c>
      <c r="AK13" s="524">
        <v>88232174</v>
      </c>
      <c r="AL13" s="524">
        <v>88232174</v>
      </c>
      <c r="AM13" s="524">
        <v>88232174</v>
      </c>
      <c r="AN13" s="524">
        <v>88232174</v>
      </c>
      <c r="AO13" s="524">
        <v>88232174</v>
      </c>
      <c r="AP13" s="524">
        <v>88232174</v>
      </c>
      <c r="AQ13" s="524">
        <v>88232174</v>
      </c>
      <c r="AR13" s="525">
        <f>SUM(AR11,AR12)</f>
        <v>1380</v>
      </c>
      <c r="AS13" s="525">
        <v>30552</v>
      </c>
      <c r="AT13" s="525">
        <v>30552</v>
      </c>
      <c r="AU13" s="525">
        <v>30552</v>
      </c>
      <c r="AV13" s="525">
        <v>30552</v>
      </c>
      <c r="AW13" s="525">
        <v>30552</v>
      </c>
      <c r="AX13" s="525">
        <v>30552</v>
      </c>
      <c r="AY13" s="525">
        <v>30552</v>
      </c>
      <c r="AZ13" s="525">
        <f>SUM(AZ11,AZ12)</f>
        <v>22322937</v>
      </c>
      <c r="BA13" s="525">
        <v>88232174</v>
      </c>
      <c r="BB13" s="525">
        <v>88232174</v>
      </c>
      <c r="BC13" s="525">
        <v>88232174</v>
      </c>
      <c r="BD13" s="525">
        <v>88232174</v>
      </c>
      <c r="BE13" s="525">
        <v>88232174</v>
      </c>
      <c r="BF13" s="525">
        <v>88232174</v>
      </c>
      <c r="BG13" s="525">
        <v>88232174</v>
      </c>
      <c r="BH13" s="525">
        <v>88232174</v>
      </c>
      <c r="BI13" s="525">
        <v>88232174</v>
      </c>
      <c r="BJ13" s="525">
        <v>88232174</v>
      </c>
      <c r="BK13" s="525">
        <v>88232174</v>
      </c>
      <c r="BL13" s="525">
        <v>88232174</v>
      </c>
      <c r="BM13" s="525">
        <v>88232174</v>
      </c>
      <c r="BN13" s="525">
        <v>88232174</v>
      </c>
      <c r="BO13" s="526">
        <v>88232174</v>
      </c>
    </row>
    <row r="14" spans="1:80" ht="24.75" customHeight="1">
      <c r="A14" s="635" t="s">
        <v>990</v>
      </c>
      <c r="B14" s="636"/>
      <c r="C14" s="637"/>
      <c r="D14" s="494"/>
      <c r="E14" s="562" t="s">
        <v>991</v>
      </c>
      <c r="F14" s="562"/>
      <c r="G14" s="562"/>
      <c r="H14" s="562"/>
      <c r="I14" s="493"/>
      <c r="J14" s="49"/>
      <c r="K14" s="522" t="s">
        <v>988</v>
      </c>
      <c r="L14" s="522"/>
      <c r="M14" s="522"/>
      <c r="N14" s="522"/>
      <c r="O14" s="522"/>
      <c r="P14" s="522"/>
      <c r="Q14" s="522"/>
      <c r="R14" s="522"/>
      <c r="S14" s="68"/>
      <c r="T14" s="523">
        <v>28999</v>
      </c>
      <c r="U14" s="524"/>
      <c r="V14" s="524"/>
      <c r="W14" s="524"/>
      <c r="X14" s="524"/>
      <c r="Y14" s="524"/>
      <c r="Z14" s="524"/>
      <c r="AA14" s="524"/>
      <c r="AB14" s="524">
        <v>643930582</v>
      </c>
      <c r="AC14" s="524"/>
      <c r="AD14" s="524"/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5">
        <v>165914</v>
      </c>
      <c r="AS14" s="525"/>
      <c r="AT14" s="525"/>
      <c r="AU14" s="525"/>
      <c r="AV14" s="525"/>
      <c r="AW14" s="525"/>
      <c r="AX14" s="525"/>
      <c r="AY14" s="525"/>
      <c r="AZ14" s="525">
        <v>1335204342</v>
      </c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6"/>
    </row>
    <row r="15" spans="1:80" ht="24.75" customHeight="1">
      <c r="A15" s="638"/>
      <c r="B15" s="639"/>
      <c r="C15" s="640"/>
      <c r="D15" s="495"/>
      <c r="E15" s="563"/>
      <c r="F15" s="563"/>
      <c r="G15" s="563"/>
      <c r="H15" s="563"/>
      <c r="I15" s="489"/>
      <c r="J15" s="49"/>
      <c r="K15" s="522" t="s">
        <v>989</v>
      </c>
      <c r="L15" s="522"/>
      <c r="M15" s="522"/>
      <c r="N15" s="522"/>
      <c r="O15" s="522"/>
      <c r="P15" s="522"/>
      <c r="Q15" s="522"/>
      <c r="R15" s="522"/>
      <c r="S15" s="68"/>
      <c r="T15" s="523">
        <v>152</v>
      </c>
      <c r="U15" s="524"/>
      <c r="V15" s="524"/>
      <c r="W15" s="524"/>
      <c r="X15" s="524"/>
      <c r="Y15" s="524"/>
      <c r="Z15" s="524"/>
      <c r="AA15" s="524"/>
      <c r="AB15" s="524">
        <v>2343150</v>
      </c>
      <c r="AC15" s="524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5">
        <v>4024</v>
      </c>
      <c r="AS15" s="525"/>
      <c r="AT15" s="525"/>
      <c r="AU15" s="525"/>
      <c r="AV15" s="525"/>
      <c r="AW15" s="525"/>
      <c r="AX15" s="525"/>
      <c r="AY15" s="525"/>
      <c r="AZ15" s="525">
        <v>17575828</v>
      </c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6"/>
    </row>
    <row r="16" spans="1:80" ht="24.75" customHeight="1">
      <c r="A16" s="638"/>
      <c r="B16" s="639"/>
      <c r="C16" s="640"/>
      <c r="D16" s="496"/>
      <c r="E16" s="601"/>
      <c r="F16" s="601"/>
      <c r="G16" s="601"/>
      <c r="H16" s="601"/>
      <c r="I16" s="491"/>
      <c r="J16" s="644" t="s">
        <v>37</v>
      </c>
      <c r="K16" s="610"/>
      <c r="L16" s="610"/>
      <c r="M16" s="610"/>
      <c r="N16" s="610"/>
      <c r="O16" s="610"/>
      <c r="P16" s="610"/>
      <c r="Q16" s="610"/>
      <c r="R16" s="610"/>
      <c r="S16" s="645"/>
      <c r="T16" s="523">
        <f>SUM(T14,T15)</f>
        <v>29151</v>
      </c>
      <c r="U16" s="524">
        <v>30552</v>
      </c>
      <c r="V16" s="524">
        <v>30552</v>
      </c>
      <c r="W16" s="524">
        <v>30552</v>
      </c>
      <c r="X16" s="524">
        <v>30552</v>
      </c>
      <c r="Y16" s="524">
        <v>30552</v>
      </c>
      <c r="Z16" s="524">
        <v>30552</v>
      </c>
      <c r="AA16" s="524">
        <v>30552</v>
      </c>
      <c r="AB16" s="524">
        <f>SUM(AB14,AB15)</f>
        <v>646273732</v>
      </c>
      <c r="AC16" s="524">
        <v>88232174</v>
      </c>
      <c r="AD16" s="524">
        <v>88232174</v>
      </c>
      <c r="AE16" s="524">
        <v>88232174</v>
      </c>
      <c r="AF16" s="524">
        <v>88232174</v>
      </c>
      <c r="AG16" s="524">
        <v>88232174</v>
      </c>
      <c r="AH16" s="524">
        <v>88232174</v>
      </c>
      <c r="AI16" s="524">
        <v>88232174</v>
      </c>
      <c r="AJ16" s="524">
        <v>88232174</v>
      </c>
      <c r="AK16" s="524">
        <v>88232174</v>
      </c>
      <c r="AL16" s="524">
        <v>88232174</v>
      </c>
      <c r="AM16" s="524">
        <v>88232174</v>
      </c>
      <c r="AN16" s="524">
        <v>88232174</v>
      </c>
      <c r="AO16" s="524">
        <v>88232174</v>
      </c>
      <c r="AP16" s="524">
        <v>88232174</v>
      </c>
      <c r="AQ16" s="524">
        <v>88232174</v>
      </c>
      <c r="AR16" s="525">
        <f>SUM(AR14,AR15)</f>
        <v>169938</v>
      </c>
      <c r="AS16" s="525">
        <v>30552</v>
      </c>
      <c r="AT16" s="525">
        <v>30552</v>
      </c>
      <c r="AU16" s="525">
        <v>30552</v>
      </c>
      <c r="AV16" s="525">
        <v>30552</v>
      </c>
      <c r="AW16" s="525">
        <v>30552</v>
      </c>
      <c r="AX16" s="525">
        <v>30552</v>
      </c>
      <c r="AY16" s="525">
        <v>30552</v>
      </c>
      <c r="AZ16" s="525">
        <f>SUM(AZ14,AZ15)</f>
        <v>1352780170</v>
      </c>
      <c r="BA16" s="525">
        <v>88232174</v>
      </c>
      <c r="BB16" s="525">
        <v>88232174</v>
      </c>
      <c r="BC16" s="525">
        <v>88232174</v>
      </c>
      <c r="BD16" s="525">
        <v>88232174</v>
      </c>
      <c r="BE16" s="525">
        <v>88232174</v>
      </c>
      <c r="BF16" s="525">
        <v>88232174</v>
      </c>
      <c r="BG16" s="525">
        <v>88232174</v>
      </c>
      <c r="BH16" s="525">
        <v>88232174</v>
      </c>
      <c r="BI16" s="525">
        <v>88232174</v>
      </c>
      <c r="BJ16" s="525">
        <v>88232174</v>
      </c>
      <c r="BK16" s="525">
        <v>88232174</v>
      </c>
      <c r="BL16" s="525">
        <v>88232174</v>
      </c>
      <c r="BM16" s="525">
        <v>88232174</v>
      </c>
      <c r="BN16" s="525">
        <v>88232174</v>
      </c>
      <c r="BO16" s="526">
        <v>88232174</v>
      </c>
    </row>
    <row r="17" spans="1:67" ht="24.75" customHeight="1">
      <c r="A17" s="638"/>
      <c r="B17" s="639"/>
      <c r="C17" s="640"/>
      <c r="D17" s="494"/>
      <c r="E17" s="562" t="s">
        <v>979</v>
      </c>
      <c r="F17" s="562"/>
      <c r="G17" s="562"/>
      <c r="H17" s="562"/>
      <c r="I17" s="493"/>
      <c r="J17" s="49"/>
      <c r="K17" s="522" t="s">
        <v>988</v>
      </c>
      <c r="L17" s="522"/>
      <c r="M17" s="522"/>
      <c r="N17" s="522"/>
      <c r="O17" s="522"/>
      <c r="P17" s="522"/>
      <c r="Q17" s="522"/>
      <c r="R17" s="522"/>
      <c r="S17" s="68"/>
      <c r="T17" s="651">
        <v>320</v>
      </c>
      <c r="U17" s="525"/>
      <c r="V17" s="525"/>
      <c r="W17" s="525"/>
      <c r="X17" s="525"/>
      <c r="Y17" s="525"/>
      <c r="Z17" s="525"/>
      <c r="AA17" s="525"/>
      <c r="AB17" s="524">
        <v>3992913</v>
      </c>
      <c r="AC17" s="524"/>
      <c r="AD17" s="524"/>
      <c r="AE17" s="524"/>
      <c r="AF17" s="524"/>
      <c r="AG17" s="524"/>
      <c r="AH17" s="524"/>
      <c r="AI17" s="524"/>
      <c r="AJ17" s="524"/>
      <c r="AK17" s="524"/>
      <c r="AL17" s="524"/>
      <c r="AM17" s="524"/>
      <c r="AN17" s="524"/>
      <c r="AO17" s="524"/>
      <c r="AP17" s="524"/>
      <c r="AQ17" s="524"/>
      <c r="AR17" s="525">
        <v>4573</v>
      </c>
      <c r="AS17" s="525"/>
      <c r="AT17" s="525"/>
      <c r="AU17" s="525"/>
      <c r="AV17" s="525"/>
      <c r="AW17" s="525"/>
      <c r="AX17" s="525"/>
      <c r="AY17" s="525"/>
      <c r="AZ17" s="525">
        <v>22614831</v>
      </c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6"/>
    </row>
    <row r="18" spans="1:67" ht="24.75" customHeight="1">
      <c r="A18" s="638"/>
      <c r="B18" s="639"/>
      <c r="C18" s="640"/>
      <c r="D18" s="495"/>
      <c r="E18" s="563"/>
      <c r="F18" s="563"/>
      <c r="G18" s="563"/>
      <c r="H18" s="563"/>
      <c r="I18" s="489"/>
      <c r="J18" s="49"/>
      <c r="K18" s="522" t="s">
        <v>989</v>
      </c>
      <c r="L18" s="522"/>
      <c r="M18" s="522"/>
      <c r="N18" s="522"/>
      <c r="O18" s="522"/>
      <c r="P18" s="522"/>
      <c r="Q18" s="522"/>
      <c r="R18" s="522"/>
      <c r="S18" s="68"/>
      <c r="T18" s="523">
        <v>0</v>
      </c>
      <c r="U18" s="524"/>
      <c r="V18" s="524"/>
      <c r="W18" s="524"/>
      <c r="X18" s="524"/>
      <c r="Y18" s="524"/>
      <c r="Z18" s="524"/>
      <c r="AA18" s="524"/>
      <c r="AB18" s="524">
        <v>0</v>
      </c>
      <c r="AC18" s="524"/>
      <c r="AD18" s="524"/>
      <c r="AE18" s="524"/>
      <c r="AF18" s="524"/>
      <c r="AG18" s="524"/>
      <c r="AH18" s="524"/>
      <c r="AI18" s="524"/>
      <c r="AJ18" s="524"/>
      <c r="AK18" s="524"/>
      <c r="AL18" s="524"/>
      <c r="AM18" s="524"/>
      <c r="AN18" s="524"/>
      <c r="AO18" s="524"/>
      <c r="AP18" s="524"/>
      <c r="AQ18" s="524"/>
      <c r="AR18" s="525">
        <v>91</v>
      </c>
      <c r="AS18" s="525"/>
      <c r="AT18" s="525"/>
      <c r="AU18" s="525"/>
      <c r="AV18" s="525"/>
      <c r="AW18" s="525"/>
      <c r="AX18" s="525"/>
      <c r="AY18" s="525"/>
      <c r="AZ18" s="525">
        <v>343899</v>
      </c>
      <c r="BA18" s="525"/>
      <c r="BB18" s="525"/>
      <c r="BC18" s="525"/>
      <c r="BD18" s="525"/>
      <c r="BE18" s="525"/>
      <c r="BF18" s="525"/>
      <c r="BG18" s="525"/>
      <c r="BH18" s="525"/>
      <c r="BI18" s="525"/>
      <c r="BJ18" s="525"/>
      <c r="BK18" s="525"/>
      <c r="BL18" s="525"/>
      <c r="BM18" s="525"/>
      <c r="BN18" s="525"/>
      <c r="BO18" s="526"/>
    </row>
    <row r="19" spans="1:67" ht="24.75" customHeight="1">
      <c r="A19" s="638"/>
      <c r="B19" s="639"/>
      <c r="C19" s="640"/>
      <c r="D19" s="496"/>
      <c r="E19" s="601"/>
      <c r="F19" s="601"/>
      <c r="G19" s="601"/>
      <c r="H19" s="601"/>
      <c r="I19" s="491"/>
      <c r="J19" s="644" t="s">
        <v>37</v>
      </c>
      <c r="K19" s="610"/>
      <c r="L19" s="610"/>
      <c r="M19" s="610"/>
      <c r="N19" s="610"/>
      <c r="O19" s="610"/>
      <c r="P19" s="610"/>
      <c r="Q19" s="610"/>
      <c r="R19" s="610"/>
      <c r="S19" s="645"/>
      <c r="T19" s="523">
        <f>SUM(T17,T18)</f>
        <v>320</v>
      </c>
      <c r="U19" s="524">
        <v>30552</v>
      </c>
      <c r="V19" s="524">
        <v>30552</v>
      </c>
      <c r="W19" s="524">
        <v>30552</v>
      </c>
      <c r="X19" s="524">
        <v>30552</v>
      </c>
      <c r="Y19" s="524">
        <v>30552</v>
      </c>
      <c r="Z19" s="524">
        <v>30552</v>
      </c>
      <c r="AA19" s="524">
        <v>30552</v>
      </c>
      <c r="AB19" s="524">
        <f>SUM(AB17,AB18)</f>
        <v>3992913</v>
      </c>
      <c r="AC19" s="524">
        <v>88232174</v>
      </c>
      <c r="AD19" s="524">
        <v>88232174</v>
      </c>
      <c r="AE19" s="524">
        <v>88232174</v>
      </c>
      <c r="AF19" s="524">
        <v>88232174</v>
      </c>
      <c r="AG19" s="524">
        <v>88232174</v>
      </c>
      <c r="AH19" s="524">
        <v>88232174</v>
      </c>
      <c r="AI19" s="524">
        <v>88232174</v>
      </c>
      <c r="AJ19" s="524">
        <v>88232174</v>
      </c>
      <c r="AK19" s="524">
        <v>88232174</v>
      </c>
      <c r="AL19" s="524">
        <v>88232174</v>
      </c>
      <c r="AM19" s="524">
        <v>88232174</v>
      </c>
      <c r="AN19" s="524">
        <v>88232174</v>
      </c>
      <c r="AO19" s="524">
        <v>88232174</v>
      </c>
      <c r="AP19" s="524">
        <v>88232174</v>
      </c>
      <c r="AQ19" s="524">
        <v>88232174</v>
      </c>
      <c r="AR19" s="525">
        <f>SUM(AR17,AR18)</f>
        <v>4664</v>
      </c>
      <c r="AS19" s="525">
        <v>30552</v>
      </c>
      <c r="AT19" s="525">
        <v>30552</v>
      </c>
      <c r="AU19" s="525">
        <v>30552</v>
      </c>
      <c r="AV19" s="525">
        <v>30552</v>
      </c>
      <c r="AW19" s="525">
        <v>30552</v>
      </c>
      <c r="AX19" s="525">
        <v>30552</v>
      </c>
      <c r="AY19" s="525">
        <v>30552</v>
      </c>
      <c r="AZ19" s="525">
        <f>SUM(AZ17,AZ18)</f>
        <v>22958730</v>
      </c>
      <c r="BA19" s="525">
        <v>88232174</v>
      </c>
      <c r="BB19" s="525">
        <v>88232174</v>
      </c>
      <c r="BC19" s="525">
        <v>88232174</v>
      </c>
      <c r="BD19" s="525">
        <v>88232174</v>
      </c>
      <c r="BE19" s="525">
        <v>88232174</v>
      </c>
      <c r="BF19" s="525">
        <v>88232174</v>
      </c>
      <c r="BG19" s="525">
        <v>88232174</v>
      </c>
      <c r="BH19" s="525">
        <v>88232174</v>
      </c>
      <c r="BI19" s="525">
        <v>88232174</v>
      </c>
      <c r="BJ19" s="525">
        <v>88232174</v>
      </c>
      <c r="BK19" s="525">
        <v>88232174</v>
      </c>
      <c r="BL19" s="525">
        <v>88232174</v>
      </c>
      <c r="BM19" s="525">
        <v>88232174</v>
      </c>
      <c r="BN19" s="525">
        <v>88232174</v>
      </c>
      <c r="BO19" s="526">
        <v>88232174</v>
      </c>
    </row>
    <row r="20" spans="1:67" ht="24.75" customHeight="1" thickBot="1">
      <c r="A20" s="641"/>
      <c r="B20" s="642"/>
      <c r="C20" s="643"/>
      <c r="D20" s="631" t="s">
        <v>992</v>
      </c>
      <c r="E20" s="632"/>
      <c r="F20" s="632"/>
      <c r="G20" s="632"/>
      <c r="H20" s="632"/>
      <c r="I20" s="632"/>
      <c r="J20" s="632"/>
      <c r="K20" s="632"/>
      <c r="L20" s="632"/>
      <c r="M20" s="632"/>
      <c r="N20" s="632"/>
      <c r="O20" s="632"/>
      <c r="P20" s="632"/>
      <c r="Q20" s="632"/>
      <c r="R20" s="632"/>
      <c r="S20" s="633"/>
      <c r="T20" s="523">
        <f>SUM(T16,T19)</f>
        <v>29471</v>
      </c>
      <c r="U20" s="524">
        <v>6218</v>
      </c>
      <c r="V20" s="524">
        <v>6218</v>
      </c>
      <c r="W20" s="524">
        <v>6218</v>
      </c>
      <c r="X20" s="524">
        <v>6218</v>
      </c>
      <c r="Y20" s="524">
        <v>6218</v>
      </c>
      <c r="Z20" s="524">
        <v>6218</v>
      </c>
      <c r="AA20" s="524">
        <v>6218</v>
      </c>
      <c r="AB20" s="524">
        <f>SUM(AB16,AB19)</f>
        <v>650266645</v>
      </c>
      <c r="AC20" s="524">
        <v>18076040</v>
      </c>
      <c r="AD20" s="524">
        <v>18076040</v>
      </c>
      <c r="AE20" s="524">
        <v>18076040</v>
      </c>
      <c r="AF20" s="524">
        <v>18076040</v>
      </c>
      <c r="AG20" s="524">
        <v>18076040</v>
      </c>
      <c r="AH20" s="524">
        <v>18076040</v>
      </c>
      <c r="AI20" s="524">
        <v>18076040</v>
      </c>
      <c r="AJ20" s="524">
        <v>18076040</v>
      </c>
      <c r="AK20" s="524">
        <v>18076040</v>
      </c>
      <c r="AL20" s="524">
        <v>18076040</v>
      </c>
      <c r="AM20" s="524">
        <v>18076040</v>
      </c>
      <c r="AN20" s="524">
        <v>18076040</v>
      </c>
      <c r="AO20" s="524">
        <v>18076040</v>
      </c>
      <c r="AP20" s="524">
        <v>18076040</v>
      </c>
      <c r="AQ20" s="524">
        <v>18076040</v>
      </c>
      <c r="AR20" s="525">
        <f>SUM(AR16,AR19)</f>
        <v>174602</v>
      </c>
      <c r="AS20" s="525">
        <v>6218</v>
      </c>
      <c r="AT20" s="525">
        <v>6218</v>
      </c>
      <c r="AU20" s="525">
        <v>6218</v>
      </c>
      <c r="AV20" s="525">
        <v>6218</v>
      </c>
      <c r="AW20" s="525">
        <v>6218</v>
      </c>
      <c r="AX20" s="525">
        <v>6218</v>
      </c>
      <c r="AY20" s="525">
        <v>6218</v>
      </c>
      <c r="AZ20" s="525">
        <f>SUM(AZ16,AZ19)</f>
        <v>1375738900</v>
      </c>
      <c r="BA20" s="525">
        <v>18076040</v>
      </c>
      <c r="BB20" s="525">
        <v>18076040</v>
      </c>
      <c r="BC20" s="525">
        <v>18076040</v>
      </c>
      <c r="BD20" s="525">
        <v>18076040</v>
      </c>
      <c r="BE20" s="525">
        <v>18076040</v>
      </c>
      <c r="BF20" s="525">
        <v>18076040</v>
      </c>
      <c r="BG20" s="525">
        <v>18076040</v>
      </c>
      <c r="BH20" s="525">
        <v>18076040</v>
      </c>
      <c r="BI20" s="525">
        <v>18076040</v>
      </c>
      <c r="BJ20" s="525">
        <v>18076040</v>
      </c>
      <c r="BK20" s="525">
        <v>18076040</v>
      </c>
      <c r="BL20" s="525">
        <v>18076040</v>
      </c>
      <c r="BM20" s="525">
        <v>18076040</v>
      </c>
      <c r="BN20" s="525">
        <v>18076040</v>
      </c>
      <c r="BO20" s="526">
        <v>18076040</v>
      </c>
    </row>
    <row r="21" spans="1:67" ht="24.75" customHeight="1">
      <c r="A21" s="615" t="s">
        <v>993</v>
      </c>
      <c r="B21" s="546"/>
      <c r="C21" s="546"/>
      <c r="D21" s="546"/>
      <c r="E21" s="546"/>
      <c r="F21" s="546"/>
      <c r="G21" s="546"/>
      <c r="H21" s="546"/>
      <c r="I21" s="608"/>
      <c r="J21" s="326"/>
      <c r="K21" s="601" t="s">
        <v>988</v>
      </c>
      <c r="L21" s="601"/>
      <c r="M21" s="601"/>
      <c r="N21" s="601"/>
      <c r="O21" s="601"/>
      <c r="P21" s="601"/>
      <c r="Q21" s="601"/>
      <c r="R21" s="601"/>
      <c r="S21" s="325"/>
      <c r="T21" s="523">
        <f>SUM(T8,T11,T14,T17,)</f>
        <v>123083</v>
      </c>
      <c r="U21" s="524">
        <v>33850</v>
      </c>
      <c r="V21" s="524">
        <v>33850</v>
      </c>
      <c r="W21" s="524">
        <v>33850</v>
      </c>
      <c r="X21" s="524">
        <v>33850</v>
      </c>
      <c r="Y21" s="524">
        <v>33850</v>
      </c>
      <c r="Z21" s="524">
        <v>33850</v>
      </c>
      <c r="AA21" s="524">
        <v>33850</v>
      </c>
      <c r="AB21" s="524">
        <f>SUM(AB8,AB11,AB14,AB17)</f>
        <v>2425257520</v>
      </c>
      <c r="AC21" s="524">
        <v>98112816</v>
      </c>
      <c r="AD21" s="524">
        <v>98112816</v>
      </c>
      <c r="AE21" s="524">
        <v>98112816</v>
      </c>
      <c r="AF21" s="524">
        <v>98112816</v>
      </c>
      <c r="AG21" s="524">
        <v>98112816</v>
      </c>
      <c r="AH21" s="524">
        <v>98112816</v>
      </c>
      <c r="AI21" s="524">
        <v>98112816</v>
      </c>
      <c r="AJ21" s="524">
        <v>98112816</v>
      </c>
      <c r="AK21" s="524">
        <v>98112816</v>
      </c>
      <c r="AL21" s="524">
        <v>98112816</v>
      </c>
      <c r="AM21" s="524">
        <v>98112816</v>
      </c>
      <c r="AN21" s="524">
        <v>98112816</v>
      </c>
      <c r="AO21" s="524">
        <v>98112816</v>
      </c>
      <c r="AP21" s="524">
        <v>98112816</v>
      </c>
      <c r="AQ21" s="524">
        <v>98112816</v>
      </c>
      <c r="AR21" s="525">
        <f>SUM(AR8,AR11,AR14,AR17,)</f>
        <v>937856</v>
      </c>
      <c r="AS21" s="525">
        <v>33850</v>
      </c>
      <c r="AT21" s="525">
        <v>33850</v>
      </c>
      <c r="AU21" s="525">
        <v>33850</v>
      </c>
      <c r="AV21" s="525">
        <v>33850</v>
      </c>
      <c r="AW21" s="525">
        <v>33850</v>
      </c>
      <c r="AX21" s="525">
        <v>33850</v>
      </c>
      <c r="AY21" s="525">
        <v>33850</v>
      </c>
      <c r="AZ21" s="525">
        <f>SUM(AZ8,AZ11,AZ14,AZ17)</f>
        <v>6430074471</v>
      </c>
      <c r="BA21" s="525">
        <v>98112816</v>
      </c>
      <c r="BB21" s="525">
        <v>98112816</v>
      </c>
      <c r="BC21" s="525">
        <v>98112816</v>
      </c>
      <c r="BD21" s="525">
        <v>98112816</v>
      </c>
      <c r="BE21" s="525">
        <v>98112816</v>
      </c>
      <c r="BF21" s="525">
        <v>98112816</v>
      </c>
      <c r="BG21" s="525">
        <v>98112816</v>
      </c>
      <c r="BH21" s="525">
        <v>98112816</v>
      </c>
      <c r="BI21" s="525">
        <v>98112816</v>
      </c>
      <c r="BJ21" s="525">
        <v>98112816</v>
      </c>
      <c r="BK21" s="525">
        <v>98112816</v>
      </c>
      <c r="BL21" s="525">
        <v>98112816</v>
      </c>
      <c r="BM21" s="525">
        <v>98112816</v>
      </c>
      <c r="BN21" s="525">
        <v>98112816</v>
      </c>
      <c r="BO21" s="526">
        <v>98112816</v>
      </c>
    </row>
    <row r="22" spans="1:67" ht="24.75" customHeight="1">
      <c r="A22" s="615"/>
      <c r="B22" s="546"/>
      <c r="C22" s="546"/>
      <c r="D22" s="546"/>
      <c r="E22" s="546"/>
      <c r="F22" s="546"/>
      <c r="G22" s="546"/>
      <c r="H22" s="546"/>
      <c r="I22" s="608"/>
      <c r="J22" s="49"/>
      <c r="K22" s="522" t="s">
        <v>989</v>
      </c>
      <c r="L22" s="522"/>
      <c r="M22" s="522"/>
      <c r="N22" s="522"/>
      <c r="O22" s="522"/>
      <c r="P22" s="522"/>
      <c r="Q22" s="522"/>
      <c r="R22" s="522"/>
      <c r="S22" s="68"/>
      <c r="T22" s="523">
        <f>SUM(T9,T12,T15,T18,)</f>
        <v>418</v>
      </c>
      <c r="U22" s="524">
        <v>33850</v>
      </c>
      <c r="V22" s="524">
        <v>33850</v>
      </c>
      <c r="W22" s="524">
        <v>33850</v>
      </c>
      <c r="X22" s="524">
        <v>33850</v>
      </c>
      <c r="Y22" s="524">
        <v>33850</v>
      </c>
      <c r="Z22" s="524">
        <v>33850</v>
      </c>
      <c r="AA22" s="524">
        <v>33850</v>
      </c>
      <c r="AB22" s="524">
        <f>SUM(AB9,AB12,AB15,AB18)</f>
        <v>6580213</v>
      </c>
      <c r="AC22" s="524">
        <v>98112816</v>
      </c>
      <c r="AD22" s="524">
        <v>98112816</v>
      </c>
      <c r="AE22" s="524">
        <v>98112816</v>
      </c>
      <c r="AF22" s="524">
        <v>98112816</v>
      </c>
      <c r="AG22" s="524">
        <v>98112816</v>
      </c>
      <c r="AH22" s="524">
        <v>98112816</v>
      </c>
      <c r="AI22" s="524">
        <v>98112816</v>
      </c>
      <c r="AJ22" s="524">
        <v>98112816</v>
      </c>
      <c r="AK22" s="524">
        <v>98112816</v>
      </c>
      <c r="AL22" s="524">
        <v>98112816</v>
      </c>
      <c r="AM22" s="524">
        <v>98112816</v>
      </c>
      <c r="AN22" s="524">
        <v>98112816</v>
      </c>
      <c r="AO22" s="524">
        <v>98112816</v>
      </c>
      <c r="AP22" s="524">
        <v>98112816</v>
      </c>
      <c r="AQ22" s="524">
        <v>98112816</v>
      </c>
      <c r="AR22" s="525">
        <f>SUM(AR9,AR12,AR15,AR18,)</f>
        <v>20471</v>
      </c>
      <c r="AS22" s="525">
        <v>33850</v>
      </c>
      <c r="AT22" s="525">
        <v>33850</v>
      </c>
      <c r="AU22" s="525">
        <v>33850</v>
      </c>
      <c r="AV22" s="525">
        <v>33850</v>
      </c>
      <c r="AW22" s="525">
        <v>33850</v>
      </c>
      <c r="AX22" s="525">
        <v>33850</v>
      </c>
      <c r="AY22" s="525">
        <v>33850</v>
      </c>
      <c r="AZ22" s="525">
        <f>SUM(AZ9,AZ12,AZ15,AZ18)</f>
        <v>81160424</v>
      </c>
      <c r="BA22" s="525">
        <v>98112816</v>
      </c>
      <c r="BB22" s="525">
        <v>98112816</v>
      </c>
      <c r="BC22" s="525">
        <v>98112816</v>
      </c>
      <c r="BD22" s="525">
        <v>98112816</v>
      </c>
      <c r="BE22" s="525">
        <v>98112816</v>
      </c>
      <c r="BF22" s="525">
        <v>98112816</v>
      </c>
      <c r="BG22" s="525">
        <v>98112816</v>
      </c>
      <c r="BH22" s="525">
        <v>98112816</v>
      </c>
      <c r="BI22" s="525">
        <v>98112816</v>
      </c>
      <c r="BJ22" s="525">
        <v>98112816</v>
      </c>
      <c r="BK22" s="525">
        <v>98112816</v>
      </c>
      <c r="BL22" s="525">
        <v>98112816</v>
      </c>
      <c r="BM22" s="525">
        <v>98112816</v>
      </c>
      <c r="BN22" s="525">
        <v>98112816</v>
      </c>
      <c r="BO22" s="526">
        <v>98112816</v>
      </c>
    </row>
    <row r="23" spans="1:67" ht="24.75" customHeight="1" thickBot="1">
      <c r="A23" s="616"/>
      <c r="B23" s="547"/>
      <c r="C23" s="547"/>
      <c r="D23" s="547"/>
      <c r="E23" s="547"/>
      <c r="F23" s="547"/>
      <c r="G23" s="547"/>
      <c r="H23" s="547"/>
      <c r="I23" s="634"/>
      <c r="J23" s="631" t="s">
        <v>37</v>
      </c>
      <c r="K23" s="632"/>
      <c r="L23" s="632"/>
      <c r="M23" s="632"/>
      <c r="N23" s="632"/>
      <c r="O23" s="632"/>
      <c r="P23" s="632"/>
      <c r="Q23" s="632"/>
      <c r="R23" s="632"/>
      <c r="S23" s="633"/>
      <c r="T23" s="521">
        <f>SUM(T21,T22)</f>
        <v>123501</v>
      </c>
      <c r="U23" s="518">
        <v>30552</v>
      </c>
      <c r="V23" s="518">
        <v>30552</v>
      </c>
      <c r="W23" s="518">
        <v>30552</v>
      </c>
      <c r="X23" s="518">
        <v>30552</v>
      </c>
      <c r="Y23" s="518">
        <v>30552</v>
      </c>
      <c r="Z23" s="518">
        <v>30552</v>
      </c>
      <c r="AA23" s="518">
        <v>30552</v>
      </c>
      <c r="AB23" s="518">
        <f>SUM(AB21,AB22)</f>
        <v>2431837733</v>
      </c>
      <c r="AC23" s="518">
        <v>88232174</v>
      </c>
      <c r="AD23" s="518">
        <v>88232174</v>
      </c>
      <c r="AE23" s="518">
        <v>88232174</v>
      </c>
      <c r="AF23" s="518">
        <v>88232174</v>
      </c>
      <c r="AG23" s="518">
        <v>88232174</v>
      </c>
      <c r="AH23" s="518">
        <v>88232174</v>
      </c>
      <c r="AI23" s="518">
        <v>88232174</v>
      </c>
      <c r="AJ23" s="518">
        <v>88232174</v>
      </c>
      <c r="AK23" s="518">
        <v>88232174</v>
      </c>
      <c r="AL23" s="518">
        <v>88232174</v>
      </c>
      <c r="AM23" s="518">
        <v>88232174</v>
      </c>
      <c r="AN23" s="518">
        <v>88232174</v>
      </c>
      <c r="AO23" s="518">
        <v>88232174</v>
      </c>
      <c r="AP23" s="518">
        <v>88232174</v>
      </c>
      <c r="AQ23" s="518">
        <v>88232174</v>
      </c>
      <c r="AR23" s="517">
        <f>SUM(AR21,AR22)</f>
        <v>958327</v>
      </c>
      <c r="AS23" s="517">
        <v>30552</v>
      </c>
      <c r="AT23" s="517">
        <v>30552</v>
      </c>
      <c r="AU23" s="517">
        <v>30552</v>
      </c>
      <c r="AV23" s="517">
        <v>30552</v>
      </c>
      <c r="AW23" s="517">
        <v>30552</v>
      </c>
      <c r="AX23" s="517">
        <v>30552</v>
      </c>
      <c r="AY23" s="517">
        <v>30552</v>
      </c>
      <c r="AZ23" s="517">
        <f>SUM(AZ21,AZ22)</f>
        <v>6511234895</v>
      </c>
      <c r="BA23" s="517">
        <v>88232174</v>
      </c>
      <c r="BB23" s="517">
        <v>88232174</v>
      </c>
      <c r="BC23" s="517">
        <v>88232174</v>
      </c>
      <c r="BD23" s="517">
        <v>88232174</v>
      </c>
      <c r="BE23" s="517">
        <v>88232174</v>
      </c>
      <c r="BF23" s="517">
        <v>88232174</v>
      </c>
      <c r="BG23" s="517">
        <v>88232174</v>
      </c>
      <c r="BH23" s="517">
        <v>88232174</v>
      </c>
      <c r="BI23" s="517">
        <v>88232174</v>
      </c>
      <c r="BJ23" s="517">
        <v>88232174</v>
      </c>
      <c r="BK23" s="517">
        <v>88232174</v>
      </c>
      <c r="BL23" s="517">
        <v>88232174</v>
      </c>
      <c r="BM23" s="517">
        <v>88232174</v>
      </c>
      <c r="BN23" s="517">
        <v>88232174</v>
      </c>
      <c r="BO23" s="519">
        <v>88232174</v>
      </c>
    </row>
  </sheetData>
  <sheetProtection selectLockedCells="1"/>
  <mergeCells count="97">
    <mergeCell ref="BA4:BN5"/>
    <mergeCell ref="T7:AA7"/>
    <mergeCell ref="AB7:AQ7"/>
    <mergeCell ref="AR7:AY7"/>
    <mergeCell ref="AZ7:BO7"/>
    <mergeCell ref="AR8:AY8"/>
    <mergeCell ref="J10:S10"/>
    <mergeCell ref="T10:AA10"/>
    <mergeCell ref="AB10:AQ10"/>
    <mergeCell ref="AR10:AY10"/>
    <mergeCell ref="AZ8:BO8"/>
    <mergeCell ref="K9:R9"/>
    <mergeCell ref="T9:AA9"/>
    <mergeCell ref="AB9:AQ9"/>
    <mergeCell ref="A3:S7"/>
    <mergeCell ref="U3:AP3"/>
    <mergeCell ref="AR3:BO3"/>
    <mergeCell ref="U4:Z5"/>
    <mergeCell ref="AC4:AP5"/>
    <mergeCell ref="AS4:AX5"/>
    <mergeCell ref="AR9:AY9"/>
    <mergeCell ref="AZ9:BO9"/>
    <mergeCell ref="B8:H10"/>
    <mergeCell ref="K8:R8"/>
    <mergeCell ref="T8:AA8"/>
    <mergeCell ref="AB8:AQ8"/>
    <mergeCell ref="AZ10:BO10"/>
    <mergeCell ref="AZ11:BO11"/>
    <mergeCell ref="K12:R12"/>
    <mergeCell ref="T12:AA12"/>
    <mergeCell ref="AB12:AQ12"/>
    <mergeCell ref="AR12:AY12"/>
    <mergeCell ref="AZ12:BO12"/>
    <mergeCell ref="B11:H13"/>
    <mergeCell ref="K11:R11"/>
    <mergeCell ref="T11:AA11"/>
    <mergeCell ref="AB11:AQ11"/>
    <mergeCell ref="AR11:AY11"/>
    <mergeCell ref="J13:S13"/>
    <mergeCell ref="T13:AA13"/>
    <mergeCell ref="AB13:AQ13"/>
    <mergeCell ref="AR13:AY13"/>
    <mergeCell ref="AZ13:BO13"/>
    <mergeCell ref="A14:C20"/>
    <mergeCell ref="E14:H16"/>
    <mergeCell ref="K14:R14"/>
    <mergeCell ref="T14:AA14"/>
    <mergeCell ref="AB14:AQ14"/>
    <mergeCell ref="J16:S16"/>
    <mergeCell ref="T16:AA16"/>
    <mergeCell ref="AB16:AQ16"/>
    <mergeCell ref="AZ14:BO14"/>
    <mergeCell ref="K15:R15"/>
    <mergeCell ref="T15:AA15"/>
    <mergeCell ref="AB15:AQ15"/>
    <mergeCell ref="AR15:AY15"/>
    <mergeCell ref="AZ15:BO15"/>
    <mergeCell ref="AR14:AY14"/>
    <mergeCell ref="AZ16:BO16"/>
    <mergeCell ref="E17:H19"/>
    <mergeCell ref="K17:R17"/>
    <mergeCell ref="T17:AA17"/>
    <mergeCell ref="AB17:AQ17"/>
    <mergeCell ref="AR17:AY17"/>
    <mergeCell ref="AZ17:BO17"/>
    <mergeCell ref="K18:R18"/>
    <mergeCell ref="T18:AA18"/>
    <mergeCell ref="AB18:AQ18"/>
    <mergeCell ref="AR16:AY16"/>
    <mergeCell ref="AR18:AY18"/>
    <mergeCell ref="AZ18:BO18"/>
    <mergeCell ref="J19:S19"/>
    <mergeCell ref="T19:AA19"/>
    <mergeCell ref="AB19:AQ19"/>
    <mergeCell ref="AR19:AY19"/>
    <mergeCell ref="AZ19:BO19"/>
    <mergeCell ref="A21:I23"/>
    <mergeCell ref="K21:R21"/>
    <mergeCell ref="T21:AA21"/>
    <mergeCell ref="AB21:AQ21"/>
    <mergeCell ref="AR21:AY21"/>
    <mergeCell ref="D20:S20"/>
    <mergeCell ref="T20:AA20"/>
    <mergeCell ref="AB20:AQ20"/>
    <mergeCell ref="AR20:AY20"/>
    <mergeCell ref="AZ20:BO20"/>
    <mergeCell ref="AZ21:BO21"/>
    <mergeCell ref="K22:R22"/>
    <mergeCell ref="T22:AA22"/>
    <mergeCell ref="AB22:AQ22"/>
    <mergeCell ref="AR22:AY22"/>
    <mergeCell ref="AZ22:BO22"/>
    <mergeCell ref="J23:S23"/>
    <mergeCell ref="T23:AA23"/>
    <mergeCell ref="AB23:AQ23"/>
    <mergeCell ref="AR23:AY23"/>
    <mergeCell ref="AZ23:BO23"/>
  </mergeCells>
  <phoneticPr fontId="2"/>
  <pageMargins left="0.78740157480314965" right="0.78740157480314965" top="0.59055118110236227" bottom="0.59055118110236227" header="0.39370078740157483" footer="0.39370078740157483"/>
  <pageSetup paperSize="9" firstPageNumber="23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6"/>
  <sheetViews>
    <sheetView view="pageBreakPreview" zoomScaleNormal="100" zoomScaleSheetLayoutView="100" workbookViewId="0">
      <selection activeCell="V26" sqref="V26:W26"/>
    </sheetView>
  </sheetViews>
  <sheetFormatPr defaultColWidth="0.88671875" defaultRowHeight="21.75" customHeight="1"/>
  <cols>
    <col min="1" max="108" width="0.88671875" style="1" customWidth="1"/>
    <col min="109" max="16384" width="0.88671875" style="1"/>
  </cols>
  <sheetData>
    <row r="1" spans="1:231" ht="21.75" customHeight="1">
      <c r="A1" s="497"/>
      <c r="B1" s="497"/>
      <c r="C1" s="497"/>
      <c r="D1" s="497"/>
      <c r="E1" s="497"/>
      <c r="F1" s="159"/>
      <c r="G1" s="159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498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</row>
    <row r="2" spans="1:231" ht="21.75" customHeight="1" thickBot="1">
      <c r="A2" s="592" t="s">
        <v>1005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  <c r="AP2" s="592"/>
      <c r="AQ2" s="592"/>
      <c r="AR2" s="592"/>
      <c r="AS2" s="592"/>
      <c r="AT2" s="592"/>
      <c r="AU2" s="592"/>
      <c r="AV2" s="592"/>
      <c r="AW2" s="592"/>
      <c r="AX2" s="592"/>
      <c r="AY2" s="592"/>
      <c r="AZ2" s="592"/>
      <c r="BA2" s="592"/>
      <c r="BB2" s="592"/>
      <c r="BC2" s="592"/>
      <c r="BD2" s="592"/>
      <c r="BE2" s="592"/>
      <c r="BF2" s="592"/>
      <c r="BG2" s="592"/>
      <c r="BH2" s="592"/>
      <c r="BI2" s="592"/>
      <c r="BJ2" s="592"/>
      <c r="BK2" s="592"/>
      <c r="BL2" s="592"/>
      <c r="BM2" s="592"/>
      <c r="BN2" s="592"/>
      <c r="BO2" s="592"/>
      <c r="BP2" s="592"/>
      <c r="BQ2" s="592"/>
      <c r="BR2" s="592"/>
      <c r="BS2" s="592"/>
      <c r="BT2" s="592"/>
      <c r="BU2" s="592"/>
      <c r="BV2" s="592"/>
      <c r="BW2" s="592"/>
      <c r="BX2" s="592"/>
      <c r="BY2" s="592"/>
      <c r="BZ2" s="592"/>
      <c r="CA2" s="592"/>
      <c r="CB2" s="592"/>
      <c r="CC2" s="592"/>
      <c r="CD2" s="592"/>
      <c r="CE2" s="592"/>
      <c r="CF2" s="592"/>
      <c r="CG2" s="592"/>
      <c r="CH2" s="592"/>
      <c r="CI2" s="592"/>
      <c r="CJ2" s="592"/>
      <c r="CK2" s="592"/>
      <c r="CL2" s="592"/>
      <c r="CM2" s="592"/>
      <c r="CN2" s="592"/>
      <c r="CO2" s="592"/>
      <c r="CP2" s="592"/>
      <c r="CQ2" s="592"/>
      <c r="CR2" s="592"/>
      <c r="CS2" s="592"/>
      <c r="CT2" s="592"/>
      <c r="CU2" s="592"/>
      <c r="CV2" s="592"/>
      <c r="CW2" s="592"/>
      <c r="CX2" s="592"/>
      <c r="CY2" s="592"/>
      <c r="CZ2" s="592"/>
      <c r="DA2" s="592"/>
      <c r="DB2" s="592"/>
      <c r="DC2" s="592"/>
      <c r="DD2" s="592"/>
      <c r="DE2" s="592"/>
      <c r="DF2" s="592"/>
      <c r="DG2" s="592"/>
      <c r="DH2" s="592"/>
      <c r="DI2" s="592"/>
      <c r="DJ2" s="592"/>
      <c r="DK2" s="592"/>
    </row>
    <row r="3" spans="1:231" ht="21.75" customHeight="1">
      <c r="A3" s="613" t="s">
        <v>1006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5"/>
      <c r="Z3" s="545"/>
      <c r="AA3" s="545"/>
      <c r="AB3" s="545"/>
      <c r="AC3" s="545"/>
      <c r="AD3" s="545"/>
      <c r="AE3" s="545"/>
      <c r="AF3" s="545"/>
      <c r="AG3" s="545"/>
      <c r="AH3" s="545"/>
      <c r="AI3" s="545"/>
      <c r="AJ3" s="545"/>
      <c r="AK3" s="545"/>
      <c r="AL3" s="545"/>
      <c r="AM3" s="545"/>
      <c r="AN3" s="614"/>
      <c r="AO3" s="487"/>
      <c r="AP3" s="321"/>
      <c r="AQ3" s="321"/>
      <c r="AR3" s="657" t="s">
        <v>1007</v>
      </c>
      <c r="AS3" s="657"/>
      <c r="AT3" s="657"/>
      <c r="AU3" s="657"/>
      <c r="AV3" s="657"/>
      <c r="AW3" s="657"/>
      <c r="AX3" s="657"/>
      <c r="AY3" s="657"/>
      <c r="AZ3" s="657"/>
      <c r="BA3" s="657"/>
      <c r="BB3" s="657"/>
      <c r="BC3" s="657"/>
      <c r="BD3" s="657"/>
      <c r="BE3" s="657"/>
      <c r="BF3" s="657"/>
      <c r="BG3" s="657"/>
      <c r="BH3" s="657"/>
      <c r="BI3" s="657"/>
      <c r="BJ3" s="657"/>
      <c r="BK3" s="321"/>
      <c r="BL3" s="321"/>
      <c r="BM3" s="445"/>
      <c r="BN3" s="436"/>
      <c r="BO3" s="321"/>
      <c r="BP3" s="321"/>
      <c r="BQ3" s="657" t="s">
        <v>1008</v>
      </c>
      <c r="BR3" s="657"/>
      <c r="BS3" s="657"/>
      <c r="BT3" s="657"/>
      <c r="BU3" s="657"/>
      <c r="BV3" s="657"/>
      <c r="BW3" s="657"/>
      <c r="BX3" s="657"/>
      <c r="BY3" s="657"/>
      <c r="BZ3" s="657"/>
      <c r="CA3" s="657"/>
      <c r="CB3" s="657"/>
      <c r="CC3" s="657"/>
      <c r="CD3" s="657"/>
      <c r="CE3" s="657"/>
      <c r="CF3" s="657"/>
      <c r="CG3" s="657"/>
      <c r="CH3" s="657"/>
      <c r="CI3" s="657"/>
      <c r="CJ3" s="321"/>
      <c r="CK3" s="321"/>
      <c r="CL3" s="499"/>
      <c r="CM3" s="80"/>
      <c r="CN3" s="321"/>
      <c r="CO3" s="321"/>
      <c r="CP3" s="657" t="s">
        <v>1009</v>
      </c>
      <c r="CQ3" s="657"/>
      <c r="CR3" s="657"/>
      <c r="CS3" s="657"/>
      <c r="CT3" s="657"/>
      <c r="CU3" s="657"/>
      <c r="CV3" s="657"/>
      <c r="CW3" s="657"/>
      <c r="CX3" s="657"/>
      <c r="CY3" s="657"/>
      <c r="CZ3" s="657"/>
      <c r="DA3" s="657"/>
      <c r="DB3" s="657"/>
      <c r="DC3" s="657"/>
      <c r="DD3" s="657"/>
      <c r="DE3" s="657"/>
      <c r="DF3" s="657"/>
      <c r="DG3" s="657"/>
      <c r="DH3" s="657"/>
      <c r="DI3" s="321"/>
      <c r="DJ3" s="321"/>
      <c r="DK3" s="320"/>
    </row>
    <row r="4" spans="1:231" ht="21.75" customHeight="1">
      <c r="A4" s="615"/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46"/>
      <c r="AM4" s="546"/>
      <c r="AN4" s="609"/>
      <c r="AO4" s="314"/>
      <c r="AP4" s="314"/>
      <c r="AQ4" s="314"/>
      <c r="AR4" s="537"/>
      <c r="AS4" s="537"/>
      <c r="AT4" s="537"/>
      <c r="AU4" s="537"/>
      <c r="AV4" s="537"/>
      <c r="AW4" s="537"/>
      <c r="AX4" s="537"/>
      <c r="AY4" s="537"/>
      <c r="AZ4" s="537"/>
      <c r="BA4" s="537"/>
      <c r="BB4" s="537"/>
      <c r="BC4" s="537"/>
      <c r="BD4" s="537"/>
      <c r="BE4" s="537"/>
      <c r="BF4" s="537"/>
      <c r="BG4" s="537"/>
      <c r="BH4" s="537"/>
      <c r="BI4" s="537"/>
      <c r="BJ4" s="537"/>
      <c r="BK4" s="314"/>
      <c r="BL4" s="314"/>
      <c r="BM4" s="313"/>
      <c r="BN4" s="431"/>
      <c r="BO4" s="314"/>
      <c r="BP4" s="314"/>
      <c r="BQ4" s="537"/>
      <c r="BR4" s="537"/>
      <c r="BS4" s="537"/>
      <c r="BT4" s="537"/>
      <c r="BU4" s="537"/>
      <c r="BV4" s="537"/>
      <c r="BW4" s="537"/>
      <c r="BX4" s="537"/>
      <c r="BY4" s="537"/>
      <c r="BZ4" s="537"/>
      <c r="CA4" s="537"/>
      <c r="CB4" s="537"/>
      <c r="CC4" s="537"/>
      <c r="CD4" s="537"/>
      <c r="CE4" s="537"/>
      <c r="CF4" s="537"/>
      <c r="CG4" s="537"/>
      <c r="CH4" s="537"/>
      <c r="CI4" s="537"/>
      <c r="CJ4" s="314"/>
      <c r="CK4" s="314"/>
      <c r="CL4" s="432"/>
      <c r="CM4" s="315"/>
      <c r="CN4" s="314"/>
      <c r="CO4" s="314"/>
      <c r="CP4" s="537"/>
      <c r="CQ4" s="537"/>
      <c r="CR4" s="537"/>
      <c r="CS4" s="537"/>
      <c r="CT4" s="537"/>
      <c r="CU4" s="537"/>
      <c r="CV4" s="537"/>
      <c r="CW4" s="537"/>
      <c r="CX4" s="537"/>
      <c r="CY4" s="537"/>
      <c r="CZ4" s="537"/>
      <c r="DA4" s="537"/>
      <c r="DB4" s="537"/>
      <c r="DC4" s="537"/>
      <c r="DD4" s="537"/>
      <c r="DE4" s="537"/>
      <c r="DF4" s="537"/>
      <c r="DG4" s="537"/>
      <c r="DH4" s="537"/>
      <c r="DI4" s="314"/>
      <c r="DJ4" s="314"/>
      <c r="DK4" s="319"/>
    </row>
    <row r="5" spans="1:231" ht="13.5" customHeight="1">
      <c r="A5" s="615"/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546"/>
      <c r="AE5" s="546"/>
      <c r="AF5" s="546"/>
      <c r="AG5" s="546"/>
      <c r="AH5" s="546"/>
      <c r="AI5" s="546"/>
      <c r="AJ5" s="546"/>
      <c r="AK5" s="546"/>
      <c r="AL5" s="546"/>
      <c r="AM5" s="546"/>
      <c r="AN5" s="609"/>
      <c r="AO5" s="314"/>
      <c r="AP5" s="314"/>
      <c r="AQ5" s="314"/>
      <c r="AR5" s="537"/>
      <c r="AS5" s="537"/>
      <c r="AT5" s="537"/>
      <c r="AU5" s="537"/>
      <c r="AV5" s="537"/>
      <c r="AW5" s="537"/>
      <c r="AX5" s="537"/>
      <c r="AY5" s="537"/>
      <c r="AZ5" s="537"/>
      <c r="BA5" s="537"/>
      <c r="BB5" s="537"/>
      <c r="BC5" s="537"/>
      <c r="BD5" s="537"/>
      <c r="BE5" s="537"/>
      <c r="BF5" s="537"/>
      <c r="BG5" s="537"/>
      <c r="BH5" s="537"/>
      <c r="BI5" s="537"/>
      <c r="BJ5" s="537"/>
      <c r="BK5" s="314"/>
      <c r="BL5" s="314"/>
      <c r="BM5" s="313"/>
      <c r="BN5" s="431"/>
      <c r="BO5" s="314"/>
      <c r="BP5" s="314"/>
      <c r="BQ5" s="537"/>
      <c r="BR5" s="537"/>
      <c r="BS5" s="537"/>
      <c r="BT5" s="537"/>
      <c r="BU5" s="537"/>
      <c r="BV5" s="537"/>
      <c r="BW5" s="537"/>
      <c r="BX5" s="537"/>
      <c r="BY5" s="537"/>
      <c r="BZ5" s="537"/>
      <c r="CA5" s="537"/>
      <c r="CB5" s="537"/>
      <c r="CC5" s="537"/>
      <c r="CD5" s="537"/>
      <c r="CE5" s="537"/>
      <c r="CF5" s="537"/>
      <c r="CG5" s="537"/>
      <c r="CH5" s="537"/>
      <c r="CI5" s="537"/>
      <c r="CJ5" s="314"/>
      <c r="CK5" s="314"/>
      <c r="CL5" s="432"/>
      <c r="CM5" s="315"/>
      <c r="CN5" s="314"/>
      <c r="CO5" s="314"/>
      <c r="CP5" s="537"/>
      <c r="CQ5" s="537"/>
      <c r="CR5" s="537"/>
      <c r="CS5" s="537"/>
      <c r="CT5" s="537"/>
      <c r="CU5" s="537"/>
      <c r="CV5" s="537"/>
      <c r="CW5" s="537"/>
      <c r="CX5" s="537"/>
      <c r="CY5" s="537"/>
      <c r="CZ5" s="537"/>
      <c r="DA5" s="537"/>
      <c r="DB5" s="537"/>
      <c r="DC5" s="537"/>
      <c r="DD5" s="537"/>
      <c r="DE5" s="537"/>
      <c r="DF5" s="537"/>
      <c r="DG5" s="537"/>
      <c r="DH5" s="537"/>
      <c r="DI5" s="314"/>
      <c r="DJ5" s="314"/>
      <c r="DK5" s="319"/>
    </row>
    <row r="6" spans="1:231" ht="13.5" customHeight="1" thickBot="1">
      <c r="A6" s="616"/>
      <c r="B6" s="547"/>
      <c r="C6" s="547"/>
      <c r="D6" s="547"/>
      <c r="E6" s="547"/>
      <c r="F6" s="547"/>
      <c r="G6" s="547"/>
      <c r="H6" s="547"/>
      <c r="I6" s="547"/>
      <c r="J6" s="547"/>
      <c r="K6" s="547"/>
      <c r="L6" s="547"/>
      <c r="M6" s="547"/>
      <c r="N6" s="547"/>
      <c r="O6" s="547"/>
      <c r="P6" s="547"/>
      <c r="Q6" s="547"/>
      <c r="R6" s="547"/>
      <c r="S6" s="547"/>
      <c r="T6" s="547"/>
      <c r="U6" s="547"/>
      <c r="V6" s="547"/>
      <c r="W6" s="547"/>
      <c r="X6" s="547"/>
      <c r="Y6" s="547"/>
      <c r="Z6" s="547"/>
      <c r="AA6" s="547"/>
      <c r="AB6" s="547"/>
      <c r="AC6" s="547"/>
      <c r="AD6" s="547"/>
      <c r="AE6" s="547"/>
      <c r="AF6" s="547"/>
      <c r="AG6" s="547"/>
      <c r="AH6" s="547"/>
      <c r="AI6" s="547"/>
      <c r="AJ6" s="547"/>
      <c r="AK6" s="547"/>
      <c r="AL6" s="547"/>
      <c r="AM6" s="547"/>
      <c r="AN6" s="617"/>
      <c r="AO6" s="603" t="s">
        <v>907</v>
      </c>
      <c r="AP6" s="529"/>
      <c r="AQ6" s="529"/>
      <c r="AR6" s="529"/>
      <c r="AS6" s="529"/>
      <c r="AT6" s="529"/>
      <c r="AU6" s="529"/>
      <c r="AV6" s="529"/>
      <c r="AW6" s="529"/>
      <c r="AX6" s="529"/>
      <c r="AY6" s="529"/>
      <c r="AZ6" s="529"/>
      <c r="BA6" s="529"/>
      <c r="BB6" s="529"/>
      <c r="BC6" s="529"/>
      <c r="BD6" s="529"/>
      <c r="BE6" s="529"/>
      <c r="BF6" s="529"/>
      <c r="BG6" s="529"/>
      <c r="BH6" s="529"/>
      <c r="BI6" s="529"/>
      <c r="BJ6" s="529"/>
      <c r="BK6" s="529"/>
      <c r="BL6" s="529"/>
      <c r="BM6" s="551"/>
      <c r="BN6" s="602" t="s">
        <v>30</v>
      </c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51"/>
      <c r="CM6" s="602" t="s">
        <v>30</v>
      </c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  <c r="DJ6" s="529"/>
      <c r="DK6" s="530"/>
    </row>
    <row r="7" spans="1:231" ht="21.75" customHeight="1">
      <c r="A7" s="500"/>
      <c r="B7" s="563" t="s">
        <v>951</v>
      </c>
      <c r="C7" s="563"/>
      <c r="D7" s="563"/>
      <c r="E7" s="563"/>
      <c r="F7" s="563"/>
      <c r="G7" s="563"/>
      <c r="H7" s="563"/>
      <c r="I7" s="563"/>
      <c r="J7" s="563"/>
      <c r="K7" s="563"/>
      <c r="L7" s="563"/>
      <c r="M7" s="563"/>
      <c r="N7" s="563"/>
      <c r="O7" s="563"/>
      <c r="P7" s="563"/>
      <c r="Q7" s="563"/>
      <c r="R7" s="501"/>
      <c r="S7" s="502"/>
      <c r="T7" s="601" t="s">
        <v>1010</v>
      </c>
      <c r="U7" s="601"/>
      <c r="V7" s="601"/>
      <c r="W7" s="601"/>
      <c r="X7" s="601"/>
      <c r="Y7" s="601"/>
      <c r="Z7" s="601"/>
      <c r="AA7" s="601"/>
      <c r="AB7" s="601"/>
      <c r="AC7" s="601"/>
      <c r="AD7" s="601"/>
      <c r="AE7" s="601"/>
      <c r="AF7" s="601"/>
      <c r="AG7" s="601"/>
      <c r="AH7" s="601"/>
      <c r="AI7" s="601"/>
      <c r="AJ7" s="601"/>
      <c r="AK7" s="601"/>
      <c r="AL7" s="601"/>
      <c r="AM7" s="601"/>
      <c r="AN7" s="325"/>
      <c r="AO7" s="535">
        <v>22</v>
      </c>
      <c r="AP7" s="532"/>
      <c r="AQ7" s="532"/>
      <c r="AR7" s="532"/>
      <c r="AS7" s="532"/>
      <c r="AT7" s="532"/>
      <c r="AU7" s="532"/>
      <c r="AV7" s="532"/>
      <c r="AW7" s="532"/>
      <c r="AX7" s="532"/>
      <c r="AY7" s="532"/>
      <c r="AZ7" s="532"/>
      <c r="BA7" s="532"/>
      <c r="BB7" s="532"/>
      <c r="BC7" s="532"/>
      <c r="BD7" s="532"/>
      <c r="BE7" s="532"/>
      <c r="BF7" s="532"/>
      <c r="BG7" s="532"/>
      <c r="BH7" s="532"/>
      <c r="BI7" s="532"/>
      <c r="BJ7" s="532"/>
      <c r="BK7" s="532"/>
      <c r="BL7" s="532"/>
      <c r="BM7" s="532"/>
      <c r="BN7" s="656">
        <v>138484</v>
      </c>
      <c r="BO7" s="656"/>
      <c r="BP7" s="656"/>
      <c r="BQ7" s="656"/>
      <c r="BR7" s="656"/>
      <c r="BS7" s="656"/>
      <c r="BT7" s="656"/>
      <c r="BU7" s="656"/>
      <c r="BV7" s="656"/>
      <c r="BW7" s="656"/>
      <c r="BX7" s="656"/>
      <c r="BY7" s="656"/>
      <c r="BZ7" s="656"/>
      <c r="CA7" s="656"/>
      <c r="CB7" s="656"/>
      <c r="CC7" s="656"/>
      <c r="CD7" s="656"/>
      <c r="CE7" s="656"/>
      <c r="CF7" s="656"/>
      <c r="CG7" s="656"/>
      <c r="CH7" s="656"/>
      <c r="CI7" s="656"/>
      <c r="CJ7" s="656"/>
      <c r="CK7" s="656"/>
      <c r="CL7" s="656"/>
      <c r="CM7" s="532">
        <v>1362</v>
      </c>
      <c r="CN7" s="532"/>
      <c r="CO7" s="532"/>
      <c r="CP7" s="532"/>
      <c r="CQ7" s="532"/>
      <c r="CR7" s="532"/>
      <c r="CS7" s="532"/>
      <c r="CT7" s="532"/>
      <c r="CU7" s="532"/>
      <c r="CV7" s="532"/>
      <c r="CW7" s="532"/>
      <c r="CX7" s="532"/>
      <c r="CY7" s="532"/>
      <c r="CZ7" s="532"/>
      <c r="DA7" s="532"/>
      <c r="DB7" s="532"/>
      <c r="DC7" s="532"/>
      <c r="DD7" s="532"/>
      <c r="DE7" s="532"/>
      <c r="DF7" s="532"/>
      <c r="DG7" s="532"/>
      <c r="DH7" s="532"/>
      <c r="DI7" s="532"/>
      <c r="DJ7" s="532"/>
      <c r="DK7" s="623"/>
    </row>
    <row r="8" spans="1:231" ht="21.75" customHeight="1">
      <c r="A8" s="500"/>
      <c r="B8" s="563"/>
      <c r="C8" s="563"/>
      <c r="D8" s="563"/>
      <c r="E8" s="563"/>
      <c r="F8" s="563"/>
      <c r="G8" s="563"/>
      <c r="H8" s="563"/>
      <c r="I8" s="563"/>
      <c r="J8" s="563"/>
      <c r="K8" s="563"/>
      <c r="L8" s="563"/>
      <c r="M8" s="563"/>
      <c r="N8" s="563"/>
      <c r="O8" s="563"/>
      <c r="P8" s="563"/>
      <c r="Q8" s="563"/>
      <c r="R8" s="501"/>
      <c r="S8" s="503"/>
      <c r="T8" s="522" t="s">
        <v>1011</v>
      </c>
      <c r="U8" s="522"/>
      <c r="V8" s="522"/>
      <c r="W8" s="522"/>
      <c r="X8" s="522"/>
      <c r="Y8" s="522"/>
      <c r="Z8" s="522"/>
      <c r="AA8" s="522"/>
      <c r="AB8" s="522"/>
      <c r="AC8" s="522"/>
      <c r="AD8" s="522"/>
      <c r="AE8" s="522"/>
      <c r="AF8" s="522"/>
      <c r="AG8" s="522"/>
      <c r="AH8" s="522"/>
      <c r="AI8" s="522"/>
      <c r="AJ8" s="522"/>
      <c r="AK8" s="522"/>
      <c r="AL8" s="522"/>
      <c r="AM8" s="522"/>
      <c r="AN8" s="68"/>
      <c r="AO8" s="523">
        <v>4</v>
      </c>
      <c r="AP8" s="524"/>
      <c r="AQ8" s="524"/>
      <c r="AR8" s="524"/>
      <c r="AS8" s="524"/>
      <c r="AT8" s="524"/>
      <c r="AU8" s="524"/>
      <c r="AV8" s="524"/>
      <c r="AW8" s="524"/>
      <c r="AX8" s="524"/>
      <c r="AY8" s="524"/>
      <c r="AZ8" s="524"/>
      <c r="BA8" s="524"/>
      <c r="BB8" s="524"/>
      <c r="BC8" s="524"/>
      <c r="BD8" s="524"/>
      <c r="BE8" s="524"/>
      <c r="BF8" s="524"/>
      <c r="BG8" s="524"/>
      <c r="BH8" s="524"/>
      <c r="BI8" s="524"/>
      <c r="BJ8" s="524"/>
      <c r="BK8" s="524"/>
      <c r="BL8" s="524"/>
      <c r="BM8" s="524"/>
      <c r="BN8" s="652">
        <v>16160</v>
      </c>
      <c r="BO8" s="652"/>
      <c r="BP8" s="652"/>
      <c r="BQ8" s="652"/>
      <c r="BR8" s="652"/>
      <c r="BS8" s="652"/>
      <c r="BT8" s="652"/>
      <c r="BU8" s="652"/>
      <c r="BV8" s="652"/>
      <c r="BW8" s="652"/>
      <c r="BX8" s="652"/>
      <c r="BY8" s="652"/>
      <c r="BZ8" s="652"/>
      <c r="CA8" s="652"/>
      <c r="CB8" s="652"/>
      <c r="CC8" s="652"/>
      <c r="CD8" s="652"/>
      <c r="CE8" s="652"/>
      <c r="CF8" s="652"/>
      <c r="CG8" s="652"/>
      <c r="CH8" s="652"/>
      <c r="CI8" s="652"/>
      <c r="CJ8" s="652"/>
      <c r="CK8" s="652"/>
      <c r="CL8" s="652"/>
      <c r="CM8" s="524">
        <v>255</v>
      </c>
      <c r="CN8" s="524"/>
      <c r="CO8" s="524"/>
      <c r="CP8" s="524"/>
      <c r="CQ8" s="524"/>
      <c r="CR8" s="524"/>
      <c r="CS8" s="524"/>
      <c r="CT8" s="524"/>
      <c r="CU8" s="524"/>
      <c r="CV8" s="524"/>
      <c r="CW8" s="524"/>
      <c r="CX8" s="524"/>
      <c r="CY8" s="524"/>
      <c r="CZ8" s="524"/>
      <c r="DA8" s="524"/>
      <c r="DB8" s="524"/>
      <c r="DC8" s="524"/>
      <c r="DD8" s="524"/>
      <c r="DE8" s="524"/>
      <c r="DF8" s="524"/>
      <c r="DG8" s="524"/>
      <c r="DH8" s="524"/>
      <c r="DI8" s="524"/>
      <c r="DJ8" s="524"/>
      <c r="DK8" s="622"/>
    </row>
    <row r="9" spans="1:231" ht="21.75" customHeight="1">
      <c r="A9" s="500"/>
      <c r="B9" s="563"/>
      <c r="C9" s="563"/>
      <c r="D9" s="563"/>
      <c r="E9" s="563"/>
      <c r="F9" s="563"/>
      <c r="G9" s="563"/>
      <c r="H9" s="563"/>
      <c r="I9" s="563"/>
      <c r="J9" s="563"/>
      <c r="K9" s="563"/>
      <c r="L9" s="563"/>
      <c r="M9" s="563"/>
      <c r="N9" s="563"/>
      <c r="O9" s="563"/>
      <c r="P9" s="563"/>
      <c r="Q9" s="563"/>
      <c r="R9" s="501"/>
      <c r="S9" s="503"/>
      <c r="T9" s="522" t="s">
        <v>74</v>
      </c>
      <c r="U9" s="522"/>
      <c r="V9" s="522"/>
      <c r="W9" s="522"/>
      <c r="X9" s="522"/>
      <c r="Y9" s="522"/>
      <c r="Z9" s="522"/>
      <c r="AA9" s="522"/>
      <c r="AB9" s="522"/>
      <c r="AC9" s="522"/>
      <c r="AD9" s="522"/>
      <c r="AE9" s="522"/>
      <c r="AF9" s="522"/>
      <c r="AG9" s="522"/>
      <c r="AH9" s="522"/>
      <c r="AI9" s="522"/>
      <c r="AJ9" s="522"/>
      <c r="AK9" s="522"/>
      <c r="AL9" s="522"/>
      <c r="AM9" s="522"/>
      <c r="AN9" s="68"/>
      <c r="AO9" s="523">
        <v>2596</v>
      </c>
      <c r="AP9" s="524"/>
      <c r="AQ9" s="524"/>
      <c r="AR9" s="524"/>
      <c r="AS9" s="524"/>
      <c r="AT9" s="524"/>
      <c r="AU9" s="524"/>
      <c r="AV9" s="524"/>
      <c r="AW9" s="524"/>
      <c r="AX9" s="524"/>
      <c r="AY9" s="524"/>
      <c r="AZ9" s="524"/>
      <c r="BA9" s="524"/>
      <c r="BB9" s="524"/>
      <c r="BC9" s="524"/>
      <c r="BD9" s="524"/>
      <c r="BE9" s="524"/>
      <c r="BF9" s="524"/>
      <c r="BG9" s="524"/>
      <c r="BH9" s="524"/>
      <c r="BI9" s="524"/>
      <c r="BJ9" s="524"/>
      <c r="BK9" s="524"/>
      <c r="BL9" s="524"/>
      <c r="BM9" s="524"/>
      <c r="BN9" s="652">
        <v>15935317</v>
      </c>
      <c r="BO9" s="652"/>
      <c r="BP9" s="652"/>
      <c r="BQ9" s="652"/>
      <c r="BR9" s="652"/>
      <c r="BS9" s="652"/>
      <c r="BT9" s="652"/>
      <c r="BU9" s="652"/>
      <c r="BV9" s="652"/>
      <c r="BW9" s="652"/>
      <c r="BX9" s="652"/>
      <c r="BY9" s="652"/>
      <c r="BZ9" s="652"/>
      <c r="CA9" s="652"/>
      <c r="CB9" s="652"/>
      <c r="CC9" s="652"/>
      <c r="CD9" s="652"/>
      <c r="CE9" s="652"/>
      <c r="CF9" s="652"/>
      <c r="CG9" s="652"/>
      <c r="CH9" s="652"/>
      <c r="CI9" s="652"/>
      <c r="CJ9" s="652"/>
      <c r="CK9" s="652"/>
      <c r="CL9" s="652"/>
      <c r="CM9" s="524">
        <v>56258</v>
      </c>
      <c r="CN9" s="524"/>
      <c r="CO9" s="524"/>
      <c r="CP9" s="524"/>
      <c r="CQ9" s="524"/>
      <c r="CR9" s="524"/>
      <c r="CS9" s="524"/>
      <c r="CT9" s="524"/>
      <c r="CU9" s="524"/>
      <c r="CV9" s="524"/>
      <c r="CW9" s="524"/>
      <c r="CX9" s="524"/>
      <c r="CY9" s="524"/>
      <c r="CZ9" s="524"/>
      <c r="DA9" s="524"/>
      <c r="DB9" s="524"/>
      <c r="DC9" s="524"/>
      <c r="DD9" s="524"/>
      <c r="DE9" s="524"/>
      <c r="DF9" s="524"/>
      <c r="DG9" s="524"/>
      <c r="DH9" s="524"/>
      <c r="DI9" s="524"/>
      <c r="DJ9" s="524"/>
      <c r="DK9" s="622"/>
    </row>
    <row r="10" spans="1:231" ht="21.75" customHeight="1">
      <c r="A10" s="504"/>
      <c r="B10" s="601"/>
      <c r="C10" s="601"/>
      <c r="D10" s="601"/>
      <c r="E10" s="601"/>
      <c r="F10" s="601"/>
      <c r="G10" s="601"/>
      <c r="H10" s="601"/>
      <c r="I10" s="601"/>
      <c r="J10" s="601"/>
      <c r="K10" s="601"/>
      <c r="L10" s="601"/>
      <c r="M10" s="601"/>
      <c r="N10" s="601"/>
      <c r="O10" s="601"/>
      <c r="P10" s="601"/>
      <c r="Q10" s="601"/>
      <c r="R10" s="505"/>
      <c r="S10" s="503"/>
      <c r="T10" s="522" t="s">
        <v>0</v>
      </c>
      <c r="U10" s="522"/>
      <c r="V10" s="522"/>
      <c r="W10" s="522"/>
      <c r="X10" s="522"/>
      <c r="Y10" s="522"/>
      <c r="Z10" s="522"/>
      <c r="AA10" s="522"/>
      <c r="AB10" s="522"/>
      <c r="AC10" s="522"/>
      <c r="AD10" s="522"/>
      <c r="AE10" s="522"/>
      <c r="AF10" s="522"/>
      <c r="AG10" s="522"/>
      <c r="AH10" s="522"/>
      <c r="AI10" s="522"/>
      <c r="AJ10" s="522"/>
      <c r="AK10" s="522"/>
      <c r="AL10" s="522"/>
      <c r="AM10" s="522"/>
      <c r="AN10" s="68"/>
      <c r="AO10" s="523">
        <f>SUM(AO7,AO8,AO9)</f>
        <v>2622</v>
      </c>
      <c r="AP10" s="524">
        <v>2522</v>
      </c>
      <c r="AQ10" s="524">
        <v>2522</v>
      </c>
      <c r="AR10" s="524">
        <v>2522</v>
      </c>
      <c r="AS10" s="524">
        <v>2522</v>
      </c>
      <c r="AT10" s="524"/>
      <c r="AU10" s="524"/>
      <c r="AV10" s="524"/>
      <c r="AW10" s="524"/>
      <c r="AX10" s="524"/>
      <c r="AY10" s="524"/>
      <c r="AZ10" s="524"/>
      <c r="BA10" s="524"/>
      <c r="BB10" s="524"/>
      <c r="BC10" s="524"/>
      <c r="BD10" s="524">
        <v>2522</v>
      </c>
      <c r="BE10" s="524">
        <v>2522</v>
      </c>
      <c r="BF10" s="524">
        <v>2522</v>
      </c>
      <c r="BG10" s="524">
        <v>2522</v>
      </c>
      <c r="BH10" s="524">
        <v>2522</v>
      </c>
      <c r="BI10" s="524">
        <v>2522</v>
      </c>
      <c r="BJ10" s="524">
        <v>2522</v>
      </c>
      <c r="BK10" s="524">
        <v>2522</v>
      </c>
      <c r="BL10" s="524">
        <v>2522</v>
      </c>
      <c r="BM10" s="524">
        <v>2522</v>
      </c>
      <c r="BN10" s="652">
        <f t="shared" ref="BN10" si="0">SUM(BN7,BN8,BN9)</f>
        <v>16089961</v>
      </c>
      <c r="BO10" s="652">
        <v>2522</v>
      </c>
      <c r="BP10" s="652">
        <v>2522</v>
      </c>
      <c r="BQ10" s="652">
        <v>2522</v>
      </c>
      <c r="BR10" s="652">
        <v>2522</v>
      </c>
      <c r="BS10" s="652"/>
      <c r="BT10" s="652"/>
      <c r="BU10" s="652"/>
      <c r="BV10" s="652"/>
      <c r="BW10" s="652"/>
      <c r="BX10" s="652"/>
      <c r="BY10" s="652"/>
      <c r="BZ10" s="652"/>
      <c r="CA10" s="652"/>
      <c r="CB10" s="652"/>
      <c r="CC10" s="652">
        <v>2522</v>
      </c>
      <c r="CD10" s="652">
        <v>2522</v>
      </c>
      <c r="CE10" s="652">
        <v>2522</v>
      </c>
      <c r="CF10" s="652">
        <v>2522</v>
      </c>
      <c r="CG10" s="652">
        <v>2522</v>
      </c>
      <c r="CH10" s="652">
        <v>2522</v>
      </c>
      <c r="CI10" s="652">
        <v>2522</v>
      </c>
      <c r="CJ10" s="652">
        <v>2522</v>
      </c>
      <c r="CK10" s="652">
        <v>2522</v>
      </c>
      <c r="CL10" s="652">
        <v>2522</v>
      </c>
      <c r="CM10" s="524">
        <f t="shared" ref="CM10" si="1">SUM(CM7,CM8,CM9)</f>
        <v>57875</v>
      </c>
      <c r="CN10" s="524">
        <v>2522</v>
      </c>
      <c r="CO10" s="524">
        <v>2522</v>
      </c>
      <c r="CP10" s="524">
        <v>2522</v>
      </c>
      <c r="CQ10" s="524">
        <v>2522</v>
      </c>
      <c r="CR10" s="524"/>
      <c r="CS10" s="524"/>
      <c r="CT10" s="524"/>
      <c r="CU10" s="524"/>
      <c r="CV10" s="524"/>
      <c r="CW10" s="524"/>
      <c r="CX10" s="524"/>
      <c r="CY10" s="524"/>
      <c r="CZ10" s="524"/>
      <c r="DA10" s="524"/>
      <c r="DB10" s="524">
        <v>2522</v>
      </c>
      <c r="DC10" s="524">
        <v>2522</v>
      </c>
      <c r="DD10" s="524">
        <v>2522</v>
      </c>
      <c r="DE10" s="524">
        <v>2522</v>
      </c>
      <c r="DF10" s="524">
        <v>2522</v>
      </c>
      <c r="DG10" s="524">
        <v>2522</v>
      </c>
      <c r="DH10" s="524">
        <v>2522</v>
      </c>
      <c r="DI10" s="524">
        <v>2522</v>
      </c>
      <c r="DJ10" s="524">
        <v>2522</v>
      </c>
      <c r="DK10" s="622">
        <v>2522</v>
      </c>
    </row>
    <row r="11" spans="1:231" ht="21.75" customHeight="1">
      <c r="A11" s="506"/>
      <c r="B11" s="562" t="s">
        <v>953</v>
      </c>
      <c r="C11" s="562"/>
      <c r="D11" s="562"/>
      <c r="E11" s="562"/>
      <c r="F11" s="562"/>
      <c r="G11" s="562"/>
      <c r="H11" s="562"/>
      <c r="I11" s="562"/>
      <c r="J11" s="562"/>
      <c r="K11" s="562"/>
      <c r="L11" s="562"/>
      <c r="M11" s="562"/>
      <c r="N11" s="562"/>
      <c r="O11" s="562"/>
      <c r="P11" s="562"/>
      <c r="Q11" s="562"/>
      <c r="R11" s="507"/>
      <c r="S11" s="503"/>
      <c r="T11" s="522" t="s">
        <v>1010</v>
      </c>
      <c r="U11" s="522"/>
      <c r="V11" s="522"/>
      <c r="W11" s="522"/>
      <c r="X11" s="522"/>
      <c r="Y11" s="522"/>
      <c r="Z11" s="522"/>
      <c r="AA11" s="522"/>
      <c r="AB11" s="522"/>
      <c r="AC11" s="522"/>
      <c r="AD11" s="522"/>
      <c r="AE11" s="522"/>
      <c r="AF11" s="522"/>
      <c r="AG11" s="522"/>
      <c r="AH11" s="522"/>
      <c r="AI11" s="522"/>
      <c r="AJ11" s="522"/>
      <c r="AK11" s="522"/>
      <c r="AL11" s="522"/>
      <c r="AM11" s="522"/>
      <c r="AN11" s="68"/>
      <c r="AO11" s="523">
        <v>0</v>
      </c>
      <c r="AP11" s="524"/>
      <c r="AQ11" s="524"/>
      <c r="AR11" s="524"/>
      <c r="AS11" s="524"/>
      <c r="AT11" s="524"/>
      <c r="AU11" s="524"/>
      <c r="AV11" s="524"/>
      <c r="AW11" s="524"/>
      <c r="AX11" s="524"/>
      <c r="AY11" s="524"/>
      <c r="AZ11" s="524"/>
      <c r="BA11" s="524"/>
      <c r="BB11" s="524"/>
      <c r="BC11" s="524"/>
      <c r="BD11" s="524"/>
      <c r="BE11" s="524"/>
      <c r="BF11" s="524"/>
      <c r="BG11" s="524"/>
      <c r="BH11" s="524"/>
      <c r="BI11" s="524"/>
      <c r="BJ11" s="524"/>
      <c r="BK11" s="524"/>
      <c r="BL11" s="524"/>
      <c r="BM11" s="524"/>
      <c r="BN11" s="652">
        <v>0</v>
      </c>
      <c r="BO11" s="652"/>
      <c r="BP11" s="652"/>
      <c r="BQ11" s="652"/>
      <c r="BR11" s="652"/>
      <c r="BS11" s="652"/>
      <c r="BT11" s="652"/>
      <c r="BU11" s="652"/>
      <c r="BV11" s="652"/>
      <c r="BW11" s="652"/>
      <c r="BX11" s="652"/>
      <c r="BY11" s="652"/>
      <c r="BZ11" s="652"/>
      <c r="CA11" s="652"/>
      <c r="CB11" s="652"/>
      <c r="CC11" s="652"/>
      <c r="CD11" s="652"/>
      <c r="CE11" s="652"/>
      <c r="CF11" s="652"/>
      <c r="CG11" s="652"/>
      <c r="CH11" s="652"/>
      <c r="CI11" s="652"/>
      <c r="CJ11" s="652"/>
      <c r="CK11" s="652"/>
      <c r="CL11" s="652"/>
      <c r="CM11" s="524">
        <v>0</v>
      </c>
      <c r="CN11" s="524"/>
      <c r="CO11" s="524"/>
      <c r="CP11" s="524"/>
      <c r="CQ11" s="524"/>
      <c r="CR11" s="524"/>
      <c r="CS11" s="524"/>
      <c r="CT11" s="524"/>
      <c r="CU11" s="524"/>
      <c r="CV11" s="524"/>
      <c r="CW11" s="524"/>
      <c r="CX11" s="524"/>
      <c r="CY11" s="524"/>
      <c r="CZ11" s="524"/>
      <c r="DA11" s="524"/>
      <c r="DB11" s="524"/>
      <c r="DC11" s="524"/>
      <c r="DD11" s="524"/>
      <c r="DE11" s="524"/>
      <c r="DF11" s="524"/>
      <c r="DG11" s="524"/>
      <c r="DH11" s="524"/>
      <c r="DI11" s="524"/>
      <c r="DJ11" s="524"/>
      <c r="DK11" s="622"/>
    </row>
    <row r="12" spans="1:231" ht="21.75" customHeight="1">
      <c r="A12" s="500"/>
      <c r="B12" s="563"/>
      <c r="C12" s="563"/>
      <c r="D12" s="563"/>
      <c r="E12" s="563"/>
      <c r="F12" s="563"/>
      <c r="G12" s="563"/>
      <c r="H12" s="563"/>
      <c r="I12" s="563"/>
      <c r="J12" s="563"/>
      <c r="K12" s="563"/>
      <c r="L12" s="563"/>
      <c r="M12" s="563"/>
      <c r="N12" s="563"/>
      <c r="O12" s="563"/>
      <c r="P12" s="563"/>
      <c r="Q12" s="563"/>
      <c r="R12" s="501"/>
      <c r="S12" s="503"/>
      <c r="T12" s="522" t="s">
        <v>1011</v>
      </c>
      <c r="U12" s="522"/>
      <c r="V12" s="522"/>
      <c r="W12" s="522"/>
      <c r="X12" s="522"/>
      <c r="Y12" s="522"/>
      <c r="Z12" s="522"/>
      <c r="AA12" s="522"/>
      <c r="AB12" s="522"/>
      <c r="AC12" s="522"/>
      <c r="AD12" s="522"/>
      <c r="AE12" s="522"/>
      <c r="AF12" s="522"/>
      <c r="AG12" s="522"/>
      <c r="AH12" s="522"/>
      <c r="AI12" s="522"/>
      <c r="AJ12" s="522"/>
      <c r="AK12" s="522"/>
      <c r="AL12" s="522"/>
      <c r="AM12" s="522"/>
      <c r="AN12" s="68"/>
      <c r="AO12" s="523">
        <v>0</v>
      </c>
      <c r="AP12" s="524"/>
      <c r="AQ12" s="524"/>
      <c r="AR12" s="524"/>
      <c r="AS12" s="524"/>
      <c r="AT12" s="524"/>
      <c r="AU12" s="524"/>
      <c r="AV12" s="524"/>
      <c r="AW12" s="524"/>
      <c r="AX12" s="524"/>
      <c r="AY12" s="524"/>
      <c r="AZ12" s="524"/>
      <c r="BA12" s="524"/>
      <c r="BB12" s="524"/>
      <c r="BC12" s="524"/>
      <c r="BD12" s="524"/>
      <c r="BE12" s="524"/>
      <c r="BF12" s="524"/>
      <c r="BG12" s="524"/>
      <c r="BH12" s="524"/>
      <c r="BI12" s="524"/>
      <c r="BJ12" s="524"/>
      <c r="BK12" s="524"/>
      <c r="BL12" s="524"/>
      <c r="BM12" s="524"/>
      <c r="BN12" s="652">
        <v>0</v>
      </c>
      <c r="BO12" s="652"/>
      <c r="BP12" s="652"/>
      <c r="BQ12" s="652"/>
      <c r="BR12" s="652"/>
      <c r="BS12" s="652"/>
      <c r="BT12" s="652"/>
      <c r="BU12" s="652"/>
      <c r="BV12" s="652"/>
      <c r="BW12" s="652"/>
      <c r="BX12" s="652"/>
      <c r="BY12" s="652"/>
      <c r="BZ12" s="652"/>
      <c r="CA12" s="652"/>
      <c r="CB12" s="652"/>
      <c r="CC12" s="652"/>
      <c r="CD12" s="652"/>
      <c r="CE12" s="652"/>
      <c r="CF12" s="652"/>
      <c r="CG12" s="652"/>
      <c r="CH12" s="652"/>
      <c r="CI12" s="652"/>
      <c r="CJ12" s="652"/>
      <c r="CK12" s="652"/>
      <c r="CL12" s="652"/>
      <c r="CM12" s="524">
        <v>0</v>
      </c>
      <c r="CN12" s="524"/>
      <c r="CO12" s="524"/>
      <c r="CP12" s="524"/>
      <c r="CQ12" s="524"/>
      <c r="CR12" s="524"/>
      <c r="CS12" s="524"/>
      <c r="CT12" s="524"/>
      <c r="CU12" s="524"/>
      <c r="CV12" s="524"/>
      <c r="CW12" s="524"/>
      <c r="CX12" s="524"/>
      <c r="CY12" s="524"/>
      <c r="CZ12" s="524"/>
      <c r="DA12" s="524"/>
      <c r="DB12" s="524"/>
      <c r="DC12" s="524"/>
      <c r="DD12" s="524"/>
      <c r="DE12" s="524"/>
      <c r="DF12" s="524"/>
      <c r="DG12" s="524"/>
      <c r="DH12" s="524"/>
      <c r="DI12" s="524"/>
      <c r="DJ12" s="524"/>
      <c r="DK12" s="622"/>
    </row>
    <row r="13" spans="1:231" ht="21.75" customHeight="1">
      <c r="A13" s="500"/>
      <c r="B13" s="563"/>
      <c r="C13" s="563"/>
      <c r="D13" s="563"/>
      <c r="E13" s="563"/>
      <c r="F13" s="563"/>
      <c r="G13" s="563"/>
      <c r="H13" s="563"/>
      <c r="I13" s="563"/>
      <c r="J13" s="563"/>
      <c r="K13" s="563"/>
      <c r="L13" s="563"/>
      <c r="M13" s="563"/>
      <c r="N13" s="563"/>
      <c r="O13" s="563"/>
      <c r="P13" s="563"/>
      <c r="Q13" s="563"/>
      <c r="R13" s="501"/>
      <c r="S13" s="503"/>
      <c r="T13" s="522" t="s">
        <v>74</v>
      </c>
      <c r="U13" s="522"/>
      <c r="V13" s="522"/>
      <c r="W13" s="522"/>
      <c r="X13" s="522"/>
      <c r="Y13" s="522"/>
      <c r="Z13" s="522"/>
      <c r="AA13" s="522"/>
      <c r="AB13" s="522"/>
      <c r="AC13" s="522"/>
      <c r="AD13" s="522"/>
      <c r="AE13" s="522"/>
      <c r="AF13" s="522"/>
      <c r="AG13" s="522"/>
      <c r="AH13" s="522"/>
      <c r="AI13" s="522"/>
      <c r="AJ13" s="522"/>
      <c r="AK13" s="522"/>
      <c r="AL13" s="522"/>
      <c r="AM13" s="522"/>
      <c r="AN13" s="68"/>
      <c r="AO13" s="523">
        <v>8</v>
      </c>
      <c r="AP13" s="524"/>
      <c r="AQ13" s="524"/>
      <c r="AR13" s="524"/>
      <c r="AS13" s="524"/>
      <c r="AT13" s="524"/>
      <c r="AU13" s="524"/>
      <c r="AV13" s="524"/>
      <c r="AW13" s="524"/>
      <c r="AX13" s="524"/>
      <c r="AY13" s="524"/>
      <c r="AZ13" s="524"/>
      <c r="BA13" s="524"/>
      <c r="BB13" s="524"/>
      <c r="BC13" s="524"/>
      <c r="BD13" s="524"/>
      <c r="BE13" s="524"/>
      <c r="BF13" s="524"/>
      <c r="BG13" s="524"/>
      <c r="BH13" s="524"/>
      <c r="BI13" s="524"/>
      <c r="BJ13" s="524"/>
      <c r="BK13" s="524"/>
      <c r="BL13" s="524"/>
      <c r="BM13" s="524"/>
      <c r="BN13" s="652">
        <v>65337</v>
      </c>
      <c r="BO13" s="652"/>
      <c r="BP13" s="652"/>
      <c r="BQ13" s="652"/>
      <c r="BR13" s="652"/>
      <c r="BS13" s="652"/>
      <c r="BT13" s="652"/>
      <c r="BU13" s="652"/>
      <c r="BV13" s="652"/>
      <c r="BW13" s="652"/>
      <c r="BX13" s="652"/>
      <c r="BY13" s="652"/>
      <c r="BZ13" s="652"/>
      <c r="CA13" s="652"/>
      <c r="CB13" s="652"/>
      <c r="CC13" s="652"/>
      <c r="CD13" s="652"/>
      <c r="CE13" s="652"/>
      <c r="CF13" s="652"/>
      <c r="CG13" s="652"/>
      <c r="CH13" s="652"/>
      <c r="CI13" s="652"/>
      <c r="CJ13" s="652"/>
      <c r="CK13" s="652"/>
      <c r="CL13" s="652"/>
      <c r="CM13" s="524">
        <v>24</v>
      </c>
      <c r="CN13" s="524"/>
      <c r="CO13" s="524"/>
      <c r="CP13" s="524"/>
      <c r="CQ13" s="524"/>
      <c r="CR13" s="524"/>
      <c r="CS13" s="524"/>
      <c r="CT13" s="524"/>
      <c r="CU13" s="524"/>
      <c r="CV13" s="524"/>
      <c r="CW13" s="524"/>
      <c r="CX13" s="524"/>
      <c r="CY13" s="524"/>
      <c r="CZ13" s="524"/>
      <c r="DA13" s="524"/>
      <c r="DB13" s="524"/>
      <c r="DC13" s="524"/>
      <c r="DD13" s="524"/>
      <c r="DE13" s="524"/>
      <c r="DF13" s="524"/>
      <c r="DG13" s="524"/>
      <c r="DH13" s="524"/>
      <c r="DI13" s="524"/>
      <c r="DJ13" s="524"/>
      <c r="DK13" s="622"/>
    </row>
    <row r="14" spans="1:231" ht="21.75" customHeight="1">
      <c r="A14" s="504"/>
      <c r="B14" s="601"/>
      <c r="C14" s="601"/>
      <c r="D14" s="601"/>
      <c r="E14" s="601"/>
      <c r="F14" s="601"/>
      <c r="G14" s="601"/>
      <c r="H14" s="601"/>
      <c r="I14" s="601"/>
      <c r="J14" s="601"/>
      <c r="K14" s="601"/>
      <c r="L14" s="601"/>
      <c r="M14" s="601"/>
      <c r="N14" s="601"/>
      <c r="O14" s="601"/>
      <c r="P14" s="601"/>
      <c r="Q14" s="601"/>
      <c r="R14" s="505"/>
      <c r="S14" s="503"/>
      <c r="T14" s="522" t="s">
        <v>0</v>
      </c>
      <c r="U14" s="522"/>
      <c r="V14" s="522"/>
      <c r="W14" s="522"/>
      <c r="X14" s="522"/>
      <c r="Y14" s="522"/>
      <c r="Z14" s="522"/>
      <c r="AA14" s="522"/>
      <c r="AB14" s="522"/>
      <c r="AC14" s="522"/>
      <c r="AD14" s="522"/>
      <c r="AE14" s="522"/>
      <c r="AF14" s="522"/>
      <c r="AG14" s="522"/>
      <c r="AH14" s="522"/>
      <c r="AI14" s="522"/>
      <c r="AJ14" s="522"/>
      <c r="AK14" s="522"/>
      <c r="AL14" s="522"/>
      <c r="AM14" s="522"/>
      <c r="AN14" s="68"/>
      <c r="AO14" s="523">
        <v>8</v>
      </c>
      <c r="AP14" s="524">
        <v>2522</v>
      </c>
      <c r="AQ14" s="524">
        <v>2522</v>
      </c>
      <c r="AR14" s="524">
        <v>2522</v>
      </c>
      <c r="AS14" s="524">
        <v>2522</v>
      </c>
      <c r="AT14" s="524"/>
      <c r="AU14" s="524"/>
      <c r="AV14" s="524"/>
      <c r="AW14" s="524"/>
      <c r="AX14" s="524"/>
      <c r="AY14" s="524"/>
      <c r="AZ14" s="524"/>
      <c r="BA14" s="524"/>
      <c r="BB14" s="524"/>
      <c r="BC14" s="524"/>
      <c r="BD14" s="524">
        <v>2522</v>
      </c>
      <c r="BE14" s="524">
        <v>2522</v>
      </c>
      <c r="BF14" s="524">
        <v>2522</v>
      </c>
      <c r="BG14" s="524">
        <v>2522</v>
      </c>
      <c r="BH14" s="524">
        <v>2522</v>
      </c>
      <c r="BI14" s="524">
        <v>2522</v>
      </c>
      <c r="BJ14" s="524">
        <v>2522</v>
      </c>
      <c r="BK14" s="524">
        <v>2522</v>
      </c>
      <c r="BL14" s="524">
        <v>2522</v>
      </c>
      <c r="BM14" s="524">
        <v>2522</v>
      </c>
      <c r="BN14" s="652">
        <f t="shared" ref="BN14" si="2">SUM(BN11,BN12,BN13)</f>
        <v>65337</v>
      </c>
      <c r="BO14" s="652">
        <v>2522</v>
      </c>
      <c r="BP14" s="652">
        <v>2522</v>
      </c>
      <c r="BQ14" s="652">
        <v>2522</v>
      </c>
      <c r="BR14" s="652">
        <v>2522</v>
      </c>
      <c r="BS14" s="652"/>
      <c r="BT14" s="652"/>
      <c r="BU14" s="652"/>
      <c r="BV14" s="652"/>
      <c r="BW14" s="652"/>
      <c r="BX14" s="652"/>
      <c r="BY14" s="652"/>
      <c r="BZ14" s="652"/>
      <c r="CA14" s="652"/>
      <c r="CB14" s="652"/>
      <c r="CC14" s="652">
        <v>2522</v>
      </c>
      <c r="CD14" s="652">
        <v>2522</v>
      </c>
      <c r="CE14" s="652">
        <v>2522</v>
      </c>
      <c r="CF14" s="652">
        <v>2522</v>
      </c>
      <c r="CG14" s="652">
        <v>2522</v>
      </c>
      <c r="CH14" s="652">
        <v>2522</v>
      </c>
      <c r="CI14" s="652">
        <v>2522</v>
      </c>
      <c r="CJ14" s="652">
        <v>2522</v>
      </c>
      <c r="CK14" s="652">
        <v>2522</v>
      </c>
      <c r="CL14" s="652">
        <v>2522</v>
      </c>
      <c r="CM14" s="524">
        <f t="shared" ref="CM14" si="3">SUM(CM11,CM12,CM13)</f>
        <v>24</v>
      </c>
      <c r="CN14" s="524">
        <v>2522</v>
      </c>
      <c r="CO14" s="524">
        <v>2522</v>
      </c>
      <c r="CP14" s="524">
        <v>2522</v>
      </c>
      <c r="CQ14" s="524">
        <v>2522</v>
      </c>
      <c r="CR14" s="524"/>
      <c r="CS14" s="524"/>
      <c r="CT14" s="524"/>
      <c r="CU14" s="524"/>
      <c r="CV14" s="524"/>
      <c r="CW14" s="524"/>
      <c r="CX14" s="524"/>
      <c r="CY14" s="524"/>
      <c r="CZ14" s="524"/>
      <c r="DA14" s="524"/>
      <c r="DB14" s="524">
        <v>2522</v>
      </c>
      <c r="DC14" s="524">
        <v>2522</v>
      </c>
      <c r="DD14" s="524">
        <v>2522</v>
      </c>
      <c r="DE14" s="524">
        <v>2522</v>
      </c>
      <c r="DF14" s="524">
        <v>2522</v>
      </c>
      <c r="DG14" s="524">
        <v>2522</v>
      </c>
      <c r="DH14" s="524">
        <v>2522</v>
      </c>
      <c r="DI14" s="524">
        <v>2522</v>
      </c>
      <c r="DJ14" s="524">
        <v>2522</v>
      </c>
      <c r="DK14" s="622">
        <v>2522</v>
      </c>
    </row>
    <row r="15" spans="1:231" ht="21.75" customHeight="1">
      <c r="A15" s="506"/>
      <c r="B15" s="508"/>
      <c r="C15" s="508"/>
      <c r="D15" s="508"/>
      <c r="E15" s="508"/>
      <c r="F15" s="507"/>
      <c r="G15" s="509"/>
      <c r="H15" s="562" t="s">
        <v>991</v>
      </c>
      <c r="I15" s="562"/>
      <c r="J15" s="562"/>
      <c r="K15" s="562"/>
      <c r="L15" s="562"/>
      <c r="M15" s="562"/>
      <c r="N15" s="562"/>
      <c r="O15" s="562"/>
      <c r="P15" s="562"/>
      <c r="Q15" s="562"/>
      <c r="R15" s="507"/>
      <c r="S15" s="503"/>
      <c r="T15" s="522" t="s">
        <v>1010</v>
      </c>
      <c r="U15" s="522"/>
      <c r="V15" s="522"/>
      <c r="W15" s="522"/>
      <c r="X15" s="522"/>
      <c r="Y15" s="522"/>
      <c r="Z15" s="522"/>
      <c r="AA15" s="522"/>
      <c r="AB15" s="522"/>
      <c r="AC15" s="522"/>
      <c r="AD15" s="522"/>
      <c r="AE15" s="522"/>
      <c r="AF15" s="522"/>
      <c r="AG15" s="522"/>
      <c r="AH15" s="522"/>
      <c r="AI15" s="522"/>
      <c r="AJ15" s="522"/>
      <c r="AK15" s="522"/>
      <c r="AL15" s="522"/>
      <c r="AM15" s="522"/>
      <c r="AN15" s="68"/>
      <c r="AO15" s="523">
        <v>4</v>
      </c>
      <c r="AP15" s="524"/>
      <c r="AQ15" s="524"/>
      <c r="AR15" s="524"/>
      <c r="AS15" s="524"/>
      <c r="AT15" s="524"/>
      <c r="AU15" s="524"/>
      <c r="AV15" s="524"/>
      <c r="AW15" s="524"/>
      <c r="AX15" s="524"/>
      <c r="AY15" s="524"/>
      <c r="AZ15" s="524"/>
      <c r="BA15" s="524"/>
      <c r="BB15" s="524"/>
      <c r="BC15" s="524"/>
      <c r="BD15" s="524"/>
      <c r="BE15" s="524"/>
      <c r="BF15" s="524"/>
      <c r="BG15" s="524"/>
      <c r="BH15" s="524"/>
      <c r="BI15" s="524"/>
      <c r="BJ15" s="524"/>
      <c r="BK15" s="524"/>
      <c r="BL15" s="524"/>
      <c r="BM15" s="524"/>
      <c r="BN15" s="652">
        <v>18801</v>
      </c>
      <c r="BO15" s="652"/>
      <c r="BP15" s="652"/>
      <c r="BQ15" s="652"/>
      <c r="BR15" s="652"/>
      <c r="BS15" s="652"/>
      <c r="BT15" s="652"/>
      <c r="BU15" s="652"/>
      <c r="BV15" s="652"/>
      <c r="BW15" s="652"/>
      <c r="BX15" s="652"/>
      <c r="BY15" s="652"/>
      <c r="BZ15" s="652"/>
      <c r="CA15" s="652"/>
      <c r="CB15" s="652"/>
      <c r="CC15" s="652"/>
      <c r="CD15" s="652"/>
      <c r="CE15" s="652"/>
      <c r="CF15" s="652"/>
      <c r="CG15" s="652"/>
      <c r="CH15" s="652"/>
      <c r="CI15" s="652"/>
      <c r="CJ15" s="652"/>
      <c r="CK15" s="652"/>
      <c r="CL15" s="652"/>
      <c r="CM15" s="524">
        <v>142</v>
      </c>
      <c r="CN15" s="524"/>
      <c r="CO15" s="524"/>
      <c r="CP15" s="524"/>
      <c r="CQ15" s="524"/>
      <c r="CR15" s="524"/>
      <c r="CS15" s="524"/>
      <c r="CT15" s="524"/>
      <c r="CU15" s="524"/>
      <c r="CV15" s="524"/>
      <c r="CW15" s="524"/>
      <c r="CX15" s="524"/>
      <c r="CY15" s="524"/>
      <c r="CZ15" s="524"/>
      <c r="DA15" s="524"/>
      <c r="DB15" s="524"/>
      <c r="DC15" s="524"/>
      <c r="DD15" s="524"/>
      <c r="DE15" s="524"/>
      <c r="DF15" s="524"/>
      <c r="DG15" s="524"/>
      <c r="DH15" s="524"/>
      <c r="DI15" s="524"/>
      <c r="DJ15" s="524"/>
      <c r="DK15" s="622"/>
    </row>
    <row r="16" spans="1:231" ht="21.75" customHeight="1">
      <c r="A16" s="500"/>
      <c r="B16" s="654" t="s">
        <v>955</v>
      </c>
      <c r="C16" s="654"/>
      <c r="D16" s="654"/>
      <c r="E16" s="654"/>
      <c r="F16" s="501"/>
      <c r="G16" s="510"/>
      <c r="H16" s="563"/>
      <c r="I16" s="563"/>
      <c r="J16" s="563"/>
      <c r="K16" s="563"/>
      <c r="L16" s="563"/>
      <c r="M16" s="563"/>
      <c r="N16" s="563"/>
      <c r="O16" s="563"/>
      <c r="P16" s="563"/>
      <c r="Q16" s="563"/>
      <c r="R16" s="501"/>
      <c r="S16" s="503"/>
      <c r="T16" s="522" t="s">
        <v>1011</v>
      </c>
      <c r="U16" s="522"/>
      <c r="V16" s="522"/>
      <c r="W16" s="522"/>
      <c r="X16" s="522"/>
      <c r="Y16" s="522"/>
      <c r="Z16" s="522"/>
      <c r="AA16" s="522"/>
      <c r="AB16" s="522"/>
      <c r="AC16" s="522"/>
      <c r="AD16" s="522"/>
      <c r="AE16" s="522"/>
      <c r="AF16" s="522"/>
      <c r="AG16" s="522"/>
      <c r="AH16" s="522"/>
      <c r="AI16" s="522"/>
      <c r="AJ16" s="522"/>
      <c r="AK16" s="522"/>
      <c r="AL16" s="522"/>
      <c r="AM16" s="522"/>
      <c r="AN16" s="68"/>
      <c r="AO16" s="523">
        <v>0</v>
      </c>
      <c r="AP16" s="524"/>
      <c r="AQ16" s="524"/>
      <c r="AR16" s="524"/>
      <c r="AS16" s="524"/>
      <c r="AT16" s="524"/>
      <c r="AU16" s="524"/>
      <c r="AV16" s="524"/>
      <c r="AW16" s="524"/>
      <c r="AX16" s="524"/>
      <c r="AY16" s="524"/>
      <c r="AZ16" s="524"/>
      <c r="BA16" s="524"/>
      <c r="BB16" s="524"/>
      <c r="BC16" s="524"/>
      <c r="BD16" s="524"/>
      <c r="BE16" s="524"/>
      <c r="BF16" s="524"/>
      <c r="BG16" s="524"/>
      <c r="BH16" s="524"/>
      <c r="BI16" s="524"/>
      <c r="BJ16" s="524"/>
      <c r="BK16" s="524"/>
      <c r="BL16" s="524"/>
      <c r="BM16" s="524"/>
      <c r="BN16" s="655">
        <v>0</v>
      </c>
      <c r="BO16" s="652"/>
      <c r="BP16" s="652"/>
      <c r="BQ16" s="652"/>
      <c r="BR16" s="652"/>
      <c r="BS16" s="652"/>
      <c r="BT16" s="652"/>
      <c r="BU16" s="652"/>
      <c r="BV16" s="652"/>
      <c r="BW16" s="652"/>
      <c r="BX16" s="652"/>
      <c r="BY16" s="652"/>
      <c r="BZ16" s="652"/>
      <c r="CA16" s="652"/>
      <c r="CB16" s="652"/>
      <c r="CC16" s="652"/>
      <c r="CD16" s="652"/>
      <c r="CE16" s="652"/>
      <c r="CF16" s="652"/>
      <c r="CG16" s="652"/>
      <c r="CH16" s="652"/>
      <c r="CI16" s="652"/>
      <c r="CJ16" s="652"/>
      <c r="CK16" s="652"/>
      <c r="CL16" s="652"/>
      <c r="CM16" s="524">
        <v>0</v>
      </c>
      <c r="CN16" s="524"/>
      <c r="CO16" s="524"/>
      <c r="CP16" s="524"/>
      <c r="CQ16" s="524"/>
      <c r="CR16" s="524"/>
      <c r="CS16" s="524"/>
      <c r="CT16" s="524"/>
      <c r="CU16" s="524"/>
      <c r="CV16" s="524"/>
      <c r="CW16" s="524"/>
      <c r="CX16" s="524"/>
      <c r="CY16" s="524"/>
      <c r="CZ16" s="524"/>
      <c r="DA16" s="524"/>
      <c r="DB16" s="524"/>
      <c r="DC16" s="524"/>
      <c r="DD16" s="524"/>
      <c r="DE16" s="524"/>
      <c r="DF16" s="524"/>
      <c r="DG16" s="524"/>
      <c r="DH16" s="524"/>
      <c r="DI16" s="524"/>
      <c r="DJ16" s="524"/>
      <c r="DK16" s="622"/>
    </row>
    <row r="17" spans="1:115" ht="21.75" customHeight="1">
      <c r="A17" s="500"/>
      <c r="B17" s="654"/>
      <c r="C17" s="654"/>
      <c r="D17" s="654"/>
      <c r="E17" s="654"/>
      <c r="F17" s="501"/>
      <c r="G17" s="510"/>
      <c r="H17" s="563"/>
      <c r="I17" s="563"/>
      <c r="J17" s="563"/>
      <c r="K17" s="563"/>
      <c r="L17" s="563"/>
      <c r="M17" s="563"/>
      <c r="N17" s="563"/>
      <c r="O17" s="563"/>
      <c r="P17" s="563"/>
      <c r="Q17" s="563"/>
      <c r="R17" s="501"/>
      <c r="S17" s="503"/>
      <c r="T17" s="522" t="s">
        <v>74</v>
      </c>
      <c r="U17" s="522"/>
      <c r="V17" s="522"/>
      <c r="W17" s="522"/>
      <c r="X17" s="522"/>
      <c r="Y17" s="522"/>
      <c r="Z17" s="522"/>
      <c r="AA17" s="522"/>
      <c r="AB17" s="522"/>
      <c r="AC17" s="522"/>
      <c r="AD17" s="522"/>
      <c r="AE17" s="522"/>
      <c r="AF17" s="522"/>
      <c r="AG17" s="522"/>
      <c r="AH17" s="522"/>
      <c r="AI17" s="522"/>
      <c r="AJ17" s="522"/>
      <c r="AK17" s="522"/>
      <c r="AL17" s="522"/>
      <c r="AM17" s="522"/>
      <c r="AN17" s="68"/>
      <c r="AO17" s="523">
        <v>362</v>
      </c>
      <c r="AP17" s="524"/>
      <c r="AQ17" s="524"/>
      <c r="AR17" s="524"/>
      <c r="AS17" s="524"/>
      <c r="AT17" s="524"/>
      <c r="AU17" s="524"/>
      <c r="AV17" s="524"/>
      <c r="AW17" s="524"/>
      <c r="AX17" s="524"/>
      <c r="AY17" s="524"/>
      <c r="AZ17" s="524"/>
      <c r="BA17" s="524"/>
      <c r="BB17" s="524"/>
      <c r="BC17" s="524"/>
      <c r="BD17" s="524"/>
      <c r="BE17" s="524"/>
      <c r="BF17" s="524"/>
      <c r="BG17" s="524"/>
      <c r="BH17" s="524"/>
      <c r="BI17" s="524"/>
      <c r="BJ17" s="524"/>
      <c r="BK17" s="524"/>
      <c r="BL17" s="524"/>
      <c r="BM17" s="524"/>
      <c r="BN17" s="652">
        <v>2536984</v>
      </c>
      <c r="BO17" s="652"/>
      <c r="BP17" s="652"/>
      <c r="BQ17" s="652"/>
      <c r="BR17" s="652"/>
      <c r="BS17" s="652"/>
      <c r="BT17" s="652"/>
      <c r="BU17" s="652"/>
      <c r="BV17" s="652"/>
      <c r="BW17" s="652"/>
      <c r="BX17" s="652"/>
      <c r="BY17" s="652"/>
      <c r="BZ17" s="652"/>
      <c r="CA17" s="652"/>
      <c r="CB17" s="652"/>
      <c r="CC17" s="652"/>
      <c r="CD17" s="652"/>
      <c r="CE17" s="652"/>
      <c r="CF17" s="652"/>
      <c r="CG17" s="652"/>
      <c r="CH17" s="652"/>
      <c r="CI17" s="652"/>
      <c r="CJ17" s="652"/>
      <c r="CK17" s="652"/>
      <c r="CL17" s="652"/>
      <c r="CM17" s="524">
        <v>7609</v>
      </c>
      <c r="CN17" s="524"/>
      <c r="CO17" s="524"/>
      <c r="CP17" s="524"/>
      <c r="CQ17" s="524"/>
      <c r="CR17" s="524"/>
      <c r="CS17" s="524"/>
      <c r="CT17" s="524"/>
      <c r="CU17" s="524"/>
      <c r="CV17" s="524"/>
      <c r="CW17" s="524"/>
      <c r="CX17" s="524"/>
      <c r="CY17" s="524"/>
      <c r="CZ17" s="524"/>
      <c r="DA17" s="524"/>
      <c r="DB17" s="524"/>
      <c r="DC17" s="524"/>
      <c r="DD17" s="524"/>
      <c r="DE17" s="524"/>
      <c r="DF17" s="524"/>
      <c r="DG17" s="524"/>
      <c r="DH17" s="524"/>
      <c r="DI17" s="524"/>
      <c r="DJ17" s="524"/>
      <c r="DK17" s="622"/>
    </row>
    <row r="18" spans="1:115" ht="21.75" customHeight="1">
      <c r="A18" s="500"/>
      <c r="B18" s="654"/>
      <c r="C18" s="654"/>
      <c r="D18" s="654"/>
      <c r="E18" s="654"/>
      <c r="F18" s="501"/>
      <c r="G18" s="511"/>
      <c r="H18" s="601"/>
      <c r="I18" s="601"/>
      <c r="J18" s="601"/>
      <c r="K18" s="601"/>
      <c r="L18" s="601"/>
      <c r="M18" s="601"/>
      <c r="N18" s="601"/>
      <c r="O18" s="601"/>
      <c r="P18" s="601"/>
      <c r="Q18" s="601"/>
      <c r="R18" s="505"/>
      <c r="S18" s="503"/>
      <c r="T18" s="522" t="s">
        <v>0</v>
      </c>
      <c r="U18" s="522"/>
      <c r="V18" s="522"/>
      <c r="W18" s="522"/>
      <c r="X18" s="522"/>
      <c r="Y18" s="522"/>
      <c r="Z18" s="522"/>
      <c r="AA18" s="522"/>
      <c r="AB18" s="522"/>
      <c r="AC18" s="522"/>
      <c r="AD18" s="522"/>
      <c r="AE18" s="522"/>
      <c r="AF18" s="522"/>
      <c r="AG18" s="522"/>
      <c r="AH18" s="522"/>
      <c r="AI18" s="522"/>
      <c r="AJ18" s="522"/>
      <c r="AK18" s="522"/>
      <c r="AL18" s="522"/>
      <c r="AM18" s="522"/>
      <c r="AN18" s="68"/>
      <c r="AO18" s="523">
        <f t="shared" ref="AO18" si="4">SUM(AO15,AO16,AO17)</f>
        <v>366</v>
      </c>
      <c r="AP18" s="524">
        <v>2522</v>
      </c>
      <c r="AQ18" s="524">
        <v>2522</v>
      </c>
      <c r="AR18" s="524">
        <v>2522</v>
      </c>
      <c r="AS18" s="524">
        <v>2522</v>
      </c>
      <c r="AT18" s="524"/>
      <c r="AU18" s="524"/>
      <c r="AV18" s="524"/>
      <c r="AW18" s="524"/>
      <c r="AX18" s="524"/>
      <c r="AY18" s="524"/>
      <c r="AZ18" s="524"/>
      <c r="BA18" s="524"/>
      <c r="BB18" s="524"/>
      <c r="BC18" s="524"/>
      <c r="BD18" s="524">
        <v>2522</v>
      </c>
      <c r="BE18" s="524">
        <v>2522</v>
      </c>
      <c r="BF18" s="524">
        <v>2522</v>
      </c>
      <c r="BG18" s="524">
        <v>2522</v>
      </c>
      <c r="BH18" s="524">
        <v>2522</v>
      </c>
      <c r="BI18" s="524">
        <v>2522</v>
      </c>
      <c r="BJ18" s="524">
        <v>2522</v>
      </c>
      <c r="BK18" s="524">
        <v>2522</v>
      </c>
      <c r="BL18" s="524">
        <v>2522</v>
      </c>
      <c r="BM18" s="524">
        <v>2522</v>
      </c>
      <c r="BN18" s="652">
        <f t="shared" ref="BN18" si="5">SUM(BN15,BN16,BN17)</f>
        <v>2555785</v>
      </c>
      <c r="BO18" s="652">
        <v>2522</v>
      </c>
      <c r="BP18" s="652">
        <v>2522</v>
      </c>
      <c r="BQ18" s="652">
        <v>2522</v>
      </c>
      <c r="BR18" s="652">
        <v>2522</v>
      </c>
      <c r="BS18" s="652"/>
      <c r="BT18" s="652"/>
      <c r="BU18" s="652"/>
      <c r="BV18" s="652"/>
      <c r="BW18" s="652"/>
      <c r="BX18" s="652"/>
      <c r="BY18" s="652"/>
      <c r="BZ18" s="652"/>
      <c r="CA18" s="652"/>
      <c r="CB18" s="652"/>
      <c r="CC18" s="652">
        <v>2522</v>
      </c>
      <c r="CD18" s="652">
        <v>2522</v>
      </c>
      <c r="CE18" s="652">
        <v>2522</v>
      </c>
      <c r="CF18" s="652">
        <v>2522</v>
      </c>
      <c r="CG18" s="652">
        <v>2522</v>
      </c>
      <c r="CH18" s="652">
        <v>2522</v>
      </c>
      <c r="CI18" s="652">
        <v>2522</v>
      </c>
      <c r="CJ18" s="652">
        <v>2522</v>
      </c>
      <c r="CK18" s="652">
        <v>2522</v>
      </c>
      <c r="CL18" s="652">
        <v>2522</v>
      </c>
      <c r="CM18" s="524">
        <f t="shared" ref="CM18" si="6">SUM(CM15,CM16,CM17)</f>
        <v>7751</v>
      </c>
      <c r="CN18" s="524">
        <v>2522</v>
      </c>
      <c r="CO18" s="524">
        <v>2522</v>
      </c>
      <c r="CP18" s="524">
        <v>2522</v>
      </c>
      <c r="CQ18" s="524">
        <v>2522</v>
      </c>
      <c r="CR18" s="524"/>
      <c r="CS18" s="524"/>
      <c r="CT18" s="524"/>
      <c r="CU18" s="524"/>
      <c r="CV18" s="524"/>
      <c r="CW18" s="524"/>
      <c r="CX18" s="524"/>
      <c r="CY18" s="524"/>
      <c r="CZ18" s="524"/>
      <c r="DA18" s="524"/>
      <c r="DB18" s="524">
        <v>2522</v>
      </c>
      <c r="DC18" s="524">
        <v>2522</v>
      </c>
      <c r="DD18" s="524">
        <v>2522</v>
      </c>
      <c r="DE18" s="524">
        <v>2522</v>
      </c>
      <c r="DF18" s="524">
        <v>2522</v>
      </c>
      <c r="DG18" s="524">
        <v>2522</v>
      </c>
      <c r="DH18" s="524">
        <v>2522</v>
      </c>
      <c r="DI18" s="524">
        <v>2522</v>
      </c>
      <c r="DJ18" s="524">
        <v>2522</v>
      </c>
      <c r="DK18" s="622">
        <v>2522</v>
      </c>
    </row>
    <row r="19" spans="1:115" ht="21.75" customHeight="1">
      <c r="A19" s="500"/>
      <c r="B19" s="654"/>
      <c r="C19" s="654"/>
      <c r="D19" s="654"/>
      <c r="E19" s="654"/>
      <c r="F19" s="501"/>
      <c r="G19" s="509"/>
      <c r="H19" s="562" t="s">
        <v>1012</v>
      </c>
      <c r="I19" s="562"/>
      <c r="J19" s="562"/>
      <c r="K19" s="562"/>
      <c r="L19" s="562"/>
      <c r="M19" s="562"/>
      <c r="N19" s="562"/>
      <c r="O19" s="562"/>
      <c r="P19" s="562"/>
      <c r="Q19" s="562"/>
      <c r="R19" s="507"/>
      <c r="S19" s="503"/>
      <c r="T19" s="522" t="s">
        <v>1013</v>
      </c>
      <c r="U19" s="522"/>
      <c r="V19" s="522"/>
      <c r="W19" s="522"/>
      <c r="X19" s="522"/>
      <c r="Y19" s="522"/>
      <c r="Z19" s="522"/>
      <c r="AA19" s="522"/>
      <c r="AB19" s="522"/>
      <c r="AC19" s="522"/>
      <c r="AD19" s="522"/>
      <c r="AE19" s="522"/>
      <c r="AF19" s="522"/>
      <c r="AG19" s="522"/>
      <c r="AH19" s="522"/>
      <c r="AI19" s="522"/>
      <c r="AJ19" s="522"/>
      <c r="AK19" s="522"/>
      <c r="AL19" s="522"/>
      <c r="AM19" s="522"/>
      <c r="AN19" s="68"/>
      <c r="AO19" s="523">
        <v>0</v>
      </c>
      <c r="AP19" s="524"/>
      <c r="AQ19" s="524"/>
      <c r="AR19" s="524"/>
      <c r="AS19" s="524"/>
      <c r="AT19" s="524"/>
      <c r="AU19" s="524"/>
      <c r="AV19" s="524"/>
      <c r="AW19" s="524"/>
      <c r="AX19" s="524"/>
      <c r="AY19" s="524"/>
      <c r="AZ19" s="524"/>
      <c r="BA19" s="524"/>
      <c r="BB19" s="524"/>
      <c r="BC19" s="524"/>
      <c r="BD19" s="524"/>
      <c r="BE19" s="524"/>
      <c r="BF19" s="524"/>
      <c r="BG19" s="524"/>
      <c r="BH19" s="524"/>
      <c r="BI19" s="524"/>
      <c r="BJ19" s="524"/>
      <c r="BK19" s="524"/>
      <c r="BL19" s="524"/>
      <c r="BM19" s="524"/>
      <c r="BN19" s="652">
        <v>0</v>
      </c>
      <c r="BO19" s="652"/>
      <c r="BP19" s="652"/>
      <c r="BQ19" s="652"/>
      <c r="BR19" s="652"/>
      <c r="BS19" s="652"/>
      <c r="BT19" s="652"/>
      <c r="BU19" s="652"/>
      <c r="BV19" s="652"/>
      <c r="BW19" s="652"/>
      <c r="BX19" s="652"/>
      <c r="BY19" s="652"/>
      <c r="BZ19" s="652"/>
      <c r="CA19" s="652"/>
      <c r="CB19" s="652"/>
      <c r="CC19" s="652"/>
      <c r="CD19" s="652"/>
      <c r="CE19" s="652"/>
      <c r="CF19" s="652"/>
      <c r="CG19" s="652"/>
      <c r="CH19" s="652"/>
      <c r="CI19" s="652"/>
      <c r="CJ19" s="652"/>
      <c r="CK19" s="652"/>
      <c r="CL19" s="652"/>
      <c r="CM19" s="524">
        <v>0</v>
      </c>
      <c r="CN19" s="524"/>
      <c r="CO19" s="524"/>
      <c r="CP19" s="524"/>
      <c r="CQ19" s="524"/>
      <c r="CR19" s="524"/>
      <c r="CS19" s="524"/>
      <c r="CT19" s="524"/>
      <c r="CU19" s="524"/>
      <c r="CV19" s="524"/>
      <c r="CW19" s="524"/>
      <c r="CX19" s="524"/>
      <c r="CY19" s="524"/>
      <c r="CZ19" s="524"/>
      <c r="DA19" s="524"/>
      <c r="DB19" s="524"/>
      <c r="DC19" s="524"/>
      <c r="DD19" s="524"/>
      <c r="DE19" s="524"/>
      <c r="DF19" s="524"/>
      <c r="DG19" s="524"/>
      <c r="DH19" s="524"/>
      <c r="DI19" s="524"/>
      <c r="DJ19" s="524"/>
      <c r="DK19" s="622"/>
    </row>
    <row r="20" spans="1:115" ht="21.75" customHeight="1">
      <c r="A20" s="500"/>
      <c r="B20" s="654"/>
      <c r="C20" s="654"/>
      <c r="D20" s="654"/>
      <c r="E20" s="654"/>
      <c r="F20" s="501"/>
      <c r="G20" s="510"/>
      <c r="H20" s="563"/>
      <c r="I20" s="563"/>
      <c r="J20" s="563"/>
      <c r="K20" s="563"/>
      <c r="L20" s="563"/>
      <c r="M20" s="563"/>
      <c r="N20" s="563"/>
      <c r="O20" s="563"/>
      <c r="P20" s="563"/>
      <c r="Q20" s="563"/>
      <c r="R20" s="501"/>
      <c r="S20" s="503"/>
      <c r="T20" s="522" t="s">
        <v>1014</v>
      </c>
      <c r="U20" s="522"/>
      <c r="V20" s="522"/>
      <c r="W20" s="522"/>
      <c r="X20" s="522"/>
      <c r="Y20" s="522"/>
      <c r="Z20" s="522"/>
      <c r="AA20" s="522"/>
      <c r="AB20" s="522"/>
      <c r="AC20" s="522"/>
      <c r="AD20" s="522"/>
      <c r="AE20" s="522"/>
      <c r="AF20" s="522"/>
      <c r="AG20" s="522"/>
      <c r="AH20" s="522"/>
      <c r="AI20" s="522"/>
      <c r="AJ20" s="522"/>
      <c r="AK20" s="522"/>
      <c r="AL20" s="522"/>
      <c r="AM20" s="522"/>
      <c r="AN20" s="68"/>
      <c r="AO20" s="523">
        <v>0</v>
      </c>
      <c r="AP20" s="524"/>
      <c r="AQ20" s="524"/>
      <c r="AR20" s="524"/>
      <c r="AS20" s="524"/>
      <c r="AT20" s="524"/>
      <c r="AU20" s="524"/>
      <c r="AV20" s="524"/>
      <c r="AW20" s="524"/>
      <c r="AX20" s="524"/>
      <c r="AY20" s="524"/>
      <c r="AZ20" s="524"/>
      <c r="BA20" s="524"/>
      <c r="BB20" s="524"/>
      <c r="BC20" s="524"/>
      <c r="BD20" s="524"/>
      <c r="BE20" s="524"/>
      <c r="BF20" s="524"/>
      <c r="BG20" s="524"/>
      <c r="BH20" s="524"/>
      <c r="BI20" s="524"/>
      <c r="BJ20" s="524"/>
      <c r="BK20" s="524"/>
      <c r="BL20" s="524"/>
      <c r="BM20" s="524"/>
      <c r="BN20" s="652">
        <v>0</v>
      </c>
      <c r="BO20" s="652"/>
      <c r="BP20" s="652"/>
      <c r="BQ20" s="652"/>
      <c r="BR20" s="652"/>
      <c r="BS20" s="652"/>
      <c r="BT20" s="652"/>
      <c r="BU20" s="652"/>
      <c r="BV20" s="652"/>
      <c r="BW20" s="652"/>
      <c r="BX20" s="652"/>
      <c r="BY20" s="652"/>
      <c r="BZ20" s="652"/>
      <c r="CA20" s="652"/>
      <c r="CB20" s="652"/>
      <c r="CC20" s="652"/>
      <c r="CD20" s="652"/>
      <c r="CE20" s="652"/>
      <c r="CF20" s="652"/>
      <c r="CG20" s="652"/>
      <c r="CH20" s="652"/>
      <c r="CI20" s="652"/>
      <c r="CJ20" s="652"/>
      <c r="CK20" s="652"/>
      <c r="CL20" s="652"/>
      <c r="CM20" s="524">
        <v>0</v>
      </c>
      <c r="CN20" s="524"/>
      <c r="CO20" s="524"/>
      <c r="CP20" s="524"/>
      <c r="CQ20" s="524"/>
      <c r="CR20" s="524"/>
      <c r="CS20" s="524"/>
      <c r="CT20" s="524"/>
      <c r="CU20" s="524"/>
      <c r="CV20" s="524"/>
      <c r="CW20" s="524"/>
      <c r="CX20" s="524"/>
      <c r="CY20" s="524"/>
      <c r="CZ20" s="524"/>
      <c r="DA20" s="524"/>
      <c r="DB20" s="524"/>
      <c r="DC20" s="524"/>
      <c r="DD20" s="524"/>
      <c r="DE20" s="524"/>
      <c r="DF20" s="524"/>
      <c r="DG20" s="524"/>
      <c r="DH20" s="524"/>
      <c r="DI20" s="524"/>
      <c r="DJ20" s="524"/>
      <c r="DK20" s="622"/>
    </row>
    <row r="21" spans="1:115" ht="21.75" customHeight="1">
      <c r="A21" s="500"/>
      <c r="B21" s="654"/>
      <c r="C21" s="654"/>
      <c r="D21" s="654"/>
      <c r="E21" s="654"/>
      <c r="F21" s="501"/>
      <c r="G21" s="510"/>
      <c r="H21" s="563"/>
      <c r="I21" s="563"/>
      <c r="J21" s="563"/>
      <c r="K21" s="563"/>
      <c r="L21" s="563"/>
      <c r="M21" s="563"/>
      <c r="N21" s="563"/>
      <c r="O21" s="563"/>
      <c r="P21" s="563"/>
      <c r="Q21" s="563"/>
      <c r="R21" s="501"/>
      <c r="S21" s="503"/>
      <c r="T21" s="522" t="s">
        <v>1015</v>
      </c>
      <c r="U21" s="522"/>
      <c r="V21" s="522"/>
      <c r="W21" s="522"/>
      <c r="X21" s="522"/>
      <c r="Y21" s="522"/>
      <c r="Z21" s="522"/>
      <c r="AA21" s="522"/>
      <c r="AB21" s="522"/>
      <c r="AC21" s="522"/>
      <c r="AD21" s="522"/>
      <c r="AE21" s="522"/>
      <c r="AF21" s="522"/>
      <c r="AG21" s="522"/>
      <c r="AH21" s="522"/>
      <c r="AI21" s="522"/>
      <c r="AJ21" s="522"/>
      <c r="AK21" s="522"/>
      <c r="AL21" s="522"/>
      <c r="AM21" s="522"/>
      <c r="AN21" s="68"/>
      <c r="AO21" s="523">
        <v>10</v>
      </c>
      <c r="AP21" s="524"/>
      <c r="AQ21" s="524"/>
      <c r="AR21" s="524"/>
      <c r="AS21" s="524"/>
      <c r="AT21" s="524"/>
      <c r="AU21" s="524"/>
      <c r="AV21" s="524"/>
      <c r="AW21" s="524"/>
      <c r="AX21" s="524"/>
      <c r="AY21" s="524"/>
      <c r="AZ21" s="524"/>
      <c r="BA21" s="524"/>
      <c r="BB21" s="524"/>
      <c r="BC21" s="524"/>
      <c r="BD21" s="524"/>
      <c r="BE21" s="524"/>
      <c r="BF21" s="524"/>
      <c r="BG21" s="524"/>
      <c r="BH21" s="524"/>
      <c r="BI21" s="524"/>
      <c r="BJ21" s="524"/>
      <c r="BK21" s="524"/>
      <c r="BL21" s="524"/>
      <c r="BM21" s="524"/>
      <c r="BN21" s="652">
        <v>50538</v>
      </c>
      <c r="BO21" s="652"/>
      <c r="BP21" s="652"/>
      <c r="BQ21" s="652"/>
      <c r="BR21" s="652"/>
      <c r="BS21" s="652"/>
      <c r="BT21" s="652"/>
      <c r="BU21" s="652"/>
      <c r="BV21" s="652"/>
      <c r="BW21" s="652"/>
      <c r="BX21" s="652"/>
      <c r="BY21" s="652"/>
      <c r="BZ21" s="652"/>
      <c r="CA21" s="652"/>
      <c r="CB21" s="652"/>
      <c r="CC21" s="652"/>
      <c r="CD21" s="652"/>
      <c r="CE21" s="652"/>
      <c r="CF21" s="652"/>
      <c r="CG21" s="652"/>
      <c r="CH21" s="652"/>
      <c r="CI21" s="652"/>
      <c r="CJ21" s="652"/>
      <c r="CK21" s="652"/>
      <c r="CL21" s="652"/>
      <c r="CM21" s="524">
        <v>28</v>
      </c>
      <c r="CN21" s="524"/>
      <c r="CO21" s="524"/>
      <c r="CP21" s="524"/>
      <c r="CQ21" s="524"/>
      <c r="CR21" s="524"/>
      <c r="CS21" s="524"/>
      <c r="CT21" s="524"/>
      <c r="CU21" s="524"/>
      <c r="CV21" s="524"/>
      <c r="CW21" s="524"/>
      <c r="CX21" s="524"/>
      <c r="CY21" s="524"/>
      <c r="CZ21" s="524"/>
      <c r="DA21" s="524"/>
      <c r="DB21" s="524"/>
      <c r="DC21" s="524"/>
      <c r="DD21" s="524"/>
      <c r="DE21" s="524"/>
      <c r="DF21" s="524"/>
      <c r="DG21" s="524"/>
      <c r="DH21" s="524"/>
      <c r="DI21" s="524"/>
      <c r="DJ21" s="524"/>
      <c r="DK21" s="622"/>
    </row>
    <row r="22" spans="1:115" ht="21.75" customHeight="1" thickBot="1">
      <c r="A22" s="512"/>
      <c r="B22" s="513"/>
      <c r="C22" s="513"/>
      <c r="D22" s="513"/>
      <c r="E22" s="513"/>
      <c r="F22" s="514"/>
      <c r="G22" s="515"/>
      <c r="H22" s="555"/>
      <c r="I22" s="555"/>
      <c r="J22" s="555"/>
      <c r="K22" s="555"/>
      <c r="L22" s="555"/>
      <c r="M22" s="555"/>
      <c r="N22" s="555"/>
      <c r="O22" s="555"/>
      <c r="P22" s="555"/>
      <c r="Q22" s="555"/>
      <c r="R22" s="514"/>
      <c r="S22" s="516"/>
      <c r="T22" s="520" t="s">
        <v>1016</v>
      </c>
      <c r="U22" s="520"/>
      <c r="V22" s="520"/>
      <c r="W22" s="520"/>
      <c r="X22" s="520"/>
      <c r="Y22" s="520"/>
      <c r="Z22" s="520"/>
      <c r="AA22" s="520"/>
      <c r="AB22" s="520"/>
      <c r="AC22" s="520"/>
      <c r="AD22" s="520"/>
      <c r="AE22" s="520"/>
      <c r="AF22" s="520"/>
      <c r="AG22" s="520"/>
      <c r="AH22" s="520"/>
      <c r="AI22" s="520"/>
      <c r="AJ22" s="520"/>
      <c r="AK22" s="520"/>
      <c r="AL22" s="520"/>
      <c r="AM22" s="520"/>
      <c r="AN22" s="450"/>
      <c r="AO22" s="523">
        <f t="shared" ref="AO22" si="7">SUM(AO19,AO20,AO21)</f>
        <v>10</v>
      </c>
      <c r="AP22" s="524">
        <v>2522</v>
      </c>
      <c r="AQ22" s="524">
        <v>2522</v>
      </c>
      <c r="AR22" s="524">
        <v>2522</v>
      </c>
      <c r="AS22" s="524">
        <v>2522</v>
      </c>
      <c r="AT22" s="524"/>
      <c r="AU22" s="524"/>
      <c r="AV22" s="524"/>
      <c r="AW22" s="524"/>
      <c r="AX22" s="524"/>
      <c r="AY22" s="524"/>
      <c r="AZ22" s="524"/>
      <c r="BA22" s="524"/>
      <c r="BB22" s="524"/>
      <c r="BC22" s="524"/>
      <c r="BD22" s="524">
        <v>2522</v>
      </c>
      <c r="BE22" s="524">
        <v>2522</v>
      </c>
      <c r="BF22" s="524">
        <v>2522</v>
      </c>
      <c r="BG22" s="524">
        <v>2522</v>
      </c>
      <c r="BH22" s="524">
        <v>2522</v>
      </c>
      <c r="BI22" s="524">
        <v>2522</v>
      </c>
      <c r="BJ22" s="524">
        <v>2522</v>
      </c>
      <c r="BK22" s="524">
        <v>2522</v>
      </c>
      <c r="BL22" s="524">
        <v>2522</v>
      </c>
      <c r="BM22" s="524">
        <v>2522</v>
      </c>
      <c r="BN22" s="652">
        <f t="shared" ref="BN22" si="8">SUM(BN19,BN20,BN21)</f>
        <v>50538</v>
      </c>
      <c r="BO22" s="652">
        <v>2522</v>
      </c>
      <c r="BP22" s="652">
        <v>2522</v>
      </c>
      <c r="BQ22" s="652">
        <v>2522</v>
      </c>
      <c r="BR22" s="652">
        <v>2522</v>
      </c>
      <c r="BS22" s="652"/>
      <c r="BT22" s="652"/>
      <c r="BU22" s="652"/>
      <c r="BV22" s="652"/>
      <c r="BW22" s="652"/>
      <c r="BX22" s="652"/>
      <c r="BY22" s="652"/>
      <c r="BZ22" s="652"/>
      <c r="CA22" s="652"/>
      <c r="CB22" s="652"/>
      <c r="CC22" s="652">
        <v>2522</v>
      </c>
      <c r="CD22" s="652">
        <v>2522</v>
      </c>
      <c r="CE22" s="652">
        <v>2522</v>
      </c>
      <c r="CF22" s="652">
        <v>2522</v>
      </c>
      <c r="CG22" s="652">
        <v>2522</v>
      </c>
      <c r="CH22" s="652">
        <v>2522</v>
      </c>
      <c r="CI22" s="652">
        <v>2522</v>
      </c>
      <c r="CJ22" s="652">
        <v>2522</v>
      </c>
      <c r="CK22" s="652">
        <v>2522</v>
      </c>
      <c r="CL22" s="652">
        <v>2522</v>
      </c>
      <c r="CM22" s="524">
        <f t="shared" ref="CM22" si="9">SUM(CM19,CM20,CM21)</f>
        <v>28</v>
      </c>
      <c r="CN22" s="524">
        <v>2522</v>
      </c>
      <c r="CO22" s="524">
        <v>2522</v>
      </c>
      <c r="CP22" s="524">
        <v>2522</v>
      </c>
      <c r="CQ22" s="524">
        <v>2522</v>
      </c>
      <c r="CR22" s="524"/>
      <c r="CS22" s="524"/>
      <c r="CT22" s="524"/>
      <c r="CU22" s="524"/>
      <c r="CV22" s="524"/>
      <c r="CW22" s="524"/>
      <c r="CX22" s="524"/>
      <c r="CY22" s="524"/>
      <c r="CZ22" s="524"/>
      <c r="DA22" s="524"/>
      <c r="DB22" s="524">
        <v>2522</v>
      </c>
      <c r="DC22" s="524">
        <v>2522</v>
      </c>
      <c r="DD22" s="524">
        <v>2522</v>
      </c>
      <c r="DE22" s="524">
        <v>2522</v>
      </c>
      <c r="DF22" s="524">
        <v>2522</v>
      </c>
      <c r="DG22" s="524">
        <v>2522</v>
      </c>
      <c r="DH22" s="524">
        <v>2522</v>
      </c>
      <c r="DI22" s="524">
        <v>2522</v>
      </c>
      <c r="DJ22" s="524">
        <v>2522</v>
      </c>
      <c r="DK22" s="622">
        <v>2522</v>
      </c>
    </row>
    <row r="23" spans="1:115" ht="21.75" customHeight="1">
      <c r="A23" s="615" t="s">
        <v>1017</v>
      </c>
      <c r="B23" s="546"/>
      <c r="C23" s="546"/>
      <c r="D23" s="546"/>
      <c r="E23" s="546"/>
      <c r="F23" s="546"/>
      <c r="G23" s="546"/>
      <c r="H23" s="546"/>
      <c r="I23" s="546"/>
      <c r="J23" s="546"/>
      <c r="K23" s="546"/>
      <c r="L23" s="546"/>
      <c r="M23" s="546"/>
      <c r="N23" s="546"/>
      <c r="O23" s="546"/>
      <c r="P23" s="546"/>
      <c r="Q23" s="546"/>
      <c r="R23" s="608"/>
      <c r="S23" s="502"/>
      <c r="T23" s="601" t="s">
        <v>1018</v>
      </c>
      <c r="U23" s="601"/>
      <c r="V23" s="601"/>
      <c r="W23" s="601"/>
      <c r="X23" s="601"/>
      <c r="Y23" s="601"/>
      <c r="Z23" s="601"/>
      <c r="AA23" s="601"/>
      <c r="AB23" s="601"/>
      <c r="AC23" s="601"/>
      <c r="AD23" s="601"/>
      <c r="AE23" s="601"/>
      <c r="AF23" s="601"/>
      <c r="AG23" s="601"/>
      <c r="AH23" s="601"/>
      <c r="AI23" s="601"/>
      <c r="AJ23" s="601"/>
      <c r="AK23" s="601"/>
      <c r="AL23" s="601"/>
      <c r="AM23" s="601"/>
      <c r="AN23" s="325"/>
      <c r="AO23" s="523">
        <f>SUM(AO7,AO11,AO15,AO19)</f>
        <v>26</v>
      </c>
      <c r="AP23" s="524">
        <v>12</v>
      </c>
      <c r="AQ23" s="524">
        <v>12</v>
      </c>
      <c r="AR23" s="524">
        <v>12</v>
      </c>
      <c r="AS23" s="524">
        <v>12</v>
      </c>
      <c r="AT23" s="524"/>
      <c r="AU23" s="524"/>
      <c r="AV23" s="524"/>
      <c r="AW23" s="524"/>
      <c r="AX23" s="524"/>
      <c r="AY23" s="524"/>
      <c r="AZ23" s="524"/>
      <c r="BA23" s="524"/>
      <c r="BB23" s="524"/>
      <c r="BC23" s="524"/>
      <c r="BD23" s="524">
        <v>12</v>
      </c>
      <c r="BE23" s="524">
        <v>12</v>
      </c>
      <c r="BF23" s="524">
        <v>12</v>
      </c>
      <c r="BG23" s="524">
        <v>12</v>
      </c>
      <c r="BH23" s="524">
        <v>12</v>
      </c>
      <c r="BI23" s="524">
        <v>12</v>
      </c>
      <c r="BJ23" s="524">
        <v>12</v>
      </c>
      <c r="BK23" s="524">
        <v>12</v>
      </c>
      <c r="BL23" s="524">
        <v>12</v>
      </c>
      <c r="BM23" s="524">
        <v>12</v>
      </c>
      <c r="BN23" s="652">
        <f t="shared" ref="BN23:CM25" si="10">SUM(BN7,BN11,BN15,BN19)</f>
        <v>157285</v>
      </c>
      <c r="BO23" s="652">
        <v>12</v>
      </c>
      <c r="BP23" s="652">
        <v>12</v>
      </c>
      <c r="BQ23" s="652">
        <v>12</v>
      </c>
      <c r="BR23" s="652">
        <v>12</v>
      </c>
      <c r="BS23" s="652"/>
      <c r="BT23" s="652"/>
      <c r="BU23" s="652"/>
      <c r="BV23" s="652"/>
      <c r="BW23" s="652"/>
      <c r="BX23" s="652"/>
      <c r="BY23" s="652"/>
      <c r="BZ23" s="652"/>
      <c r="CA23" s="652"/>
      <c r="CB23" s="652"/>
      <c r="CC23" s="652">
        <v>12</v>
      </c>
      <c r="CD23" s="652">
        <v>12</v>
      </c>
      <c r="CE23" s="652">
        <v>12</v>
      </c>
      <c r="CF23" s="652">
        <v>12</v>
      </c>
      <c r="CG23" s="652">
        <v>12</v>
      </c>
      <c r="CH23" s="652">
        <v>12</v>
      </c>
      <c r="CI23" s="652">
        <v>12</v>
      </c>
      <c r="CJ23" s="652">
        <v>12</v>
      </c>
      <c r="CK23" s="652">
        <v>12</v>
      </c>
      <c r="CL23" s="652">
        <v>12</v>
      </c>
      <c r="CM23" s="524">
        <f t="shared" ref="CM23" si="11">SUM(CM7,CM11,CM15,CM19)</f>
        <v>1504</v>
      </c>
      <c r="CN23" s="524">
        <v>12</v>
      </c>
      <c r="CO23" s="524">
        <v>12</v>
      </c>
      <c r="CP23" s="524">
        <v>12</v>
      </c>
      <c r="CQ23" s="524">
        <v>12</v>
      </c>
      <c r="CR23" s="524"/>
      <c r="CS23" s="524"/>
      <c r="CT23" s="524"/>
      <c r="CU23" s="524"/>
      <c r="CV23" s="524"/>
      <c r="CW23" s="524"/>
      <c r="CX23" s="524"/>
      <c r="CY23" s="524"/>
      <c r="CZ23" s="524"/>
      <c r="DA23" s="524"/>
      <c r="DB23" s="524">
        <v>12</v>
      </c>
      <c r="DC23" s="524">
        <v>12</v>
      </c>
      <c r="DD23" s="524">
        <v>12</v>
      </c>
      <c r="DE23" s="524">
        <v>12</v>
      </c>
      <c r="DF23" s="524">
        <v>12</v>
      </c>
      <c r="DG23" s="524">
        <v>12</v>
      </c>
      <c r="DH23" s="524">
        <v>12</v>
      </c>
      <c r="DI23" s="524">
        <v>12</v>
      </c>
      <c r="DJ23" s="524">
        <v>12</v>
      </c>
      <c r="DK23" s="622">
        <v>12</v>
      </c>
    </row>
    <row r="24" spans="1:115" ht="21.75" customHeight="1">
      <c r="A24" s="615"/>
      <c r="B24" s="546"/>
      <c r="C24" s="546"/>
      <c r="D24" s="546"/>
      <c r="E24" s="546"/>
      <c r="F24" s="546"/>
      <c r="G24" s="546"/>
      <c r="H24" s="546"/>
      <c r="I24" s="546"/>
      <c r="J24" s="546"/>
      <c r="K24" s="546"/>
      <c r="L24" s="546"/>
      <c r="M24" s="546"/>
      <c r="N24" s="546"/>
      <c r="O24" s="546"/>
      <c r="P24" s="546"/>
      <c r="Q24" s="546"/>
      <c r="R24" s="608"/>
      <c r="S24" s="503"/>
      <c r="T24" s="522" t="s">
        <v>1019</v>
      </c>
      <c r="U24" s="522"/>
      <c r="V24" s="522"/>
      <c r="W24" s="522"/>
      <c r="X24" s="522"/>
      <c r="Y24" s="522"/>
      <c r="Z24" s="522"/>
      <c r="AA24" s="522"/>
      <c r="AB24" s="522"/>
      <c r="AC24" s="522"/>
      <c r="AD24" s="522"/>
      <c r="AE24" s="522"/>
      <c r="AF24" s="522"/>
      <c r="AG24" s="522"/>
      <c r="AH24" s="522"/>
      <c r="AI24" s="522"/>
      <c r="AJ24" s="522"/>
      <c r="AK24" s="522"/>
      <c r="AL24" s="522"/>
      <c r="AM24" s="522"/>
      <c r="AN24" s="68"/>
      <c r="AO24" s="523">
        <f t="shared" ref="AO24:AO25" si="12">SUM(AO8,AO12,AO16,AO20)</f>
        <v>4</v>
      </c>
      <c r="AP24" s="524">
        <v>12</v>
      </c>
      <c r="AQ24" s="524">
        <v>12</v>
      </c>
      <c r="AR24" s="524">
        <v>12</v>
      </c>
      <c r="AS24" s="524">
        <v>12</v>
      </c>
      <c r="AT24" s="524"/>
      <c r="AU24" s="524"/>
      <c r="AV24" s="524"/>
      <c r="AW24" s="524"/>
      <c r="AX24" s="524"/>
      <c r="AY24" s="524"/>
      <c r="AZ24" s="524"/>
      <c r="BA24" s="524"/>
      <c r="BB24" s="524"/>
      <c r="BC24" s="524"/>
      <c r="BD24" s="524">
        <v>12</v>
      </c>
      <c r="BE24" s="524">
        <v>12</v>
      </c>
      <c r="BF24" s="524">
        <v>12</v>
      </c>
      <c r="BG24" s="524">
        <v>12</v>
      </c>
      <c r="BH24" s="524">
        <v>12</v>
      </c>
      <c r="BI24" s="524">
        <v>12</v>
      </c>
      <c r="BJ24" s="524">
        <v>12</v>
      </c>
      <c r="BK24" s="524">
        <v>12</v>
      </c>
      <c r="BL24" s="524">
        <v>12</v>
      </c>
      <c r="BM24" s="524">
        <v>12</v>
      </c>
      <c r="BN24" s="652">
        <f t="shared" si="10"/>
        <v>16160</v>
      </c>
      <c r="BO24" s="652">
        <v>12</v>
      </c>
      <c r="BP24" s="652">
        <v>12</v>
      </c>
      <c r="BQ24" s="652">
        <v>12</v>
      </c>
      <c r="BR24" s="652">
        <v>12</v>
      </c>
      <c r="BS24" s="652"/>
      <c r="BT24" s="652"/>
      <c r="BU24" s="652"/>
      <c r="BV24" s="652"/>
      <c r="BW24" s="652"/>
      <c r="BX24" s="652"/>
      <c r="BY24" s="652"/>
      <c r="BZ24" s="652"/>
      <c r="CA24" s="652"/>
      <c r="CB24" s="652"/>
      <c r="CC24" s="652">
        <v>12</v>
      </c>
      <c r="CD24" s="652">
        <v>12</v>
      </c>
      <c r="CE24" s="652">
        <v>12</v>
      </c>
      <c r="CF24" s="652">
        <v>12</v>
      </c>
      <c r="CG24" s="652">
        <v>12</v>
      </c>
      <c r="CH24" s="652">
        <v>12</v>
      </c>
      <c r="CI24" s="652">
        <v>12</v>
      </c>
      <c r="CJ24" s="652">
        <v>12</v>
      </c>
      <c r="CK24" s="652">
        <v>12</v>
      </c>
      <c r="CL24" s="652">
        <v>12</v>
      </c>
      <c r="CM24" s="524">
        <f t="shared" si="10"/>
        <v>255</v>
      </c>
      <c r="CN24" s="524">
        <v>12</v>
      </c>
      <c r="CO24" s="524">
        <v>12</v>
      </c>
      <c r="CP24" s="524">
        <v>12</v>
      </c>
      <c r="CQ24" s="524">
        <v>12</v>
      </c>
      <c r="CR24" s="524"/>
      <c r="CS24" s="524"/>
      <c r="CT24" s="524"/>
      <c r="CU24" s="524"/>
      <c r="CV24" s="524"/>
      <c r="CW24" s="524"/>
      <c r="CX24" s="524"/>
      <c r="CY24" s="524"/>
      <c r="CZ24" s="524"/>
      <c r="DA24" s="524"/>
      <c r="DB24" s="524">
        <v>12</v>
      </c>
      <c r="DC24" s="524">
        <v>12</v>
      </c>
      <c r="DD24" s="524">
        <v>12</v>
      </c>
      <c r="DE24" s="524">
        <v>12</v>
      </c>
      <c r="DF24" s="524">
        <v>12</v>
      </c>
      <c r="DG24" s="524">
        <v>12</v>
      </c>
      <c r="DH24" s="524">
        <v>12</v>
      </c>
      <c r="DI24" s="524">
        <v>12</v>
      </c>
      <c r="DJ24" s="524">
        <v>12</v>
      </c>
      <c r="DK24" s="622">
        <v>12</v>
      </c>
    </row>
    <row r="25" spans="1:115" ht="21.75" customHeight="1">
      <c r="A25" s="615"/>
      <c r="B25" s="546"/>
      <c r="C25" s="546"/>
      <c r="D25" s="546"/>
      <c r="E25" s="546"/>
      <c r="F25" s="546"/>
      <c r="G25" s="546"/>
      <c r="H25" s="546"/>
      <c r="I25" s="546"/>
      <c r="J25" s="546"/>
      <c r="K25" s="546"/>
      <c r="L25" s="546"/>
      <c r="M25" s="546"/>
      <c r="N25" s="546"/>
      <c r="O25" s="546"/>
      <c r="P25" s="546"/>
      <c r="Q25" s="546"/>
      <c r="R25" s="608"/>
      <c r="S25" s="503"/>
      <c r="T25" s="522" t="s">
        <v>1020</v>
      </c>
      <c r="U25" s="522"/>
      <c r="V25" s="522"/>
      <c r="W25" s="522"/>
      <c r="X25" s="522"/>
      <c r="Y25" s="522"/>
      <c r="Z25" s="522"/>
      <c r="AA25" s="522"/>
      <c r="AB25" s="522"/>
      <c r="AC25" s="522"/>
      <c r="AD25" s="522"/>
      <c r="AE25" s="522"/>
      <c r="AF25" s="522"/>
      <c r="AG25" s="522"/>
      <c r="AH25" s="522"/>
      <c r="AI25" s="522"/>
      <c r="AJ25" s="522"/>
      <c r="AK25" s="522"/>
      <c r="AL25" s="522"/>
      <c r="AM25" s="522"/>
      <c r="AN25" s="68"/>
      <c r="AO25" s="523">
        <f t="shared" si="12"/>
        <v>2976</v>
      </c>
      <c r="AP25" s="524">
        <v>12</v>
      </c>
      <c r="AQ25" s="524">
        <v>12</v>
      </c>
      <c r="AR25" s="524">
        <v>12</v>
      </c>
      <c r="AS25" s="524">
        <v>12</v>
      </c>
      <c r="AT25" s="524"/>
      <c r="AU25" s="524"/>
      <c r="AV25" s="524"/>
      <c r="AW25" s="524"/>
      <c r="AX25" s="524"/>
      <c r="AY25" s="524"/>
      <c r="AZ25" s="524"/>
      <c r="BA25" s="524"/>
      <c r="BB25" s="524"/>
      <c r="BC25" s="524"/>
      <c r="BD25" s="524">
        <v>12</v>
      </c>
      <c r="BE25" s="524">
        <v>12</v>
      </c>
      <c r="BF25" s="524">
        <v>12</v>
      </c>
      <c r="BG25" s="524">
        <v>12</v>
      </c>
      <c r="BH25" s="524">
        <v>12</v>
      </c>
      <c r="BI25" s="524">
        <v>12</v>
      </c>
      <c r="BJ25" s="524">
        <v>12</v>
      </c>
      <c r="BK25" s="524">
        <v>12</v>
      </c>
      <c r="BL25" s="524">
        <v>12</v>
      </c>
      <c r="BM25" s="524">
        <v>12</v>
      </c>
      <c r="BN25" s="652">
        <f t="shared" si="10"/>
        <v>18588176</v>
      </c>
      <c r="BO25" s="652">
        <v>12</v>
      </c>
      <c r="BP25" s="652">
        <v>12</v>
      </c>
      <c r="BQ25" s="652">
        <v>12</v>
      </c>
      <c r="BR25" s="652">
        <v>12</v>
      </c>
      <c r="BS25" s="652"/>
      <c r="BT25" s="652"/>
      <c r="BU25" s="652"/>
      <c r="BV25" s="652"/>
      <c r="BW25" s="652"/>
      <c r="BX25" s="652"/>
      <c r="BY25" s="652"/>
      <c r="BZ25" s="652"/>
      <c r="CA25" s="652"/>
      <c r="CB25" s="652"/>
      <c r="CC25" s="652">
        <v>12</v>
      </c>
      <c r="CD25" s="652">
        <v>12</v>
      </c>
      <c r="CE25" s="652">
        <v>12</v>
      </c>
      <c r="CF25" s="652">
        <v>12</v>
      </c>
      <c r="CG25" s="652">
        <v>12</v>
      </c>
      <c r="CH25" s="652">
        <v>12</v>
      </c>
      <c r="CI25" s="652">
        <v>12</v>
      </c>
      <c r="CJ25" s="652">
        <v>12</v>
      </c>
      <c r="CK25" s="652">
        <v>12</v>
      </c>
      <c r="CL25" s="652">
        <v>12</v>
      </c>
      <c r="CM25" s="524">
        <f t="shared" si="10"/>
        <v>63919</v>
      </c>
      <c r="CN25" s="524">
        <v>12</v>
      </c>
      <c r="CO25" s="524">
        <v>12</v>
      </c>
      <c r="CP25" s="524">
        <v>12</v>
      </c>
      <c r="CQ25" s="524">
        <v>12</v>
      </c>
      <c r="CR25" s="524"/>
      <c r="CS25" s="524"/>
      <c r="CT25" s="524"/>
      <c r="CU25" s="524"/>
      <c r="CV25" s="524"/>
      <c r="CW25" s="524"/>
      <c r="CX25" s="524"/>
      <c r="CY25" s="524"/>
      <c r="CZ25" s="524"/>
      <c r="DA25" s="524"/>
      <c r="DB25" s="524">
        <v>12</v>
      </c>
      <c r="DC25" s="524">
        <v>12</v>
      </c>
      <c r="DD25" s="524">
        <v>12</v>
      </c>
      <c r="DE25" s="524">
        <v>12</v>
      </c>
      <c r="DF25" s="524">
        <v>12</v>
      </c>
      <c r="DG25" s="524">
        <v>12</v>
      </c>
      <c r="DH25" s="524">
        <v>12</v>
      </c>
      <c r="DI25" s="524">
        <v>12</v>
      </c>
      <c r="DJ25" s="524">
        <v>12</v>
      </c>
      <c r="DK25" s="622">
        <v>12</v>
      </c>
    </row>
    <row r="26" spans="1:115" ht="21.75" customHeight="1" thickBot="1">
      <c r="A26" s="616"/>
      <c r="B26" s="547"/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634"/>
      <c r="S26" s="516"/>
      <c r="T26" s="520" t="s">
        <v>1016</v>
      </c>
      <c r="U26" s="520"/>
      <c r="V26" s="520"/>
      <c r="W26" s="520"/>
      <c r="X26" s="520"/>
      <c r="Y26" s="520"/>
      <c r="Z26" s="520"/>
      <c r="AA26" s="520"/>
      <c r="AB26" s="520"/>
      <c r="AC26" s="520"/>
      <c r="AD26" s="520"/>
      <c r="AE26" s="520"/>
      <c r="AF26" s="520"/>
      <c r="AG26" s="520"/>
      <c r="AH26" s="520"/>
      <c r="AI26" s="520"/>
      <c r="AJ26" s="520"/>
      <c r="AK26" s="520"/>
      <c r="AL26" s="520"/>
      <c r="AM26" s="520"/>
      <c r="AN26" s="450"/>
      <c r="AO26" s="521">
        <f t="shared" ref="AO26" si="13">SUM(AO23,AO24,AO25)</f>
        <v>3006</v>
      </c>
      <c r="AP26" s="518">
        <v>2522</v>
      </c>
      <c r="AQ26" s="518">
        <v>2522</v>
      </c>
      <c r="AR26" s="518">
        <v>2522</v>
      </c>
      <c r="AS26" s="518">
        <v>2522</v>
      </c>
      <c r="AT26" s="518"/>
      <c r="AU26" s="518"/>
      <c r="AV26" s="518"/>
      <c r="AW26" s="518"/>
      <c r="AX26" s="518"/>
      <c r="AY26" s="518"/>
      <c r="AZ26" s="518"/>
      <c r="BA26" s="518"/>
      <c r="BB26" s="518"/>
      <c r="BC26" s="518"/>
      <c r="BD26" s="518">
        <v>2522</v>
      </c>
      <c r="BE26" s="518">
        <v>2522</v>
      </c>
      <c r="BF26" s="518">
        <v>2522</v>
      </c>
      <c r="BG26" s="518">
        <v>2522</v>
      </c>
      <c r="BH26" s="518">
        <v>2522</v>
      </c>
      <c r="BI26" s="518">
        <v>2522</v>
      </c>
      <c r="BJ26" s="518">
        <v>2522</v>
      </c>
      <c r="BK26" s="518">
        <v>2522</v>
      </c>
      <c r="BL26" s="518">
        <v>2522</v>
      </c>
      <c r="BM26" s="518">
        <v>2522</v>
      </c>
      <c r="BN26" s="653">
        <f t="shared" ref="BN26" si="14">SUM(BN23,BN24,BN25)</f>
        <v>18761621</v>
      </c>
      <c r="BO26" s="653">
        <v>2522</v>
      </c>
      <c r="BP26" s="653">
        <v>2522</v>
      </c>
      <c r="BQ26" s="653">
        <v>2522</v>
      </c>
      <c r="BR26" s="653">
        <v>2522</v>
      </c>
      <c r="BS26" s="653"/>
      <c r="BT26" s="653"/>
      <c r="BU26" s="653"/>
      <c r="BV26" s="653"/>
      <c r="BW26" s="653"/>
      <c r="BX26" s="653"/>
      <c r="BY26" s="653"/>
      <c r="BZ26" s="653"/>
      <c r="CA26" s="653"/>
      <c r="CB26" s="653"/>
      <c r="CC26" s="653">
        <v>2522</v>
      </c>
      <c r="CD26" s="653">
        <v>2522</v>
      </c>
      <c r="CE26" s="653">
        <v>2522</v>
      </c>
      <c r="CF26" s="653">
        <v>2522</v>
      </c>
      <c r="CG26" s="653">
        <v>2522</v>
      </c>
      <c r="CH26" s="653">
        <v>2522</v>
      </c>
      <c r="CI26" s="653">
        <v>2522</v>
      </c>
      <c r="CJ26" s="653">
        <v>2522</v>
      </c>
      <c r="CK26" s="653">
        <v>2522</v>
      </c>
      <c r="CL26" s="653">
        <v>2522</v>
      </c>
      <c r="CM26" s="518">
        <f t="shared" ref="CM26" si="15">SUM(CM23,CM24,CM25)</f>
        <v>65678</v>
      </c>
      <c r="CN26" s="518">
        <v>2522</v>
      </c>
      <c r="CO26" s="518">
        <v>2522</v>
      </c>
      <c r="CP26" s="518">
        <v>2522</v>
      </c>
      <c r="CQ26" s="518">
        <v>2522</v>
      </c>
      <c r="CR26" s="518"/>
      <c r="CS26" s="518"/>
      <c r="CT26" s="518"/>
      <c r="CU26" s="518"/>
      <c r="CV26" s="518"/>
      <c r="CW26" s="518"/>
      <c r="CX26" s="518"/>
      <c r="CY26" s="518"/>
      <c r="CZ26" s="518"/>
      <c r="DA26" s="518"/>
      <c r="DB26" s="518">
        <v>2522</v>
      </c>
      <c r="DC26" s="518">
        <v>2522</v>
      </c>
      <c r="DD26" s="518">
        <v>2522</v>
      </c>
      <c r="DE26" s="518">
        <v>2522</v>
      </c>
      <c r="DF26" s="518">
        <v>2522</v>
      </c>
      <c r="DG26" s="518">
        <v>2522</v>
      </c>
      <c r="DH26" s="518">
        <v>2522</v>
      </c>
      <c r="DI26" s="518">
        <v>2522</v>
      </c>
      <c r="DJ26" s="518">
        <v>2522</v>
      </c>
      <c r="DK26" s="612">
        <v>2522</v>
      </c>
    </row>
  </sheetData>
  <sheetProtection selectLockedCells="1"/>
  <mergeCells count="94">
    <mergeCell ref="A2:DK2"/>
    <mergeCell ref="A3:AN6"/>
    <mergeCell ref="AR3:BJ5"/>
    <mergeCell ref="BQ3:CI5"/>
    <mergeCell ref="CP3:DH5"/>
    <mergeCell ref="AO6:BM6"/>
    <mergeCell ref="BN6:CL6"/>
    <mergeCell ref="CM6:DK6"/>
    <mergeCell ref="B7:Q10"/>
    <mergeCell ref="T7:AM7"/>
    <mergeCell ref="AO7:BM7"/>
    <mergeCell ref="BN7:CL7"/>
    <mergeCell ref="CM7:DK7"/>
    <mergeCell ref="T8:AM8"/>
    <mergeCell ref="AO8:BM8"/>
    <mergeCell ref="BN8:CL8"/>
    <mergeCell ref="CM8:DK8"/>
    <mergeCell ref="T9:AM9"/>
    <mergeCell ref="AO9:BM9"/>
    <mergeCell ref="BN9:CL9"/>
    <mergeCell ref="CM9:DK9"/>
    <mergeCell ref="T10:AM10"/>
    <mergeCell ref="AO10:BM10"/>
    <mergeCell ref="BN10:CL10"/>
    <mergeCell ref="CM10:DK10"/>
    <mergeCell ref="B11:Q14"/>
    <mergeCell ref="T11:AM11"/>
    <mergeCell ref="AO11:BM11"/>
    <mergeCell ref="BN11:CL11"/>
    <mergeCell ref="CM11:DK11"/>
    <mergeCell ref="T12:AM12"/>
    <mergeCell ref="AO12:BM12"/>
    <mergeCell ref="BN12:CL12"/>
    <mergeCell ref="CM12:DK12"/>
    <mergeCell ref="T13:AM13"/>
    <mergeCell ref="AO13:BM13"/>
    <mergeCell ref="BN13:CL13"/>
    <mergeCell ref="CM13:DK13"/>
    <mergeCell ref="T14:AM14"/>
    <mergeCell ref="AO14:BM14"/>
    <mergeCell ref="BN14:CL14"/>
    <mergeCell ref="CM14:DK14"/>
    <mergeCell ref="B16:E21"/>
    <mergeCell ref="T16:AM16"/>
    <mergeCell ref="AO16:BM16"/>
    <mergeCell ref="BN16:CL16"/>
    <mergeCell ref="CM16:DK16"/>
    <mergeCell ref="H15:Q18"/>
    <mergeCell ref="T15:AM15"/>
    <mergeCell ref="AO15:BM15"/>
    <mergeCell ref="BN15:CL15"/>
    <mergeCell ref="CM15:DK15"/>
    <mergeCell ref="T17:AM17"/>
    <mergeCell ref="AO17:BM17"/>
    <mergeCell ref="BN17:CL17"/>
    <mergeCell ref="CM17:DK17"/>
    <mergeCell ref="T18:AM18"/>
    <mergeCell ref="AO18:BM18"/>
    <mergeCell ref="BN18:CL18"/>
    <mergeCell ref="CM18:DK18"/>
    <mergeCell ref="H19:Q22"/>
    <mergeCell ref="T19:AM19"/>
    <mergeCell ref="AO19:BM19"/>
    <mergeCell ref="BN19:CL19"/>
    <mergeCell ref="CM19:DK19"/>
    <mergeCell ref="T20:AM20"/>
    <mergeCell ref="AO20:BM20"/>
    <mergeCell ref="BN20:CL20"/>
    <mergeCell ref="CM20:DK20"/>
    <mergeCell ref="T21:AM21"/>
    <mergeCell ref="AO21:BM21"/>
    <mergeCell ref="BN21:CL21"/>
    <mergeCell ref="BN26:CL26"/>
    <mergeCell ref="CM21:DK21"/>
    <mergeCell ref="T22:AM22"/>
    <mergeCell ref="AO22:BM22"/>
    <mergeCell ref="BN22:CL22"/>
    <mergeCell ref="CM22:DK22"/>
    <mergeCell ref="CM26:DK26"/>
    <mergeCell ref="A23:R26"/>
    <mergeCell ref="T23:AM23"/>
    <mergeCell ref="AO23:BM23"/>
    <mergeCell ref="BN23:CL23"/>
    <mergeCell ref="CM23:DK23"/>
    <mergeCell ref="T24:AM24"/>
    <mergeCell ref="AO24:BM24"/>
    <mergeCell ref="BN24:CL24"/>
    <mergeCell ref="CM24:DK24"/>
    <mergeCell ref="T25:AM25"/>
    <mergeCell ref="AO25:BM25"/>
    <mergeCell ref="BN25:CL25"/>
    <mergeCell ref="CM25:DK25"/>
    <mergeCell ref="T26:AM26"/>
    <mergeCell ref="AO26:BM26"/>
  </mergeCells>
  <phoneticPr fontId="2"/>
  <pageMargins left="0.78740157480314965" right="0.78740157480314965" top="0.59055118110236227" bottom="0.59055118110236227" header="0.39370078740157483" footer="0.39370078740157483"/>
  <pageSetup paperSize="9" firstPageNumber="28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L27"/>
  <sheetViews>
    <sheetView view="pageBreakPreview" topLeftCell="A13" zoomScaleNormal="100" zoomScaleSheetLayoutView="100" workbookViewId="0">
      <selection activeCell="V26" sqref="V26:W26"/>
    </sheetView>
  </sheetViews>
  <sheetFormatPr defaultColWidth="1.33203125" defaultRowHeight="24" customHeight="1"/>
  <cols>
    <col min="1" max="7" width="1.33203125" style="1" customWidth="1"/>
    <col min="8" max="9" width="2.77734375" style="1" customWidth="1"/>
    <col min="10" max="17" width="1.33203125" style="1" customWidth="1"/>
    <col min="18" max="94" width="1.21875" style="1" customWidth="1"/>
    <col min="95" max="97" width="1.33203125" style="1" customWidth="1"/>
    <col min="98" max="16384" width="1.33203125" style="1"/>
  </cols>
  <sheetData>
    <row r="1" spans="1:220" ht="24" customHeight="1">
      <c r="A1" s="672" t="s">
        <v>482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  <c r="N1" s="672"/>
      <c r="O1" s="672"/>
      <c r="P1" s="672"/>
      <c r="Q1" s="672"/>
      <c r="R1" s="672"/>
      <c r="S1" s="672"/>
      <c r="T1" s="672"/>
      <c r="U1" s="672"/>
      <c r="V1" s="672"/>
      <c r="W1" s="672"/>
      <c r="X1" s="672"/>
      <c r="Y1" s="672"/>
      <c r="Z1" s="672"/>
      <c r="AA1" s="672"/>
      <c r="AB1" s="672"/>
      <c r="AC1" s="672"/>
      <c r="AD1" s="672"/>
      <c r="AE1" s="672"/>
      <c r="AF1" s="672"/>
      <c r="AG1" s="672"/>
      <c r="AH1" s="672"/>
      <c r="AI1" s="672"/>
      <c r="AJ1" s="672"/>
      <c r="AK1" s="672"/>
      <c r="AL1" s="672"/>
      <c r="AM1" s="672"/>
      <c r="AN1" s="672"/>
      <c r="AO1" s="672"/>
      <c r="AP1" s="672"/>
      <c r="AQ1" s="672"/>
      <c r="AR1" s="672"/>
      <c r="AS1" s="672"/>
      <c r="AT1" s="672"/>
      <c r="AU1" s="672"/>
      <c r="AV1" s="672"/>
      <c r="AW1" s="672"/>
      <c r="AX1" s="672"/>
      <c r="AY1" s="672"/>
      <c r="AZ1" s="672"/>
      <c r="BA1" s="672"/>
      <c r="BB1" s="672"/>
      <c r="BC1" s="672"/>
      <c r="BD1" s="672"/>
      <c r="BE1" s="672"/>
      <c r="BF1" s="672"/>
      <c r="BG1" s="672"/>
      <c r="BH1" s="672"/>
      <c r="BI1" s="672"/>
      <c r="BJ1" s="672"/>
      <c r="BK1" s="672"/>
      <c r="BL1" s="672"/>
      <c r="BM1" s="672"/>
      <c r="BN1" s="672"/>
      <c r="BO1" s="672"/>
      <c r="BP1" s="672"/>
      <c r="BQ1" s="672"/>
      <c r="BR1" s="672"/>
      <c r="BS1" s="672"/>
      <c r="BT1" s="672"/>
      <c r="BU1" s="672"/>
      <c r="BV1" s="672"/>
      <c r="BW1" s="672"/>
      <c r="BX1" s="672"/>
      <c r="BY1" s="672"/>
      <c r="BZ1" s="672"/>
      <c r="CA1" s="672"/>
      <c r="CB1" s="672"/>
      <c r="CC1" s="672"/>
      <c r="CD1" s="672"/>
      <c r="CE1" s="672"/>
      <c r="CF1" s="672"/>
      <c r="CG1" s="672"/>
      <c r="CH1" s="672"/>
      <c r="CI1" s="672"/>
      <c r="CJ1" s="672"/>
      <c r="CK1" s="672"/>
      <c r="CL1" s="672"/>
      <c r="CM1" s="672"/>
      <c r="CN1" s="672"/>
      <c r="CO1" s="672"/>
      <c r="CP1" s="672"/>
      <c r="CQ1" s="312"/>
      <c r="CR1" s="312"/>
      <c r="CS1" s="312"/>
      <c r="CT1" s="312"/>
      <c r="CU1" s="312"/>
      <c r="CV1" s="312"/>
      <c r="CW1" s="312"/>
      <c r="CX1" s="312"/>
      <c r="CY1" s="312"/>
      <c r="CZ1" s="312"/>
      <c r="DA1" s="312"/>
      <c r="DB1" s="312"/>
      <c r="DC1" s="312"/>
      <c r="DD1" s="312"/>
      <c r="DE1" s="312"/>
      <c r="DF1" s="312"/>
      <c r="DG1" s="312"/>
      <c r="DH1" s="312"/>
      <c r="DI1" s="312"/>
      <c r="DJ1" s="312"/>
      <c r="DK1" s="312"/>
      <c r="DL1" s="312"/>
      <c r="DM1" s="312"/>
      <c r="DN1" s="312"/>
      <c r="DO1" s="7"/>
      <c r="DP1" s="7"/>
      <c r="DQ1" s="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</row>
    <row r="2" spans="1:220" ht="24" customHeight="1" thickBot="1">
      <c r="A2" s="592" t="s">
        <v>481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  <c r="AP2" s="592"/>
      <c r="AQ2" s="592"/>
      <c r="AR2" s="592"/>
      <c r="AS2" s="592"/>
      <c r="AT2" s="592"/>
      <c r="AU2" s="592"/>
      <c r="AV2" s="592"/>
      <c r="AW2" s="592"/>
      <c r="AX2" s="592"/>
      <c r="AY2" s="592"/>
      <c r="AZ2" s="592"/>
      <c r="BA2" s="592"/>
      <c r="BB2" s="592"/>
      <c r="BC2" s="592"/>
      <c r="BD2" s="592"/>
      <c r="BE2" s="592"/>
      <c r="BF2" s="592"/>
      <c r="BG2" s="592"/>
      <c r="BH2" s="592"/>
      <c r="BI2" s="592"/>
      <c r="BJ2" s="592"/>
      <c r="BK2" s="592"/>
      <c r="BL2" s="592"/>
      <c r="BM2" s="592"/>
      <c r="BN2" s="592"/>
      <c r="BO2" s="592"/>
      <c r="BP2" s="592"/>
      <c r="BQ2" s="592"/>
      <c r="BR2" s="592"/>
      <c r="BS2" s="592"/>
      <c r="BT2" s="592"/>
      <c r="BU2" s="592"/>
      <c r="BV2" s="592"/>
      <c r="BW2" s="592"/>
      <c r="BX2" s="592"/>
      <c r="BY2" s="592"/>
      <c r="BZ2" s="592"/>
      <c r="CA2" s="592"/>
      <c r="CB2" s="592"/>
      <c r="CC2" s="592"/>
      <c r="CD2" s="592"/>
      <c r="CE2" s="592"/>
      <c r="CF2" s="592"/>
      <c r="CG2" s="592"/>
      <c r="CH2" s="592"/>
      <c r="CI2" s="592"/>
      <c r="CJ2" s="592"/>
      <c r="CK2" s="592"/>
      <c r="CL2" s="592"/>
      <c r="CM2" s="592"/>
      <c r="CN2" s="592"/>
      <c r="CO2" s="592"/>
      <c r="CP2" s="592"/>
      <c r="CQ2" s="311"/>
      <c r="CR2" s="311"/>
      <c r="CS2" s="311"/>
      <c r="CT2" s="311"/>
      <c r="CU2" s="311"/>
      <c r="CV2" s="311"/>
      <c r="CW2" s="311"/>
      <c r="CX2" s="311"/>
      <c r="CY2" s="311"/>
      <c r="CZ2" s="311"/>
      <c r="DA2" s="311"/>
      <c r="DB2" s="311"/>
      <c r="DC2" s="311"/>
      <c r="DD2" s="311"/>
      <c r="DE2" s="311"/>
      <c r="DF2" s="311"/>
      <c r="DG2" s="311"/>
      <c r="DH2" s="311"/>
      <c r="DI2" s="311"/>
      <c r="DJ2" s="311"/>
      <c r="DK2" s="311"/>
      <c r="DL2" s="311"/>
      <c r="DM2" s="311"/>
      <c r="DN2" s="311"/>
      <c r="DO2" s="7"/>
      <c r="DP2" s="7"/>
      <c r="DQ2" s="7"/>
    </row>
    <row r="3" spans="1:220" ht="24" customHeight="1">
      <c r="A3" s="613" t="s">
        <v>480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614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618" t="s">
        <v>479</v>
      </c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42"/>
      <c r="CI3" s="42"/>
      <c r="CJ3" s="42"/>
      <c r="CK3" s="42"/>
      <c r="CL3" s="42"/>
      <c r="CM3" s="42"/>
      <c r="CN3" s="42"/>
      <c r="CO3" s="42"/>
      <c r="CP3" s="43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293"/>
      <c r="DP3" s="293"/>
      <c r="DQ3" s="293"/>
    </row>
    <row r="4" spans="1:220" ht="24" customHeight="1">
      <c r="A4" s="615"/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609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562" t="s">
        <v>478</v>
      </c>
      <c r="AK4" s="562"/>
      <c r="AL4" s="562"/>
      <c r="AM4" s="562"/>
      <c r="AN4" s="562"/>
      <c r="AO4" s="562"/>
      <c r="AP4" s="562"/>
      <c r="AQ4" s="562"/>
      <c r="AR4" s="562"/>
      <c r="AS4" s="562"/>
      <c r="AT4" s="562"/>
      <c r="AU4" s="562"/>
      <c r="AV4" s="562"/>
      <c r="AW4" s="562"/>
      <c r="AX4" s="562"/>
      <c r="AY4" s="562"/>
      <c r="AZ4" s="562"/>
      <c r="BA4" s="562"/>
      <c r="BB4" s="562"/>
      <c r="BC4" s="562"/>
      <c r="BD4" s="562"/>
      <c r="BE4" s="562"/>
      <c r="BF4" s="562"/>
      <c r="BG4" s="562"/>
      <c r="BH4" s="562"/>
      <c r="BI4" s="562"/>
      <c r="BJ4" s="562"/>
      <c r="BK4" s="562"/>
      <c r="BL4" s="562"/>
      <c r="BM4" s="562"/>
      <c r="BN4" s="562"/>
      <c r="BO4" s="562"/>
      <c r="BP4" s="562"/>
      <c r="BQ4" s="562"/>
      <c r="BR4" s="562"/>
      <c r="BS4" s="562"/>
      <c r="BT4" s="562"/>
      <c r="BU4" s="562"/>
      <c r="BV4" s="562"/>
      <c r="BW4" s="562"/>
      <c r="BX4" s="562"/>
      <c r="BY4" s="562"/>
      <c r="BZ4" s="562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52"/>
      <c r="CQ4" s="74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293"/>
      <c r="DP4" s="293"/>
      <c r="DQ4" s="293"/>
    </row>
    <row r="5" spans="1:220" ht="24" customHeight="1">
      <c r="A5" s="615"/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609"/>
      <c r="R5" s="50"/>
      <c r="S5" s="50"/>
      <c r="T5" s="50"/>
      <c r="U5" s="50"/>
      <c r="V5" s="522" t="s">
        <v>477</v>
      </c>
      <c r="W5" s="522"/>
      <c r="X5" s="522"/>
      <c r="Y5" s="522"/>
      <c r="Z5" s="522"/>
      <c r="AA5" s="522"/>
      <c r="AB5" s="522"/>
      <c r="AC5" s="522"/>
      <c r="AD5" s="522"/>
      <c r="AE5" s="522"/>
      <c r="AF5" s="522"/>
      <c r="AG5" s="522"/>
      <c r="AH5" s="522"/>
      <c r="AI5" s="522"/>
      <c r="AJ5" s="50"/>
      <c r="AK5" s="50"/>
      <c r="AL5" s="50"/>
      <c r="AM5" s="48"/>
      <c r="AN5" s="8"/>
      <c r="AO5" s="84"/>
      <c r="AP5" s="628" t="s">
        <v>476</v>
      </c>
      <c r="AQ5" s="628"/>
      <c r="AR5" s="628"/>
      <c r="AS5" s="628"/>
      <c r="AT5" s="628"/>
      <c r="AU5" s="628"/>
      <c r="AV5" s="628"/>
      <c r="AW5" s="84"/>
      <c r="AX5" s="161"/>
      <c r="AY5" s="49"/>
      <c r="AZ5" s="50"/>
      <c r="BA5" s="50"/>
      <c r="BB5" s="610" t="s">
        <v>475</v>
      </c>
      <c r="BC5" s="610"/>
      <c r="BD5" s="610"/>
      <c r="BE5" s="610"/>
      <c r="BF5" s="610"/>
      <c r="BG5" s="610"/>
      <c r="BH5" s="610"/>
      <c r="BI5" s="610"/>
      <c r="BJ5" s="610"/>
      <c r="BK5" s="610"/>
      <c r="BL5" s="610"/>
      <c r="BM5" s="610"/>
      <c r="BN5" s="610"/>
      <c r="BO5" s="610"/>
      <c r="BP5" s="610"/>
      <c r="BQ5" s="610"/>
      <c r="BR5" s="50"/>
      <c r="BS5" s="50"/>
      <c r="BT5" s="48"/>
      <c r="BU5" s="49"/>
      <c r="BV5" s="50"/>
      <c r="BW5" s="50"/>
      <c r="BX5" s="522" t="s">
        <v>474</v>
      </c>
      <c r="BY5" s="522"/>
      <c r="BZ5" s="522"/>
      <c r="CA5" s="522"/>
      <c r="CB5" s="522"/>
      <c r="CC5" s="522"/>
      <c r="CD5" s="522"/>
      <c r="CE5" s="522"/>
      <c r="CF5" s="522"/>
      <c r="CG5" s="522"/>
      <c r="CH5" s="522"/>
      <c r="CI5" s="522"/>
      <c r="CJ5" s="522"/>
      <c r="CK5" s="522"/>
      <c r="CL5" s="522"/>
      <c r="CM5" s="522"/>
      <c r="CN5" s="50"/>
      <c r="CO5" s="50"/>
      <c r="CP5" s="68"/>
      <c r="CQ5" s="74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159"/>
      <c r="DP5" s="7"/>
      <c r="DQ5" s="7"/>
    </row>
    <row r="6" spans="1:220" ht="24" customHeight="1">
      <c r="A6" s="615"/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546"/>
      <c r="N6" s="546"/>
      <c r="O6" s="546"/>
      <c r="P6" s="546"/>
      <c r="Q6" s="609"/>
      <c r="R6" s="121"/>
      <c r="S6" s="562" t="s">
        <v>473</v>
      </c>
      <c r="T6" s="562"/>
      <c r="U6" s="562"/>
      <c r="V6" s="562"/>
      <c r="W6" s="562"/>
      <c r="X6" s="562"/>
      <c r="Y6" s="562"/>
      <c r="Z6" s="562"/>
      <c r="AA6" s="562"/>
      <c r="AB6" s="121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86"/>
      <c r="AO6" s="87"/>
      <c r="AP6" s="629"/>
      <c r="AQ6" s="629"/>
      <c r="AR6" s="629"/>
      <c r="AS6" s="629"/>
      <c r="AT6" s="629"/>
      <c r="AU6" s="629"/>
      <c r="AV6" s="629"/>
      <c r="AW6" s="87"/>
      <c r="AX6" s="163"/>
      <c r="AY6" s="8"/>
      <c r="AZ6" s="628" t="s">
        <v>473</v>
      </c>
      <c r="BA6" s="628"/>
      <c r="BB6" s="628"/>
      <c r="BC6" s="628"/>
      <c r="BD6" s="628"/>
      <c r="BE6" s="628"/>
      <c r="BF6" s="628"/>
      <c r="BG6" s="628"/>
      <c r="BH6" s="628"/>
      <c r="BI6" s="84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310"/>
      <c r="BU6" s="8"/>
      <c r="BV6" s="562" t="s">
        <v>472</v>
      </c>
      <c r="BW6" s="562"/>
      <c r="BX6" s="562"/>
      <c r="BY6" s="562"/>
      <c r="BZ6" s="562"/>
      <c r="CA6" s="562"/>
      <c r="CB6" s="562"/>
      <c r="CC6" s="562"/>
      <c r="CD6" s="562"/>
      <c r="CE6" s="16"/>
      <c r="CF6" s="8"/>
      <c r="CG6" s="674" t="s">
        <v>471</v>
      </c>
      <c r="CH6" s="674"/>
      <c r="CI6" s="674"/>
      <c r="CJ6" s="674"/>
      <c r="CK6" s="674"/>
      <c r="CL6" s="674"/>
      <c r="CM6" s="674"/>
      <c r="CN6" s="674"/>
      <c r="CO6" s="674"/>
      <c r="CP6" s="166"/>
      <c r="CQ6" s="74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295"/>
      <c r="DP6" s="295"/>
      <c r="DQ6" s="295"/>
    </row>
    <row r="7" spans="1:220" ht="24" customHeight="1">
      <c r="A7" s="615"/>
      <c r="B7" s="546"/>
      <c r="C7" s="546"/>
      <c r="D7" s="546"/>
      <c r="E7" s="546"/>
      <c r="F7" s="546"/>
      <c r="G7" s="546"/>
      <c r="H7" s="546"/>
      <c r="I7" s="546"/>
      <c r="J7" s="546"/>
      <c r="K7" s="546"/>
      <c r="L7" s="546"/>
      <c r="M7" s="546"/>
      <c r="N7" s="546"/>
      <c r="O7" s="546"/>
      <c r="P7" s="546"/>
      <c r="Q7" s="609"/>
      <c r="R7" s="57"/>
      <c r="S7" s="563"/>
      <c r="T7" s="563"/>
      <c r="U7" s="563"/>
      <c r="V7" s="563"/>
      <c r="W7" s="563"/>
      <c r="X7" s="563"/>
      <c r="Y7" s="563"/>
      <c r="Z7" s="563"/>
      <c r="AA7" s="563"/>
      <c r="AB7" s="57"/>
      <c r="AC7" s="8"/>
      <c r="AD7" s="121"/>
      <c r="AE7" s="562" t="s">
        <v>470</v>
      </c>
      <c r="AF7" s="562"/>
      <c r="AG7" s="562"/>
      <c r="AH7" s="562"/>
      <c r="AI7" s="562"/>
      <c r="AJ7" s="562"/>
      <c r="AK7" s="562"/>
      <c r="AL7" s="121"/>
      <c r="AM7" s="16"/>
      <c r="AN7" s="86"/>
      <c r="AO7" s="87"/>
      <c r="AP7" s="629"/>
      <c r="AQ7" s="629"/>
      <c r="AR7" s="629"/>
      <c r="AS7" s="629"/>
      <c r="AT7" s="629"/>
      <c r="AU7" s="629"/>
      <c r="AV7" s="629"/>
      <c r="AW7" s="87"/>
      <c r="AX7" s="163"/>
      <c r="AY7" s="86"/>
      <c r="AZ7" s="629"/>
      <c r="BA7" s="629"/>
      <c r="BB7" s="629"/>
      <c r="BC7" s="629"/>
      <c r="BD7" s="629"/>
      <c r="BE7" s="629"/>
      <c r="BF7" s="629"/>
      <c r="BG7" s="629"/>
      <c r="BH7" s="629"/>
      <c r="BI7" s="87"/>
      <c r="BJ7" s="8"/>
      <c r="BK7" s="84"/>
      <c r="BL7" s="628" t="s">
        <v>470</v>
      </c>
      <c r="BM7" s="628"/>
      <c r="BN7" s="628"/>
      <c r="BO7" s="628"/>
      <c r="BP7" s="628"/>
      <c r="BQ7" s="628"/>
      <c r="BR7" s="628"/>
      <c r="BS7" s="84"/>
      <c r="BT7" s="161"/>
      <c r="BU7" s="15"/>
      <c r="BV7" s="563"/>
      <c r="BW7" s="563"/>
      <c r="BX7" s="563"/>
      <c r="BY7" s="563"/>
      <c r="BZ7" s="563"/>
      <c r="CA7" s="563"/>
      <c r="CB7" s="563"/>
      <c r="CC7" s="563"/>
      <c r="CD7" s="563"/>
      <c r="CE7" s="17"/>
      <c r="CF7" s="86"/>
      <c r="CG7" s="675"/>
      <c r="CH7" s="675"/>
      <c r="CI7" s="675"/>
      <c r="CJ7" s="675"/>
      <c r="CK7" s="675"/>
      <c r="CL7" s="675"/>
      <c r="CM7" s="675"/>
      <c r="CN7" s="675"/>
      <c r="CO7" s="675"/>
      <c r="CP7" s="167"/>
      <c r="CQ7" s="74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291"/>
      <c r="DP7" s="291"/>
      <c r="DQ7" s="291"/>
    </row>
    <row r="8" spans="1:220" ht="24" customHeight="1">
      <c r="A8" s="615"/>
      <c r="B8" s="546"/>
      <c r="C8" s="546"/>
      <c r="D8" s="546"/>
      <c r="E8" s="546"/>
      <c r="F8" s="546"/>
      <c r="G8" s="546"/>
      <c r="H8" s="546"/>
      <c r="I8" s="546"/>
      <c r="J8" s="546"/>
      <c r="K8" s="546"/>
      <c r="L8" s="546"/>
      <c r="M8" s="546"/>
      <c r="N8" s="546"/>
      <c r="O8" s="546"/>
      <c r="P8" s="546"/>
      <c r="Q8" s="609"/>
      <c r="R8" s="57"/>
      <c r="S8" s="563"/>
      <c r="T8" s="563"/>
      <c r="U8" s="563"/>
      <c r="V8" s="563"/>
      <c r="W8" s="563"/>
      <c r="X8" s="563"/>
      <c r="Y8" s="563"/>
      <c r="Z8" s="563"/>
      <c r="AA8" s="563"/>
      <c r="AB8" s="57"/>
      <c r="AC8" s="15"/>
      <c r="AD8" s="57"/>
      <c r="AE8" s="563"/>
      <c r="AF8" s="563"/>
      <c r="AG8" s="563"/>
      <c r="AH8" s="563"/>
      <c r="AI8" s="563"/>
      <c r="AJ8" s="563"/>
      <c r="AK8" s="563"/>
      <c r="AL8" s="57"/>
      <c r="AM8" s="17"/>
      <c r="AN8" s="86"/>
      <c r="AO8" s="87"/>
      <c r="AP8" s="629"/>
      <c r="AQ8" s="629"/>
      <c r="AR8" s="629"/>
      <c r="AS8" s="629"/>
      <c r="AT8" s="629"/>
      <c r="AU8" s="629"/>
      <c r="AV8" s="629"/>
      <c r="AW8" s="87"/>
      <c r="AX8" s="163"/>
      <c r="AY8" s="303"/>
      <c r="AZ8" s="629"/>
      <c r="BA8" s="629"/>
      <c r="BB8" s="629"/>
      <c r="BC8" s="629"/>
      <c r="BD8" s="629"/>
      <c r="BE8" s="629"/>
      <c r="BF8" s="629"/>
      <c r="BG8" s="629"/>
      <c r="BH8" s="629"/>
      <c r="BI8" s="301"/>
      <c r="BJ8" s="15"/>
      <c r="BK8" s="87"/>
      <c r="BL8" s="629"/>
      <c r="BM8" s="629"/>
      <c r="BN8" s="629"/>
      <c r="BO8" s="629"/>
      <c r="BP8" s="629"/>
      <c r="BQ8" s="629"/>
      <c r="BR8" s="629"/>
      <c r="BS8" s="87"/>
      <c r="BT8" s="163"/>
      <c r="BU8" s="15"/>
      <c r="BV8" s="563"/>
      <c r="BW8" s="563"/>
      <c r="BX8" s="563"/>
      <c r="BY8" s="563"/>
      <c r="BZ8" s="563"/>
      <c r="CA8" s="563"/>
      <c r="CB8" s="563"/>
      <c r="CC8" s="563"/>
      <c r="CD8" s="563"/>
      <c r="CE8" s="17"/>
      <c r="CF8" s="303"/>
      <c r="CG8" s="675"/>
      <c r="CH8" s="675"/>
      <c r="CI8" s="675"/>
      <c r="CJ8" s="675"/>
      <c r="CK8" s="675"/>
      <c r="CL8" s="675"/>
      <c r="CM8" s="675"/>
      <c r="CN8" s="675"/>
      <c r="CO8" s="675"/>
      <c r="CP8" s="302"/>
      <c r="CQ8" s="74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291"/>
      <c r="DP8" s="291"/>
      <c r="DQ8" s="291"/>
    </row>
    <row r="9" spans="1:220" ht="14.25" customHeight="1">
      <c r="A9" s="615"/>
      <c r="B9" s="546"/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609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15"/>
      <c r="AD9" s="57"/>
      <c r="AE9" s="57"/>
      <c r="AF9" s="57"/>
      <c r="AG9" s="57"/>
      <c r="AH9" s="57"/>
      <c r="AI9" s="57"/>
      <c r="AJ9" s="57"/>
      <c r="AK9" s="57"/>
      <c r="AL9" s="57"/>
      <c r="AM9" s="17"/>
      <c r="AN9" s="86"/>
      <c r="AO9" s="87"/>
      <c r="AP9" s="87"/>
      <c r="AQ9" s="87"/>
      <c r="AR9" s="87"/>
      <c r="AS9" s="87"/>
      <c r="AT9" s="87"/>
      <c r="AU9" s="87"/>
      <c r="AV9" s="87"/>
      <c r="AW9" s="87"/>
      <c r="AX9" s="163"/>
      <c r="AY9" s="607" t="s">
        <v>469</v>
      </c>
      <c r="AZ9" s="546"/>
      <c r="BA9" s="546"/>
      <c r="BB9" s="546"/>
      <c r="BC9" s="546"/>
      <c r="BD9" s="546"/>
      <c r="BE9" s="546"/>
      <c r="BF9" s="546"/>
      <c r="BG9" s="546"/>
      <c r="BH9" s="546"/>
      <c r="BI9" s="608"/>
      <c r="BJ9" s="86"/>
      <c r="BK9" s="87"/>
      <c r="BL9" s="87"/>
      <c r="BM9" s="87"/>
      <c r="BN9" s="87"/>
      <c r="BO9" s="87"/>
      <c r="BP9" s="87"/>
      <c r="BQ9" s="87"/>
      <c r="BR9" s="87"/>
      <c r="BS9" s="87"/>
      <c r="BT9" s="163"/>
      <c r="BU9" s="15"/>
      <c r="BV9" s="57"/>
      <c r="BW9" s="57"/>
      <c r="BX9" s="57"/>
      <c r="BY9" s="57"/>
      <c r="BZ9" s="57"/>
      <c r="CA9" s="57"/>
      <c r="CB9" s="57"/>
      <c r="CC9" s="57"/>
      <c r="CD9" s="57"/>
      <c r="CE9" s="17"/>
      <c r="CF9" s="607" t="s">
        <v>468</v>
      </c>
      <c r="CG9" s="546"/>
      <c r="CH9" s="546"/>
      <c r="CI9" s="546"/>
      <c r="CJ9" s="546"/>
      <c r="CK9" s="546"/>
      <c r="CL9" s="546"/>
      <c r="CM9" s="546"/>
      <c r="CN9" s="546"/>
      <c r="CO9" s="546"/>
      <c r="CP9" s="609"/>
      <c r="CQ9" s="74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159"/>
      <c r="DP9" s="7"/>
      <c r="DQ9" s="7"/>
    </row>
    <row r="10" spans="1:220" ht="14.25" customHeight="1" thickBot="1">
      <c r="A10" s="616"/>
      <c r="B10" s="547"/>
      <c r="C10" s="547"/>
      <c r="D10" s="547"/>
      <c r="E10" s="547"/>
      <c r="F10" s="547"/>
      <c r="G10" s="547"/>
      <c r="H10" s="547"/>
      <c r="I10" s="547"/>
      <c r="J10" s="547"/>
      <c r="K10" s="547"/>
      <c r="L10" s="547"/>
      <c r="M10" s="547"/>
      <c r="N10" s="547"/>
      <c r="O10" s="547"/>
      <c r="P10" s="547"/>
      <c r="Q10" s="617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6"/>
      <c r="AD10" s="64"/>
      <c r="AE10" s="64"/>
      <c r="AF10" s="64"/>
      <c r="AG10" s="64"/>
      <c r="AH10" s="64"/>
      <c r="AI10" s="64"/>
      <c r="AJ10" s="64"/>
      <c r="AK10" s="64"/>
      <c r="AL10" s="64"/>
      <c r="AM10" s="65"/>
      <c r="AN10" s="673" t="s">
        <v>30</v>
      </c>
      <c r="AO10" s="626"/>
      <c r="AP10" s="626"/>
      <c r="AQ10" s="626"/>
      <c r="AR10" s="626"/>
      <c r="AS10" s="626"/>
      <c r="AT10" s="626"/>
      <c r="AU10" s="626"/>
      <c r="AV10" s="626"/>
      <c r="AW10" s="626"/>
      <c r="AX10" s="627"/>
      <c r="AY10" s="673" t="s">
        <v>467</v>
      </c>
      <c r="AZ10" s="626"/>
      <c r="BA10" s="626"/>
      <c r="BB10" s="626"/>
      <c r="BC10" s="626"/>
      <c r="BD10" s="626"/>
      <c r="BE10" s="626"/>
      <c r="BF10" s="626"/>
      <c r="BG10" s="626"/>
      <c r="BH10" s="626"/>
      <c r="BI10" s="627"/>
      <c r="BJ10" s="602" t="s">
        <v>467</v>
      </c>
      <c r="BK10" s="626"/>
      <c r="BL10" s="626"/>
      <c r="BM10" s="626"/>
      <c r="BN10" s="626"/>
      <c r="BO10" s="626"/>
      <c r="BP10" s="626"/>
      <c r="BQ10" s="626"/>
      <c r="BR10" s="626"/>
      <c r="BS10" s="626"/>
      <c r="BT10" s="627"/>
      <c r="BU10" s="66"/>
      <c r="BV10" s="64"/>
      <c r="BW10" s="64"/>
      <c r="BX10" s="64"/>
      <c r="BY10" s="64"/>
      <c r="BZ10" s="64"/>
      <c r="CA10" s="64"/>
      <c r="CB10" s="64"/>
      <c r="CC10" s="64"/>
      <c r="CD10" s="64"/>
      <c r="CE10" s="65"/>
      <c r="CF10" s="673" t="s">
        <v>467</v>
      </c>
      <c r="CG10" s="626"/>
      <c r="CH10" s="626"/>
      <c r="CI10" s="626"/>
      <c r="CJ10" s="626"/>
      <c r="CK10" s="626"/>
      <c r="CL10" s="626"/>
      <c r="CM10" s="626"/>
      <c r="CN10" s="626"/>
      <c r="CO10" s="626"/>
      <c r="CP10" s="630"/>
      <c r="CQ10" s="74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159"/>
      <c r="DP10" s="7"/>
      <c r="DQ10" s="7"/>
    </row>
    <row r="11" spans="1:220" ht="24" customHeight="1">
      <c r="A11" s="669" t="s">
        <v>466</v>
      </c>
      <c r="B11" s="545"/>
      <c r="C11" s="670"/>
      <c r="D11" s="659" t="s">
        <v>465</v>
      </c>
      <c r="E11" s="660"/>
      <c r="F11" s="661"/>
      <c r="G11" s="607" t="s">
        <v>464</v>
      </c>
      <c r="H11" s="546"/>
      <c r="I11" s="608"/>
      <c r="J11" s="18"/>
      <c r="K11" s="618" t="s">
        <v>463</v>
      </c>
      <c r="L11" s="618"/>
      <c r="M11" s="618"/>
      <c r="N11" s="618"/>
      <c r="O11" s="618"/>
      <c r="P11" s="618"/>
      <c r="Q11" s="43"/>
      <c r="R11" s="535">
        <v>120815</v>
      </c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>
        <v>80</v>
      </c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>
        <v>4061388511</v>
      </c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>
        <v>239182700</v>
      </c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>
        <v>189</v>
      </c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>
        <v>86</v>
      </c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>
        <v>94747</v>
      </c>
      <c r="CG11" s="532"/>
      <c r="CH11" s="532"/>
      <c r="CI11" s="532"/>
      <c r="CJ11" s="532"/>
      <c r="CK11" s="532"/>
      <c r="CL11" s="532"/>
      <c r="CM11" s="532"/>
      <c r="CN11" s="532"/>
      <c r="CO11" s="532"/>
      <c r="CP11" s="623"/>
      <c r="CQ11" s="309"/>
      <c r="CR11" s="308"/>
      <c r="CS11" s="308"/>
      <c r="CT11" s="308"/>
      <c r="CU11" s="308"/>
      <c r="CV11" s="308"/>
      <c r="CW11" s="308"/>
      <c r="CX11" s="308"/>
      <c r="CY11" s="308"/>
      <c r="CZ11" s="308"/>
      <c r="DA11" s="308"/>
      <c r="DB11" s="308"/>
      <c r="DC11" s="308"/>
      <c r="DD11" s="308"/>
      <c r="DE11" s="308"/>
      <c r="DF11" s="308"/>
      <c r="DG11" s="308"/>
      <c r="DH11" s="308"/>
      <c r="DI11" s="308"/>
      <c r="DJ11" s="308"/>
      <c r="DK11" s="308"/>
      <c r="DL11" s="308"/>
      <c r="DM11" s="308"/>
      <c r="DN11" s="308"/>
      <c r="DO11" s="6"/>
      <c r="DP11" s="6"/>
      <c r="DQ11" s="6"/>
    </row>
    <row r="12" spans="1:220" ht="24" customHeight="1">
      <c r="A12" s="615"/>
      <c r="B12" s="546"/>
      <c r="C12" s="608"/>
      <c r="D12" s="662"/>
      <c r="E12" s="639"/>
      <c r="F12" s="640"/>
      <c r="G12" s="666"/>
      <c r="H12" s="667"/>
      <c r="I12" s="668"/>
      <c r="J12" s="49"/>
      <c r="K12" s="522" t="s">
        <v>462</v>
      </c>
      <c r="L12" s="522"/>
      <c r="M12" s="522"/>
      <c r="N12" s="522"/>
      <c r="O12" s="522"/>
      <c r="P12" s="522"/>
      <c r="Q12" s="68"/>
      <c r="R12" s="523">
        <v>240872</v>
      </c>
      <c r="S12" s="524"/>
      <c r="T12" s="524"/>
      <c r="U12" s="524"/>
      <c r="V12" s="524"/>
      <c r="W12" s="524"/>
      <c r="X12" s="524"/>
      <c r="Y12" s="524"/>
      <c r="Z12" s="524"/>
      <c r="AA12" s="524"/>
      <c r="AB12" s="524"/>
      <c r="AC12" s="524">
        <v>90</v>
      </c>
      <c r="AD12" s="524"/>
      <c r="AE12" s="524"/>
      <c r="AF12" s="524"/>
      <c r="AG12" s="524"/>
      <c r="AH12" s="524"/>
      <c r="AI12" s="524"/>
      <c r="AJ12" s="524"/>
      <c r="AK12" s="524"/>
      <c r="AL12" s="524"/>
      <c r="AM12" s="524"/>
      <c r="AN12" s="524">
        <v>4211825570</v>
      </c>
      <c r="AO12" s="524"/>
      <c r="AP12" s="524"/>
      <c r="AQ12" s="524"/>
      <c r="AR12" s="524"/>
      <c r="AS12" s="524"/>
      <c r="AT12" s="524"/>
      <c r="AU12" s="524"/>
      <c r="AV12" s="524"/>
      <c r="AW12" s="524"/>
      <c r="AX12" s="524"/>
      <c r="AY12" s="524">
        <v>237076000</v>
      </c>
      <c r="AZ12" s="524"/>
      <c r="BA12" s="524"/>
      <c r="BB12" s="524"/>
      <c r="BC12" s="524"/>
      <c r="BD12" s="524"/>
      <c r="BE12" s="524"/>
      <c r="BF12" s="524"/>
      <c r="BG12" s="524"/>
      <c r="BH12" s="524"/>
      <c r="BI12" s="524"/>
      <c r="BJ12" s="524">
        <v>35</v>
      </c>
      <c r="BK12" s="524"/>
      <c r="BL12" s="524"/>
      <c r="BM12" s="524"/>
      <c r="BN12" s="524"/>
      <c r="BO12" s="524"/>
      <c r="BP12" s="524"/>
      <c r="BQ12" s="524"/>
      <c r="BR12" s="524"/>
      <c r="BS12" s="524"/>
      <c r="BT12" s="524"/>
      <c r="BU12" s="524">
        <v>484</v>
      </c>
      <c r="BV12" s="524"/>
      <c r="BW12" s="524"/>
      <c r="BX12" s="524"/>
      <c r="BY12" s="524"/>
      <c r="BZ12" s="524"/>
      <c r="CA12" s="524"/>
      <c r="CB12" s="524"/>
      <c r="CC12" s="524"/>
      <c r="CD12" s="524"/>
      <c r="CE12" s="524"/>
      <c r="CF12" s="524">
        <v>400073</v>
      </c>
      <c r="CG12" s="524"/>
      <c r="CH12" s="524"/>
      <c r="CI12" s="524"/>
      <c r="CJ12" s="524"/>
      <c r="CK12" s="524"/>
      <c r="CL12" s="524"/>
      <c r="CM12" s="524"/>
      <c r="CN12" s="524"/>
      <c r="CO12" s="524"/>
      <c r="CP12" s="622"/>
      <c r="CQ12" s="309"/>
      <c r="CR12" s="308"/>
      <c r="CS12" s="308"/>
      <c r="CT12" s="308"/>
      <c r="CU12" s="308"/>
      <c r="CV12" s="308"/>
      <c r="CW12" s="308"/>
      <c r="CX12" s="308"/>
      <c r="CY12" s="308"/>
      <c r="CZ12" s="308"/>
      <c r="DA12" s="308"/>
      <c r="DB12" s="308"/>
      <c r="DC12" s="308"/>
      <c r="DD12" s="308"/>
      <c r="DE12" s="308"/>
      <c r="DF12" s="308"/>
      <c r="DG12" s="308"/>
      <c r="DH12" s="308"/>
      <c r="DI12" s="308"/>
      <c r="DJ12" s="308"/>
      <c r="DK12" s="308"/>
      <c r="DL12" s="308"/>
      <c r="DM12" s="308"/>
      <c r="DN12" s="308"/>
      <c r="DO12" s="6"/>
      <c r="DP12" s="6"/>
      <c r="DQ12" s="6"/>
    </row>
    <row r="13" spans="1:220" ht="24" customHeight="1">
      <c r="A13" s="615"/>
      <c r="B13" s="546"/>
      <c r="C13" s="608"/>
      <c r="D13" s="662"/>
      <c r="E13" s="639"/>
      <c r="F13" s="640"/>
      <c r="G13" s="49"/>
      <c r="H13" s="522" t="s">
        <v>461</v>
      </c>
      <c r="I13" s="522"/>
      <c r="J13" s="522"/>
      <c r="K13" s="522"/>
      <c r="L13" s="522"/>
      <c r="M13" s="522"/>
      <c r="N13" s="522"/>
      <c r="O13" s="522"/>
      <c r="P13" s="522"/>
      <c r="Q13" s="68"/>
      <c r="R13" s="523">
        <v>2389933</v>
      </c>
      <c r="S13" s="524"/>
      <c r="T13" s="524"/>
      <c r="U13" s="524"/>
      <c r="V13" s="524"/>
      <c r="W13" s="524"/>
      <c r="X13" s="524"/>
      <c r="Y13" s="524"/>
      <c r="Z13" s="524"/>
      <c r="AA13" s="524"/>
      <c r="AB13" s="524"/>
      <c r="AC13" s="524">
        <v>12350</v>
      </c>
      <c r="AD13" s="524"/>
      <c r="AE13" s="524"/>
      <c r="AF13" s="524"/>
      <c r="AG13" s="524"/>
      <c r="AH13" s="524"/>
      <c r="AI13" s="524"/>
      <c r="AJ13" s="524"/>
      <c r="AK13" s="524"/>
      <c r="AL13" s="524"/>
      <c r="AM13" s="524"/>
      <c r="AN13" s="524">
        <v>9771029608</v>
      </c>
      <c r="AO13" s="524"/>
      <c r="AP13" s="524"/>
      <c r="AQ13" s="524"/>
      <c r="AR13" s="524"/>
      <c r="AS13" s="524"/>
      <c r="AT13" s="524"/>
      <c r="AU13" s="524"/>
      <c r="AV13" s="524"/>
      <c r="AW13" s="524"/>
      <c r="AX13" s="524"/>
      <c r="AY13" s="524">
        <v>518452238</v>
      </c>
      <c r="AZ13" s="524"/>
      <c r="BA13" s="524"/>
      <c r="BB13" s="524"/>
      <c r="BC13" s="524"/>
      <c r="BD13" s="524"/>
      <c r="BE13" s="524"/>
      <c r="BF13" s="524"/>
      <c r="BG13" s="524"/>
      <c r="BH13" s="524"/>
      <c r="BI13" s="524"/>
      <c r="BJ13" s="524">
        <v>38319</v>
      </c>
      <c r="BK13" s="524"/>
      <c r="BL13" s="524"/>
      <c r="BM13" s="524"/>
      <c r="BN13" s="524"/>
      <c r="BO13" s="524"/>
      <c r="BP13" s="524"/>
      <c r="BQ13" s="524"/>
      <c r="BR13" s="524"/>
      <c r="BS13" s="524"/>
      <c r="BT13" s="524"/>
      <c r="BU13" s="524">
        <v>910</v>
      </c>
      <c r="BV13" s="524"/>
      <c r="BW13" s="524"/>
      <c r="BX13" s="524"/>
      <c r="BY13" s="524"/>
      <c r="BZ13" s="524"/>
      <c r="CA13" s="524"/>
      <c r="CB13" s="524"/>
      <c r="CC13" s="524"/>
      <c r="CD13" s="524"/>
      <c r="CE13" s="524"/>
      <c r="CF13" s="524">
        <v>473822</v>
      </c>
      <c r="CG13" s="524"/>
      <c r="CH13" s="524"/>
      <c r="CI13" s="524"/>
      <c r="CJ13" s="524"/>
      <c r="CK13" s="524"/>
      <c r="CL13" s="524"/>
      <c r="CM13" s="524"/>
      <c r="CN13" s="524"/>
      <c r="CO13" s="524"/>
      <c r="CP13" s="622"/>
      <c r="CQ13" s="309"/>
      <c r="CR13" s="308"/>
      <c r="CS13" s="308"/>
      <c r="CT13" s="308"/>
      <c r="CU13" s="308"/>
      <c r="CV13" s="308"/>
      <c r="CW13" s="308"/>
      <c r="CX13" s="308"/>
      <c r="CY13" s="308"/>
      <c r="CZ13" s="308"/>
      <c r="DA13" s="308"/>
      <c r="DB13" s="308"/>
      <c r="DC13" s="308"/>
      <c r="DD13" s="308"/>
      <c r="DE13" s="308"/>
      <c r="DF13" s="308"/>
      <c r="DG13" s="308"/>
      <c r="DH13" s="308"/>
      <c r="DI13" s="308"/>
      <c r="DJ13" s="308"/>
      <c r="DK13" s="308"/>
      <c r="DL13" s="308"/>
      <c r="DM13" s="308"/>
      <c r="DN13" s="308"/>
      <c r="DO13" s="6"/>
      <c r="DP13" s="6"/>
      <c r="DQ13" s="6"/>
    </row>
    <row r="14" spans="1:220" ht="24" customHeight="1">
      <c r="A14" s="615"/>
      <c r="B14" s="546"/>
      <c r="C14" s="608"/>
      <c r="D14" s="663"/>
      <c r="E14" s="664"/>
      <c r="F14" s="665"/>
      <c r="G14" s="49"/>
      <c r="H14" s="610" t="s">
        <v>460</v>
      </c>
      <c r="I14" s="610"/>
      <c r="J14" s="610"/>
      <c r="K14" s="610"/>
      <c r="L14" s="610"/>
      <c r="M14" s="610"/>
      <c r="N14" s="610"/>
      <c r="O14" s="610"/>
      <c r="P14" s="610"/>
      <c r="Q14" s="68"/>
      <c r="R14" s="523">
        <f>SUM(R11,R12,R13)</f>
        <v>2751620</v>
      </c>
      <c r="S14" s="524">
        <v>2711962</v>
      </c>
      <c r="T14" s="524">
        <v>2711962</v>
      </c>
      <c r="U14" s="524">
        <v>2711962</v>
      </c>
      <c r="V14" s="524">
        <v>2711962</v>
      </c>
      <c r="W14" s="524">
        <v>2711962</v>
      </c>
      <c r="X14" s="524">
        <v>2711962</v>
      </c>
      <c r="Y14" s="524">
        <v>2711962</v>
      </c>
      <c r="Z14" s="524">
        <v>2711962</v>
      </c>
      <c r="AA14" s="524">
        <v>2711962</v>
      </c>
      <c r="AB14" s="524">
        <v>2711962</v>
      </c>
      <c r="AC14" s="524">
        <f t="shared" ref="AC14" si="0">SUM(AC11,AC12,AC13)</f>
        <v>12520</v>
      </c>
      <c r="AD14" s="524">
        <v>2711962</v>
      </c>
      <c r="AE14" s="524">
        <v>2711962</v>
      </c>
      <c r="AF14" s="524">
        <v>2711962</v>
      </c>
      <c r="AG14" s="524">
        <v>2711962</v>
      </c>
      <c r="AH14" s="524">
        <v>2711962</v>
      </c>
      <c r="AI14" s="524">
        <v>2711962</v>
      </c>
      <c r="AJ14" s="524">
        <v>2711962</v>
      </c>
      <c r="AK14" s="524">
        <v>2711962</v>
      </c>
      <c r="AL14" s="524">
        <v>2711962</v>
      </c>
      <c r="AM14" s="524">
        <v>2711962</v>
      </c>
      <c r="AN14" s="524">
        <f t="shared" ref="AN14" si="1">SUM(AN11,AN12,AN13)</f>
        <v>18044243689</v>
      </c>
      <c r="AO14" s="524">
        <v>2711962</v>
      </c>
      <c r="AP14" s="524">
        <v>2711962</v>
      </c>
      <c r="AQ14" s="524">
        <v>2711962</v>
      </c>
      <c r="AR14" s="524">
        <v>2711962</v>
      </c>
      <c r="AS14" s="524">
        <v>2711962</v>
      </c>
      <c r="AT14" s="524">
        <v>2711962</v>
      </c>
      <c r="AU14" s="524">
        <v>2711962</v>
      </c>
      <c r="AV14" s="524">
        <v>2711962</v>
      </c>
      <c r="AW14" s="524">
        <v>2711962</v>
      </c>
      <c r="AX14" s="524">
        <v>2711962</v>
      </c>
      <c r="AY14" s="524">
        <f t="shared" ref="AY14" si="2">SUM(AY11,AY12,AY13)</f>
        <v>994710938</v>
      </c>
      <c r="AZ14" s="524">
        <v>2711962</v>
      </c>
      <c r="BA14" s="524">
        <v>2711962</v>
      </c>
      <c r="BB14" s="524">
        <v>2711962</v>
      </c>
      <c r="BC14" s="524">
        <v>2711962</v>
      </c>
      <c r="BD14" s="524">
        <v>2711962</v>
      </c>
      <c r="BE14" s="524">
        <v>2711962</v>
      </c>
      <c r="BF14" s="524">
        <v>2711962</v>
      </c>
      <c r="BG14" s="524">
        <v>2711962</v>
      </c>
      <c r="BH14" s="524">
        <v>2711962</v>
      </c>
      <c r="BI14" s="524">
        <v>2711962</v>
      </c>
      <c r="BJ14" s="524">
        <f t="shared" ref="BJ14" si="3">SUM(BJ11,BJ12,BJ13)</f>
        <v>38543</v>
      </c>
      <c r="BK14" s="524">
        <v>2711962</v>
      </c>
      <c r="BL14" s="524">
        <v>2711962</v>
      </c>
      <c r="BM14" s="524">
        <v>2711962</v>
      </c>
      <c r="BN14" s="524">
        <v>2711962</v>
      </c>
      <c r="BO14" s="524">
        <v>2711962</v>
      </c>
      <c r="BP14" s="524">
        <v>2711962</v>
      </c>
      <c r="BQ14" s="524">
        <v>2711962</v>
      </c>
      <c r="BR14" s="524">
        <v>2711962</v>
      </c>
      <c r="BS14" s="524">
        <v>2711962</v>
      </c>
      <c r="BT14" s="524">
        <v>2711962</v>
      </c>
      <c r="BU14" s="524">
        <f t="shared" ref="BU14" si="4">SUM(BU11,BU12,BU13)</f>
        <v>1480</v>
      </c>
      <c r="BV14" s="524">
        <v>2711962</v>
      </c>
      <c r="BW14" s="524">
        <v>2711962</v>
      </c>
      <c r="BX14" s="524">
        <v>2711962</v>
      </c>
      <c r="BY14" s="524">
        <v>2711962</v>
      </c>
      <c r="BZ14" s="524">
        <v>2711962</v>
      </c>
      <c r="CA14" s="524">
        <v>2711962</v>
      </c>
      <c r="CB14" s="524">
        <v>2711962</v>
      </c>
      <c r="CC14" s="524">
        <v>2711962</v>
      </c>
      <c r="CD14" s="524">
        <v>2711962</v>
      </c>
      <c r="CE14" s="524">
        <v>2711962</v>
      </c>
      <c r="CF14" s="524">
        <v>968642</v>
      </c>
      <c r="CG14" s="524">
        <v>2711962</v>
      </c>
      <c r="CH14" s="524">
        <v>2711962</v>
      </c>
      <c r="CI14" s="524">
        <v>2711962</v>
      </c>
      <c r="CJ14" s="524">
        <v>2711962</v>
      </c>
      <c r="CK14" s="524">
        <v>2711962</v>
      </c>
      <c r="CL14" s="524">
        <v>2711962</v>
      </c>
      <c r="CM14" s="524">
        <v>2711962</v>
      </c>
      <c r="CN14" s="524">
        <v>2711962</v>
      </c>
      <c r="CO14" s="524">
        <v>2711962</v>
      </c>
      <c r="CP14" s="622">
        <v>2711962</v>
      </c>
      <c r="CQ14" s="307"/>
      <c r="CR14" s="306"/>
      <c r="CS14" s="306"/>
      <c r="CT14" s="306"/>
      <c r="CU14" s="306"/>
      <c r="CV14" s="306"/>
      <c r="CW14" s="306"/>
      <c r="CX14" s="306"/>
      <c r="CY14" s="306"/>
      <c r="CZ14" s="306"/>
      <c r="DA14" s="306"/>
      <c r="DB14" s="306"/>
      <c r="DC14" s="306"/>
      <c r="DD14" s="306"/>
      <c r="DE14" s="306"/>
      <c r="DF14" s="306"/>
      <c r="DG14" s="306"/>
      <c r="DH14" s="306"/>
      <c r="DI14" s="306"/>
      <c r="DJ14" s="306"/>
      <c r="DK14" s="306"/>
      <c r="DL14" s="306"/>
      <c r="DM14" s="306"/>
      <c r="DN14" s="306"/>
      <c r="DO14" s="305"/>
      <c r="DP14" s="305"/>
      <c r="DQ14" s="305"/>
    </row>
    <row r="15" spans="1:220" ht="24" customHeight="1">
      <c r="A15" s="615"/>
      <c r="B15" s="546"/>
      <c r="C15" s="608"/>
      <c r="D15" s="49"/>
      <c r="E15" s="522" t="s">
        <v>459</v>
      </c>
      <c r="F15" s="522"/>
      <c r="G15" s="522"/>
      <c r="H15" s="522"/>
      <c r="I15" s="522"/>
      <c r="J15" s="522"/>
      <c r="K15" s="522"/>
      <c r="L15" s="522"/>
      <c r="M15" s="522"/>
      <c r="N15" s="522"/>
      <c r="O15" s="522"/>
      <c r="P15" s="522"/>
      <c r="Q15" s="68"/>
      <c r="R15" s="523">
        <v>95611</v>
      </c>
      <c r="S15" s="524"/>
      <c r="T15" s="524"/>
      <c r="U15" s="524"/>
      <c r="V15" s="524"/>
      <c r="W15" s="524"/>
      <c r="X15" s="524"/>
      <c r="Y15" s="524"/>
      <c r="Z15" s="524"/>
      <c r="AA15" s="524"/>
      <c r="AB15" s="524"/>
      <c r="AC15" s="524">
        <v>88</v>
      </c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>
        <v>1812654717</v>
      </c>
      <c r="AO15" s="524"/>
      <c r="AP15" s="524"/>
      <c r="AQ15" s="524"/>
      <c r="AR15" s="524"/>
      <c r="AS15" s="524"/>
      <c r="AT15" s="524"/>
      <c r="AU15" s="524"/>
      <c r="AV15" s="524"/>
      <c r="AW15" s="524"/>
      <c r="AX15" s="524"/>
      <c r="AY15" s="524">
        <v>68048059</v>
      </c>
      <c r="AZ15" s="524"/>
      <c r="BA15" s="524"/>
      <c r="BB15" s="524"/>
      <c r="BC15" s="524"/>
      <c r="BD15" s="524"/>
      <c r="BE15" s="524"/>
      <c r="BF15" s="524"/>
      <c r="BG15" s="524"/>
      <c r="BH15" s="524"/>
      <c r="BI15" s="524"/>
      <c r="BJ15" s="524">
        <v>37</v>
      </c>
      <c r="BK15" s="524"/>
      <c r="BL15" s="524"/>
      <c r="BM15" s="524"/>
      <c r="BN15" s="524"/>
      <c r="BO15" s="524"/>
      <c r="BP15" s="524"/>
      <c r="BQ15" s="524"/>
      <c r="BR15" s="524"/>
      <c r="BS15" s="524"/>
      <c r="BT15" s="524"/>
      <c r="BU15" s="524">
        <v>8</v>
      </c>
      <c r="BV15" s="524"/>
      <c r="BW15" s="524"/>
      <c r="BX15" s="524"/>
      <c r="BY15" s="524"/>
      <c r="BZ15" s="524"/>
      <c r="CA15" s="524"/>
      <c r="CB15" s="524"/>
      <c r="CC15" s="524"/>
      <c r="CD15" s="524"/>
      <c r="CE15" s="524"/>
      <c r="CF15" s="524">
        <v>5</v>
      </c>
      <c r="CG15" s="524"/>
      <c r="CH15" s="524"/>
      <c r="CI15" s="524"/>
      <c r="CJ15" s="524"/>
      <c r="CK15" s="524"/>
      <c r="CL15" s="524"/>
      <c r="CM15" s="524"/>
      <c r="CN15" s="524"/>
      <c r="CO15" s="524"/>
      <c r="CP15" s="622"/>
      <c r="CQ15" s="309"/>
      <c r="CR15" s="308"/>
      <c r="CS15" s="308"/>
      <c r="CT15" s="308"/>
      <c r="CU15" s="308"/>
      <c r="CV15" s="308"/>
      <c r="CW15" s="308"/>
      <c r="CX15" s="308"/>
      <c r="CY15" s="308"/>
      <c r="CZ15" s="308"/>
      <c r="DA15" s="308"/>
      <c r="DB15" s="308"/>
      <c r="DC15" s="308"/>
      <c r="DD15" s="308"/>
      <c r="DE15" s="308"/>
      <c r="DF15" s="308"/>
      <c r="DG15" s="308"/>
      <c r="DH15" s="308"/>
      <c r="DI15" s="308"/>
      <c r="DJ15" s="308"/>
      <c r="DK15" s="308"/>
      <c r="DL15" s="308"/>
      <c r="DM15" s="308"/>
      <c r="DN15" s="308"/>
      <c r="DO15" s="305"/>
      <c r="DP15" s="305"/>
      <c r="DQ15" s="305"/>
    </row>
    <row r="16" spans="1:220" ht="24" customHeight="1">
      <c r="A16" s="615"/>
      <c r="B16" s="546"/>
      <c r="C16" s="608"/>
      <c r="D16" s="49"/>
      <c r="E16" s="522" t="s">
        <v>458</v>
      </c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68"/>
      <c r="R16" s="523">
        <v>59490</v>
      </c>
      <c r="S16" s="524"/>
      <c r="T16" s="524"/>
      <c r="U16" s="524"/>
      <c r="V16" s="524"/>
      <c r="W16" s="524"/>
      <c r="X16" s="524"/>
      <c r="Y16" s="524"/>
      <c r="Z16" s="524"/>
      <c r="AA16" s="524"/>
      <c r="AB16" s="524"/>
      <c r="AC16" s="524">
        <v>211</v>
      </c>
      <c r="AD16" s="524"/>
      <c r="AE16" s="524"/>
      <c r="AF16" s="524"/>
      <c r="AG16" s="524"/>
      <c r="AH16" s="524"/>
      <c r="AI16" s="524"/>
      <c r="AJ16" s="524"/>
      <c r="AK16" s="524"/>
      <c r="AL16" s="524"/>
      <c r="AM16" s="524"/>
      <c r="AN16" s="524">
        <v>221106552</v>
      </c>
      <c r="AO16" s="524"/>
      <c r="AP16" s="524"/>
      <c r="AQ16" s="524"/>
      <c r="AR16" s="524"/>
      <c r="AS16" s="524"/>
      <c r="AT16" s="524"/>
      <c r="AU16" s="524"/>
      <c r="AV16" s="524"/>
      <c r="AW16" s="524"/>
      <c r="AX16" s="524"/>
      <c r="AY16" s="524">
        <v>9852205</v>
      </c>
      <c r="AZ16" s="524"/>
      <c r="BA16" s="524"/>
      <c r="BB16" s="524"/>
      <c r="BC16" s="524"/>
      <c r="BD16" s="524"/>
      <c r="BE16" s="524"/>
      <c r="BF16" s="524"/>
      <c r="BG16" s="524"/>
      <c r="BH16" s="524"/>
      <c r="BI16" s="524"/>
      <c r="BJ16" s="524">
        <v>422</v>
      </c>
      <c r="BK16" s="524"/>
      <c r="BL16" s="524"/>
      <c r="BM16" s="524"/>
      <c r="BN16" s="524"/>
      <c r="BO16" s="524"/>
      <c r="BP16" s="524"/>
      <c r="BQ16" s="524"/>
      <c r="BR16" s="524"/>
      <c r="BS16" s="524"/>
      <c r="BT16" s="524"/>
      <c r="BU16" s="524">
        <v>0</v>
      </c>
      <c r="BV16" s="524"/>
      <c r="BW16" s="524"/>
      <c r="BX16" s="524"/>
      <c r="BY16" s="524"/>
      <c r="BZ16" s="524"/>
      <c r="CA16" s="524"/>
      <c r="CB16" s="524"/>
      <c r="CC16" s="524"/>
      <c r="CD16" s="524"/>
      <c r="CE16" s="524"/>
      <c r="CF16" s="524">
        <v>0</v>
      </c>
      <c r="CG16" s="524"/>
      <c r="CH16" s="524"/>
      <c r="CI16" s="524"/>
      <c r="CJ16" s="524"/>
      <c r="CK16" s="524"/>
      <c r="CL16" s="524"/>
      <c r="CM16" s="524"/>
      <c r="CN16" s="524"/>
      <c r="CO16" s="524"/>
      <c r="CP16" s="622"/>
      <c r="CQ16" s="309"/>
      <c r="CR16" s="308"/>
      <c r="CS16" s="308"/>
      <c r="CT16" s="308"/>
      <c r="CU16" s="308"/>
      <c r="CV16" s="308"/>
      <c r="CW16" s="308"/>
      <c r="CX16" s="308"/>
      <c r="CY16" s="308"/>
      <c r="CZ16" s="308"/>
      <c r="DA16" s="308"/>
      <c r="DB16" s="308"/>
      <c r="DC16" s="308"/>
      <c r="DD16" s="308"/>
      <c r="DE16" s="308"/>
      <c r="DF16" s="308"/>
      <c r="DG16" s="308"/>
      <c r="DH16" s="308"/>
      <c r="DI16" s="308"/>
      <c r="DJ16" s="308"/>
      <c r="DK16" s="308"/>
      <c r="DL16" s="308"/>
      <c r="DM16" s="308"/>
      <c r="DN16" s="308"/>
      <c r="DO16" s="305"/>
      <c r="DP16" s="305"/>
      <c r="DQ16" s="305"/>
    </row>
    <row r="17" spans="1:121" ht="24" customHeight="1">
      <c r="A17" s="615"/>
      <c r="B17" s="546"/>
      <c r="C17" s="608"/>
      <c r="D17" s="49"/>
      <c r="E17" s="522" t="s">
        <v>457</v>
      </c>
      <c r="F17" s="522"/>
      <c r="G17" s="522"/>
      <c r="H17" s="522"/>
      <c r="I17" s="522"/>
      <c r="J17" s="522"/>
      <c r="K17" s="522"/>
      <c r="L17" s="522"/>
      <c r="M17" s="522"/>
      <c r="N17" s="522"/>
      <c r="O17" s="522"/>
      <c r="P17" s="522"/>
      <c r="Q17" s="68"/>
      <c r="R17" s="523">
        <v>16036</v>
      </c>
      <c r="S17" s="524"/>
      <c r="T17" s="524"/>
      <c r="U17" s="524"/>
      <c r="V17" s="524"/>
      <c r="W17" s="524"/>
      <c r="X17" s="524"/>
      <c r="Y17" s="524"/>
      <c r="Z17" s="524"/>
      <c r="AA17" s="524"/>
      <c r="AB17" s="524"/>
      <c r="AC17" s="524">
        <v>34</v>
      </c>
      <c r="AD17" s="524"/>
      <c r="AE17" s="524"/>
      <c r="AF17" s="524"/>
      <c r="AG17" s="524"/>
      <c r="AH17" s="524"/>
      <c r="AI17" s="524"/>
      <c r="AJ17" s="524"/>
      <c r="AK17" s="524"/>
      <c r="AL17" s="524"/>
      <c r="AM17" s="524"/>
      <c r="AN17" s="524">
        <v>15033479</v>
      </c>
      <c r="AO17" s="524"/>
      <c r="AP17" s="524"/>
      <c r="AQ17" s="524"/>
      <c r="AR17" s="524"/>
      <c r="AS17" s="524"/>
      <c r="AT17" s="524"/>
      <c r="AU17" s="524"/>
      <c r="AV17" s="524"/>
      <c r="AW17" s="524"/>
      <c r="AX17" s="524"/>
      <c r="AY17" s="524">
        <v>552147</v>
      </c>
      <c r="AZ17" s="524"/>
      <c r="BA17" s="524"/>
      <c r="BB17" s="524"/>
      <c r="BC17" s="524"/>
      <c r="BD17" s="524"/>
      <c r="BE17" s="524"/>
      <c r="BF17" s="524"/>
      <c r="BG17" s="524"/>
      <c r="BH17" s="524"/>
      <c r="BI17" s="524"/>
      <c r="BJ17" s="524">
        <v>526</v>
      </c>
      <c r="BK17" s="524"/>
      <c r="BL17" s="524"/>
      <c r="BM17" s="524"/>
      <c r="BN17" s="524"/>
      <c r="BO17" s="524"/>
      <c r="BP17" s="524"/>
      <c r="BQ17" s="524"/>
      <c r="BR17" s="524"/>
      <c r="BS17" s="524"/>
      <c r="BT17" s="524"/>
      <c r="BU17" s="524">
        <v>0</v>
      </c>
      <c r="BV17" s="524"/>
      <c r="BW17" s="524"/>
      <c r="BX17" s="524"/>
      <c r="BY17" s="524"/>
      <c r="BZ17" s="524"/>
      <c r="CA17" s="524"/>
      <c r="CB17" s="524"/>
      <c r="CC17" s="524"/>
      <c r="CD17" s="524"/>
      <c r="CE17" s="524"/>
      <c r="CF17" s="524">
        <v>0</v>
      </c>
      <c r="CG17" s="524"/>
      <c r="CH17" s="524"/>
      <c r="CI17" s="524"/>
      <c r="CJ17" s="524"/>
      <c r="CK17" s="524"/>
      <c r="CL17" s="524"/>
      <c r="CM17" s="524"/>
      <c r="CN17" s="524"/>
      <c r="CO17" s="524"/>
      <c r="CP17" s="622"/>
      <c r="CQ17" s="309"/>
      <c r="CR17" s="308"/>
      <c r="CS17" s="308"/>
      <c r="CT17" s="308"/>
      <c r="CU17" s="308"/>
      <c r="CV17" s="308"/>
      <c r="CW17" s="308"/>
      <c r="CX17" s="308"/>
      <c r="CY17" s="308"/>
      <c r="CZ17" s="308"/>
      <c r="DA17" s="308"/>
      <c r="DB17" s="308"/>
      <c r="DC17" s="308"/>
      <c r="DD17" s="308"/>
      <c r="DE17" s="308"/>
      <c r="DF17" s="308"/>
      <c r="DG17" s="308"/>
      <c r="DH17" s="308"/>
      <c r="DI17" s="308"/>
      <c r="DJ17" s="308"/>
      <c r="DK17" s="308"/>
      <c r="DL17" s="308"/>
      <c r="DM17" s="308"/>
      <c r="DN17" s="308"/>
      <c r="DO17" s="305"/>
      <c r="DP17" s="305"/>
      <c r="DQ17" s="305"/>
    </row>
    <row r="18" spans="1:121" ht="24" customHeight="1">
      <c r="A18" s="615"/>
      <c r="B18" s="546"/>
      <c r="C18" s="608"/>
      <c r="D18" s="49"/>
      <c r="E18" s="522" t="s">
        <v>456</v>
      </c>
      <c r="F18" s="522"/>
      <c r="G18" s="522"/>
      <c r="H18" s="522"/>
      <c r="I18" s="522"/>
      <c r="J18" s="522"/>
      <c r="K18" s="522"/>
      <c r="L18" s="522"/>
      <c r="M18" s="522"/>
      <c r="N18" s="522"/>
      <c r="O18" s="522"/>
      <c r="P18" s="522"/>
      <c r="Q18" s="68"/>
      <c r="R18" s="523">
        <v>33923</v>
      </c>
      <c r="S18" s="524"/>
      <c r="T18" s="524"/>
      <c r="U18" s="524"/>
      <c r="V18" s="524"/>
      <c r="W18" s="524"/>
      <c r="X18" s="524"/>
      <c r="Y18" s="524"/>
      <c r="Z18" s="524"/>
      <c r="AA18" s="524"/>
      <c r="AB18" s="524"/>
      <c r="AC18" s="524">
        <v>771</v>
      </c>
      <c r="AD18" s="524"/>
      <c r="AE18" s="524"/>
      <c r="AF18" s="524"/>
      <c r="AG18" s="524"/>
      <c r="AH18" s="524"/>
      <c r="AI18" s="524"/>
      <c r="AJ18" s="524"/>
      <c r="AK18" s="524"/>
      <c r="AL18" s="524"/>
      <c r="AM18" s="524"/>
      <c r="AN18" s="524">
        <v>19696945</v>
      </c>
      <c r="AO18" s="524"/>
      <c r="AP18" s="524"/>
      <c r="AQ18" s="524"/>
      <c r="AR18" s="524"/>
      <c r="AS18" s="524"/>
      <c r="AT18" s="524"/>
      <c r="AU18" s="524"/>
      <c r="AV18" s="524"/>
      <c r="AW18" s="524"/>
      <c r="AX18" s="524"/>
      <c r="AY18" s="524">
        <v>1008218</v>
      </c>
      <c r="AZ18" s="524"/>
      <c r="BA18" s="524"/>
      <c r="BB18" s="524"/>
      <c r="BC18" s="524"/>
      <c r="BD18" s="524"/>
      <c r="BE18" s="524"/>
      <c r="BF18" s="524"/>
      <c r="BG18" s="524"/>
      <c r="BH18" s="524"/>
      <c r="BI18" s="524"/>
      <c r="BJ18" s="524">
        <v>4</v>
      </c>
      <c r="BK18" s="524"/>
      <c r="BL18" s="524"/>
      <c r="BM18" s="524"/>
      <c r="BN18" s="524"/>
      <c r="BO18" s="524"/>
      <c r="BP18" s="524"/>
      <c r="BQ18" s="524"/>
      <c r="BR18" s="524"/>
      <c r="BS18" s="524"/>
      <c r="BT18" s="524"/>
      <c r="BU18" s="524">
        <v>87</v>
      </c>
      <c r="BV18" s="524"/>
      <c r="BW18" s="524"/>
      <c r="BX18" s="524"/>
      <c r="BY18" s="524"/>
      <c r="BZ18" s="524"/>
      <c r="CA18" s="524"/>
      <c r="CB18" s="524"/>
      <c r="CC18" s="524"/>
      <c r="CD18" s="524"/>
      <c r="CE18" s="524"/>
      <c r="CF18" s="524">
        <v>3988</v>
      </c>
      <c r="CG18" s="524"/>
      <c r="CH18" s="524"/>
      <c r="CI18" s="524"/>
      <c r="CJ18" s="524"/>
      <c r="CK18" s="524"/>
      <c r="CL18" s="524"/>
      <c r="CM18" s="524"/>
      <c r="CN18" s="524"/>
      <c r="CO18" s="524"/>
      <c r="CP18" s="622"/>
      <c r="CQ18" s="309"/>
      <c r="CR18" s="308"/>
      <c r="CS18" s="308"/>
      <c r="CT18" s="308"/>
      <c r="CU18" s="308"/>
      <c r="CV18" s="308"/>
      <c r="CW18" s="308"/>
      <c r="CX18" s="308"/>
      <c r="CY18" s="308"/>
      <c r="CZ18" s="308"/>
      <c r="DA18" s="308"/>
      <c r="DB18" s="308"/>
      <c r="DC18" s="308"/>
      <c r="DD18" s="308"/>
      <c r="DE18" s="308"/>
      <c r="DF18" s="308"/>
      <c r="DG18" s="308"/>
      <c r="DH18" s="308"/>
      <c r="DI18" s="308"/>
      <c r="DJ18" s="308"/>
      <c r="DK18" s="308"/>
      <c r="DL18" s="308"/>
      <c r="DM18" s="308"/>
      <c r="DN18" s="308"/>
      <c r="DO18" s="305"/>
      <c r="DP18" s="305"/>
      <c r="DQ18" s="305"/>
    </row>
    <row r="19" spans="1:121" ht="24" customHeight="1">
      <c r="A19" s="615"/>
      <c r="B19" s="546"/>
      <c r="C19" s="608"/>
      <c r="D19" s="49"/>
      <c r="E19" s="522" t="s">
        <v>455</v>
      </c>
      <c r="F19" s="522"/>
      <c r="G19" s="522"/>
      <c r="H19" s="522"/>
      <c r="I19" s="522"/>
      <c r="J19" s="522"/>
      <c r="K19" s="522"/>
      <c r="L19" s="522"/>
      <c r="M19" s="522"/>
      <c r="N19" s="522"/>
      <c r="O19" s="522"/>
      <c r="P19" s="522"/>
      <c r="Q19" s="68"/>
      <c r="R19" s="523">
        <v>0</v>
      </c>
      <c r="S19" s="524"/>
      <c r="T19" s="524"/>
      <c r="U19" s="524"/>
      <c r="V19" s="524"/>
      <c r="W19" s="524"/>
      <c r="X19" s="524"/>
      <c r="Y19" s="524"/>
      <c r="Z19" s="524"/>
      <c r="AA19" s="524"/>
      <c r="AB19" s="524"/>
      <c r="AC19" s="524">
        <v>0</v>
      </c>
      <c r="AD19" s="524"/>
      <c r="AE19" s="524"/>
      <c r="AF19" s="524"/>
      <c r="AG19" s="524"/>
      <c r="AH19" s="524"/>
      <c r="AI19" s="524"/>
      <c r="AJ19" s="524"/>
      <c r="AK19" s="524"/>
      <c r="AL19" s="524"/>
      <c r="AM19" s="524"/>
      <c r="AN19" s="524">
        <v>0</v>
      </c>
      <c r="AO19" s="524"/>
      <c r="AP19" s="524"/>
      <c r="AQ19" s="524"/>
      <c r="AR19" s="524"/>
      <c r="AS19" s="524"/>
      <c r="AT19" s="524"/>
      <c r="AU19" s="524"/>
      <c r="AV19" s="524"/>
      <c r="AW19" s="524"/>
      <c r="AX19" s="524"/>
      <c r="AY19" s="524">
        <v>0</v>
      </c>
      <c r="AZ19" s="524"/>
      <c r="BA19" s="524"/>
      <c r="BB19" s="524"/>
      <c r="BC19" s="524"/>
      <c r="BD19" s="524"/>
      <c r="BE19" s="524"/>
      <c r="BF19" s="524"/>
      <c r="BG19" s="524"/>
      <c r="BH19" s="524"/>
      <c r="BI19" s="524"/>
      <c r="BJ19" s="524">
        <v>0</v>
      </c>
      <c r="BK19" s="524"/>
      <c r="BL19" s="524"/>
      <c r="BM19" s="524"/>
      <c r="BN19" s="524"/>
      <c r="BO19" s="524"/>
      <c r="BP19" s="524"/>
      <c r="BQ19" s="524"/>
      <c r="BR19" s="524"/>
      <c r="BS19" s="524"/>
      <c r="BT19" s="524"/>
      <c r="BU19" s="524">
        <v>0</v>
      </c>
      <c r="BV19" s="524"/>
      <c r="BW19" s="524"/>
      <c r="BX19" s="524"/>
      <c r="BY19" s="524"/>
      <c r="BZ19" s="524"/>
      <c r="CA19" s="524"/>
      <c r="CB19" s="524"/>
      <c r="CC19" s="524"/>
      <c r="CD19" s="524"/>
      <c r="CE19" s="524"/>
      <c r="CF19" s="524">
        <v>0</v>
      </c>
      <c r="CG19" s="524"/>
      <c r="CH19" s="524"/>
      <c r="CI19" s="524"/>
      <c r="CJ19" s="524"/>
      <c r="CK19" s="524"/>
      <c r="CL19" s="524"/>
      <c r="CM19" s="524"/>
      <c r="CN19" s="524"/>
      <c r="CO19" s="524"/>
      <c r="CP19" s="622"/>
      <c r="CQ19" s="309"/>
      <c r="CR19" s="308"/>
      <c r="CS19" s="308"/>
      <c r="CT19" s="308"/>
      <c r="CU19" s="308"/>
      <c r="CV19" s="308"/>
      <c r="CW19" s="308"/>
      <c r="CX19" s="308"/>
      <c r="CY19" s="308"/>
      <c r="CZ19" s="308"/>
      <c r="DA19" s="308"/>
      <c r="DB19" s="308"/>
      <c r="DC19" s="308"/>
      <c r="DD19" s="308"/>
      <c r="DE19" s="308"/>
      <c r="DF19" s="308"/>
      <c r="DG19" s="308"/>
      <c r="DH19" s="308"/>
      <c r="DI19" s="308"/>
      <c r="DJ19" s="308"/>
      <c r="DK19" s="308"/>
      <c r="DL19" s="308"/>
      <c r="DM19" s="308"/>
      <c r="DN19" s="308"/>
      <c r="DO19" s="305"/>
      <c r="DP19" s="305"/>
      <c r="DQ19" s="305"/>
    </row>
    <row r="20" spans="1:121" ht="24" customHeight="1">
      <c r="A20" s="615"/>
      <c r="B20" s="546"/>
      <c r="C20" s="608"/>
      <c r="D20" s="49"/>
      <c r="E20" s="522" t="s">
        <v>454</v>
      </c>
      <c r="F20" s="522"/>
      <c r="G20" s="522"/>
      <c r="H20" s="522"/>
      <c r="I20" s="522"/>
      <c r="J20" s="522"/>
      <c r="K20" s="522"/>
      <c r="L20" s="522"/>
      <c r="M20" s="522"/>
      <c r="N20" s="522"/>
      <c r="O20" s="522"/>
      <c r="P20" s="522"/>
      <c r="Q20" s="68"/>
      <c r="R20" s="523">
        <v>0</v>
      </c>
      <c r="S20" s="524"/>
      <c r="T20" s="524"/>
      <c r="U20" s="524"/>
      <c r="V20" s="524"/>
      <c r="W20" s="524"/>
      <c r="X20" s="524"/>
      <c r="Y20" s="524"/>
      <c r="Z20" s="524"/>
      <c r="AA20" s="524"/>
      <c r="AB20" s="524"/>
      <c r="AC20" s="524">
        <v>0</v>
      </c>
      <c r="AD20" s="524"/>
      <c r="AE20" s="524"/>
      <c r="AF20" s="524"/>
      <c r="AG20" s="524"/>
      <c r="AH20" s="524"/>
      <c r="AI20" s="524"/>
      <c r="AJ20" s="524"/>
      <c r="AK20" s="524"/>
      <c r="AL20" s="524"/>
      <c r="AM20" s="524"/>
      <c r="AN20" s="524">
        <v>0</v>
      </c>
      <c r="AO20" s="524"/>
      <c r="AP20" s="524"/>
      <c r="AQ20" s="524"/>
      <c r="AR20" s="524"/>
      <c r="AS20" s="524"/>
      <c r="AT20" s="524"/>
      <c r="AU20" s="524"/>
      <c r="AV20" s="524"/>
      <c r="AW20" s="524"/>
      <c r="AX20" s="524"/>
      <c r="AY20" s="524">
        <v>0</v>
      </c>
      <c r="AZ20" s="524"/>
      <c r="BA20" s="524"/>
      <c r="BB20" s="524"/>
      <c r="BC20" s="524"/>
      <c r="BD20" s="524"/>
      <c r="BE20" s="524"/>
      <c r="BF20" s="524"/>
      <c r="BG20" s="524"/>
      <c r="BH20" s="524"/>
      <c r="BI20" s="524"/>
      <c r="BJ20" s="658">
        <v>0</v>
      </c>
      <c r="BK20" s="524"/>
      <c r="BL20" s="524"/>
      <c r="BM20" s="524"/>
      <c r="BN20" s="524"/>
      <c r="BO20" s="524"/>
      <c r="BP20" s="524"/>
      <c r="BQ20" s="524"/>
      <c r="BR20" s="524"/>
      <c r="BS20" s="524"/>
      <c r="BT20" s="524"/>
      <c r="BU20" s="524">
        <v>0</v>
      </c>
      <c r="BV20" s="524"/>
      <c r="BW20" s="524"/>
      <c r="BX20" s="524"/>
      <c r="BY20" s="524"/>
      <c r="BZ20" s="524"/>
      <c r="CA20" s="524"/>
      <c r="CB20" s="524"/>
      <c r="CC20" s="524"/>
      <c r="CD20" s="524"/>
      <c r="CE20" s="524"/>
      <c r="CF20" s="524">
        <v>0</v>
      </c>
      <c r="CG20" s="524"/>
      <c r="CH20" s="524"/>
      <c r="CI20" s="524"/>
      <c r="CJ20" s="524"/>
      <c r="CK20" s="524"/>
      <c r="CL20" s="524"/>
      <c r="CM20" s="524"/>
      <c r="CN20" s="524"/>
      <c r="CO20" s="524"/>
      <c r="CP20" s="622"/>
      <c r="CQ20" s="309"/>
      <c r="CR20" s="308"/>
      <c r="CS20" s="308"/>
      <c r="CT20" s="308"/>
      <c r="CU20" s="308"/>
      <c r="CV20" s="308"/>
      <c r="CW20" s="308"/>
      <c r="CX20" s="308"/>
      <c r="CY20" s="308"/>
      <c r="CZ20" s="308"/>
      <c r="DA20" s="308"/>
      <c r="DB20" s="308"/>
      <c r="DC20" s="308"/>
      <c r="DD20" s="308"/>
      <c r="DE20" s="308"/>
      <c r="DF20" s="308"/>
      <c r="DG20" s="308"/>
      <c r="DH20" s="308"/>
      <c r="DI20" s="308"/>
      <c r="DJ20" s="308"/>
      <c r="DK20" s="308"/>
      <c r="DL20" s="308"/>
      <c r="DM20" s="308"/>
      <c r="DN20" s="308"/>
      <c r="DO20" s="305"/>
      <c r="DP20" s="305"/>
      <c r="DQ20" s="305"/>
    </row>
    <row r="21" spans="1:121" ht="24" customHeight="1">
      <c r="A21" s="671"/>
      <c r="B21" s="667"/>
      <c r="C21" s="668"/>
      <c r="D21" s="644" t="s">
        <v>37</v>
      </c>
      <c r="E21" s="610"/>
      <c r="F21" s="610"/>
      <c r="G21" s="610"/>
      <c r="H21" s="610"/>
      <c r="I21" s="610"/>
      <c r="J21" s="610"/>
      <c r="K21" s="610"/>
      <c r="L21" s="610"/>
      <c r="M21" s="610"/>
      <c r="N21" s="610"/>
      <c r="O21" s="610"/>
      <c r="P21" s="610"/>
      <c r="Q21" s="645"/>
      <c r="R21" s="523">
        <f>SUM(R14,R15,R16,R17,R18,R19,R20)</f>
        <v>2956680</v>
      </c>
      <c r="S21" s="524">
        <v>2911253</v>
      </c>
      <c r="T21" s="524">
        <v>2911253</v>
      </c>
      <c r="U21" s="524">
        <v>2911253</v>
      </c>
      <c r="V21" s="524">
        <v>2911253</v>
      </c>
      <c r="W21" s="524">
        <v>2911253</v>
      </c>
      <c r="X21" s="524">
        <v>2911253</v>
      </c>
      <c r="Y21" s="524">
        <v>2911253</v>
      </c>
      <c r="Z21" s="524">
        <v>2911253</v>
      </c>
      <c r="AA21" s="524">
        <v>2911253</v>
      </c>
      <c r="AB21" s="524">
        <v>2911253</v>
      </c>
      <c r="AC21" s="524">
        <f t="shared" ref="AC21" si="5">SUM(AC14,AC15,AC16,AC17,AC18,AC19,AC20)</f>
        <v>13624</v>
      </c>
      <c r="AD21" s="524">
        <v>2911253</v>
      </c>
      <c r="AE21" s="524">
        <v>2911253</v>
      </c>
      <c r="AF21" s="524">
        <v>2911253</v>
      </c>
      <c r="AG21" s="524">
        <v>2911253</v>
      </c>
      <c r="AH21" s="524">
        <v>2911253</v>
      </c>
      <c r="AI21" s="524">
        <v>2911253</v>
      </c>
      <c r="AJ21" s="524">
        <v>2911253</v>
      </c>
      <c r="AK21" s="524">
        <v>2911253</v>
      </c>
      <c r="AL21" s="524">
        <v>2911253</v>
      </c>
      <c r="AM21" s="524">
        <v>2911253</v>
      </c>
      <c r="AN21" s="524">
        <f t="shared" ref="AN21" si="6">SUM(AN14,AN15,AN16,AN17,AN18,AN19,AN20)</f>
        <v>20112735382</v>
      </c>
      <c r="AO21" s="524">
        <v>2911253</v>
      </c>
      <c r="AP21" s="524">
        <v>2911253</v>
      </c>
      <c r="AQ21" s="524">
        <v>2911253</v>
      </c>
      <c r="AR21" s="524">
        <v>2911253</v>
      </c>
      <c r="AS21" s="524">
        <v>2911253</v>
      </c>
      <c r="AT21" s="524">
        <v>2911253</v>
      </c>
      <c r="AU21" s="524">
        <v>2911253</v>
      </c>
      <c r="AV21" s="524">
        <v>2911253</v>
      </c>
      <c r="AW21" s="524">
        <v>2911253</v>
      </c>
      <c r="AX21" s="524">
        <v>2911253</v>
      </c>
      <c r="AY21" s="524">
        <f t="shared" ref="AY21" si="7">SUM(AY14,AY15,AY16,AY17,AY18,AY19,AY20)</f>
        <v>1074171567</v>
      </c>
      <c r="AZ21" s="524">
        <v>2911253</v>
      </c>
      <c r="BA21" s="524">
        <v>2911253</v>
      </c>
      <c r="BB21" s="524">
        <v>2911253</v>
      </c>
      <c r="BC21" s="524">
        <v>2911253</v>
      </c>
      <c r="BD21" s="524">
        <v>2911253</v>
      </c>
      <c r="BE21" s="524">
        <v>2911253</v>
      </c>
      <c r="BF21" s="524">
        <v>2911253</v>
      </c>
      <c r="BG21" s="524">
        <v>2911253</v>
      </c>
      <c r="BH21" s="524">
        <v>2911253</v>
      </c>
      <c r="BI21" s="524">
        <v>2911253</v>
      </c>
      <c r="BJ21" s="524">
        <f t="shared" ref="BJ21" si="8">SUM(BJ14,BJ15,BJ16,BJ17,BJ18,BJ19,BJ20)</f>
        <v>39532</v>
      </c>
      <c r="BK21" s="524">
        <v>2911253</v>
      </c>
      <c r="BL21" s="524">
        <v>2911253</v>
      </c>
      <c r="BM21" s="524">
        <v>2911253</v>
      </c>
      <c r="BN21" s="524">
        <v>2911253</v>
      </c>
      <c r="BO21" s="524">
        <v>2911253</v>
      </c>
      <c r="BP21" s="524">
        <v>2911253</v>
      </c>
      <c r="BQ21" s="524">
        <v>2911253</v>
      </c>
      <c r="BR21" s="524">
        <v>2911253</v>
      </c>
      <c r="BS21" s="524">
        <v>2911253</v>
      </c>
      <c r="BT21" s="524">
        <v>2911253</v>
      </c>
      <c r="BU21" s="524">
        <f t="shared" ref="BU21" si="9">SUM(BU14,BU15,BU16,BU17,BU18,BU19,BU20)</f>
        <v>1575</v>
      </c>
      <c r="BV21" s="524">
        <v>2911253</v>
      </c>
      <c r="BW21" s="524">
        <v>2911253</v>
      </c>
      <c r="BX21" s="524">
        <v>2911253</v>
      </c>
      <c r="BY21" s="524">
        <v>2911253</v>
      </c>
      <c r="BZ21" s="524">
        <v>2911253</v>
      </c>
      <c r="CA21" s="524">
        <v>2911253</v>
      </c>
      <c r="CB21" s="524">
        <v>2911253</v>
      </c>
      <c r="CC21" s="524">
        <v>2911253</v>
      </c>
      <c r="CD21" s="524">
        <v>2911253</v>
      </c>
      <c r="CE21" s="524">
        <v>2911253</v>
      </c>
      <c r="CF21" s="524">
        <f t="shared" ref="CF21" si="10">SUM(CF14,CF15,CF16,CF17,CF18,CF19,CF20)</f>
        <v>972635</v>
      </c>
      <c r="CG21" s="524">
        <v>2911253</v>
      </c>
      <c r="CH21" s="524">
        <v>2911253</v>
      </c>
      <c r="CI21" s="524">
        <v>2911253</v>
      </c>
      <c r="CJ21" s="524">
        <v>2911253</v>
      </c>
      <c r="CK21" s="524">
        <v>2911253</v>
      </c>
      <c r="CL21" s="524">
        <v>2911253</v>
      </c>
      <c r="CM21" s="524">
        <v>2911253</v>
      </c>
      <c r="CN21" s="524">
        <v>2911253</v>
      </c>
      <c r="CO21" s="524">
        <v>2911253</v>
      </c>
      <c r="CP21" s="622">
        <v>2911253</v>
      </c>
      <c r="CQ21" s="307"/>
      <c r="CR21" s="306"/>
      <c r="CS21" s="306"/>
      <c r="CT21" s="306"/>
      <c r="CU21" s="306"/>
      <c r="CV21" s="306"/>
      <c r="CW21" s="306"/>
      <c r="CX21" s="306"/>
      <c r="CY21" s="306"/>
      <c r="CZ21" s="306"/>
      <c r="DA21" s="306"/>
      <c r="DB21" s="306"/>
      <c r="DC21" s="306"/>
      <c r="DD21" s="306"/>
      <c r="DE21" s="306"/>
      <c r="DF21" s="306"/>
      <c r="DG21" s="306"/>
      <c r="DH21" s="306"/>
      <c r="DI21" s="306"/>
      <c r="DJ21" s="306"/>
      <c r="DK21" s="306"/>
      <c r="DL21" s="306"/>
      <c r="DM21" s="306"/>
      <c r="DN21" s="306"/>
      <c r="DO21" s="6"/>
      <c r="DP21" s="6"/>
      <c r="DQ21" s="6"/>
    </row>
    <row r="22" spans="1:121" ht="24" customHeight="1">
      <c r="A22" s="46"/>
      <c r="B22" s="522" t="s">
        <v>453</v>
      </c>
      <c r="C22" s="522"/>
      <c r="D22" s="522"/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68"/>
      <c r="R22" s="523">
        <v>9201</v>
      </c>
      <c r="S22" s="524"/>
      <c r="T22" s="524"/>
      <c r="U22" s="524"/>
      <c r="V22" s="524"/>
      <c r="W22" s="524"/>
      <c r="X22" s="524"/>
      <c r="Y22" s="524"/>
      <c r="Z22" s="524"/>
      <c r="AA22" s="524"/>
      <c r="AB22" s="524"/>
      <c r="AC22" s="524">
        <v>6</v>
      </c>
      <c r="AD22" s="524"/>
      <c r="AE22" s="524"/>
      <c r="AF22" s="524"/>
      <c r="AG22" s="524"/>
      <c r="AH22" s="524"/>
      <c r="AI22" s="524"/>
      <c r="AJ22" s="524"/>
      <c r="AK22" s="524"/>
      <c r="AL22" s="524"/>
      <c r="AM22" s="524"/>
      <c r="AN22" s="524">
        <v>34747816568</v>
      </c>
      <c r="AO22" s="524"/>
      <c r="AP22" s="524"/>
      <c r="AQ22" s="524"/>
      <c r="AR22" s="524"/>
      <c r="AS22" s="524"/>
      <c r="AT22" s="524"/>
      <c r="AU22" s="524"/>
      <c r="AV22" s="524"/>
      <c r="AW22" s="524"/>
      <c r="AX22" s="524"/>
      <c r="AY22" s="524">
        <v>240527652</v>
      </c>
      <c r="AZ22" s="524"/>
      <c r="BA22" s="524"/>
      <c r="BB22" s="524"/>
      <c r="BC22" s="524"/>
      <c r="BD22" s="524"/>
      <c r="BE22" s="524"/>
      <c r="BF22" s="524"/>
      <c r="BG22" s="524"/>
      <c r="BH22" s="524"/>
      <c r="BI22" s="524"/>
      <c r="BJ22" s="524">
        <v>0</v>
      </c>
      <c r="BK22" s="524"/>
      <c r="BL22" s="524"/>
      <c r="BM22" s="524"/>
      <c r="BN22" s="524"/>
      <c r="BO22" s="524"/>
      <c r="BP22" s="524"/>
      <c r="BQ22" s="524"/>
      <c r="BR22" s="524"/>
      <c r="BS22" s="524"/>
      <c r="BT22" s="524"/>
      <c r="BU22" s="524">
        <v>40</v>
      </c>
      <c r="BV22" s="524"/>
      <c r="BW22" s="524"/>
      <c r="BX22" s="524"/>
      <c r="BY22" s="524"/>
      <c r="BZ22" s="524"/>
      <c r="CA22" s="524"/>
      <c r="CB22" s="524"/>
      <c r="CC22" s="524"/>
      <c r="CD22" s="524"/>
      <c r="CE22" s="524"/>
      <c r="CF22" s="524">
        <v>88471</v>
      </c>
      <c r="CG22" s="524"/>
      <c r="CH22" s="524"/>
      <c r="CI22" s="524"/>
      <c r="CJ22" s="524"/>
      <c r="CK22" s="524"/>
      <c r="CL22" s="524"/>
      <c r="CM22" s="524"/>
      <c r="CN22" s="524"/>
      <c r="CO22" s="524"/>
      <c r="CP22" s="622"/>
      <c r="CQ22" s="309"/>
      <c r="CR22" s="308"/>
      <c r="CS22" s="308"/>
      <c r="CT22" s="308"/>
      <c r="CU22" s="308"/>
      <c r="CV22" s="308"/>
      <c r="CW22" s="308"/>
      <c r="CX22" s="308"/>
      <c r="CY22" s="308"/>
      <c r="CZ22" s="308"/>
      <c r="DA22" s="308"/>
      <c r="DB22" s="308"/>
      <c r="DC22" s="308"/>
      <c r="DD22" s="308"/>
      <c r="DE22" s="308"/>
      <c r="DF22" s="308"/>
      <c r="DG22" s="308"/>
      <c r="DH22" s="308"/>
      <c r="DI22" s="308"/>
      <c r="DJ22" s="308"/>
      <c r="DK22" s="308"/>
      <c r="DL22" s="308"/>
      <c r="DM22" s="308"/>
      <c r="DN22" s="308"/>
      <c r="DO22" s="305"/>
      <c r="DP22" s="305"/>
      <c r="DQ22" s="305"/>
    </row>
    <row r="23" spans="1:121" ht="24" customHeight="1">
      <c r="A23" s="46"/>
      <c r="B23" s="522" t="s">
        <v>452</v>
      </c>
      <c r="C23" s="522"/>
      <c r="D23" s="522"/>
      <c r="E23" s="522"/>
      <c r="F23" s="522"/>
      <c r="G23" s="522"/>
      <c r="H23" s="522"/>
      <c r="I23" s="522"/>
      <c r="J23" s="522"/>
      <c r="K23" s="522"/>
      <c r="L23" s="522"/>
      <c r="M23" s="522"/>
      <c r="N23" s="522"/>
      <c r="O23" s="522"/>
      <c r="P23" s="522"/>
      <c r="Q23" s="68"/>
      <c r="R23" s="523">
        <v>0</v>
      </c>
      <c r="S23" s="524"/>
      <c r="T23" s="524"/>
      <c r="U23" s="524"/>
      <c r="V23" s="524"/>
      <c r="W23" s="524"/>
      <c r="X23" s="524"/>
      <c r="Y23" s="524"/>
      <c r="Z23" s="524"/>
      <c r="AA23" s="524"/>
      <c r="AB23" s="524"/>
      <c r="AC23" s="524">
        <v>0</v>
      </c>
      <c r="AD23" s="524"/>
      <c r="AE23" s="524"/>
      <c r="AF23" s="524"/>
      <c r="AG23" s="524"/>
      <c r="AH23" s="524"/>
      <c r="AI23" s="524"/>
      <c r="AJ23" s="524"/>
      <c r="AK23" s="524"/>
      <c r="AL23" s="524"/>
      <c r="AM23" s="524"/>
      <c r="AN23" s="524">
        <v>0</v>
      </c>
      <c r="AO23" s="524"/>
      <c r="AP23" s="524"/>
      <c r="AQ23" s="524"/>
      <c r="AR23" s="524"/>
      <c r="AS23" s="524"/>
      <c r="AT23" s="524"/>
      <c r="AU23" s="524"/>
      <c r="AV23" s="524"/>
      <c r="AW23" s="524"/>
      <c r="AX23" s="524"/>
      <c r="AY23" s="524">
        <v>0</v>
      </c>
      <c r="AZ23" s="524"/>
      <c r="BA23" s="524"/>
      <c r="BB23" s="524"/>
      <c r="BC23" s="524"/>
      <c r="BD23" s="524"/>
      <c r="BE23" s="524"/>
      <c r="BF23" s="524"/>
      <c r="BG23" s="524"/>
      <c r="BH23" s="524"/>
      <c r="BI23" s="524"/>
      <c r="BJ23" s="524">
        <v>0</v>
      </c>
      <c r="BK23" s="524"/>
      <c r="BL23" s="524"/>
      <c r="BM23" s="524"/>
      <c r="BN23" s="524"/>
      <c r="BO23" s="524"/>
      <c r="BP23" s="524"/>
      <c r="BQ23" s="524"/>
      <c r="BR23" s="524"/>
      <c r="BS23" s="524"/>
      <c r="BT23" s="524"/>
      <c r="BU23" s="524">
        <v>0</v>
      </c>
      <c r="BV23" s="524"/>
      <c r="BW23" s="524"/>
      <c r="BX23" s="524"/>
      <c r="BY23" s="524"/>
      <c r="BZ23" s="524"/>
      <c r="CA23" s="524"/>
      <c r="CB23" s="524"/>
      <c r="CC23" s="524"/>
      <c r="CD23" s="524"/>
      <c r="CE23" s="524"/>
      <c r="CF23" s="524">
        <v>0</v>
      </c>
      <c r="CG23" s="524"/>
      <c r="CH23" s="524"/>
      <c r="CI23" s="524"/>
      <c r="CJ23" s="524"/>
      <c r="CK23" s="524"/>
      <c r="CL23" s="524"/>
      <c r="CM23" s="524"/>
      <c r="CN23" s="524"/>
      <c r="CO23" s="524"/>
      <c r="CP23" s="622"/>
      <c r="CQ23" s="309"/>
      <c r="CR23" s="308"/>
      <c r="CS23" s="308"/>
      <c r="CT23" s="308"/>
      <c r="CU23" s="308"/>
      <c r="CV23" s="308"/>
      <c r="CW23" s="308"/>
      <c r="CX23" s="308"/>
      <c r="CY23" s="308"/>
      <c r="CZ23" s="308"/>
      <c r="DA23" s="308"/>
      <c r="DB23" s="308"/>
      <c r="DC23" s="308"/>
      <c r="DD23" s="308"/>
      <c r="DE23" s="308"/>
      <c r="DF23" s="308"/>
      <c r="DG23" s="308"/>
      <c r="DH23" s="308"/>
      <c r="DI23" s="308"/>
      <c r="DJ23" s="308"/>
      <c r="DK23" s="308"/>
      <c r="DL23" s="308"/>
      <c r="DM23" s="308"/>
      <c r="DN23" s="308"/>
      <c r="DO23" s="305"/>
      <c r="DP23" s="305"/>
      <c r="DQ23" s="305"/>
    </row>
    <row r="24" spans="1:121" ht="24" customHeight="1">
      <c r="A24" s="46"/>
      <c r="B24" s="522" t="s">
        <v>451</v>
      </c>
      <c r="C24" s="522"/>
      <c r="D24" s="522"/>
      <c r="E24" s="522"/>
      <c r="F24" s="522"/>
      <c r="G24" s="522"/>
      <c r="H24" s="522"/>
      <c r="I24" s="522"/>
      <c r="J24" s="522"/>
      <c r="K24" s="522"/>
      <c r="L24" s="522"/>
      <c r="M24" s="522"/>
      <c r="N24" s="522"/>
      <c r="O24" s="522"/>
      <c r="P24" s="522"/>
      <c r="Q24" s="68"/>
      <c r="R24" s="523">
        <v>117848</v>
      </c>
      <c r="S24" s="524"/>
      <c r="T24" s="524"/>
      <c r="U24" s="524"/>
      <c r="V24" s="524"/>
      <c r="W24" s="524"/>
      <c r="X24" s="524"/>
      <c r="Y24" s="524"/>
      <c r="Z24" s="524"/>
      <c r="AA24" s="524"/>
      <c r="AB24" s="524"/>
      <c r="AC24" s="524">
        <v>31</v>
      </c>
      <c r="AD24" s="524"/>
      <c r="AE24" s="524"/>
      <c r="AF24" s="524"/>
      <c r="AG24" s="524"/>
      <c r="AH24" s="524"/>
      <c r="AI24" s="524"/>
      <c r="AJ24" s="524"/>
      <c r="AK24" s="524"/>
      <c r="AL24" s="524"/>
      <c r="AM24" s="524"/>
      <c r="AN24" s="524">
        <v>0</v>
      </c>
      <c r="AO24" s="524"/>
      <c r="AP24" s="524"/>
      <c r="AQ24" s="524"/>
      <c r="AR24" s="524"/>
      <c r="AS24" s="524"/>
      <c r="AT24" s="524"/>
      <c r="AU24" s="524"/>
      <c r="AV24" s="524"/>
      <c r="AW24" s="524"/>
      <c r="AX24" s="524"/>
      <c r="AY24" s="524">
        <v>1777774143</v>
      </c>
      <c r="AZ24" s="524"/>
      <c r="BA24" s="524"/>
      <c r="BB24" s="524"/>
      <c r="BC24" s="524"/>
      <c r="BD24" s="524"/>
      <c r="BE24" s="524"/>
      <c r="BF24" s="524"/>
      <c r="BG24" s="524"/>
      <c r="BH24" s="524"/>
      <c r="BI24" s="524"/>
      <c r="BJ24" s="524">
        <v>1403</v>
      </c>
      <c r="BK24" s="524"/>
      <c r="BL24" s="524"/>
      <c r="BM24" s="524"/>
      <c r="BN24" s="524"/>
      <c r="BO24" s="524"/>
      <c r="BP24" s="524"/>
      <c r="BQ24" s="524"/>
      <c r="BR24" s="524"/>
      <c r="BS24" s="524"/>
      <c r="BT24" s="524"/>
      <c r="BU24" s="524">
        <v>499</v>
      </c>
      <c r="BV24" s="524"/>
      <c r="BW24" s="524"/>
      <c r="BX24" s="524"/>
      <c r="BY24" s="524"/>
      <c r="BZ24" s="524"/>
      <c r="CA24" s="524"/>
      <c r="CB24" s="524"/>
      <c r="CC24" s="524"/>
      <c r="CD24" s="524"/>
      <c r="CE24" s="524"/>
      <c r="CF24" s="524">
        <v>4349469</v>
      </c>
      <c r="CG24" s="524"/>
      <c r="CH24" s="524"/>
      <c r="CI24" s="524"/>
      <c r="CJ24" s="524"/>
      <c r="CK24" s="524"/>
      <c r="CL24" s="524"/>
      <c r="CM24" s="524"/>
      <c r="CN24" s="524"/>
      <c r="CO24" s="524"/>
      <c r="CP24" s="622"/>
      <c r="CQ24" s="309"/>
      <c r="CR24" s="308"/>
      <c r="CS24" s="308"/>
      <c r="CT24" s="308"/>
      <c r="CU24" s="308"/>
      <c r="CV24" s="308"/>
      <c r="CW24" s="308"/>
      <c r="CX24" s="308"/>
      <c r="CY24" s="308"/>
      <c r="CZ24" s="308"/>
      <c r="DA24" s="308"/>
      <c r="DB24" s="308"/>
      <c r="DC24" s="308"/>
      <c r="DD24" s="308"/>
      <c r="DE24" s="308"/>
      <c r="DF24" s="308"/>
      <c r="DG24" s="308"/>
      <c r="DH24" s="308"/>
      <c r="DI24" s="308"/>
      <c r="DJ24" s="308"/>
      <c r="DK24" s="308"/>
      <c r="DL24" s="308"/>
      <c r="DM24" s="308"/>
      <c r="DN24" s="308"/>
      <c r="DO24" s="305"/>
      <c r="DP24" s="305"/>
      <c r="DQ24" s="305"/>
    </row>
    <row r="25" spans="1:121" ht="24" customHeight="1">
      <c r="A25" s="46"/>
      <c r="B25" s="522" t="s">
        <v>450</v>
      </c>
      <c r="C25" s="522"/>
      <c r="D25" s="522"/>
      <c r="E25" s="522"/>
      <c r="F25" s="522"/>
      <c r="G25" s="522"/>
      <c r="H25" s="522"/>
      <c r="I25" s="522"/>
      <c r="J25" s="522"/>
      <c r="K25" s="522"/>
      <c r="L25" s="522"/>
      <c r="M25" s="522"/>
      <c r="N25" s="522"/>
      <c r="O25" s="522"/>
      <c r="P25" s="522"/>
      <c r="Q25" s="68"/>
      <c r="R25" s="523">
        <f>SUM(R21,R22,R23,R24)</f>
        <v>3083729</v>
      </c>
      <c r="S25" s="524">
        <v>3036650</v>
      </c>
      <c r="T25" s="524">
        <v>3036650</v>
      </c>
      <c r="U25" s="524">
        <v>3036650</v>
      </c>
      <c r="V25" s="524">
        <v>3036650</v>
      </c>
      <c r="W25" s="524">
        <v>3036650</v>
      </c>
      <c r="X25" s="524">
        <v>3036650</v>
      </c>
      <c r="Y25" s="524">
        <v>3036650</v>
      </c>
      <c r="Z25" s="524">
        <v>3036650</v>
      </c>
      <c r="AA25" s="524">
        <v>3036650</v>
      </c>
      <c r="AB25" s="524">
        <v>3036650</v>
      </c>
      <c r="AC25" s="524">
        <f t="shared" ref="AC25" si="11">SUM(AC21,AC22,AC23,AC24)</f>
        <v>13661</v>
      </c>
      <c r="AD25" s="524">
        <v>3036650</v>
      </c>
      <c r="AE25" s="524">
        <v>3036650</v>
      </c>
      <c r="AF25" s="524">
        <v>3036650</v>
      </c>
      <c r="AG25" s="524">
        <v>3036650</v>
      </c>
      <c r="AH25" s="524">
        <v>3036650</v>
      </c>
      <c r="AI25" s="524">
        <v>3036650</v>
      </c>
      <c r="AJ25" s="524">
        <v>3036650</v>
      </c>
      <c r="AK25" s="524">
        <v>3036650</v>
      </c>
      <c r="AL25" s="524">
        <v>3036650</v>
      </c>
      <c r="AM25" s="524">
        <v>3036650</v>
      </c>
      <c r="AN25" s="524">
        <v>0</v>
      </c>
      <c r="AO25" s="524">
        <v>3036650</v>
      </c>
      <c r="AP25" s="524">
        <v>3036650</v>
      </c>
      <c r="AQ25" s="524">
        <v>3036650</v>
      </c>
      <c r="AR25" s="524">
        <v>3036650</v>
      </c>
      <c r="AS25" s="524">
        <v>3036650</v>
      </c>
      <c r="AT25" s="524">
        <v>3036650</v>
      </c>
      <c r="AU25" s="524">
        <v>3036650</v>
      </c>
      <c r="AV25" s="524">
        <v>3036650</v>
      </c>
      <c r="AW25" s="524">
        <v>3036650</v>
      </c>
      <c r="AX25" s="524">
        <v>3036650</v>
      </c>
      <c r="AY25" s="524">
        <f t="shared" ref="AY25" si="12">SUM(AY21,AY22,AY23,AY24)</f>
        <v>3092473362</v>
      </c>
      <c r="AZ25" s="524">
        <v>3036650</v>
      </c>
      <c r="BA25" s="524">
        <v>3036650</v>
      </c>
      <c r="BB25" s="524">
        <v>3036650</v>
      </c>
      <c r="BC25" s="524">
        <v>3036650</v>
      </c>
      <c r="BD25" s="524">
        <v>3036650</v>
      </c>
      <c r="BE25" s="524">
        <v>3036650</v>
      </c>
      <c r="BF25" s="524">
        <v>3036650</v>
      </c>
      <c r="BG25" s="524">
        <v>3036650</v>
      </c>
      <c r="BH25" s="524">
        <v>3036650</v>
      </c>
      <c r="BI25" s="524">
        <v>3036650</v>
      </c>
      <c r="BJ25" s="524">
        <f t="shared" ref="BJ25" si="13">SUM(BJ21,BJ22,BJ23,BJ24)</f>
        <v>40935</v>
      </c>
      <c r="BK25" s="524">
        <v>3036650</v>
      </c>
      <c r="BL25" s="524">
        <v>3036650</v>
      </c>
      <c r="BM25" s="524">
        <v>3036650</v>
      </c>
      <c r="BN25" s="524">
        <v>3036650</v>
      </c>
      <c r="BO25" s="524">
        <v>3036650</v>
      </c>
      <c r="BP25" s="524">
        <v>3036650</v>
      </c>
      <c r="BQ25" s="524">
        <v>3036650</v>
      </c>
      <c r="BR25" s="524">
        <v>3036650</v>
      </c>
      <c r="BS25" s="524">
        <v>3036650</v>
      </c>
      <c r="BT25" s="524">
        <v>3036650</v>
      </c>
      <c r="BU25" s="524">
        <f t="shared" ref="BU25" si="14">SUM(BU21,BU22,BU23,BU24)</f>
        <v>2114</v>
      </c>
      <c r="BV25" s="524">
        <v>3036650</v>
      </c>
      <c r="BW25" s="524">
        <v>3036650</v>
      </c>
      <c r="BX25" s="524">
        <v>3036650</v>
      </c>
      <c r="BY25" s="524">
        <v>3036650</v>
      </c>
      <c r="BZ25" s="524">
        <v>3036650</v>
      </c>
      <c r="CA25" s="524">
        <v>3036650</v>
      </c>
      <c r="CB25" s="524">
        <v>3036650</v>
      </c>
      <c r="CC25" s="524">
        <v>3036650</v>
      </c>
      <c r="CD25" s="524">
        <v>3036650</v>
      </c>
      <c r="CE25" s="524">
        <v>3036650</v>
      </c>
      <c r="CF25" s="524">
        <f t="shared" ref="CF25" si="15">SUM(CF21,CF22,CF23,CF24)</f>
        <v>5410575</v>
      </c>
      <c r="CG25" s="524">
        <v>3036650</v>
      </c>
      <c r="CH25" s="524">
        <v>3036650</v>
      </c>
      <c r="CI25" s="524">
        <v>3036650</v>
      </c>
      <c r="CJ25" s="524">
        <v>3036650</v>
      </c>
      <c r="CK25" s="524">
        <v>3036650</v>
      </c>
      <c r="CL25" s="524">
        <v>3036650</v>
      </c>
      <c r="CM25" s="524">
        <v>3036650</v>
      </c>
      <c r="CN25" s="524">
        <v>3036650</v>
      </c>
      <c r="CO25" s="524">
        <v>3036650</v>
      </c>
      <c r="CP25" s="622">
        <v>3036650</v>
      </c>
      <c r="CQ25" s="309"/>
      <c r="CR25" s="308"/>
      <c r="CS25" s="308"/>
      <c r="CT25" s="308"/>
      <c r="CU25" s="308"/>
      <c r="CV25" s="308"/>
      <c r="CW25" s="308"/>
      <c r="CX25" s="308"/>
      <c r="CY25" s="308"/>
      <c r="CZ25" s="308"/>
      <c r="DA25" s="308"/>
      <c r="DB25" s="308"/>
      <c r="DC25" s="308"/>
      <c r="DD25" s="308"/>
      <c r="DE25" s="308"/>
      <c r="DF25" s="308"/>
      <c r="DG25" s="308"/>
      <c r="DH25" s="308"/>
      <c r="DI25" s="308"/>
      <c r="DJ25" s="308"/>
      <c r="DK25" s="308"/>
      <c r="DL25" s="308"/>
      <c r="DM25" s="308"/>
      <c r="DN25" s="308"/>
      <c r="DO25" s="305"/>
      <c r="DP25" s="305"/>
      <c r="DQ25" s="305"/>
    </row>
    <row r="26" spans="1:121" ht="24" customHeight="1" thickBot="1">
      <c r="A26" s="74"/>
      <c r="B26" s="563" t="s">
        <v>449</v>
      </c>
      <c r="C26" s="563"/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63"/>
      <c r="O26" s="563"/>
      <c r="P26" s="563"/>
      <c r="Q26" s="56"/>
      <c r="R26" s="523">
        <v>0</v>
      </c>
      <c r="S26" s="524"/>
      <c r="T26" s="524"/>
      <c r="U26" s="524"/>
      <c r="V26" s="524"/>
      <c r="W26" s="524"/>
      <c r="X26" s="524"/>
      <c r="Y26" s="524"/>
      <c r="Z26" s="524"/>
      <c r="AA26" s="524"/>
      <c r="AB26" s="524"/>
      <c r="AC26" s="524">
        <v>0</v>
      </c>
      <c r="AD26" s="524"/>
      <c r="AE26" s="524"/>
      <c r="AF26" s="524"/>
      <c r="AG26" s="524"/>
      <c r="AH26" s="524"/>
      <c r="AI26" s="524"/>
      <c r="AJ26" s="524"/>
      <c r="AK26" s="524"/>
      <c r="AL26" s="524"/>
      <c r="AM26" s="524"/>
      <c r="AN26" s="524">
        <v>0</v>
      </c>
      <c r="AO26" s="524"/>
      <c r="AP26" s="524"/>
      <c r="AQ26" s="524"/>
      <c r="AR26" s="524"/>
      <c r="AS26" s="524"/>
      <c r="AT26" s="524"/>
      <c r="AU26" s="524"/>
      <c r="AV26" s="524"/>
      <c r="AW26" s="524"/>
      <c r="AX26" s="524"/>
      <c r="AY26" s="524">
        <v>2234458180</v>
      </c>
      <c r="AZ26" s="524"/>
      <c r="BA26" s="524"/>
      <c r="BB26" s="524"/>
      <c r="BC26" s="524"/>
      <c r="BD26" s="524"/>
      <c r="BE26" s="524"/>
      <c r="BF26" s="524"/>
      <c r="BG26" s="524"/>
      <c r="BH26" s="524"/>
      <c r="BI26" s="524"/>
      <c r="BJ26" s="524">
        <v>30391</v>
      </c>
      <c r="BK26" s="524"/>
      <c r="BL26" s="524"/>
      <c r="BM26" s="524"/>
      <c r="BN26" s="524"/>
      <c r="BO26" s="524"/>
      <c r="BP26" s="524"/>
      <c r="BQ26" s="524"/>
      <c r="BR26" s="524"/>
      <c r="BS26" s="524"/>
      <c r="BT26" s="524"/>
      <c r="BU26" s="524">
        <v>0</v>
      </c>
      <c r="BV26" s="524"/>
      <c r="BW26" s="524"/>
      <c r="BX26" s="524"/>
      <c r="BY26" s="524"/>
      <c r="BZ26" s="524"/>
      <c r="CA26" s="524"/>
      <c r="CB26" s="524"/>
      <c r="CC26" s="524"/>
      <c r="CD26" s="524"/>
      <c r="CE26" s="524"/>
      <c r="CF26" s="524">
        <v>2753003</v>
      </c>
      <c r="CG26" s="524"/>
      <c r="CH26" s="524"/>
      <c r="CI26" s="524"/>
      <c r="CJ26" s="524"/>
      <c r="CK26" s="524"/>
      <c r="CL26" s="524"/>
      <c r="CM26" s="524"/>
      <c r="CN26" s="524"/>
      <c r="CO26" s="524"/>
      <c r="CP26" s="622"/>
      <c r="CQ26" s="309"/>
      <c r="CR26" s="308"/>
      <c r="CS26" s="308"/>
      <c r="CT26" s="308"/>
      <c r="CU26" s="308"/>
      <c r="CV26" s="308"/>
      <c r="CW26" s="308"/>
      <c r="CX26" s="308"/>
      <c r="CY26" s="308"/>
      <c r="CZ26" s="308"/>
      <c r="DA26" s="308"/>
      <c r="DB26" s="308"/>
      <c r="DC26" s="308"/>
      <c r="DD26" s="308"/>
      <c r="DE26" s="308"/>
      <c r="DF26" s="308"/>
      <c r="DG26" s="308"/>
      <c r="DH26" s="308"/>
      <c r="DI26" s="308"/>
      <c r="DJ26" s="308"/>
      <c r="DK26" s="308"/>
      <c r="DL26" s="308"/>
      <c r="DM26" s="308"/>
      <c r="DN26" s="308"/>
      <c r="DO26" s="305"/>
      <c r="DP26" s="305"/>
      <c r="DQ26" s="305"/>
    </row>
    <row r="27" spans="1:121" ht="24" customHeight="1" thickBot="1">
      <c r="A27" s="598" t="s">
        <v>448</v>
      </c>
      <c r="B27" s="599"/>
      <c r="C27" s="599"/>
      <c r="D27" s="599"/>
      <c r="E27" s="599"/>
      <c r="F27" s="599"/>
      <c r="G27" s="599"/>
      <c r="H27" s="599"/>
      <c r="I27" s="599"/>
      <c r="J27" s="599"/>
      <c r="K27" s="599"/>
      <c r="L27" s="599"/>
      <c r="M27" s="599"/>
      <c r="N27" s="599"/>
      <c r="O27" s="599"/>
      <c r="P27" s="599"/>
      <c r="Q27" s="600"/>
      <c r="R27" s="521">
        <f>SUM(R25,R26)</f>
        <v>3083729</v>
      </c>
      <c r="S27" s="518">
        <v>3036650</v>
      </c>
      <c r="T27" s="518">
        <v>3036650</v>
      </c>
      <c r="U27" s="518">
        <v>3036650</v>
      </c>
      <c r="V27" s="518">
        <v>3036650</v>
      </c>
      <c r="W27" s="518">
        <v>3036650</v>
      </c>
      <c r="X27" s="518">
        <v>3036650</v>
      </c>
      <c r="Y27" s="518">
        <v>3036650</v>
      </c>
      <c r="Z27" s="518">
        <v>3036650</v>
      </c>
      <c r="AA27" s="518">
        <v>3036650</v>
      </c>
      <c r="AB27" s="518">
        <v>3036650</v>
      </c>
      <c r="AC27" s="518">
        <f t="shared" ref="AC27" si="16">SUM(AC25,AC26)</f>
        <v>13661</v>
      </c>
      <c r="AD27" s="518">
        <v>3036650</v>
      </c>
      <c r="AE27" s="518">
        <v>3036650</v>
      </c>
      <c r="AF27" s="518">
        <v>3036650</v>
      </c>
      <c r="AG27" s="518">
        <v>3036650</v>
      </c>
      <c r="AH27" s="518">
        <v>3036650</v>
      </c>
      <c r="AI27" s="518">
        <v>3036650</v>
      </c>
      <c r="AJ27" s="518">
        <v>3036650</v>
      </c>
      <c r="AK27" s="518">
        <v>3036650</v>
      </c>
      <c r="AL27" s="518">
        <v>3036650</v>
      </c>
      <c r="AM27" s="518">
        <v>3036650</v>
      </c>
      <c r="AN27" s="518">
        <f t="shared" ref="AN27" si="17">SUM(AN25,AN26)</f>
        <v>0</v>
      </c>
      <c r="AO27" s="518">
        <v>3036650</v>
      </c>
      <c r="AP27" s="518">
        <v>3036650</v>
      </c>
      <c r="AQ27" s="518">
        <v>3036650</v>
      </c>
      <c r="AR27" s="518">
        <v>3036650</v>
      </c>
      <c r="AS27" s="518">
        <v>3036650</v>
      </c>
      <c r="AT27" s="518">
        <v>3036650</v>
      </c>
      <c r="AU27" s="518">
        <v>3036650</v>
      </c>
      <c r="AV27" s="518">
        <v>3036650</v>
      </c>
      <c r="AW27" s="518">
        <v>3036650</v>
      </c>
      <c r="AX27" s="518">
        <v>3036650</v>
      </c>
      <c r="AY27" s="518">
        <f t="shared" ref="AY27" si="18">SUM(AY25,AY26)</f>
        <v>5326931542</v>
      </c>
      <c r="AZ27" s="518">
        <v>3036650</v>
      </c>
      <c r="BA27" s="518">
        <v>3036650</v>
      </c>
      <c r="BB27" s="518">
        <v>3036650</v>
      </c>
      <c r="BC27" s="518">
        <v>3036650</v>
      </c>
      <c r="BD27" s="518">
        <v>3036650</v>
      </c>
      <c r="BE27" s="518">
        <v>3036650</v>
      </c>
      <c r="BF27" s="518">
        <v>3036650</v>
      </c>
      <c r="BG27" s="518">
        <v>3036650</v>
      </c>
      <c r="BH27" s="518">
        <v>3036650</v>
      </c>
      <c r="BI27" s="518">
        <v>3036650</v>
      </c>
      <c r="BJ27" s="518">
        <f t="shared" ref="BJ27" si="19">SUM(BJ25,BJ26)</f>
        <v>71326</v>
      </c>
      <c r="BK27" s="518">
        <v>3036650</v>
      </c>
      <c r="BL27" s="518">
        <v>3036650</v>
      </c>
      <c r="BM27" s="518">
        <v>3036650</v>
      </c>
      <c r="BN27" s="518">
        <v>3036650</v>
      </c>
      <c r="BO27" s="518">
        <v>3036650</v>
      </c>
      <c r="BP27" s="518">
        <v>3036650</v>
      </c>
      <c r="BQ27" s="518">
        <v>3036650</v>
      </c>
      <c r="BR27" s="518">
        <v>3036650</v>
      </c>
      <c r="BS27" s="518">
        <v>3036650</v>
      </c>
      <c r="BT27" s="518">
        <v>3036650</v>
      </c>
      <c r="BU27" s="518">
        <f t="shared" ref="BU27" si="20">SUM(BU25,BU26)</f>
        <v>2114</v>
      </c>
      <c r="BV27" s="518">
        <v>3036650</v>
      </c>
      <c r="BW27" s="518">
        <v>3036650</v>
      </c>
      <c r="BX27" s="518">
        <v>3036650</v>
      </c>
      <c r="BY27" s="518">
        <v>3036650</v>
      </c>
      <c r="BZ27" s="518">
        <v>3036650</v>
      </c>
      <c r="CA27" s="518">
        <v>3036650</v>
      </c>
      <c r="CB27" s="518">
        <v>3036650</v>
      </c>
      <c r="CC27" s="518">
        <v>3036650</v>
      </c>
      <c r="CD27" s="518">
        <v>3036650</v>
      </c>
      <c r="CE27" s="518">
        <v>3036650</v>
      </c>
      <c r="CF27" s="518">
        <f t="shared" ref="CF27" si="21">SUM(CF25,CF26)</f>
        <v>8163578</v>
      </c>
      <c r="CG27" s="518">
        <v>3036650</v>
      </c>
      <c r="CH27" s="518">
        <v>3036650</v>
      </c>
      <c r="CI27" s="518">
        <v>3036650</v>
      </c>
      <c r="CJ27" s="518">
        <v>3036650</v>
      </c>
      <c r="CK27" s="518">
        <v>3036650</v>
      </c>
      <c r="CL27" s="518">
        <v>3036650</v>
      </c>
      <c r="CM27" s="518">
        <v>3036650</v>
      </c>
      <c r="CN27" s="518">
        <v>3036650</v>
      </c>
      <c r="CO27" s="518">
        <v>3036650</v>
      </c>
      <c r="CP27" s="612">
        <v>3036650</v>
      </c>
      <c r="CQ27" s="307"/>
      <c r="CR27" s="306"/>
      <c r="CS27" s="306"/>
      <c r="CT27" s="306"/>
      <c r="CU27" s="306"/>
      <c r="CV27" s="306"/>
      <c r="CW27" s="306"/>
      <c r="CX27" s="306"/>
      <c r="CY27" s="306"/>
      <c r="CZ27" s="306"/>
      <c r="DA27" s="306"/>
      <c r="DB27" s="306"/>
      <c r="DC27" s="306"/>
      <c r="DD27" s="306"/>
      <c r="DE27" s="306"/>
      <c r="DF27" s="306"/>
      <c r="DG27" s="306"/>
      <c r="DH27" s="306"/>
      <c r="DI27" s="306"/>
      <c r="DJ27" s="306"/>
      <c r="DK27" s="306"/>
      <c r="DL27" s="306"/>
      <c r="DM27" s="306"/>
      <c r="DN27" s="306"/>
      <c r="DO27" s="305"/>
      <c r="DP27" s="305"/>
      <c r="DQ27" s="305"/>
    </row>
  </sheetData>
  <sheetProtection selectLockedCells="1"/>
  <mergeCells count="160">
    <mergeCell ref="CF11:CP11"/>
    <mergeCell ref="CF12:CP12"/>
    <mergeCell ref="BU11:CE11"/>
    <mergeCell ref="BU12:CE12"/>
    <mergeCell ref="BJ11:BT11"/>
    <mergeCell ref="BJ12:BT12"/>
    <mergeCell ref="CG6:CO8"/>
    <mergeCell ref="AP5:AV8"/>
    <mergeCell ref="AJ4:BZ4"/>
    <mergeCell ref="BB5:BQ5"/>
    <mergeCell ref="AZ6:BH8"/>
    <mergeCell ref="BL7:BR8"/>
    <mergeCell ref="AE7:AK8"/>
    <mergeCell ref="BX5:CM5"/>
    <mergeCell ref="BV6:CD8"/>
    <mergeCell ref="AY11:BI11"/>
    <mergeCell ref="AY12:BI12"/>
    <mergeCell ref="AN11:AX11"/>
    <mergeCell ref="AN12:AX12"/>
    <mergeCell ref="AC3:CG3"/>
    <mergeCell ref="A1:CP1"/>
    <mergeCell ref="A2:CP2"/>
    <mergeCell ref="V5:AI5"/>
    <mergeCell ref="A3:Q10"/>
    <mergeCell ref="BJ10:BT10"/>
    <mergeCell ref="CF9:CP9"/>
    <mergeCell ref="CF10:CP10"/>
    <mergeCell ref="S6:AA8"/>
    <mergeCell ref="AY9:BI9"/>
    <mergeCell ref="AY10:BI10"/>
    <mergeCell ref="AN10:AX10"/>
    <mergeCell ref="R23:AB23"/>
    <mergeCell ref="R24:AB24"/>
    <mergeCell ref="AC16:AM16"/>
    <mergeCell ref="AC17:AM17"/>
    <mergeCell ref="AY13:BI13"/>
    <mergeCell ref="AY14:BI14"/>
    <mergeCell ref="AY15:BI15"/>
    <mergeCell ref="AY16:BI16"/>
    <mergeCell ref="AN22:AX22"/>
    <mergeCell ref="AN15:AX15"/>
    <mergeCell ref="AN16:AX16"/>
    <mergeCell ref="AN13:AX13"/>
    <mergeCell ref="AN14:AX14"/>
    <mergeCell ref="AY18:BI18"/>
    <mergeCell ref="AY19:BI19"/>
    <mergeCell ref="AY17:BI17"/>
    <mergeCell ref="AN17:AX17"/>
    <mergeCell ref="AN18:AX18"/>
    <mergeCell ref="AC14:AM14"/>
    <mergeCell ref="AC23:AM23"/>
    <mergeCell ref="A27:Q27"/>
    <mergeCell ref="D21:Q21"/>
    <mergeCell ref="E19:P19"/>
    <mergeCell ref="B22:P22"/>
    <mergeCell ref="B23:P23"/>
    <mergeCell ref="E20:P20"/>
    <mergeCell ref="B26:P26"/>
    <mergeCell ref="B25:P25"/>
    <mergeCell ref="AC11:AM11"/>
    <mergeCell ref="B24:P24"/>
    <mergeCell ref="R11:AB11"/>
    <mergeCell ref="R12:AB12"/>
    <mergeCell ref="R13:AB13"/>
    <mergeCell ref="R14:AB14"/>
    <mergeCell ref="R17:AB17"/>
    <mergeCell ref="R18:AB18"/>
    <mergeCell ref="AC15:AM15"/>
    <mergeCell ref="R15:AB15"/>
    <mergeCell ref="AC18:AM18"/>
    <mergeCell ref="R22:AB22"/>
    <mergeCell ref="AC24:AM24"/>
    <mergeCell ref="A11:C21"/>
    <mergeCell ref="AC12:AM12"/>
    <mergeCell ref="AC13:AM13"/>
    <mergeCell ref="H13:P13"/>
    <mergeCell ref="H14:P14"/>
    <mergeCell ref="E15:P15"/>
    <mergeCell ref="E16:P16"/>
    <mergeCell ref="R16:AB16"/>
    <mergeCell ref="R20:AB20"/>
    <mergeCell ref="R21:AB21"/>
    <mergeCell ref="D11:F14"/>
    <mergeCell ref="G11:I12"/>
    <mergeCell ref="E17:P17"/>
    <mergeCell ref="E18:P18"/>
    <mergeCell ref="K11:P11"/>
    <mergeCell ref="K12:P12"/>
    <mergeCell ref="BJ22:BT22"/>
    <mergeCell ref="R27:AB27"/>
    <mergeCell ref="R26:AB26"/>
    <mergeCell ref="AC26:AM26"/>
    <mergeCell ref="AN19:AX19"/>
    <mergeCell ref="AN20:AX20"/>
    <mergeCell ref="AN21:AX21"/>
    <mergeCell ref="BU23:CE23"/>
    <mergeCell ref="BU24:CE24"/>
    <mergeCell ref="BU27:CE27"/>
    <mergeCell ref="AN23:AX23"/>
    <mergeCell ref="AN24:AX24"/>
    <mergeCell ref="BU22:CE22"/>
    <mergeCell ref="AN25:AX25"/>
    <mergeCell ref="BU25:CE25"/>
    <mergeCell ref="AN27:AX27"/>
    <mergeCell ref="R25:AB25"/>
    <mergeCell ref="AC25:AM25"/>
    <mergeCell ref="AC19:AM19"/>
    <mergeCell ref="AC20:AM20"/>
    <mergeCell ref="AC21:AM21"/>
    <mergeCell ref="R19:AB19"/>
    <mergeCell ref="AC27:AM27"/>
    <mergeCell ref="AC22:AM22"/>
    <mergeCell ref="CF15:CP15"/>
    <mergeCell ref="CF16:CP16"/>
    <mergeCell ref="BU20:CE20"/>
    <mergeCell ref="BU21:CE21"/>
    <mergeCell ref="BJ20:BT20"/>
    <mergeCell ref="BJ13:BT13"/>
    <mergeCell ref="BU15:CE15"/>
    <mergeCell ref="BU16:CE16"/>
    <mergeCell ref="BU17:CE17"/>
    <mergeCell ref="BU18:CE18"/>
    <mergeCell ref="BU19:CE19"/>
    <mergeCell ref="BJ14:BT14"/>
    <mergeCell ref="BJ15:BT15"/>
    <mergeCell ref="BJ16:BT16"/>
    <mergeCell ref="CF18:CP18"/>
    <mergeCell ref="BU13:CE13"/>
    <mergeCell ref="BU14:CE14"/>
    <mergeCell ref="BJ19:BT19"/>
    <mergeCell ref="CF13:CP13"/>
    <mergeCell ref="CF14:CP14"/>
    <mergeCell ref="CF19:CP19"/>
    <mergeCell ref="CF20:CP20"/>
    <mergeCell ref="BJ17:BT17"/>
    <mergeCell ref="BJ18:BT18"/>
    <mergeCell ref="CF17:CP17"/>
    <mergeCell ref="CF25:CP25"/>
    <mergeCell ref="CF23:CP23"/>
    <mergeCell ref="CF24:CP24"/>
    <mergeCell ref="CF27:CP27"/>
    <mergeCell ref="AN26:AX26"/>
    <mergeCell ref="AY26:BI26"/>
    <mergeCell ref="BJ26:BT26"/>
    <mergeCell ref="BU26:CE26"/>
    <mergeCell ref="CF26:CP26"/>
    <mergeCell ref="CF21:CP21"/>
    <mergeCell ref="CF22:CP22"/>
    <mergeCell ref="AY24:BI24"/>
    <mergeCell ref="AY27:BI27"/>
    <mergeCell ref="BJ27:BT27"/>
    <mergeCell ref="AY20:BI20"/>
    <mergeCell ref="AY21:BI21"/>
    <mergeCell ref="AY22:BI22"/>
    <mergeCell ref="AY23:BI23"/>
    <mergeCell ref="AY25:BI25"/>
    <mergeCell ref="BJ25:BT25"/>
    <mergeCell ref="BJ23:BT23"/>
    <mergeCell ref="BJ24:BT24"/>
    <mergeCell ref="BJ21:BT21"/>
  </mergeCells>
  <phoneticPr fontId="2"/>
  <dataValidations count="4">
    <dataValidation type="whole" allowBlank="1" showInputMessage="1" showErrorMessage="1" errorTitle="入力エラー" error="数値以外の入力または、9桁以上の入力は行えません。" sqref="DO11:DQ27">
      <formula1>-9999999</formula1>
      <formula2>99999999</formula2>
    </dataValidation>
    <dataValidation type="whole" allowBlank="1" showInputMessage="1" showErrorMessage="1" errorTitle="入力エラー" error="数値以外の入力または、7桁以上の入力は行えません。" sqref="CR11:DA26">
      <formula1>-99999</formula1>
      <formula2>999999</formula2>
    </dataValidation>
    <dataValidation type="whole" allowBlank="1" showInputMessage="1" showErrorMessage="1" errorTitle="入力エラー" error="数値以外の入力または、8桁以上の入力は行えません。" sqref="CR27:DA27">
      <formula1>-999999</formula1>
      <formula2>9999999</formula2>
    </dataValidation>
    <dataValidation type="whole" allowBlank="1" showInputMessage="1" showErrorMessage="1" errorTitle="入力エラー" error="数値以外の入力または、10桁以上の入力は行えません。" sqref="DB11:DN27">
      <formula1>-99999999</formula1>
      <formula2>999999999</formula2>
    </dataValidation>
  </dataValidations>
  <printOptions horizontalCentered="1" verticalCentered="1"/>
  <pageMargins left="0.78740157480314965" right="0.78740157480314965" top="0.59055118110236227" bottom="0.59055118110236227" header="0.39370078740157483" footer="0.39370078740157483"/>
  <pageSetup paperSize="9" scale="87" firstPageNumber="29" orientation="landscape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I27"/>
  <sheetViews>
    <sheetView view="pageBreakPreview" topLeftCell="G1" zoomScaleNormal="100" zoomScaleSheetLayoutView="100" workbookViewId="0">
      <selection activeCell="V26" sqref="V26:W26"/>
    </sheetView>
  </sheetViews>
  <sheetFormatPr defaultColWidth="1.33203125" defaultRowHeight="24" customHeight="1"/>
  <cols>
    <col min="1" max="7" width="1.21875" style="1" customWidth="1"/>
    <col min="8" max="9" width="2.77734375" style="1" customWidth="1"/>
    <col min="10" max="116" width="1.21875" style="1" customWidth="1"/>
    <col min="117" max="16384" width="1.33203125" style="1"/>
  </cols>
  <sheetData>
    <row r="1" spans="1:139" ht="24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</row>
    <row r="2" spans="1:139" ht="24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</row>
    <row r="3" spans="1:139" ht="24" customHeight="1">
      <c r="A3" s="613" t="s">
        <v>516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614"/>
      <c r="R3" s="24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618" t="s">
        <v>515</v>
      </c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  <c r="CR3" s="618"/>
      <c r="CS3" s="618"/>
      <c r="CT3" s="618"/>
      <c r="CU3" s="618"/>
      <c r="CV3" s="618"/>
      <c r="CW3" s="618"/>
      <c r="CX3" s="618"/>
      <c r="CY3" s="618"/>
      <c r="CZ3" s="618"/>
      <c r="DA3" s="618"/>
      <c r="DB3" s="618"/>
      <c r="DC3" s="618"/>
      <c r="DD3" s="618"/>
      <c r="DE3" s="294"/>
      <c r="DF3" s="294"/>
      <c r="DG3" s="294"/>
      <c r="DH3" s="294"/>
      <c r="DI3" s="300"/>
      <c r="DJ3" s="300"/>
      <c r="DK3" s="300"/>
      <c r="DL3" s="197"/>
    </row>
    <row r="4" spans="1:139" ht="24" customHeight="1">
      <c r="A4" s="615"/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609"/>
      <c r="R4" s="687" t="s">
        <v>514</v>
      </c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684"/>
      <c r="AN4" s="683" t="s">
        <v>513</v>
      </c>
      <c r="AO4" s="563"/>
      <c r="AP4" s="563"/>
      <c r="AQ4" s="563"/>
      <c r="AR4" s="563"/>
      <c r="AS4" s="563"/>
      <c r="AT4" s="563"/>
      <c r="AU4" s="563"/>
      <c r="AV4" s="563"/>
      <c r="AW4" s="563"/>
      <c r="AX4" s="563"/>
      <c r="AY4" s="563"/>
      <c r="AZ4" s="563"/>
      <c r="BA4" s="563"/>
      <c r="BB4" s="563"/>
      <c r="BC4" s="563"/>
      <c r="BD4" s="563"/>
      <c r="BE4" s="563"/>
      <c r="BF4" s="563"/>
      <c r="BG4" s="563"/>
      <c r="BH4" s="563"/>
      <c r="BI4" s="684"/>
      <c r="BJ4" s="683" t="s">
        <v>512</v>
      </c>
      <c r="BK4" s="563"/>
      <c r="BL4" s="563"/>
      <c r="BM4" s="563"/>
      <c r="BN4" s="563"/>
      <c r="BO4" s="563"/>
      <c r="BP4" s="563"/>
      <c r="BQ4" s="563"/>
      <c r="BR4" s="563"/>
      <c r="BS4" s="563"/>
      <c r="BT4" s="563"/>
      <c r="BU4" s="563"/>
      <c r="BV4" s="563"/>
      <c r="BW4" s="563"/>
      <c r="BX4" s="563"/>
      <c r="BY4" s="563"/>
      <c r="BZ4" s="563"/>
      <c r="CA4" s="563"/>
      <c r="CB4" s="563"/>
      <c r="CC4" s="563"/>
      <c r="CD4" s="563"/>
      <c r="CE4" s="684"/>
      <c r="CF4" s="685" t="s">
        <v>511</v>
      </c>
      <c r="CG4" s="562"/>
      <c r="CH4" s="562"/>
      <c r="CI4" s="562"/>
      <c r="CJ4" s="562"/>
      <c r="CK4" s="562"/>
      <c r="CL4" s="562"/>
      <c r="CM4" s="562"/>
      <c r="CN4" s="562"/>
      <c r="CO4" s="562"/>
      <c r="CP4" s="562"/>
      <c r="CQ4" s="562"/>
      <c r="CR4" s="562"/>
      <c r="CS4" s="562"/>
      <c r="CT4" s="562"/>
      <c r="CU4" s="562"/>
      <c r="CV4" s="562"/>
      <c r="CW4" s="562"/>
      <c r="CX4" s="562"/>
      <c r="CY4" s="562"/>
      <c r="CZ4" s="562"/>
      <c r="DA4" s="686"/>
      <c r="DB4" s="8"/>
      <c r="DC4" s="562" t="s">
        <v>510</v>
      </c>
      <c r="DD4" s="562"/>
      <c r="DE4" s="562"/>
      <c r="DF4" s="562"/>
      <c r="DG4" s="562"/>
      <c r="DH4" s="562"/>
      <c r="DI4" s="562"/>
      <c r="DJ4" s="562"/>
      <c r="DK4" s="562"/>
      <c r="DL4" s="52"/>
      <c r="DM4" s="295"/>
      <c r="DN4" s="295"/>
      <c r="DO4" s="295"/>
      <c r="DP4" s="295"/>
      <c r="DQ4" s="295"/>
      <c r="DR4" s="295"/>
      <c r="DS4" s="295"/>
      <c r="DT4" s="295"/>
      <c r="DU4" s="295"/>
      <c r="DV4" s="295"/>
      <c r="DW4" s="295"/>
      <c r="DX4" s="295"/>
      <c r="DY4" s="295"/>
      <c r="DZ4" s="295"/>
      <c r="EA4" s="295"/>
      <c r="EB4" s="295"/>
      <c r="EC4" s="295"/>
      <c r="ED4" s="295"/>
      <c r="EE4" s="295"/>
      <c r="EF4" s="295"/>
      <c r="EG4" s="293"/>
      <c r="EH4" s="293"/>
      <c r="EI4" s="293"/>
    </row>
    <row r="5" spans="1:139" ht="24" customHeight="1">
      <c r="A5" s="615"/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609"/>
      <c r="R5" s="69"/>
      <c r="S5" s="562" t="s">
        <v>509</v>
      </c>
      <c r="T5" s="562"/>
      <c r="U5" s="562"/>
      <c r="V5" s="562"/>
      <c r="W5" s="562"/>
      <c r="X5" s="562"/>
      <c r="Y5" s="562"/>
      <c r="Z5" s="562"/>
      <c r="AA5" s="562"/>
      <c r="AB5" s="16"/>
      <c r="AC5" s="8"/>
      <c r="AD5" s="561" t="s">
        <v>508</v>
      </c>
      <c r="AE5" s="561"/>
      <c r="AF5" s="561"/>
      <c r="AG5" s="561"/>
      <c r="AH5" s="561"/>
      <c r="AI5" s="561"/>
      <c r="AJ5" s="561"/>
      <c r="AK5" s="561"/>
      <c r="AL5" s="561"/>
      <c r="AM5" s="16"/>
      <c r="AN5" s="8"/>
      <c r="AO5" s="562" t="s">
        <v>509</v>
      </c>
      <c r="AP5" s="562"/>
      <c r="AQ5" s="562"/>
      <c r="AR5" s="562"/>
      <c r="AS5" s="562"/>
      <c r="AT5" s="562"/>
      <c r="AU5" s="562"/>
      <c r="AV5" s="562"/>
      <c r="AW5" s="562"/>
      <c r="AX5" s="16"/>
      <c r="AY5" s="8"/>
      <c r="AZ5" s="676" t="s">
        <v>508</v>
      </c>
      <c r="BA5" s="676"/>
      <c r="BB5" s="676"/>
      <c r="BC5" s="676"/>
      <c r="BD5" s="676"/>
      <c r="BE5" s="676"/>
      <c r="BF5" s="676"/>
      <c r="BG5" s="676"/>
      <c r="BH5" s="676"/>
      <c r="BI5" s="316"/>
      <c r="BJ5" s="8"/>
      <c r="BK5" s="562" t="s">
        <v>507</v>
      </c>
      <c r="BL5" s="562"/>
      <c r="BM5" s="562"/>
      <c r="BN5" s="562"/>
      <c r="BO5" s="562"/>
      <c r="BP5" s="562"/>
      <c r="BQ5" s="562"/>
      <c r="BR5" s="562"/>
      <c r="BS5" s="562"/>
      <c r="BT5" s="16"/>
      <c r="BU5" s="8"/>
      <c r="BV5" s="676" t="s">
        <v>506</v>
      </c>
      <c r="BW5" s="676"/>
      <c r="BX5" s="676"/>
      <c r="BY5" s="676"/>
      <c r="BZ5" s="676"/>
      <c r="CA5" s="676"/>
      <c r="CB5" s="676"/>
      <c r="CC5" s="676"/>
      <c r="CD5" s="676"/>
      <c r="CE5" s="316"/>
      <c r="CF5" s="8"/>
      <c r="CG5" s="628" t="s">
        <v>505</v>
      </c>
      <c r="CH5" s="688"/>
      <c r="CI5" s="688"/>
      <c r="CJ5" s="688"/>
      <c r="CK5" s="688"/>
      <c r="CL5" s="688"/>
      <c r="CM5" s="688"/>
      <c r="CN5" s="688"/>
      <c r="CO5" s="688"/>
      <c r="CP5" s="316"/>
      <c r="CQ5" s="8"/>
      <c r="CR5" s="628" t="s">
        <v>504</v>
      </c>
      <c r="CS5" s="628"/>
      <c r="CT5" s="628"/>
      <c r="CU5" s="628"/>
      <c r="CV5" s="628"/>
      <c r="CW5" s="628"/>
      <c r="CX5" s="628"/>
      <c r="CY5" s="628"/>
      <c r="CZ5" s="628"/>
      <c r="DA5" s="316"/>
      <c r="DB5" s="15"/>
      <c r="DC5" s="563"/>
      <c r="DD5" s="563"/>
      <c r="DE5" s="563"/>
      <c r="DF5" s="563"/>
      <c r="DG5" s="563"/>
      <c r="DH5" s="563"/>
      <c r="DI5" s="563"/>
      <c r="DJ5" s="563"/>
      <c r="DK5" s="563"/>
      <c r="DL5" s="56"/>
      <c r="DM5" s="295"/>
      <c r="DN5" s="295"/>
      <c r="DO5" s="295"/>
      <c r="DP5" s="295"/>
      <c r="DQ5" s="295"/>
      <c r="DR5" s="295"/>
      <c r="DS5" s="295"/>
      <c r="DT5" s="291"/>
      <c r="DU5" s="295"/>
      <c r="DV5" s="295"/>
      <c r="DW5" s="295"/>
      <c r="DX5" s="295"/>
      <c r="DY5" s="295"/>
      <c r="DZ5" s="295"/>
      <c r="EA5" s="295"/>
      <c r="EB5" s="295"/>
      <c r="EC5" s="295"/>
      <c r="ED5" s="295"/>
      <c r="EE5" s="295"/>
      <c r="EF5" s="295"/>
      <c r="EG5" s="159"/>
      <c r="EH5" s="7"/>
      <c r="EI5" s="7"/>
    </row>
    <row r="6" spans="1:139" ht="24" customHeight="1">
      <c r="A6" s="615"/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546"/>
      <c r="N6" s="546"/>
      <c r="O6" s="546"/>
      <c r="P6" s="546"/>
      <c r="Q6" s="609"/>
      <c r="R6" s="74"/>
      <c r="S6" s="563"/>
      <c r="T6" s="563"/>
      <c r="U6" s="563"/>
      <c r="V6" s="563"/>
      <c r="W6" s="563"/>
      <c r="X6" s="563"/>
      <c r="Y6" s="563"/>
      <c r="Z6" s="563"/>
      <c r="AA6" s="563"/>
      <c r="AB6" s="17"/>
      <c r="AC6" s="15"/>
      <c r="AD6" s="546"/>
      <c r="AE6" s="546"/>
      <c r="AF6" s="546"/>
      <c r="AG6" s="546"/>
      <c r="AH6" s="546"/>
      <c r="AI6" s="546"/>
      <c r="AJ6" s="546"/>
      <c r="AK6" s="546"/>
      <c r="AL6" s="546"/>
      <c r="AM6" s="17"/>
      <c r="AN6" s="15"/>
      <c r="AO6" s="563"/>
      <c r="AP6" s="563"/>
      <c r="AQ6" s="563"/>
      <c r="AR6" s="563"/>
      <c r="AS6" s="563"/>
      <c r="AT6" s="563"/>
      <c r="AU6" s="563"/>
      <c r="AV6" s="563"/>
      <c r="AW6" s="563"/>
      <c r="AX6" s="17"/>
      <c r="AY6" s="185"/>
      <c r="AZ6" s="677"/>
      <c r="BA6" s="677"/>
      <c r="BB6" s="677"/>
      <c r="BC6" s="677"/>
      <c r="BD6" s="677"/>
      <c r="BE6" s="677"/>
      <c r="BF6" s="677"/>
      <c r="BG6" s="677"/>
      <c r="BH6" s="677"/>
      <c r="BI6" s="190"/>
      <c r="BJ6" s="15"/>
      <c r="BK6" s="563"/>
      <c r="BL6" s="563"/>
      <c r="BM6" s="563"/>
      <c r="BN6" s="563"/>
      <c r="BO6" s="563"/>
      <c r="BP6" s="563"/>
      <c r="BQ6" s="563"/>
      <c r="BR6" s="563"/>
      <c r="BS6" s="563"/>
      <c r="BT6" s="17"/>
      <c r="BU6" s="185"/>
      <c r="BV6" s="677"/>
      <c r="BW6" s="677"/>
      <c r="BX6" s="677"/>
      <c r="BY6" s="677"/>
      <c r="BZ6" s="677"/>
      <c r="CA6" s="677"/>
      <c r="CB6" s="677"/>
      <c r="CC6" s="677"/>
      <c r="CD6" s="677"/>
      <c r="CE6" s="190"/>
      <c r="CF6" s="185"/>
      <c r="CG6" s="689"/>
      <c r="CH6" s="689"/>
      <c r="CI6" s="689"/>
      <c r="CJ6" s="689"/>
      <c r="CK6" s="689"/>
      <c r="CL6" s="689"/>
      <c r="CM6" s="689"/>
      <c r="CN6" s="689"/>
      <c r="CO6" s="689"/>
      <c r="CP6" s="190"/>
      <c r="CQ6" s="185"/>
      <c r="CR6" s="629"/>
      <c r="CS6" s="629"/>
      <c r="CT6" s="629"/>
      <c r="CU6" s="629"/>
      <c r="CV6" s="629"/>
      <c r="CW6" s="629"/>
      <c r="CX6" s="629"/>
      <c r="CY6" s="629"/>
      <c r="CZ6" s="629"/>
      <c r="DA6" s="190"/>
      <c r="DB6" s="15"/>
      <c r="DC6" s="563"/>
      <c r="DD6" s="563"/>
      <c r="DE6" s="563"/>
      <c r="DF6" s="563"/>
      <c r="DG6" s="563"/>
      <c r="DH6" s="563"/>
      <c r="DI6" s="563"/>
      <c r="DJ6" s="563"/>
      <c r="DK6" s="563"/>
      <c r="DL6" s="56"/>
      <c r="DM6" s="295"/>
      <c r="DN6" s="295"/>
      <c r="DO6" s="295"/>
      <c r="DP6" s="295"/>
      <c r="DQ6" s="295"/>
      <c r="DR6" s="295"/>
      <c r="DS6" s="295"/>
      <c r="DT6" s="295"/>
      <c r="DU6" s="295"/>
      <c r="DV6" s="295"/>
      <c r="DW6" s="295"/>
      <c r="DX6" s="295"/>
      <c r="DY6" s="295"/>
      <c r="DZ6" s="295"/>
      <c r="EA6" s="295"/>
      <c r="EB6" s="295"/>
      <c r="EC6" s="295"/>
      <c r="ED6" s="295"/>
      <c r="EE6" s="295"/>
      <c r="EF6" s="295"/>
      <c r="EG6" s="295"/>
      <c r="EH6" s="295"/>
      <c r="EI6" s="295"/>
    </row>
    <row r="7" spans="1:139" ht="24" customHeight="1">
      <c r="A7" s="615"/>
      <c r="B7" s="546"/>
      <c r="C7" s="546"/>
      <c r="D7" s="546"/>
      <c r="E7" s="546"/>
      <c r="F7" s="546"/>
      <c r="G7" s="546"/>
      <c r="H7" s="546"/>
      <c r="I7" s="546"/>
      <c r="J7" s="546"/>
      <c r="K7" s="546"/>
      <c r="L7" s="546"/>
      <c r="M7" s="546"/>
      <c r="N7" s="546"/>
      <c r="O7" s="546"/>
      <c r="P7" s="546"/>
      <c r="Q7" s="609"/>
      <c r="R7" s="74"/>
      <c r="S7" s="563"/>
      <c r="T7" s="563"/>
      <c r="U7" s="563"/>
      <c r="V7" s="563"/>
      <c r="W7" s="563"/>
      <c r="X7" s="563"/>
      <c r="Y7" s="563"/>
      <c r="Z7" s="563"/>
      <c r="AA7" s="563"/>
      <c r="AB7" s="17"/>
      <c r="AC7" s="15"/>
      <c r="AD7" s="546"/>
      <c r="AE7" s="546"/>
      <c r="AF7" s="546"/>
      <c r="AG7" s="546"/>
      <c r="AH7" s="546"/>
      <c r="AI7" s="546"/>
      <c r="AJ7" s="546"/>
      <c r="AK7" s="546"/>
      <c r="AL7" s="546"/>
      <c r="AM7" s="17"/>
      <c r="AN7" s="15"/>
      <c r="AO7" s="563"/>
      <c r="AP7" s="563"/>
      <c r="AQ7" s="563"/>
      <c r="AR7" s="563"/>
      <c r="AS7" s="563"/>
      <c r="AT7" s="563"/>
      <c r="AU7" s="563"/>
      <c r="AV7" s="563"/>
      <c r="AW7" s="563"/>
      <c r="AX7" s="17"/>
      <c r="AY7" s="185"/>
      <c r="AZ7" s="677"/>
      <c r="BA7" s="677"/>
      <c r="BB7" s="677"/>
      <c r="BC7" s="677"/>
      <c r="BD7" s="677"/>
      <c r="BE7" s="677"/>
      <c r="BF7" s="677"/>
      <c r="BG7" s="677"/>
      <c r="BH7" s="677"/>
      <c r="BI7" s="190"/>
      <c r="BJ7" s="15"/>
      <c r="BK7" s="563"/>
      <c r="BL7" s="563"/>
      <c r="BM7" s="563"/>
      <c r="BN7" s="563"/>
      <c r="BO7" s="563"/>
      <c r="BP7" s="563"/>
      <c r="BQ7" s="563"/>
      <c r="BR7" s="563"/>
      <c r="BS7" s="563"/>
      <c r="BT7" s="17"/>
      <c r="BU7" s="185"/>
      <c r="BV7" s="677"/>
      <c r="BW7" s="677"/>
      <c r="BX7" s="677"/>
      <c r="BY7" s="677"/>
      <c r="BZ7" s="677"/>
      <c r="CA7" s="677"/>
      <c r="CB7" s="677"/>
      <c r="CC7" s="677"/>
      <c r="CD7" s="677"/>
      <c r="CE7" s="190"/>
      <c r="CF7" s="185"/>
      <c r="CG7" s="689"/>
      <c r="CH7" s="689"/>
      <c r="CI7" s="689"/>
      <c r="CJ7" s="689"/>
      <c r="CK7" s="689"/>
      <c r="CL7" s="689"/>
      <c r="CM7" s="689"/>
      <c r="CN7" s="689"/>
      <c r="CO7" s="689"/>
      <c r="CP7" s="190"/>
      <c r="CQ7" s="185"/>
      <c r="CR7" s="629"/>
      <c r="CS7" s="629"/>
      <c r="CT7" s="629"/>
      <c r="CU7" s="629"/>
      <c r="CV7" s="629"/>
      <c r="CW7" s="629"/>
      <c r="CX7" s="629"/>
      <c r="CY7" s="629"/>
      <c r="CZ7" s="629"/>
      <c r="DA7" s="190"/>
      <c r="DB7" s="15"/>
      <c r="DC7" s="563"/>
      <c r="DD7" s="563"/>
      <c r="DE7" s="563"/>
      <c r="DF7" s="563"/>
      <c r="DG7" s="563"/>
      <c r="DH7" s="563"/>
      <c r="DI7" s="563"/>
      <c r="DJ7" s="563"/>
      <c r="DK7" s="563"/>
      <c r="DL7" s="56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  <c r="EC7" s="295"/>
      <c r="ED7" s="295"/>
      <c r="EE7" s="295"/>
      <c r="EF7" s="295"/>
      <c r="EG7" s="291"/>
      <c r="EH7" s="291"/>
      <c r="EI7" s="291"/>
    </row>
    <row r="8" spans="1:139" ht="24" customHeight="1">
      <c r="A8" s="615"/>
      <c r="B8" s="546"/>
      <c r="C8" s="546"/>
      <c r="D8" s="546"/>
      <c r="E8" s="546"/>
      <c r="F8" s="546"/>
      <c r="G8" s="546"/>
      <c r="H8" s="546"/>
      <c r="I8" s="546"/>
      <c r="J8" s="546"/>
      <c r="K8" s="546"/>
      <c r="L8" s="546"/>
      <c r="M8" s="546"/>
      <c r="N8" s="546"/>
      <c r="O8" s="546"/>
      <c r="P8" s="546"/>
      <c r="Q8" s="609"/>
      <c r="R8" s="74"/>
      <c r="S8" s="563"/>
      <c r="T8" s="563"/>
      <c r="U8" s="563"/>
      <c r="V8" s="563"/>
      <c r="W8" s="563"/>
      <c r="X8" s="563"/>
      <c r="Y8" s="563"/>
      <c r="Z8" s="563"/>
      <c r="AA8" s="563"/>
      <c r="AB8" s="17"/>
      <c r="AC8" s="15"/>
      <c r="AD8" s="546"/>
      <c r="AE8" s="546"/>
      <c r="AF8" s="546"/>
      <c r="AG8" s="546"/>
      <c r="AH8" s="546"/>
      <c r="AI8" s="546"/>
      <c r="AJ8" s="546"/>
      <c r="AK8" s="546"/>
      <c r="AL8" s="546"/>
      <c r="AM8" s="17"/>
      <c r="AN8" s="15"/>
      <c r="AO8" s="563"/>
      <c r="AP8" s="563"/>
      <c r="AQ8" s="563"/>
      <c r="AR8" s="563"/>
      <c r="AS8" s="563"/>
      <c r="AT8" s="563"/>
      <c r="AU8" s="563"/>
      <c r="AV8" s="563"/>
      <c r="AW8" s="563"/>
      <c r="AX8" s="17"/>
      <c r="AY8" s="185"/>
      <c r="AZ8" s="677"/>
      <c r="BA8" s="677"/>
      <c r="BB8" s="677"/>
      <c r="BC8" s="677"/>
      <c r="BD8" s="677"/>
      <c r="BE8" s="677"/>
      <c r="BF8" s="677"/>
      <c r="BG8" s="677"/>
      <c r="BH8" s="677"/>
      <c r="BI8" s="190"/>
      <c r="BJ8" s="15"/>
      <c r="BK8" s="563"/>
      <c r="BL8" s="563"/>
      <c r="BM8" s="563"/>
      <c r="BN8" s="563"/>
      <c r="BO8" s="563"/>
      <c r="BP8" s="563"/>
      <c r="BQ8" s="563"/>
      <c r="BR8" s="563"/>
      <c r="BS8" s="563"/>
      <c r="BT8" s="17"/>
      <c r="BU8" s="185"/>
      <c r="BV8" s="677"/>
      <c r="BW8" s="677"/>
      <c r="BX8" s="677"/>
      <c r="BY8" s="677"/>
      <c r="BZ8" s="677"/>
      <c r="CA8" s="677"/>
      <c r="CB8" s="677"/>
      <c r="CC8" s="677"/>
      <c r="CD8" s="677"/>
      <c r="CE8" s="190"/>
      <c r="CF8" s="315"/>
      <c r="CG8" s="689"/>
      <c r="CH8" s="689"/>
      <c r="CI8" s="689"/>
      <c r="CJ8" s="689"/>
      <c r="CK8" s="689"/>
      <c r="CL8" s="689"/>
      <c r="CM8" s="689"/>
      <c r="CN8" s="689"/>
      <c r="CO8" s="689"/>
      <c r="CP8" s="313"/>
      <c r="CQ8" s="315"/>
      <c r="CR8" s="629"/>
      <c r="CS8" s="629"/>
      <c r="CT8" s="629"/>
      <c r="CU8" s="629"/>
      <c r="CV8" s="629"/>
      <c r="CW8" s="629"/>
      <c r="CX8" s="629"/>
      <c r="CY8" s="629"/>
      <c r="CZ8" s="629"/>
      <c r="DA8" s="313"/>
      <c r="DB8" s="607" t="s">
        <v>503</v>
      </c>
      <c r="DC8" s="546"/>
      <c r="DD8" s="546"/>
      <c r="DE8" s="546"/>
      <c r="DF8" s="546"/>
      <c r="DG8" s="546"/>
      <c r="DH8" s="546"/>
      <c r="DI8" s="546"/>
      <c r="DJ8" s="546"/>
      <c r="DK8" s="546"/>
      <c r="DL8" s="609"/>
      <c r="DM8" s="295"/>
      <c r="DN8" s="295"/>
      <c r="DO8" s="295"/>
      <c r="DP8" s="295"/>
      <c r="DQ8" s="295"/>
      <c r="DR8" s="295"/>
      <c r="DS8" s="295"/>
      <c r="DT8" s="295"/>
      <c r="DU8" s="295"/>
      <c r="DV8" s="295"/>
      <c r="DW8" s="295"/>
      <c r="DX8" s="295"/>
      <c r="DY8" s="295"/>
      <c r="DZ8" s="295"/>
      <c r="EA8" s="295"/>
      <c r="EB8" s="295"/>
      <c r="EC8" s="295"/>
      <c r="ED8" s="295"/>
      <c r="EE8" s="295"/>
      <c r="EF8" s="295"/>
      <c r="EG8" s="291"/>
      <c r="EH8" s="291"/>
      <c r="EI8" s="291"/>
    </row>
    <row r="9" spans="1:139" ht="14.25" customHeight="1">
      <c r="A9" s="615"/>
      <c r="B9" s="546"/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609"/>
      <c r="R9" s="74"/>
      <c r="S9" s="57"/>
      <c r="T9" s="57"/>
      <c r="U9" s="57"/>
      <c r="V9" s="57"/>
      <c r="W9" s="57"/>
      <c r="X9" s="57"/>
      <c r="Y9" s="57"/>
      <c r="Z9" s="57"/>
      <c r="AA9" s="57"/>
      <c r="AB9" s="17"/>
      <c r="AC9" s="607" t="s">
        <v>502</v>
      </c>
      <c r="AD9" s="546"/>
      <c r="AE9" s="546"/>
      <c r="AF9" s="546"/>
      <c r="AG9" s="546"/>
      <c r="AH9" s="546"/>
      <c r="AI9" s="546"/>
      <c r="AJ9" s="546"/>
      <c r="AK9" s="546"/>
      <c r="AL9" s="546"/>
      <c r="AM9" s="608"/>
      <c r="AN9" s="15"/>
      <c r="AO9" s="57"/>
      <c r="AP9" s="57"/>
      <c r="AQ9" s="57"/>
      <c r="AR9" s="57"/>
      <c r="AS9" s="57"/>
      <c r="AT9" s="57"/>
      <c r="AU9" s="57"/>
      <c r="AV9" s="57"/>
      <c r="AW9" s="57"/>
      <c r="AX9" s="17"/>
      <c r="AY9" s="678" t="s">
        <v>501</v>
      </c>
      <c r="AZ9" s="677"/>
      <c r="BA9" s="677"/>
      <c r="BB9" s="677"/>
      <c r="BC9" s="677"/>
      <c r="BD9" s="677"/>
      <c r="BE9" s="677"/>
      <c r="BF9" s="677"/>
      <c r="BG9" s="677"/>
      <c r="BH9" s="677"/>
      <c r="BI9" s="679"/>
      <c r="BJ9" s="15"/>
      <c r="BK9" s="57"/>
      <c r="BL9" s="57"/>
      <c r="BM9" s="57"/>
      <c r="BN9" s="57"/>
      <c r="BO9" s="57"/>
      <c r="BP9" s="57"/>
      <c r="BQ9" s="57"/>
      <c r="BR9" s="57"/>
      <c r="BS9" s="57"/>
      <c r="BT9" s="17"/>
      <c r="BU9" s="678" t="s">
        <v>500</v>
      </c>
      <c r="BV9" s="677"/>
      <c r="BW9" s="677"/>
      <c r="BX9" s="677"/>
      <c r="BY9" s="677"/>
      <c r="BZ9" s="677"/>
      <c r="CA9" s="677"/>
      <c r="CB9" s="677"/>
      <c r="CC9" s="677"/>
      <c r="CD9" s="677"/>
      <c r="CE9" s="679"/>
      <c r="CF9" s="540" t="s">
        <v>499</v>
      </c>
      <c r="CG9" s="537"/>
      <c r="CH9" s="537"/>
      <c r="CI9" s="537"/>
      <c r="CJ9" s="537"/>
      <c r="CK9" s="537"/>
      <c r="CL9" s="537"/>
      <c r="CM9" s="537"/>
      <c r="CN9" s="537"/>
      <c r="CO9" s="537"/>
      <c r="CP9" s="541"/>
      <c r="CQ9" s="315"/>
      <c r="CR9" s="314"/>
      <c r="CS9" s="314"/>
      <c r="CT9" s="314"/>
      <c r="CU9" s="314"/>
      <c r="CV9" s="314"/>
      <c r="CW9" s="314"/>
      <c r="CX9" s="314"/>
      <c r="CY9" s="314"/>
      <c r="CZ9" s="314"/>
      <c r="DA9" s="313"/>
      <c r="DB9" s="607" t="s">
        <v>498</v>
      </c>
      <c r="DC9" s="546"/>
      <c r="DD9" s="546"/>
      <c r="DE9" s="546"/>
      <c r="DF9" s="546"/>
      <c r="DG9" s="546"/>
      <c r="DH9" s="546"/>
      <c r="DI9" s="546"/>
      <c r="DJ9" s="546"/>
      <c r="DK9" s="546"/>
      <c r="DL9" s="609"/>
      <c r="DM9" s="295"/>
      <c r="DN9" s="295"/>
      <c r="DO9" s="295"/>
      <c r="DP9" s="295"/>
      <c r="DQ9" s="295"/>
      <c r="DR9" s="295"/>
      <c r="DS9" s="295"/>
      <c r="DT9" s="295"/>
      <c r="DU9" s="295"/>
      <c r="DV9" s="295"/>
      <c r="DW9" s="295"/>
      <c r="DX9" s="295"/>
      <c r="DY9" s="295"/>
      <c r="DZ9" s="295"/>
      <c r="EA9" s="295"/>
      <c r="EB9" s="295"/>
      <c r="EC9" s="295"/>
      <c r="ED9" s="295"/>
      <c r="EE9" s="295"/>
      <c r="EF9" s="295"/>
      <c r="EG9" s="159"/>
      <c r="EH9" s="7"/>
      <c r="EI9" s="7"/>
    </row>
    <row r="10" spans="1:139" ht="14.25" customHeight="1" thickBot="1">
      <c r="A10" s="616"/>
      <c r="B10" s="547"/>
      <c r="C10" s="547"/>
      <c r="D10" s="547"/>
      <c r="E10" s="547"/>
      <c r="F10" s="547"/>
      <c r="G10" s="547"/>
      <c r="H10" s="547"/>
      <c r="I10" s="547"/>
      <c r="J10" s="547"/>
      <c r="K10" s="547"/>
      <c r="L10" s="547"/>
      <c r="M10" s="547"/>
      <c r="N10" s="547"/>
      <c r="O10" s="547"/>
      <c r="P10" s="547"/>
      <c r="Q10" s="617"/>
      <c r="R10" s="63"/>
      <c r="S10" s="64"/>
      <c r="T10" s="64"/>
      <c r="U10" s="64"/>
      <c r="V10" s="64"/>
      <c r="W10" s="64"/>
      <c r="X10" s="64"/>
      <c r="Y10" s="64"/>
      <c r="Z10" s="64"/>
      <c r="AA10" s="64"/>
      <c r="AB10" s="65"/>
      <c r="AC10" s="602" t="s">
        <v>30</v>
      </c>
      <c r="AD10" s="603"/>
      <c r="AE10" s="603"/>
      <c r="AF10" s="603"/>
      <c r="AG10" s="603"/>
      <c r="AH10" s="603"/>
      <c r="AI10" s="603"/>
      <c r="AJ10" s="603"/>
      <c r="AK10" s="603"/>
      <c r="AL10" s="603"/>
      <c r="AM10" s="604"/>
      <c r="AN10" s="66"/>
      <c r="AO10" s="64"/>
      <c r="AP10" s="64"/>
      <c r="AQ10" s="64"/>
      <c r="AR10" s="64"/>
      <c r="AS10" s="64"/>
      <c r="AT10" s="64"/>
      <c r="AU10" s="64"/>
      <c r="AV10" s="64"/>
      <c r="AW10" s="64"/>
      <c r="AX10" s="65"/>
      <c r="AY10" s="680" t="s">
        <v>30</v>
      </c>
      <c r="AZ10" s="681"/>
      <c r="BA10" s="681"/>
      <c r="BB10" s="681"/>
      <c r="BC10" s="681"/>
      <c r="BD10" s="681"/>
      <c r="BE10" s="681"/>
      <c r="BF10" s="681"/>
      <c r="BG10" s="681"/>
      <c r="BH10" s="681"/>
      <c r="BI10" s="682"/>
      <c r="BJ10" s="66"/>
      <c r="BK10" s="64"/>
      <c r="BL10" s="64"/>
      <c r="BM10" s="64"/>
      <c r="BN10" s="64"/>
      <c r="BO10" s="64"/>
      <c r="BP10" s="64"/>
      <c r="BQ10" s="64"/>
      <c r="BR10" s="64"/>
      <c r="BS10" s="64"/>
      <c r="BT10" s="65"/>
      <c r="BU10" s="680" t="s">
        <v>30</v>
      </c>
      <c r="BV10" s="681"/>
      <c r="BW10" s="681"/>
      <c r="BX10" s="681"/>
      <c r="BY10" s="681"/>
      <c r="BZ10" s="681"/>
      <c r="CA10" s="681"/>
      <c r="CB10" s="681"/>
      <c r="CC10" s="681"/>
      <c r="CD10" s="681"/>
      <c r="CE10" s="682"/>
      <c r="CF10" s="528" t="s">
        <v>497</v>
      </c>
      <c r="CG10" s="529"/>
      <c r="CH10" s="529"/>
      <c r="CI10" s="529"/>
      <c r="CJ10" s="529"/>
      <c r="CK10" s="529"/>
      <c r="CL10" s="529"/>
      <c r="CM10" s="529"/>
      <c r="CN10" s="529"/>
      <c r="CO10" s="529"/>
      <c r="CP10" s="551"/>
      <c r="CQ10" s="528" t="s">
        <v>496</v>
      </c>
      <c r="CR10" s="529"/>
      <c r="CS10" s="529"/>
      <c r="CT10" s="529"/>
      <c r="CU10" s="529"/>
      <c r="CV10" s="529"/>
      <c r="CW10" s="529"/>
      <c r="CX10" s="529"/>
      <c r="CY10" s="529"/>
      <c r="CZ10" s="529"/>
      <c r="DA10" s="551"/>
      <c r="DB10" s="602" t="s">
        <v>495</v>
      </c>
      <c r="DC10" s="603"/>
      <c r="DD10" s="603"/>
      <c r="DE10" s="603"/>
      <c r="DF10" s="603"/>
      <c r="DG10" s="603"/>
      <c r="DH10" s="603"/>
      <c r="DI10" s="603"/>
      <c r="DJ10" s="603"/>
      <c r="DK10" s="603"/>
      <c r="DL10" s="605"/>
      <c r="DM10" s="295"/>
      <c r="DN10" s="295"/>
      <c r="DO10" s="295"/>
      <c r="DP10" s="295"/>
      <c r="DQ10" s="295"/>
      <c r="DR10" s="295"/>
      <c r="DS10" s="295"/>
      <c r="DT10" s="295"/>
      <c r="DU10" s="295"/>
      <c r="DV10" s="295"/>
      <c r="DW10" s="295"/>
      <c r="DX10" s="295"/>
      <c r="DY10" s="295"/>
      <c r="DZ10" s="295"/>
      <c r="EA10" s="295"/>
      <c r="EB10" s="295"/>
      <c r="EC10" s="295"/>
      <c r="ED10" s="295"/>
      <c r="EE10" s="295"/>
      <c r="EF10" s="295"/>
      <c r="EG10" s="159"/>
      <c r="EH10" s="7"/>
      <c r="EI10" s="7"/>
    </row>
    <row r="11" spans="1:139" ht="24" customHeight="1">
      <c r="A11" s="669" t="s">
        <v>466</v>
      </c>
      <c r="B11" s="545"/>
      <c r="C11" s="670"/>
      <c r="D11" s="659" t="s">
        <v>465</v>
      </c>
      <c r="E11" s="660"/>
      <c r="F11" s="661"/>
      <c r="G11" s="607" t="s">
        <v>464</v>
      </c>
      <c r="H11" s="546"/>
      <c r="I11" s="608"/>
      <c r="J11" s="18"/>
      <c r="K11" s="691" t="s">
        <v>494</v>
      </c>
      <c r="L11" s="691"/>
      <c r="M11" s="691"/>
      <c r="N11" s="691"/>
      <c r="O11" s="691"/>
      <c r="P11" s="691"/>
      <c r="Q11" s="43"/>
      <c r="R11" s="535">
        <v>32694</v>
      </c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>
        <v>65274743</v>
      </c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>
        <v>32911</v>
      </c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>
        <v>81364284</v>
      </c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>
        <v>156</v>
      </c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>
        <v>958048</v>
      </c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>
        <v>7665447</v>
      </c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>
        <v>0</v>
      </c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1">
        <v>263990483</v>
      </c>
      <c r="DC11" s="531"/>
      <c r="DD11" s="531"/>
      <c r="DE11" s="531"/>
      <c r="DF11" s="531"/>
      <c r="DG11" s="531"/>
      <c r="DH11" s="531"/>
      <c r="DI11" s="531"/>
      <c r="DJ11" s="531"/>
      <c r="DK11" s="531"/>
      <c r="DL11" s="533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</row>
    <row r="12" spans="1:139" ht="24" customHeight="1">
      <c r="A12" s="615"/>
      <c r="B12" s="546"/>
      <c r="C12" s="608"/>
      <c r="D12" s="662"/>
      <c r="E12" s="639"/>
      <c r="F12" s="640"/>
      <c r="G12" s="666"/>
      <c r="H12" s="667"/>
      <c r="I12" s="668"/>
      <c r="J12" s="49"/>
      <c r="K12" s="690" t="s">
        <v>493</v>
      </c>
      <c r="L12" s="690"/>
      <c r="M12" s="690"/>
      <c r="N12" s="690"/>
      <c r="O12" s="690"/>
      <c r="P12" s="690"/>
      <c r="Q12" s="68"/>
      <c r="R12" s="523">
        <v>80198</v>
      </c>
      <c r="S12" s="524"/>
      <c r="T12" s="524"/>
      <c r="U12" s="524"/>
      <c r="V12" s="524"/>
      <c r="W12" s="524"/>
      <c r="X12" s="524"/>
      <c r="Y12" s="524"/>
      <c r="Z12" s="524"/>
      <c r="AA12" s="524"/>
      <c r="AB12" s="524"/>
      <c r="AC12" s="524">
        <v>65826735</v>
      </c>
      <c r="AD12" s="524"/>
      <c r="AE12" s="524"/>
      <c r="AF12" s="524"/>
      <c r="AG12" s="524"/>
      <c r="AH12" s="524"/>
      <c r="AI12" s="524"/>
      <c r="AJ12" s="524"/>
      <c r="AK12" s="524"/>
      <c r="AL12" s="524"/>
      <c r="AM12" s="524"/>
      <c r="AN12" s="524">
        <v>83113</v>
      </c>
      <c r="AO12" s="524"/>
      <c r="AP12" s="524"/>
      <c r="AQ12" s="524"/>
      <c r="AR12" s="524"/>
      <c r="AS12" s="524"/>
      <c r="AT12" s="524"/>
      <c r="AU12" s="524"/>
      <c r="AV12" s="524"/>
      <c r="AW12" s="524"/>
      <c r="AX12" s="524"/>
      <c r="AY12" s="524">
        <v>78978829</v>
      </c>
      <c r="AZ12" s="524"/>
      <c r="BA12" s="524"/>
      <c r="BB12" s="524"/>
      <c r="BC12" s="524"/>
      <c r="BD12" s="524"/>
      <c r="BE12" s="524"/>
      <c r="BF12" s="524"/>
      <c r="BG12" s="524"/>
      <c r="BH12" s="524"/>
      <c r="BI12" s="524"/>
      <c r="BJ12" s="524">
        <v>1046</v>
      </c>
      <c r="BK12" s="524"/>
      <c r="BL12" s="524"/>
      <c r="BM12" s="524"/>
      <c r="BN12" s="524"/>
      <c r="BO12" s="524"/>
      <c r="BP12" s="524"/>
      <c r="BQ12" s="524"/>
      <c r="BR12" s="524"/>
      <c r="BS12" s="524"/>
      <c r="BT12" s="524"/>
      <c r="BU12" s="524">
        <v>2262350</v>
      </c>
      <c r="BV12" s="524"/>
      <c r="BW12" s="524"/>
      <c r="BX12" s="524"/>
      <c r="BY12" s="524"/>
      <c r="BZ12" s="524"/>
      <c r="CA12" s="524"/>
      <c r="CB12" s="524"/>
      <c r="CC12" s="524"/>
      <c r="CD12" s="524"/>
      <c r="CE12" s="524"/>
      <c r="CF12" s="524">
        <v>7539332</v>
      </c>
      <c r="CG12" s="524"/>
      <c r="CH12" s="524"/>
      <c r="CI12" s="524"/>
      <c r="CJ12" s="524"/>
      <c r="CK12" s="524"/>
      <c r="CL12" s="524"/>
      <c r="CM12" s="524"/>
      <c r="CN12" s="524"/>
      <c r="CO12" s="524"/>
      <c r="CP12" s="524"/>
      <c r="CQ12" s="524">
        <v>0</v>
      </c>
      <c r="CR12" s="524"/>
      <c r="CS12" s="524"/>
      <c r="CT12" s="524"/>
      <c r="CU12" s="524"/>
      <c r="CV12" s="524"/>
      <c r="CW12" s="524"/>
      <c r="CX12" s="524"/>
      <c r="CY12" s="524"/>
      <c r="CZ12" s="524"/>
      <c r="DA12" s="524"/>
      <c r="DB12" s="525">
        <v>260429849</v>
      </c>
      <c r="DC12" s="525"/>
      <c r="DD12" s="525"/>
      <c r="DE12" s="525"/>
      <c r="DF12" s="525"/>
      <c r="DG12" s="525"/>
      <c r="DH12" s="525"/>
      <c r="DI12" s="525"/>
      <c r="DJ12" s="525"/>
      <c r="DK12" s="525"/>
      <c r="DL12" s="52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</row>
    <row r="13" spans="1:139" ht="24" customHeight="1">
      <c r="A13" s="615"/>
      <c r="B13" s="546"/>
      <c r="C13" s="608"/>
      <c r="D13" s="662"/>
      <c r="E13" s="639"/>
      <c r="F13" s="640"/>
      <c r="G13" s="49"/>
      <c r="H13" s="522" t="s">
        <v>492</v>
      </c>
      <c r="I13" s="522"/>
      <c r="J13" s="522"/>
      <c r="K13" s="522"/>
      <c r="L13" s="522"/>
      <c r="M13" s="522"/>
      <c r="N13" s="522"/>
      <c r="O13" s="522"/>
      <c r="P13" s="522"/>
      <c r="Q13" s="68"/>
      <c r="R13" s="523">
        <v>240212</v>
      </c>
      <c r="S13" s="524"/>
      <c r="T13" s="524"/>
      <c r="U13" s="524"/>
      <c r="V13" s="524"/>
      <c r="W13" s="524"/>
      <c r="X13" s="524"/>
      <c r="Y13" s="524"/>
      <c r="Z13" s="524"/>
      <c r="AA13" s="524"/>
      <c r="AB13" s="524"/>
      <c r="AC13" s="524">
        <v>127739099</v>
      </c>
      <c r="AD13" s="524"/>
      <c r="AE13" s="524"/>
      <c r="AF13" s="524"/>
      <c r="AG13" s="524"/>
      <c r="AH13" s="524"/>
      <c r="AI13" s="524"/>
      <c r="AJ13" s="524"/>
      <c r="AK13" s="524"/>
      <c r="AL13" s="524"/>
      <c r="AM13" s="524"/>
      <c r="AN13" s="524">
        <v>246752</v>
      </c>
      <c r="AO13" s="524"/>
      <c r="AP13" s="524"/>
      <c r="AQ13" s="524"/>
      <c r="AR13" s="524"/>
      <c r="AS13" s="524"/>
      <c r="AT13" s="524"/>
      <c r="AU13" s="524"/>
      <c r="AV13" s="524"/>
      <c r="AW13" s="524"/>
      <c r="AX13" s="524"/>
      <c r="AY13" s="524">
        <v>167149046</v>
      </c>
      <c r="AZ13" s="524"/>
      <c r="BA13" s="524"/>
      <c r="BB13" s="524"/>
      <c r="BC13" s="524"/>
      <c r="BD13" s="524"/>
      <c r="BE13" s="524"/>
      <c r="BF13" s="524"/>
      <c r="BG13" s="524"/>
      <c r="BH13" s="524"/>
      <c r="BI13" s="524"/>
      <c r="BJ13" s="524">
        <v>378</v>
      </c>
      <c r="BK13" s="524"/>
      <c r="BL13" s="524"/>
      <c r="BM13" s="524"/>
      <c r="BN13" s="524"/>
      <c r="BO13" s="524"/>
      <c r="BP13" s="524"/>
      <c r="BQ13" s="524"/>
      <c r="BR13" s="524"/>
      <c r="BS13" s="524"/>
      <c r="BT13" s="524"/>
      <c r="BU13" s="524">
        <v>1161164</v>
      </c>
      <c r="BV13" s="524"/>
      <c r="BW13" s="524"/>
      <c r="BX13" s="524"/>
      <c r="BY13" s="524"/>
      <c r="BZ13" s="524"/>
      <c r="CA13" s="524"/>
      <c r="CB13" s="524"/>
      <c r="CC13" s="524"/>
      <c r="CD13" s="524"/>
      <c r="CE13" s="524"/>
      <c r="CF13" s="524">
        <v>23255734</v>
      </c>
      <c r="CG13" s="524"/>
      <c r="CH13" s="524"/>
      <c r="CI13" s="524"/>
      <c r="CJ13" s="524"/>
      <c r="CK13" s="524"/>
      <c r="CL13" s="524"/>
      <c r="CM13" s="524"/>
      <c r="CN13" s="524"/>
      <c r="CO13" s="524"/>
      <c r="CP13" s="524"/>
      <c r="CQ13" s="524">
        <v>0</v>
      </c>
      <c r="CR13" s="524"/>
      <c r="CS13" s="524"/>
      <c r="CT13" s="524"/>
      <c r="CU13" s="524"/>
      <c r="CV13" s="524"/>
      <c r="CW13" s="524"/>
      <c r="CX13" s="524"/>
      <c r="CY13" s="524"/>
      <c r="CZ13" s="524"/>
      <c r="DA13" s="524"/>
      <c r="DB13" s="525">
        <v>582752905</v>
      </c>
      <c r="DC13" s="525"/>
      <c r="DD13" s="525"/>
      <c r="DE13" s="525"/>
      <c r="DF13" s="525"/>
      <c r="DG13" s="525"/>
      <c r="DH13" s="525"/>
      <c r="DI13" s="525"/>
      <c r="DJ13" s="525"/>
      <c r="DK13" s="525"/>
      <c r="DL13" s="52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</row>
    <row r="14" spans="1:139" ht="24" customHeight="1">
      <c r="A14" s="615"/>
      <c r="B14" s="546"/>
      <c r="C14" s="608"/>
      <c r="D14" s="663"/>
      <c r="E14" s="664"/>
      <c r="F14" s="665"/>
      <c r="G14" s="49"/>
      <c r="H14" s="610" t="s">
        <v>491</v>
      </c>
      <c r="I14" s="610"/>
      <c r="J14" s="610"/>
      <c r="K14" s="610"/>
      <c r="L14" s="610"/>
      <c r="M14" s="610"/>
      <c r="N14" s="610"/>
      <c r="O14" s="610"/>
      <c r="P14" s="610"/>
      <c r="Q14" s="68"/>
      <c r="R14" s="523">
        <f t="shared" ref="R14" si="0">SUM(R11,R12,R13)</f>
        <v>353104</v>
      </c>
      <c r="S14" s="524">
        <v>2711962</v>
      </c>
      <c r="T14" s="524">
        <v>2711962</v>
      </c>
      <c r="U14" s="524">
        <v>2711962</v>
      </c>
      <c r="V14" s="524">
        <v>2711962</v>
      </c>
      <c r="W14" s="524">
        <v>2711962</v>
      </c>
      <c r="X14" s="524">
        <v>2711962</v>
      </c>
      <c r="Y14" s="524">
        <v>2711962</v>
      </c>
      <c r="Z14" s="524">
        <v>2711962</v>
      </c>
      <c r="AA14" s="524">
        <v>2711962</v>
      </c>
      <c r="AB14" s="524">
        <v>2711962</v>
      </c>
      <c r="AC14" s="524">
        <f t="shared" ref="AC14:CF14" si="1">SUM(AC11,AC12,AC13)</f>
        <v>258840577</v>
      </c>
      <c r="AD14" s="524">
        <v>2711962</v>
      </c>
      <c r="AE14" s="524">
        <v>2711962</v>
      </c>
      <c r="AF14" s="524">
        <v>2711962</v>
      </c>
      <c r="AG14" s="524">
        <v>2711962</v>
      </c>
      <c r="AH14" s="524">
        <v>2711962</v>
      </c>
      <c r="AI14" s="524">
        <v>2711962</v>
      </c>
      <c r="AJ14" s="524">
        <v>2711962</v>
      </c>
      <c r="AK14" s="524">
        <v>2711962</v>
      </c>
      <c r="AL14" s="524">
        <v>2711962</v>
      </c>
      <c r="AM14" s="524">
        <v>2711962</v>
      </c>
      <c r="AN14" s="524">
        <f t="shared" si="1"/>
        <v>362776</v>
      </c>
      <c r="AO14" s="524">
        <v>2711962</v>
      </c>
      <c r="AP14" s="524">
        <v>2711962</v>
      </c>
      <c r="AQ14" s="524">
        <v>2711962</v>
      </c>
      <c r="AR14" s="524">
        <v>2711962</v>
      </c>
      <c r="AS14" s="524">
        <v>2711962</v>
      </c>
      <c r="AT14" s="524">
        <v>2711962</v>
      </c>
      <c r="AU14" s="524">
        <v>2711962</v>
      </c>
      <c r="AV14" s="524">
        <v>2711962</v>
      </c>
      <c r="AW14" s="524">
        <v>2711962</v>
      </c>
      <c r="AX14" s="524">
        <v>2711962</v>
      </c>
      <c r="AY14" s="524">
        <f t="shared" si="1"/>
        <v>327492159</v>
      </c>
      <c r="AZ14" s="524">
        <v>2711962</v>
      </c>
      <c r="BA14" s="524">
        <v>2711962</v>
      </c>
      <c r="BB14" s="524">
        <v>2711962</v>
      </c>
      <c r="BC14" s="524">
        <v>2711962</v>
      </c>
      <c r="BD14" s="524">
        <v>2711962</v>
      </c>
      <c r="BE14" s="524">
        <v>2711962</v>
      </c>
      <c r="BF14" s="524">
        <v>2711962</v>
      </c>
      <c r="BG14" s="524">
        <v>2711962</v>
      </c>
      <c r="BH14" s="524">
        <v>2711962</v>
      </c>
      <c r="BI14" s="524">
        <v>2711962</v>
      </c>
      <c r="BJ14" s="524">
        <f t="shared" si="1"/>
        <v>1580</v>
      </c>
      <c r="BK14" s="524">
        <v>2711962</v>
      </c>
      <c r="BL14" s="524">
        <v>2711962</v>
      </c>
      <c r="BM14" s="524">
        <v>2711962</v>
      </c>
      <c r="BN14" s="524">
        <v>2711962</v>
      </c>
      <c r="BO14" s="524">
        <v>2711962</v>
      </c>
      <c r="BP14" s="524">
        <v>2711962</v>
      </c>
      <c r="BQ14" s="524">
        <v>2711962</v>
      </c>
      <c r="BR14" s="524">
        <v>2711962</v>
      </c>
      <c r="BS14" s="524">
        <v>2711962</v>
      </c>
      <c r="BT14" s="524">
        <v>2711962</v>
      </c>
      <c r="BU14" s="524">
        <f t="shared" si="1"/>
        <v>4381562</v>
      </c>
      <c r="BV14" s="524">
        <v>2711962</v>
      </c>
      <c r="BW14" s="524">
        <v>2711962</v>
      </c>
      <c r="BX14" s="524">
        <v>2711962</v>
      </c>
      <c r="BY14" s="524">
        <v>2711962</v>
      </c>
      <c r="BZ14" s="524">
        <v>2711962</v>
      </c>
      <c r="CA14" s="524">
        <v>2711962</v>
      </c>
      <c r="CB14" s="524">
        <v>2711962</v>
      </c>
      <c r="CC14" s="524">
        <v>2711962</v>
      </c>
      <c r="CD14" s="524">
        <v>2711962</v>
      </c>
      <c r="CE14" s="524">
        <v>2711962</v>
      </c>
      <c r="CF14" s="524">
        <f t="shared" si="1"/>
        <v>38460513</v>
      </c>
      <c r="CG14" s="524">
        <v>2711962</v>
      </c>
      <c r="CH14" s="524">
        <v>2711962</v>
      </c>
      <c r="CI14" s="524">
        <v>2711962</v>
      </c>
      <c r="CJ14" s="524">
        <v>2711962</v>
      </c>
      <c r="CK14" s="524">
        <v>2711962</v>
      </c>
      <c r="CL14" s="524">
        <v>2711962</v>
      </c>
      <c r="CM14" s="524">
        <v>2711962</v>
      </c>
      <c r="CN14" s="524">
        <v>2711962</v>
      </c>
      <c r="CO14" s="524">
        <v>2711962</v>
      </c>
      <c r="CP14" s="524">
        <v>2711962</v>
      </c>
      <c r="CQ14" s="524">
        <f t="shared" ref="CQ14:DB14" si="2">SUM(CQ11,CQ12,CQ13)</f>
        <v>0</v>
      </c>
      <c r="CR14" s="524">
        <v>2711962</v>
      </c>
      <c r="CS14" s="524">
        <v>2711962</v>
      </c>
      <c r="CT14" s="524">
        <v>2711962</v>
      </c>
      <c r="CU14" s="524">
        <v>2711962</v>
      </c>
      <c r="CV14" s="524">
        <v>2711962</v>
      </c>
      <c r="CW14" s="524">
        <v>2711962</v>
      </c>
      <c r="CX14" s="524">
        <v>2711962</v>
      </c>
      <c r="CY14" s="524">
        <v>2711962</v>
      </c>
      <c r="CZ14" s="524">
        <v>2711962</v>
      </c>
      <c r="DA14" s="524">
        <v>2711962</v>
      </c>
      <c r="DB14" s="525">
        <f t="shared" si="2"/>
        <v>1107173237</v>
      </c>
      <c r="DC14" s="525">
        <v>2711962</v>
      </c>
      <c r="DD14" s="525">
        <v>2711962</v>
      </c>
      <c r="DE14" s="525">
        <v>2711962</v>
      </c>
      <c r="DF14" s="525">
        <v>2711962</v>
      </c>
      <c r="DG14" s="525">
        <v>2711962</v>
      </c>
      <c r="DH14" s="525">
        <v>2711962</v>
      </c>
      <c r="DI14" s="525">
        <v>2711962</v>
      </c>
      <c r="DJ14" s="525">
        <v>2711962</v>
      </c>
      <c r="DK14" s="525">
        <v>2711962</v>
      </c>
      <c r="DL14" s="526">
        <v>2711962</v>
      </c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305"/>
      <c r="EH14" s="305"/>
      <c r="EI14" s="305"/>
    </row>
    <row r="15" spans="1:139" ht="24" customHeight="1">
      <c r="A15" s="615"/>
      <c r="B15" s="546"/>
      <c r="C15" s="608"/>
      <c r="D15" s="49"/>
      <c r="E15" s="522" t="s">
        <v>490</v>
      </c>
      <c r="F15" s="522"/>
      <c r="G15" s="522"/>
      <c r="H15" s="522"/>
      <c r="I15" s="522"/>
      <c r="J15" s="522"/>
      <c r="K15" s="522"/>
      <c r="L15" s="522"/>
      <c r="M15" s="522"/>
      <c r="N15" s="522"/>
      <c r="O15" s="522"/>
      <c r="P15" s="522"/>
      <c r="Q15" s="68"/>
      <c r="R15" s="523">
        <v>185</v>
      </c>
      <c r="S15" s="524"/>
      <c r="T15" s="524"/>
      <c r="U15" s="524"/>
      <c r="V15" s="524"/>
      <c r="W15" s="524"/>
      <c r="X15" s="524"/>
      <c r="Y15" s="524"/>
      <c r="Z15" s="524"/>
      <c r="AA15" s="524"/>
      <c r="AB15" s="524"/>
      <c r="AC15" s="524">
        <v>1334</v>
      </c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>
        <v>44</v>
      </c>
      <c r="AO15" s="524"/>
      <c r="AP15" s="524"/>
      <c r="AQ15" s="524"/>
      <c r="AR15" s="524"/>
      <c r="AS15" s="524"/>
      <c r="AT15" s="524"/>
      <c r="AU15" s="524"/>
      <c r="AV15" s="524"/>
      <c r="AW15" s="524"/>
      <c r="AX15" s="524"/>
      <c r="AY15" s="524">
        <v>735</v>
      </c>
      <c r="AZ15" s="524"/>
      <c r="BA15" s="524"/>
      <c r="BB15" s="524"/>
      <c r="BC15" s="524"/>
      <c r="BD15" s="524"/>
      <c r="BE15" s="524"/>
      <c r="BF15" s="524"/>
      <c r="BG15" s="524"/>
      <c r="BH15" s="524"/>
      <c r="BI15" s="524"/>
      <c r="BJ15" s="524">
        <v>50</v>
      </c>
      <c r="BK15" s="524"/>
      <c r="BL15" s="524"/>
      <c r="BM15" s="524"/>
      <c r="BN15" s="524"/>
      <c r="BO15" s="524"/>
      <c r="BP15" s="524"/>
      <c r="BQ15" s="524"/>
      <c r="BR15" s="524"/>
      <c r="BS15" s="524"/>
      <c r="BT15" s="524"/>
      <c r="BU15" s="524">
        <v>349378</v>
      </c>
      <c r="BV15" s="524"/>
      <c r="BW15" s="524"/>
      <c r="BX15" s="524"/>
      <c r="BY15" s="524"/>
      <c r="BZ15" s="524"/>
      <c r="CA15" s="524"/>
      <c r="CB15" s="524"/>
      <c r="CC15" s="524"/>
      <c r="CD15" s="524"/>
      <c r="CE15" s="524"/>
      <c r="CF15" s="524">
        <v>752</v>
      </c>
      <c r="CG15" s="524"/>
      <c r="CH15" s="524"/>
      <c r="CI15" s="524"/>
      <c r="CJ15" s="524"/>
      <c r="CK15" s="524"/>
      <c r="CL15" s="524"/>
      <c r="CM15" s="524"/>
      <c r="CN15" s="524"/>
      <c r="CO15" s="524"/>
      <c r="CP15" s="524"/>
      <c r="CQ15" s="524">
        <v>0</v>
      </c>
      <c r="CR15" s="524"/>
      <c r="CS15" s="524"/>
      <c r="CT15" s="524"/>
      <c r="CU15" s="524"/>
      <c r="CV15" s="524"/>
      <c r="CW15" s="524"/>
      <c r="CX15" s="524"/>
      <c r="CY15" s="524"/>
      <c r="CZ15" s="524"/>
      <c r="DA15" s="524"/>
      <c r="DB15" s="525">
        <v>68397595</v>
      </c>
      <c r="DC15" s="525"/>
      <c r="DD15" s="525"/>
      <c r="DE15" s="525"/>
      <c r="DF15" s="525"/>
      <c r="DG15" s="525"/>
      <c r="DH15" s="525"/>
      <c r="DI15" s="525"/>
      <c r="DJ15" s="525"/>
      <c r="DK15" s="525"/>
      <c r="DL15" s="52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305"/>
      <c r="EH15" s="305"/>
      <c r="EI15" s="305"/>
    </row>
    <row r="16" spans="1:139" ht="24" customHeight="1">
      <c r="A16" s="615"/>
      <c r="B16" s="546"/>
      <c r="C16" s="608"/>
      <c r="D16" s="49"/>
      <c r="E16" s="522" t="s">
        <v>489</v>
      </c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68"/>
      <c r="R16" s="523">
        <v>31</v>
      </c>
      <c r="S16" s="524"/>
      <c r="T16" s="524"/>
      <c r="U16" s="524"/>
      <c r="V16" s="524"/>
      <c r="W16" s="524"/>
      <c r="X16" s="524"/>
      <c r="Y16" s="524"/>
      <c r="Z16" s="524"/>
      <c r="AA16" s="524"/>
      <c r="AB16" s="524"/>
      <c r="AC16" s="524">
        <v>10280</v>
      </c>
      <c r="AD16" s="524"/>
      <c r="AE16" s="524"/>
      <c r="AF16" s="524"/>
      <c r="AG16" s="524"/>
      <c r="AH16" s="524"/>
      <c r="AI16" s="524"/>
      <c r="AJ16" s="524"/>
      <c r="AK16" s="524"/>
      <c r="AL16" s="524"/>
      <c r="AM16" s="524"/>
      <c r="AN16" s="524">
        <v>12</v>
      </c>
      <c r="AO16" s="524"/>
      <c r="AP16" s="524"/>
      <c r="AQ16" s="524"/>
      <c r="AR16" s="524"/>
      <c r="AS16" s="524"/>
      <c r="AT16" s="524"/>
      <c r="AU16" s="524"/>
      <c r="AV16" s="524"/>
      <c r="AW16" s="524"/>
      <c r="AX16" s="524"/>
      <c r="AY16" s="524">
        <v>4965</v>
      </c>
      <c r="AZ16" s="524"/>
      <c r="BA16" s="524"/>
      <c r="BB16" s="524"/>
      <c r="BC16" s="524"/>
      <c r="BD16" s="524"/>
      <c r="BE16" s="524"/>
      <c r="BF16" s="524"/>
      <c r="BG16" s="524"/>
      <c r="BH16" s="524"/>
      <c r="BI16" s="524"/>
      <c r="BJ16" s="524">
        <v>1</v>
      </c>
      <c r="BK16" s="524"/>
      <c r="BL16" s="524"/>
      <c r="BM16" s="524"/>
      <c r="BN16" s="524"/>
      <c r="BO16" s="524"/>
      <c r="BP16" s="524"/>
      <c r="BQ16" s="524"/>
      <c r="BR16" s="524"/>
      <c r="BS16" s="524"/>
      <c r="BT16" s="524"/>
      <c r="BU16" s="524">
        <v>2656</v>
      </c>
      <c r="BV16" s="524"/>
      <c r="BW16" s="524"/>
      <c r="BX16" s="524"/>
      <c r="BY16" s="524"/>
      <c r="BZ16" s="524"/>
      <c r="CA16" s="524"/>
      <c r="CB16" s="524"/>
      <c r="CC16" s="524"/>
      <c r="CD16" s="524"/>
      <c r="CE16" s="524"/>
      <c r="CF16" s="524">
        <v>761</v>
      </c>
      <c r="CG16" s="524"/>
      <c r="CH16" s="524"/>
      <c r="CI16" s="524"/>
      <c r="CJ16" s="524"/>
      <c r="CK16" s="524"/>
      <c r="CL16" s="524"/>
      <c r="CM16" s="524"/>
      <c r="CN16" s="524"/>
      <c r="CO16" s="524"/>
      <c r="CP16" s="524"/>
      <c r="CQ16" s="524">
        <v>0</v>
      </c>
      <c r="CR16" s="524"/>
      <c r="CS16" s="524"/>
      <c r="CT16" s="524"/>
      <c r="CU16" s="524"/>
      <c r="CV16" s="524"/>
      <c r="CW16" s="524"/>
      <c r="CX16" s="524"/>
      <c r="CY16" s="524"/>
      <c r="CZ16" s="524"/>
      <c r="DA16" s="524"/>
      <c r="DB16" s="525">
        <v>9850307</v>
      </c>
      <c r="DC16" s="525"/>
      <c r="DD16" s="525"/>
      <c r="DE16" s="525"/>
      <c r="DF16" s="525"/>
      <c r="DG16" s="525"/>
      <c r="DH16" s="525"/>
      <c r="DI16" s="525"/>
      <c r="DJ16" s="525"/>
      <c r="DK16" s="525"/>
      <c r="DL16" s="52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305"/>
      <c r="EH16" s="305"/>
      <c r="EI16" s="305"/>
    </row>
    <row r="17" spans="1:139" ht="24" customHeight="1">
      <c r="A17" s="615"/>
      <c r="B17" s="546"/>
      <c r="C17" s="608"/>
      <c r="D17" s="49"/>
      <c r="E17" s="522" t="s">
        <v>488</v>
      </c>
      <c r="F17" s="522"/>
      <c r="G17" s="522"/>
      <c r="H17" s="522"/>
      <c r="I17" s="522"/>
      <c r="J17" s="522"/>
      <c r="K17" s="522"/>
      <c r="L17" s="522"/>
      <c r="M17" s="522"/>
      <c r="N17" s="522"/>
      <c r="O17" s="522"/>
      <c r="P17" s="522"/>
      <c r="Q17" s="68"/>
      <c r="R17" s="523">
        <v>11</v>
      </c>
      <c r="S17" s="524"/>
      <c r="T17" s="524"/>
      <c r="U17" s="524"/>
      <c r="V17" s="524"/>
      <c r="W17" s="524"/>
      <c r="X17" s="524"/>
      <c r="Y17" s="524"/>
      <c r="Z17" s="524"/>
      <c r="AA17" s="524"/>
      <c r="AB17" s="524"/>
      <c r="AC17" s="524">
        <v>4365</v>
      </c>
      <c r="AD17" s="524"/>
      <c r="AE17" s="524"/>
      <c r="AF17" s="524"/>
      <c r="AG17" s="524"/>
      <c r="AH17" s="524"/>
      <c r="AI17" s="524"/>
      <c r="AJ17" s="524"/>
      <c r="AK17" s="524"/>
      <c r="AL17" s="524"/>
      <c r="AM17" s="524"/>
      <c r="AN17" s="524">
        <v>4</v>
      </c>
      <c r="AO17" s="524"/>
      <c r="AP17" s="524"/>
      <c r="AQ17" s="524"/>
      <c r="AR17" s="524"/>
      <c r="AS17" s="524"/>
      <c r="AT17" s="524"/>
      <c r="AU17" s="524"/>
      <c r="AV17" s="524"/>
      <c r="AW17" s="524"/>
      <c r="AX17" s="524"/>
      <c r="AY17" s="524">
        <v>471</v>
      </c>
      <c r="AZ17" s="524"/>
      <c r="BA17" s="524"/>
      <c r="BB17" s="524"/>
      <c r="BC17" s="524"/>
      <c r="BD17" s="524"/>
      <c r="BE17" s="524"/>
      <c r="BF17" s="524"/>
      <c r="BG17" s="524"/>
      <c r="BH17" s="524"/>
      <c r="BI17" s="524"/>
      <c r="BJ17" s="524">
        <v>6</v>
      </c>
      <c r="BK17" s="524"/>
      <c r="BL17" s="524"/>
      <c r="BM17" s="524"/>
      <c r="BN17" s="524"/>
      <c r="BO17" s="524"/>
      <c r="BP17" s="524"/>
      <c r="BQ17" s="524"/>
      <c r="BR17" s="524"/>
      <c r="BS17" s="524"/>
      <c r="BT17" s="524"/>
      <c r="BU17" s="524">
        <v>14689</v>
      </c>
      <c r="BV17" s="524"/>
      <c r="BW17" s="524"/>
      <c r="BX17" s="524"/>
      <c r="BY17" s="524"/>
      <c r="BZ17" s="524"/>
      <c r="CA17" s="524"/>
      <c r="CB17" s="524"/>
      <c r="CC17" s="524"/>
      <c r="CD17" s="524"/>
      <c r="CE17" s="524"/>
      <c r="CF17" s="524">
        <v>995</v>
      </c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4">
        <v>0</v>
      </c>
      <c r="CR17" s="524"/>
      <c r="CS17" s="524"/>
      <c r="CT17" s="524"/>
      <c r="CU17" s="524"/>
      <c r="CV17" s="524"/>
      <c r="CW17" s="524"/>
      <c r="CX17" s="524"/>
      <c r="CY17" s="524"/>
      <c r="CZ17" s="524"/>
      <c r="DA17" s="524"/>
      <c r="DB17" s="525">
        <v>563937</v>
      </c>
      <c r="DC17" s="525"/>
      <c r="DD17" s="525"/>
      <c r="DE17" s="525"/>
      <c r="DF17" s="525"/>
      <c r="DG17" s="525"/>
      <c r="DH17" s="525"/>
      <c r="DI17" s="525"/>
      <c r="DJ17" s="525"/>
      <c r="DK17" s="525"/>
      <c r="DL17" s="52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305"/>
      <c r="EH17" s="305"/>
      <c r="EI17" s="305"/>
    </row>
    <row r="18" spans="1:139" ht="24" customHeight="1">
      <c r="A18" s="615"/>
      <c r="B18" s="546"/>
      <c r="C18" s="608"/>
      <c r="D18" s="49"/>
      <c r="E18" s="522" t="s">
        <v>487</v>
      </c>
      <c r="F18" s="522"/>
      <c r="G18" s="522"/>
      <c r="H18" s="522"/>
      <c r="I18" s="522"/>
      <c r="J18" s="522"/>
      <c r="K18" s="522"/>
      <c r="L18" s="522"/>
      <c r="M18" s="522"/>
      <c r="N18" s="522"/>
      <c r="O18" s="522"/>
      <c r="P18" s="522"/>
      <c r="Q18" s="68"/>
      <c r="R18" s="523">
        <v>621</v>
      </c>
      <c r="S18" s="524"/>
      <c r="T18" s="524"/>
      <c r="U18" s="524"/>
      <c r="V18" s="524"/>
      <c r="W18" s="524"/>
      <c r="X18" s="524"/>
      <c r="Y18" s="524"/>
      <c r="Z18" s="524"/>
      <c r="AA18" s="524"/>
      <c r="AB18" s="524"/>
      <c r="AC18" s="524">
        <v>146902</v>
      </c>
      <c r="AD18" s="524"/>
      <c r="AE18" s="524"/>
      <c r="AF18" s="524"/>
      <c r="AG18" s="524"/>
      <c r="AH18" s="524"/>
      <c r="AI18" s="524"/>
      <c r="AJ18" s="524"/>
      <c r="AK18" s="524"/>
      <c r="AL18" s="524"/>
      <c r="AM18" s="524"/>
      <c r="AN18" s="524">
        <v>911</v>
      </c>
      <c r="AO18" s="524"/>
      <c r="AP18" s="524"/>
      <c r="AQ18" s="524"/>
      <c r="AR18" s="524"/>
      <c r="AS18" s="524"/>
      <c r="AT18" s="524"/>
      <c r="AU18" s="524"/>
      <c r="AV18" s="524"/>
      <c r="AW18" s="524"/>
      <c r="AX18" s="524"/>
      <c r="AY18" s="524">
        <v>21924</v>
      </c>
      <c r="AZ18" s="524"/>
      <c r="BA18" s="524"/>
      <c r="BB18" s="524"/>
      <c r="BC18" s="524"/>
      <c r="BD18" s="524"/>
      <c r="BE18" s="524"/>
      <c r="BF18" s="524"/>
      <c r="BG18" s="524"/>
      <c r="BH18" s="524"/>
      <c r="BI18" s="524"/>
      <c r="BJ18" s="524">
        <v>0</v>
      </c>
      <c r="BK18" s="524"/>
      <c r="BL18" s="524"/>
      <c r="BM18" s="524"/>
      <c r="BN18" s="524"/>
      <c r="BO18" s="524"/>
      <c r="BP18" s="524"/>
      <c r="BQ18" s="524"/>
      <c r="BR18" s="524"/>
      <c r="BS18" s="524"/>
      <c r="BT18" s="524"/>
      <c r="BU18" s="524">
        <v>0</v>
      </c>
      <c r="BV18" s="524"/>
      <c r="BW18" s="524"/>
      <c r="BX18" s="524"/>
      <c r="BY18" s="524"/>
      <c r="BZ18" s="524"/>
      <c r="CA18" s="524"/>
      <c r="CB18" s="524"/>
      <c r="CC18" s="524"/>
      <c r="CD18" s="524"/>
      <c r="CE18" s="524"/>
      <c r="CF18" s="524">
        <v>60298</v>
      </c>
      <c r="CG18" s="524"/>
      <c r="CH18" s="524"/>
      <c r="CI18" s="524"/>
      <c r="CJ18" s="524"/>
      <c r="CK18" s="524"/>
      <c r="CL18" s="524"/>
      <c r="CM18" s="524"/>
      <c r="CN18" s="524"/>
      <c r="CO18" s="524"/>
      <c r="CP18" s="524"/>
      <c r="CQ18" s="524">
        <v>0</v>
      </c>
      <c r="CR18" s="524"/>
      <c r="CS18" s="524"/>
      <c r="CT18" s="524"/>
      <c r="CU18" s="524"/>
      <c r="CV18" s="524"/>
      <c r="CW18" s="524"/>
      <c r="CX18" s="524"/>
      <c r="CY18" s="524"/>
      <c r="CZ18" s="524"/>
      <c r="DA18" s="524"/>
      <c r="DB18" s="525">
        <v>947526</v>
      </c>
      <c r="DC18" s="525"/>
      <c r="DD18" s="525"/>
      <c r="DE18" s="525"/>
      <c r="DF18" s="525"/>
      <c r="DG18" s="525"/>
      <c r="DH18" s="525"/>
      <c r="DI18" s="525"/>
      <c r="DJ18" s="525"/>
      <c r="DK18" s="525"/>
      <c r="DL18" s="52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305"/>
      <c r="EH18" s="305"/>
      <c r="EI18" s="305"/>
    </row>
    <row r="19" spans="1:139" ht="24" customHeight="1">
      <c r="A19" s="615"/>
      <c r="B19" s="546"/>
      <c r="C19" s="608"/>
      <c r="D19" s="49"/>
      <c r="E19" s="522" t="s">
        <v>486</v>
      </c>
      <c r="F19" s="522"/>
      <c r="G19" s="522"/>
      <c r="H19" s="522"/>
      <c r="I19" s="522"/>
      <c r="J19" s="522"/>
      <c r="K19" s="522"/>
      <c r="L19" s="522"/>
      <c r="M19" s="522"/>
      <c r="N19" s="522"/>
      <c r="O19" s="522"/>
      <c r="P19" s="522"/>
      <c r="Q19" s="68"/>
      <c r="R19" s="523">
        <v>2</v>
      </c>
      <c r="S19" s="524"/>
      <c r="T19" s="524"/>
      <c r="U19" s="524"/>
      <c r="V19" s="524"/>
      <c r="W19" s="524"/>
      <c r="X19" s="524"/>
      <c r="Y19" s="524"/>
      <c r="Z19" s="524"/>
      <c r="AA19" s="524"/>
      <c r="AB19" s="524"/>
      <c r="AC19" s="524">
        <v>0</v>
      </c>
      <c r="AD19" s="524"/>
      <c r="AE19" s="524"/>
      <c r="AF19" s="524"/>
      <c r="AG19" s="524"/>
      <c r="AH19" s="524"/>
      <c r="AI19" s="524"/>
      <c r="AJ19" s="524"/>
      <c r="AK19" s="524"/>
      <c r="AL19" s="524"/>
      <c r="AM19" s="524"/>
      <c r="AN19" s="524">
        <v>0</v>
      </c>
      <c r="AO19" s="524"/>
      <c r="AP19" s="524"/>
      <c r="AQ19" s="524"/>
      <c r="AR19" s="524"/>
      <c r="AS19" s="524"/>
      <c r="AT19" s="524"/>
      <c r="AU19" s="524"/>
      <c r="AV19" s="524"/>
      <c r="AW19" s="524"/>
      <c r="AX19" s="524"/>
      <c r="AY19" s="524">
        <v>0</v>
      </c>
      <c r="AZ19" s="524"/>
      <c r="BA19" s="524"/>
      <c r="BB19" s="524"/>
      <c r="BC19" s="524"/>
      <c r="BD19" s="524"/>
      <c r="BE19" s="524"/>
      <c r="BF19" s="524"/>
      <c r="BG19" s="524"/>
      <c r="BH19" s="524"/>
      <c r="BI19" s="524"/>
      <c r="BJ19" s="524">
        <v>0</v>
      </c>
      <c r="BK19" s="524"/>
      <c r="BL19" s="524"/>
      <c r="BM19" s="524"/>
      <c r="BN19" s="524"/>
      <c r="BO19" s="524"/>
      <c r="BP19" s="524"/>
      <c r="BQ19" s="524"/>
      <c r="BR19" s="524"/>
      <c r="BS19" s="524"/>
      <c r="BT19" s="524"/>
      <c r="BU19" s="524">
        <v>0</v>
      </c>
      <c r="BV19" s="524"/>
      <c r="BW19" s="524"/>
      <c r="BX19" s="524"/>
      <c r="BY19" s="524"/>
      <c r="BZ19" s="524"/>
      <c r="CA19" s="524"/>
      <c r="CB19" s="524"/>
      <c r="CC19" s="524"/>
      <c r="CD19" s="524"/>
      <c r="CE19" s="524"/>
      <c r="CF19" s="524">
        <v>0</v>
      </c>
      <c r="CG19" s="524"/>
      <c r="CH19" s="524"/>
      <c r="CI19" s="524"/>
      <c r="CJ19" s="524"/>
      <c r="CK19" s="524"/>
      <c r="CL19" s="524"/>
      <c r="CM19" s="524"/>
      <c r="CN19" s="524"/>
      <c r="CO19" s="524"/>
      <c r="CP19" s="524"/>
      <c r="CQ19" s="524">
        <v>0</v>
      </c>
      <c r="CR19" s="524"/>
      <c r="CS19" s="524"/>
      <c r="CT19" s="524"/>
      <c r="CU19" s="524"/>
      <c r="CV19" s="524"/>
      <c r="CW19" s="524"/>
      <c r="CX19" s="524"/>
      <c r="CY19" s="524"/>
      <c r="CZ19" s="524"/>
      <c r="DA19" s="524"/>
      <c r="DB19" s="525">
        <v>0</v>
      </c>
      <c r="DC19" s="525"/>
      <c r="DD19" s="525"/>
      <c r="DE19" s="525"/>
      <c r="DF19" s="525"/>
      <c r="DG19" s="525"/>
      <c r="DH19" s="525"/>
      <c r="DI19" s="525"/>
      <c r="DJ19" s="525"/>
      <c r="DK19" s="525"/>
      <c r="DL19" s="52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305"/>
      <c r="EH19" s="305"/>
      <c r="EI19" s="305"/>
    </row>
    <row r="20" spans="1:139" ht="24" customHeight="1">
      <c r="A20" s="615"/>
      <c r="B20" s="546"/>
      <c r="C20" s="608"/>
      <c r="D20" s="49"/>
      <c r="E20" s="522" t="s">
        <v>454</v>
      </c>
      <c r="F20" s="522"/>
      <c r="G20" s="522"/>
      <c r="H20" s="522"/>
      <c r="I20" s="522"/>
      <c r="J20" s="522"/>
      <c r="K20" s="522"/>
      <c r="L20" s="522"/>
      <c r="M20" s="522"/>
      <c r="N20" s="522"/>
      <c r="O20" s="522"/>
      <c r="P20" s="522"/>
      <c r="Q20" s="68"/>
      <c r="R20" s="523">
        <v>0</v>
      </c>
      <c r="S20" s="524"/>
      <c r="T20" s="524"/>
      <c r="U20" s="524"/>
      <c r="V20" s="524"/>
      <c r="W20" s="524"/>
      <c r="X20" s="524"/>
      <c r="Y20" s="524"/>
      <c r="Z20" s="524"/>
      <c r="AA20" s="524"/>
      <c r="AB20" s="524"/>
      <c r="AC20" s="524">
        <v>0</v>
      </c>
      <c r="AD20" s="524"/>
      <c r="AE20" s="524"/>
      <c r="AF20" s="524"/>
      <c r="AG20" s="524"/>
      <c r="AH20" s="524"/>
      <c r="AI20" s="524"/>
      <c r="AJ20" s="524"/>
      <c r="AK20" s="524"/>
      <c r="AL20" s="524"/>
      <c r="AM20" s="524"/>
      <c r="AN20" s="524">
        <v>0</v>
      </c>
      <c r="AO20" s="524"/>
      <c r="AP20" s="524"/>
      <c r="AQ20" s="524"/>
      <c r="AR20" s="524"/>
      <c r="AS20" s="524"/>
      <c r="AT20" s="524"/>
      <c r="AU20" s="524"/>
      <c r="AV20" s="524"/>
      <c r="AW20" s="524"/>
      <c r="AX20" s="524"/>
      <c r="AY20" s="524">
        <v>0</v>
      </c>
      <c r="AZ20" s="524"/>
      <c r="BA20" s="524"/>
      <c r="BB20" s="524"/>
      <c r="BC20" s="524"/>
      <c r="BD20" s="524"/>
      <c r="BE20" s="524"/>
      <c r="BF20" s="524"/>
      <c r="BG20" s="524"/>
      <c r="BH20" s="524"/>
      <c r="BI20" s="524"/>
      <c r="BJ20" s="524">
        <v>0</v>
      </c>
      <c r="BK20" s="524"/>
      <c r="BL20" s="524"/>
      <c r="BM20" s="524"/>
      <c r="BN20" s="524"/>
      <c r="BO20" s="524"/>
      <c r="BP20" s="524"/>
      <c r="BQ20" s="524"/>
      <c r="BR20" s="524"/>
      <c r="BS20" s="524"/>
      <c r="BT20" s="524"/>
      <c r="BU20" s="524">
        <v>0</v>
      </c>
      <c r="BV20" s="524"/>
      <c r="BW20" s="524"/>
      <c r="BX20" s="524"/>
      <c r="BY20" s="524"/>
      <c r="BZ20" s="524"/>
      <c r="CA20" s="524"/>
      <c r="CB20" s="524"/>
      <c r="CC20" s="524"/>
      <c r="CD20" s="524"/>
      <c r="CE20" s="524"/>
      <c r="CF20" s="658">
        <v>0</v>
      </c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4">
        <v>0</v>
      </c>
      <c r="CR20" s="524"/>
      <c r="CS20" s="524"/>
      <c r="CT20" s="524"/>
      <c r="CU20" s="524"/>
      <c r="CV20" s="524"/>
      <c r="CW20" s="524"/>
      <c r="CX20" s="524"/>
      <c r="CY20" s="524"/>
      <c r="CZ20" s="524"/>
      <c r="DA20" s="524"/>
      <c r="DB20" s="525">
        <v>0</v>
      </c>
      <c r="DC20" s="525"/>
      <c r="DD20" s="525"/>
      <c r="DE20" s="525"/>
      <c r="DF20" s="525"/>
      <c r="DG20" s="525"/>
      <c r="DH20" s="525"/>
      <c r="DI20" s="525"/>
      <c r="DJ20" s="525"/>
      <c r="DK20" s="525"/>
      <c r="DL20" s="526"/>
    </row>
    <row r="21" spans="1:139" ht="24" customHeight="1">
      <c r="A21" s="671"/>
      <c r="B21" s="667"/>
      <c r="C21" s="668"/>
      <c r="D21" s="644" t="s">
        <v>37</v>
      </c>
      <c r="E21" s="610"/>
      <c r="F21" s="610"/>
      <c r="G21" s="610"/>
      <c r="H21" s="610"/>
      <c r="I21" s="610"/>
      <c r="J21" s="610"/>
      <c r="K21" s="610"/>
      <c r="L21" s="610"/>
      <c r="M21" s="610"/>
      <c r="N21" s="610"/>
      <c r="O21" s="610"/>
      <c r="P21" s="610"/>
      <c r="Q21" s="645"/>
      <c r="R21" s="523">
        <f t="shared" ref="R21" si="3">SUM(R14,R15,R16,R17,R18,R19,R20)</f>
        <v>353954</v>
      </c>
      <c r="S21" s="524">
        <v>2911253</v>
      </c>
      <c r="T21" s="524">
        <v>2911253</v>
      </c>
      <c r="U21" s="524">
        <v>2911253</v>
      </c>
      <c r="V21" s="524">
        <v>2911253</v>
      </c>
      <c r="W21" s="524">
        <v>2911253</v>
      </c>
      <c r="X21" s="524">
        <v>2911253</v>
      </c>
      <c r="Y21" s="524">
        <v>2911253</v>
      </c>
      <c r="Z21" s="524">
        <v>2911253</v>
      </c>
      <c r="AA21" s="524">
        <v>2911253</v>
      </c>
      <c r="AB21" s="524">
        <v>2911253</v>
      </c>
      <c r="AC21" s="524">
        <f t="shared" ref="AC21:CF21" si="4">SUM(AC14,AC15,AC16,AC17,AC18,AC19,AC20)</f>
        <v>259003458</v>
      </c>
      <c r="AD21" s="524">
        <v>2911253</v>
      </c>
      <c r="AE21" s="524">
        <v>2911253</v>
      </c>
      <c r="AF21" s="524">
        <v>2911253</v>
      </c>
      <c r="AG21" s="524">
        <v>2911253</v>
      </c>
      <c r="AH21" s="524">
        <v>2911253</v>
      </c>
      <c r="AI21" s="524">
        <v>2911253</v>
      </c>
      <c r="AJ21" s="524">
        <v>2911253</v>
      </c>
      <c r="AK21" s="524">
        <v>2911253</v>
      </c>
      <c r="AL21" s="524">
        <v>2911253</v>
      </c>
      <c r="AM21" s="524">
        <v>2911253</v>
      </c>
      <c r="AN21" s="524">
        <f t="shared" si="4"/>
        <v>363747</v>
      </c>
      <c r="AO21" s="524">
        <v>2911253</v>
      </c>
      <c r="AP21" s="524">
        <v>2911253</v>
      </c>
      <c r="AQ21" s="524">
        <v>2911253</v>
      </c>
      <c r="AR21" s="524">
        <v>2911253</v>
      </c>
      <c r="AS21" s="524">
        <v>2911253</v>
      </c>
      <c r="AT21" s="524">
        <v>2911253</v>
      </c>
      <c r="AU21" s="524">
        <v>2911253</v>
      </c>
      <c r="AV21" s="524">
        <v>2911253</v>
      </c>
      <c r="AW21" s="524">
        <v>2911253</v>
      </c>
      <c r="AX21" s="524">
        <v>2911253</v>
      </c>
      <c r="AY21" s="524">
        <f t="shared" si="4"/>
        <v>327520254</v>
      </c>
      <c r="AZ21" s="524">
        <v>2911253</v>
      </c>
      <c r="BA21" s="524">
        <v>2911253</v>
      </c>
      <c r="BB21" s="524">
        <v>2911253</v>
      </c>
      <c r="BC21" s="524">
        <v>2911253</v>
      </c>
      <c r="BD21" s="524">
        <v>2911253</v>
      </c>
      <c r="BE21" s="524">
        <v>2911253</v>
      </c>
      <c r="BF21" s="524">
        <v>2911253</v>
      </c>
      <c r="BG21" s="524">
        <v>2911253</v>
      </c>
      <c r="BH21" s="524">
        <v>2911253</v>
      </c>
      <c r="BI21" s="524">
        <v>2911253</v>
      </c>
      <c r="BJ21" s="524">
        <f t="shared" si="4"/>
        <v>1637</v>
      </c>
      <c r="BK21" s="524">
        <v>2911253</v>
      </c>
      <c r="BL21" s="524">
        <v>2911253</v>
      </c>
      <c r="BM21" s="524">
        <v>2911253</v>
      </c>
      <c r="BN21" s="524">
        <v>2911253</v>
      </c>
      <c r="BO21" s="524">
        <v>2911253</v>
      </c>
      <c r="BP21" s="524">
        <v>2911253</v>
      </c>
      <c r="BQ21" s="524">
        <v>2911253</v>
      </c>
      <c r="BR21" s="524">
        <v>2911253</v>
      </c>
      <c r="BS21" s="524">
        <v>2911253</v>
      </c>
      <c r="BT21" s="524">
        <v>2911253</v>
      </c>
      <c r="BU21" s="524">
        <f t="shared" si="4"/>
        <v>4748285</v>
      </c>
      <c r="BV21" s="524">
        <v>2911253</v>
      </c>
      <c r="BW21" s="524">
        <v>2911253</v>
      </c>
      <c r="BX21" s="524">
        <v>2911253</v>
      </c>
      <c r="BY21" s="524">
        <v>2911253</v>
      </c>
      <c r="BZ21" s="524">
        <v>2911253</v>
      </c>
      <c r="CA21" s="524">
        <v>2911253</v>
      </c>
      <c r="CB21" s="524">
        <v>2911253</v>
      </c>
      <c r="CC21" s="524">
        <v>2911253</v>
      </c>
      <c r="CD21" s="524">
        <v>2911253</v>
      </c>
      <c r="CE21" s="524">
        <v>2911253</v>
      </c>
      <c r="CF21" s="524">
        <f t="shared" si="4"/>
        <v>38523319</v>
      </c>
      <c r="CG21" s="524">
        <v>2911253</v>
      </c>
      <c r="CH21" s="524">
        <v>2911253</v>
      </c>
      <c r="CI21" s="524">
        <v>2911253</v>
      </c>
      <c r="CJ21" s="524">
        <v>2911253</v>
      </c>
      <c r="CK21" s="524">
        <v>2911253</v>
      </c>
      <c r="CL21" s="524">
        <v>2911253</v>
      </c>
      <c r="CM21" s="524">
        <v>2911253</v>
      </c>
      <c r="CN21" s="524">
        <v>2911253</v>
      </c>
      <c r="CO21" s="524">
        <v>2911253</v>
      </c>
      <c r="CP21" s="524">
        <v>2911253</v>
      </c>
      <c r="CQ21" s="524">
        <f t="shared" ref="CQ21:DB21" si="5">SUM(CQ14,CQ15,CQ16,CQ17,CQ18,CQ19,CQ20)</f>
        <v>0</v>
      </c>
      <c r="CR21" s="524">
        <v>2911253</v>
      </c>
      <c r="CS21" s="524">
        <v>2911253</v>
      </c>
      <c r="CT21" s="524">
        <v>2911253</v>
      </c>
      <c r="CU21" s="524">
        <v>2911253</v>
      </c>
      <c r="CV21" s="524">
        <v>2911253</v>
      </c>
      <c r="CW21" s="524">
        <v>2911253</v>
      </c>
      <c r="CX21" s="524">
        <v>2911253</v>
      </c>
      <c r="CY21" s="524">
        <v>2911253</v>
      </c>
      <c r="CZ21" s="524">
        <v>2911253</v>
      </c>
      <c r="DA21" s="524">
        <v>2911253</v>
      </c>
      <c r="DB21" s="525">
        <f t="shared" si="5"/>
        <v>1186932602</v>
      </c>
      <c r="DC21" s="525">
        <v>2911253</v>
      </c>
      <c r="DD21" s="525">
        <v>2911253</v>
      </c>
      <c r="DE21" s="525">
        <v>2911253</v>
      </c>
      <c r="DF21" s="525">
        <v>2911253</v>
      </c>
      <c r="DG21" s="525">
        <v>2911253</v>
      </c>
      <c r="DH21" s="525">
        <v>2911253</v>
      </c>
      <c r="DI21" s="525">
        <v>2911253</v>
      </c>
      <c r="DJ21" s="525">
        <v>2911253</v>
      </c>
      <c r="DK21" s="525">
        <v>2911253</v>
      </c>
      <c r="DL21" s="526">
        <v>2911253</v>
      </c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</row>
    <row r="22" spans="1:139" ht="24" customHeight="1">
      <c r="A22" s="46"/>
      <c r="B22" s="522" t="s">
        <v>485</v>
      </c>
      <c r="C22" s="522"/>
      <c r="D22" s="522"/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68"/>
      <c r="R22" s="523">
        <v>3156</v>
      </c>
      <c r="S22" s="524"/>
      <c r="T22" s="524"/>
      <c r="U22" s="524"/>
      <c r="V22" s="524"/>
      <c r="W22" s="524"/>
      <c r="X22" s="524"/>
      <c r="Y22" s="524"/>
      <c r="Z22" s="524"/>
      <c r="AA22" s="524"/>
      <c r="AB22" s="524"/>
      <c r="AC22" s="524">
        <v>107809033</v>
      </c>
      <c r="AD22" s="524"/>
      <c r="AE22" s="524"/>
      <c r="AF22" s="524"/>
      <c r="AG22" s="524"/>
      <c r="AH22" s="524"/>
      <c r="AI22" s="524"/>
      <c r="AJ22" s="524"/>
      <c r="AK22" s="524"/>
      <c r="AL22" s="524"/>
      <c r="AM22" s="524"/>
      <c r="AN22" s="524">
        <v>4254</v>
      </c>
      <c r="AO22" s="524"/>
      <c r="AP22" s="524"/>
      <c r="AQ22" s="524"/>
      <c r="AR22" s="524"/>
      <c r="AS22" s="524"/>
      <c r="AT22" s="524"/>
      <c r="AU22" s="524"/>
      <c r="AV22" s="524"/>
      <c r="AW22" s="524"/>
      <c r="AX22" s="524"/>
      <c r="AY22" s="524">
        <v>134074047</v>
      </c>
      <c r="AZ22" s="524"/>
      <c r="BA22" s="524"/>
      <c r="BB22" s="524"/>
      <c r="BC22" s="524"/>
      <c r="BD22" s="524"/>
      <c r="BE22" s="524"/>
      <c r="BF22" s="524"/>
      <c r="BG22" s="524"/>
      <c r="BH22" s="524"/>
      <c r="BI22" s="524"/>
      <c r="BJ22" s="524">
        <v>53</v>
      </c>
      <c r="BK22" s="524"/>
      <c r="BL22" s="524"/>
      <c r="BM22" s="524"/>
      <c r="BN22" s="524"/>
      <c r="BO22" s="524"/>
      <c r="BP22" s="524"/>
      <c r="BQ22" s="524"/>
      <c r="BR22" s="524"/>
      <c r="BS22" s="524"/>
      <c r="BT22" s="524"/>
      <c r="BU22" s="524">
        <v>352503</v>
      </c>
      <c r="BV22" s="524"/>
      <c r="BW22" s="524"/>
      <c r="BX22" s="524"/>
      <c r="BY22" s="524"/>
      <c r="BZ22" s="524"/>
      <c r="CA22" s="524"/>
      <c r="CB22" s="524"/>
      <c r="CC22" s="524"/>
      <c r="CD22" s="524"/>
      <c r="CE22" s="524"/>
      <c r="CF22" s="524">
        <v>125389</v>
      </c>
      <c r="CG22" s="524"/>
      <c r="CH22" s="524"/>
      <c r="CI22" s="524"/>
      <c r="CJ22" s="524"/>
      <c r="CK22" s="524"/>
      <c r="CL22" s="524"/>
      <c r="CM22" s="524"/>
      <c r="CN22" s="524"/>
      <c r="CO22" s="524"/>
      <c r="CP22" s="524"/>
      <c r="CQ22" s="524">
        <v>0</v>
      </c>
      <c r="CR22" s="524"/>
      <c r="CS22" s="524"/>
      <c r="CT22" s="524"/>
      <c r="CU22" s="524"/>
      <c r="CV22" s="524"/>
      <c r="CW22" s="524"/>
      <c r="CX22" s="524"/>
      <c r="CY22" s="524"/>
      <c r="CZ22" s="524"/>
      <c r="DA22" s="524"/>
      <c r="DB22" s="525">
        <v>267359029</v>
      </c>
      <c r="DC22" s="525"/>
      <c r="DD22" s="525"/>
      <c r="DE22" s="525"/>
      <c r="DF22" s="525"/>
      <c r="DG22" s="525"/>
      <c r="DH22" s="525"/>
      <c r="DI22" s="525"/>
      <c r="DJ22" s="525"/>
      <c r="DK22" s="525"/>
      <c r="DL22" s="52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305"/>
      <c r="EH22" s="305"/>
      <c r="EI22" s="305"/>
    </row>
    <row r="23" spans="1:139" ht="24" customHeight="1">
      <c r="A23" s="46"/>
      <c r="B23" s="522" t="s">
        <v>484</v>
      </c>
      <c r="C23" s="522"/>
      <c r="D23" s="522"/>
      <c r="E23" s="522"/>
      <c r="F23" s="522"/>
      <c r="G23" s="522"/>
      <c r="H23" s="522"/>
      <c r="I23" s="522"/>
      <c r="J23" s="522"/>
      <c r="K23" s="522"/>
      <c r="L23" s="522"/>
      <c r="M23" s="522"/>
      <c r="N23" s="522"/>
      <c r="O23" s="522"/>
      <c r="P23" s="522"/>
      <c r="Q23" s="68"/>
      <c r="R23" s="523">
        <v>0</v>
      </c>
      <c r="S23" s="524"/>
      <c r="T23" s="524"/>
      <c r="U23" s="524"/>
      <c r="V23" s="524"/>
      <c r="W23" s="524"/>
      <c r="X23" s="524"/>
      <c r="Y23" s="524"/>
      <c r="Z23" s="524"/>
      <c r="AA23" s="524"/>
      <c r="AB23" s="524"/>
      <c r="AC23" s="524">
        <v>0</v>
      </c>
      <c r="AD23" s="524"/>
      <c r="AE23" s="524"/>
      <c r="AF23" s="524"/>
      <c r="AG23" s="524"/>
      <c r="AH23" s="524"/>
      <c r="AI23" s="524"/>
      <c r="AJ23" s="524"/>
      <c r="AK23" s="524"/>
      <c r="AL23" s="524"/>
      <c r="AM23" s="524"/>
      <c r="AN23" s="524">
        <v>0</v>
      </c>
      <c r="AO23" s="524"/>
      <c r="AP23" s="524"/>
      <c r="AQ23" s="524"/>
      <c r="AR23" s="524"/>
      <c r="AS23" s="524"/>
      <c r="AT23" s="524"/>
      <c r="AU23" s="524"/>
      <c r="AV23" s="524"/>
      <c r="AW23" s="524"/>
      <c r="AX23" s="524"/>
      <c r="AY23" s="524">
        <v>0</v>
      </c>
      <c r="AZ23" s="524"/>
      <c r="BA23" s="524"/>
      <c r="BB23" s="524"/>
      <c r="BC23" s="524"/>
      <c r="BD23" s="524"/>
      <c r="BE23" s="524"/>
      <c r="BF23" s="524"/>
      <c r="BG23" s="524"/>
      <c r="BH23" s="524"/>
      <c r="BI23" s="524"/>
      <c r="BJ23" s="524">
        <v>0</v>
      </c>
      <c r="BK23" s="524"/>
      <c r="BL23" s="524"/>
      <c r="BM23" s="524"/>
      <c r="BN23" s="524"/>
      <c r="BO23" s="524"/>
      <c r="BP23" s="524"/>
      <c r="BQ23" s="524"/>
      <c r="BR23" s="524"/>
      <c r="BS23" s="524"/>
      <c r="BT23" s="524"/>
      <c r="BU23" s="524">
        <v>0</v>
      </c>
      <c r="BV23" s="524"/>
      <c r="BW23" s="524"/>
      <c r="BX23" s="524"/>
      <c r="BY23" s="524"/>
      <c r="BZ23" s="524"/>
      <c r="CA23" s="524"/>
      <c r="CB23" s="524"/>
      <c r="CC23" s="524"/>
      <c r="CD23" s="524"/>
      <c r="CE23" s="524"/>
      <c r="CF23" s="524">
        <v>0</v>
      </c>
      <c r="CG23" s="524"/>
      <c r="CH23" s="524"/>
      <c r="CI23" s="524"/>
      <c r="CJ23" s="524"/>
      <c r="CK23" s="524"/>
      <c r="CL23" s="524"/>
      <c r="CM23" s="524"/>
      <c r="CN23" s="524"/>
      <c r="CO23" s="524"/>
      <c r="CP23" s="524"/>
      <c r="CQ23" s="524">
        <v>0</v>
      </c>
      <c r="CR23" s="524"/>
      <c r="CS23" s="524"/>
      <c r="CT23" s="524"/>
      <c r="CU23" s="524"/>
      <c r="CV23" s="524"/>
      <c r="CW23" s="524"/>
      <c r="CX23" s="524"/>
      <c r="CY23" s="524"/>
      <c r="CZ23" s="524"/>
      <c r="DA23" s="524"/>
      <c r="DB23" s="525">
        <v>0</v>
      </c>
      <c r="DC23" s="525"/>
      <c r="DD23" s="525"/>
      <c r="DE23" s="525"/>
      <c r="DF23" s="525"/>
      <c r="DG23" s="525"/>
      <c r="DH23" s="525"/>
      <c r="DI23" s="525"/>
      <c r="DJ23" s="525"/>
      <c r="DK23" s="525"/>
      <c r="DL23" s="52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305"/>
      <c r="EH23" s="305"/>
      <c r="EI23" s="305"/>
    </row>
    <row r="24" spans="1:139" ht="24" customHeight="1">
      <c r="A24" s="46"/>
      <c r="B24" s="522" t="s">
        <v>483</v>
      </c>
      <c r="C24" s="522"/>
      <c r="D24" s="522"/>
      <c r="E24" s="522"/>
      <c r="F24" s="522"/>
      <c r="G24" s="522"/>
      <c r="H24" s="522"/>
      <c r="I24" s="522"/>
      <c r="J24" s="522"/>
      <c r="K24" s="522"/>
      <c r="L24" s="522"/>
      <c r="M24" s="522"/>
      <c r="N24" s="522"/>
      <c r="O24" s="522"/>
      <c r="P24" s="522"/>
      <c r="Q24" s="68"/>
      <c r="R24" s="523">
        <v>87361</v>
      </c>
      <c r="S24" s="524"/>
      <c r="T24" s="524"/>
      <c r="U24" s="524"/>
      <c r="V24" s="524"/>
      <c r="W24" s="524"/>
      <c r="X24" s="524"/>
      <c r="Y24" s="524"/>
      <c r="Z24" s="524"/>
      <c r="AA24" s="524"/>
      <c r="AB24" s="524"/>
      <c r="AC24" s="524">
        <v>670349152</v>
      </c>
      <c r="AD24" s="524"/>
      <c r="AE24" s="524"/>
      <c r="AF24" s="524"/>
      <c r="AG24" s="524"/>
      <c r="AH24" s="524"/>
      <c r="AI24" s="524"/>
      <c r="AJ24" s="524"/>
      <c r="AK24" s="524"/>
      <c r="AL24" s="524"/>
      <c r="AM24" s="524"/>
      <c r="AN24" s="524">
        <v>88724</v>
      </c>
      <c r="AO24" s="524"/>
      <c r="AP24" s="524"/>
      <c r="AQ24" s="524"/>
      <c r="AR24" s="524"/>
      <c r="AS24" s="524"/>
      <c r="AT24" s="524"/>
      <c r="AU24" s="524"/>
      <c r="AV24" s="524"/>
      <c r="AW24" s="524"/>
      <c r="AX24" s="524"/>
      <c r="AY24" s="524">
        <v>874857023</v>
      </c>
      <c r="AZ24" s="524"/>
      <c r="BA24" s="524"/>
      <c r="BB24" s="524"/>
      <c r="BC24" s="524"/>
      <c r="BD24" s="524"/>
      <c r="BE24" s="524"/>
      <c r="BF24" s="524"/>
      <c r="BG24" s="524"/>
      <c r="BH24" s="524"/>
      <c r="BI24" s="524"/>
      <c r="BJ24" s="524">
        <v>1066</v>
      </c>
      <c r="BK24" s="524"/>
      <c r="BL24" s="524"/>
      <c r="BM24" s="524"/>
      <c r="BN24" s="524"/>
      <c r="BO24" s="524"/>
      <c r="BP24" s="524"/>
      <c r="BQ24" s="524"/>
      <c r="BR24" s="524"/>
      <c r="BS24" s="524"/>
      <c r="BT24" s="524"/>
      <c r="BU24" s="524">
        <v>10035131</v>
      </c>
      <c r="BV24" s="524"/>
      <c r="BW24" s="524"/>
      <c r="BX24" s="524"/>
      <c r="BY24" s="524"/>
      <c r="BZ24" s="524"/>
      <c r="CA24" s="524"/>
      <c r="CB24" s="524"/>
      <c r="CC24" s="524"/>
      <c r="CD24" s="524"/>
      <c r="CE24" s="524"/>
      <c r="CF24" s="524">
        <v>18847520</v>
      </c>
      <c r="CG24" s="524"/>
      <c r="CH24" s="524"/>
      <c r="CI24" s="524"/>
      <c r="CJ24" s="524"/>
      <c r="CK24" s="524"/>
      <c r="CL24" s="524"/>
      <c r="CM24" s="524"/>
      <c r="CN24" s="524"/>
      <c r="CO24" s="524"/>
      <c r="CP24" s="524"/>
      <c r="CQ24" s="524">
        <v>0</v>
      </c>
      <c r="CR24" s="524"/>
      <c r="CS24" s="524"/>
      <c r="CT24" s="524"/>
      <c r="CU24" s="524"/>
      <c r="CV24" s="524"/>
      <c r="CW24" s="524"/>
      <c r="CX24" s="524"/>
      <c r="CY24" s="524"/>
      <c r="CZ24" s="524"/>
      <c r="DA24" s="524"/>
      <c r="DB24" s="525">
        <v>2015514134</v>
      </c>
      <c r="DC24" s="525"/>
      <c r="DD24" s="525"/>
      <c r="DE24" s="525"/>
      <c r="DF24" s="525"/>
      <c r="DG24" s="525"/>
      <c r="DH24" s="525"/>
      <c r="DI24" s="525"/>
      <c r="DJ24" s="525"/>
      <c r="DK24" s="525"/>
      <c r="DL24" s="52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305"/>
      <c r="EH24" s="305"/>
      <c r="EI24" s="305"/>
    </row>
    <row r="25" spans="1:139" ht="24" customHeight="1">
      <c r="A25" s="46"/>
      <c r="B25" s="522" t="s">
        <v>450</v>
      </c>
      <c r="C25" s="522"/>
      <c r="D25" s="522"/>
      <c r="E25" s="522"/>
      <c r="F25" s="522"/>
      <c r="G25" s="522"/>
      <c r="H25" s="522"/>
      <c r="I25" s="522"/>
      <c r="J25" s="522"/>
      <c r="K25" s="522"/>
      <c r="L25" s="522"/>
      <c r="M25" s="522"/>
      <c r="N25" s="522"/>
      <c r="O25" s="522"/>
      <c r="P25" s="522"/>
      <c r="Q25" s="68"/>
      <c r="R25" s="523">
        <f t="shared" ref="R25" si="6">SUM(R21,R22,R23,R24)</f>
        <v>444471</v>
      </c>
      <c r="S25" s="524">
        <v>3036650</v>
      </c>
      <c r="T25" s="524">
        <v>3036650</v>
      </c>
      <c r="U25" s="524">
        <v>3036650</v>
      </c>
      <c r="V25" s="524">
        <v>3036650</v>
      </c>
      <c r="W25" s="524">
        <v>3036650</v>
      </c>
      <c r="X25" s="524">
        <v>3036650</v>
      </c>
      <c r="Y25" s="524">
        <v>3036650</v>
      </c>
      <c r="Z25" s="524">
        <v>3036650</v>
      </c>
      <c r="AA25" s="524">
        <v>3036650</v>
      </c>
      <c r="AB25" s="524">
        <v>3036650</v>
      </c>
      <c r="AC25" s="524">
        <f t="shared" ref="AC25:CF25" si="7">SUM(AC21,AC22,AC23,AC24)</f>
        <v>1037161643</v>
      </c>
      <c r="AD25" s="524">
        <v>3036650</v>
      </c>
      <c r="AE25" s="524">
        <v>3036650</v>
      </c>
      <c r="AF25" s="524">
        <v>3036650</v>
      </c>
      <c r="AG25" s="524">
        <v>3036650</v>
      </c>
      <c r="AH25" s="524">
        <v>3036650</v>
      </c>
      <c r="AI25" s="524">
        <v>3036650</v>
      </c>
      <c r="AJ25" s="524">
        <v>3036650</v>
      </c>
      <c r="AK25" s="524">
        <v>3036650</v>
      </c>
      <c r="AL25" s="524">
        <v>3036650</v>
      </c>
      <c r="AM25" s="524">
        <v>3036650</v>
      </c>
      <c r="AN25" s="524">
        <f t="shared" si="7"/>
        <v>456725</v>
      </c>
      <c r="AO25" s="524">
        <v>3036650</v>
      </c>
      <c r="AP25" s="524">
        <v>3036650</v>
      </c>
      <c r="AQ25" s="524">
        <v>3036650</v>
      </c>
      <c r="AR25" s="524">
        <v>3036650</v>
      </c>
      <c r="AS25" s="524">
        <v>3036650</v>
      </c>
      <c r="AT25" s="524">
        <v>3036650</v>
      </c>
      <c r="AU25" s="524">
        <v>3036650</v>
      </c>
      <c r="AV25" s="524">
        <v>3036650</v>
      </c>
      <c r="AW25" s="524">
        <v>3036650</v>
      </c>
      <c r="AX25" s="524">
        <v>3036650</v>
      </c>
      <c r="AY25" s="524">
        <f t="shared" si="7"/>
        <v>1336451324</v>
      </c>
      <c r="AZ25" s="524">
        <v>3036650</v>
      </c>
      <c r="BA25" s="524">
        <v>3036650</v>
      </c>
      <c r="BB25" s="524">
        <v>3036650</v>
      </c>
      <c r="BC25" s="524">
        <v>3036650</v>
      </c>
      <c r="BD25" s="524">
        <v>3036650</v>
      </c>
      <c r="BE25" s="524">
        <v>3036650</v>
      </c>
      <c r="BF25" s="524">
        <v>3036650</v>
      </c>
      <c r="BG25" s="524">
        <v>3036650</v>
      </c>
      <c r="BH25" s="524">
        <v>3036650</v>
      </c>
      <c r="BI25" s="524">
        <v>3036650</v>
      </c>
      <c r="BJ25" s="524">
        <f t="shared" si="7"/>
        <v>2756</v>
      </c>
      <c r="BK25" s="524">
        <v>3036650</v>
      </c>
      <c r="BL25" s="524">
        <v>3036650</v>
      </c>
      <c r="BM25" s="524">
        <v>3036650</v>
      </c>
      <c r="BN25" s="524">
        <v>3036650</v>
      </c>
      <c r="BO25" s="524">
        <v>3036650</v>
      </c>
      <c r="BP25" s="524">
        <v>3036650</v>
      </c>
      <c r="BQ25" s="524">
        <v>3036650</v>
      </c>
      <c r="BR25" s="524">
        <v>3036650</v>
      </c>
      <c r="BS25" s="524">
        <v>3036650</v>
      </c>
      <c r="BT25" s="524">
        <v>3036650</v>
      </c>
      <c r="BU25" s="524">
        <f t="shared" si="7"/>
        <v>15135919</v>
      </c>
      <c r="BV25" s="524">
        <v>3036650</v>
      </c>
      <c r="BW25" s="524">
        <v>3036650</v>
      </c>
      <c r="BX25" s="524">
        <v>3036650</v>
      </c>
      <c r="BY25" s="524">
        <v>3036650</v>
      </c>
      <c r="BZ25" s="524">
        <v>3036650</v>
      </c>
      <c r="CA25" s="524">
        <v>3036650</v>
      </c>
      <c r="CB25" s="524">
        <v>3036650</v>
      </c>
      <c r="CC25" s="524">
        <v>3036650</v>
      </c>
      <c r="CD25" s="524">
        <v>3036650</v>
      </c>
      <c r="CE25" s="524">
        <v>3036650</v>
      </c>
      <c r="CF25" s="524">
        <f t="shared" si="7"/>
        <v>57496228</v>
      </c>
      <c r="CG25" s="524">
        <v>3036650</v>
      </c>
      <c r="CH25" s="524">
        <v>3036650</v>
      </c>
      <c r="CI25" s="524">
        <v>3036650</v>
      </c>
      <c r="CJ25" s="524">
        <v>3036650</v>
      </c>
      <c r="CK25" s="524">
        <v>3036650</v>
      </c>
      <c r="CL25" s="524">
        <v>3036650</v>
      </c>
      <c r="CM25" s="524">
        <v>3036650</v>
      </c>
      <c r="CN25" s="524">
        <v>3036650</v>
      </c>
      <c r="CO25" s="524">
        <v>3036650</v>
      </c>
      <c r="CP25" s="524">
        <v>3036650</v>
      </c>
      <c r="CQ25" s="524">
        <f t="shared" ref="CQ25:DB25" si="8">SUM(CQ21,CQ22,CQ23,CQ24)</f>
        <v>0</v>
      </c>
      <c r="CR25" s="524">
        <v>3036650</v>
      </c>
      <c r="CS25" s="524">
        <v>3036650</v>
      </c>
      <c r="CT25" s="524">
        <v>3036650</v>
      </c>
      <c r="CU25" s="524">
        <v>3036650</v>
      </c>
      <c r="CV25" s="524">
        <v>3036650</v>
      </c>
      <c r="CW25" s="524">
        <v>3036650</v>
      </c>
      <c r="CX25" s="524">
        <v>3036650</v>
      </c>
      <c r="CY25" s="524">
        <v>3036650</v>
      </c>
      <c r="CZ25" s="524">
        <v>3036650</v>
      </c>
      <c r="DA25" s="524">
        <v>3036650</v>
      </c>
      <c r="DB25" s="525">
        <f t="shared" si="8"/>
        <v>3469805765</v>
      </c>
      <c r="DC25" s="525">
        <v>3036650</v>
      </c>
      <c r="DD25" s="525">
        <v>3036650</v>
      </c>
      <c r="DE25" s="525">
        <v>3036650</v>
      </c>
      <c r="DF25" s="525">
        <v>3036650</v>
      </c>
      <c r="DG25" s="525">
        <v>3036650</v>
      </c>
      <c r="DH25" s="525">
        <v>3036650</v>
      </c>
      <c r="DI25" s="525">
        <v>3036650</v>
      </c>
      <c r="DJ25" s="525">
        <v>3036650</v>
      </c>
      <c r="DK25" s="525">
        <v>3036650</v>
      </c>
      <c r="DL25" s="526">
        <v>3036650</v>
      </c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305"/>
      <c r="EH25" s="305"/>
      <c r="EI25" s="305"/>
    </row>
    <row r="26" spans="1:139" ht="24" customHeight="1" thickBot="1">
      <c r="A26" s="74"/>
      <c r="B26" s="563" t="s">
        <v>449</v>
      </c>
      <c r="C26" s="563"/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63"/>
      <c r="O26" s="563"/>
      <c r="P26" s="563"/>
      <c r="Q26" s="56"/>
      <c r="R26" s="523">
        <v>0</v>
      </c>
      <c r="S26" s="524"/>
      <c r="T26" s="524"/>
      <c r="U26" s="524"/>
      <c r="V26" s="524"/>
      <c r="W26" s="524"/>
      <c r="X26" s="524"/>
      <c r="Y26" s="524"/>
      <c r="Z26" s="524"/>
      <c r="AA26" s="524"/>
      <c r="AB26" s="524"/>
      <c r="AC26" s="524">
        <v>802084619</v>
      </c>
      <c r="AD26" s="524"/>
      <c r="AE26" s="524"/>
      <c r="AF26" s="524"/>
      <c r="AG26" s="524"/>
      <c r="AH26" s="524"/>
      <c r="AI26" s="524"/>
      <c r="AJ26" s="524"/>
      <c r="AK26" s="524"/>
      <c r="AL26" s="524"/>
      <c r="AM26" s="524"/>
      <c r="AN26" s="524">
        <v>0</v>
      </c>
      <c r="AO26" s="524"/>
      <c r="AP26" s="524"/>
      <c r="AQ26" s="524"/>
      <c r="AR26" s="524"/>
      <c r="AS26" s="524"/>
      <c r="AT26" s="524"/>
      <c r="AU26" s="524"/>
      <c r="AV26" s="524"/>
      <c r="AW26" s="524"/>
      <c r="AX26" s="524"/>
      <c r="AY26" s="524">
        <v>569041830</v>
      </c>
      <c r="AZ26" s="524"/>
      <c r="BA26" s="524"/>
      <c r="BB26" s="524"/>
      <c r="BC26" s="524"/>
      <c r="BD26" s="524"/>
      <c r="BE26" s="524"/>
      <c r="BF26" s="524"/>
      <c r="BG26" s="524"/>
      <c r="BH26" s="524"/>
      <c r="BI26" s="524"/>
      <c r="BJ26" s="524">
        <v>0</v>
      </c>
      <c r="BK26" s="524"/>
      <c r="BL26" s="524"/>
      <c r="BM26" s="524"/>
      <c r="BN26" s="524"/>
      <c r="BO26" s="524"/>
      <c r="BP26" s="524"/>
      <c r="BQ26" s="524"/>
      <c r="BR26" s="524"/>
      <c r="BS26" s="524"/>
      <c r="BT26" s="524"/>
      <c r="BU26" s="524">
        <v>7070939</v>
      </c>
      <c r="BV26" s="524"/>
      <c r="BW26" s="524"/>
      <c r="BX26" s="524"/>
      <c r="BY26" s="524"/>
      <c r="BZ26" s="524"/>
      <c r="CA26" s="524"/>
      <c r="CB26" s="524"/>
      <c r="CC26" s="524"/>
      <c r="CD26" s="524"/>
      <c r="CE26" s="524"/>
      <c r="CF26" s="524">
        <v>58104429</v>
      </c>
      <c r="CG26" s="524"/>
      <c r="CH26" s="524"/>
      <c r="CI26" s="524"/>
      <c r="CJ26" s="524"/>
      <c r="CK26" s="524"/>
      <c r="CL26" s="524"/>
      <c r="CM26" s="524"/>
      <c r="CN26" s="524"/>
      <c r="CO26" s="524"/>
      <c r="CP26" s="524"/>
      <c r="CQ26" s="524">
        <v>0</v>
      </c>
      <c r="CR26" s="524"/>
      <c r="CS26" s="524"/>
      <c r="CT26" s="524"/>
      <c r="CU26" s="524"/>
      <c r="CV26" s="524"/>
      <c r="CW26" s="524"/>
      <c r="CX26" s="524"/>
      <c r="CY26" s="524"/>
      <c r="CZ26" s="524"/>
      <c r="DA26" s="524"/>
      <c r="DB26" s="525">
        <v>2069343762</v>
      </c>
      <c r="DC26" s="525"/>
      <c r="DD26" s="525"/>
      <c r="DE26" s="525"/>
      <c r="DF26" s="525"/>
      <c r="DG26" s="525"/>
      <c r="DH26" s="525"/>
      <c r="DI26" s="525"/>
      <c r="DJ26" s="525"/>
      <c r="DK26" s="525"/>
      <c r="DL26" s="52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305"/>
      <c r="EH26" s="305"/>
      <c r="EI26" s="305"/>
    </row>
    <row r="27" spans="1:139" ht="24" customHeight="1" thickBot="1">
      <c r="A27" s="598" t="s">
        <v>448</v>
      </c>
      <c r="B27" s="599"/>
      <c r="C27" s="599"/>
      <c r="D27" s="599"/>
      <c r="E27" s="599"/>
      <c r="F27" s="599"/>
      <c r="G27" s="599"/>
      <c r="H27" s="599"/>
      <c r="I27" s="599"/>
      <c r="J27" s="599"/>
      <c r="K27" s="599"/>
      <c r="L27" s="599"/>
      <c r="M27" s="599"/>
      <c r="N27" s="599"/>
      <c r="O27" s="599"/>
      <c r="P27" s="599"/>
      <c r="Q27" s="600"/>
      <c r="R27" s="521">
        <f t="shared" ref="R27" si="9">SUM(R25,R26)</f>
        <v>444471</v>
      </c>
      <c r="S27" s="518">
        <v>3036650</v>
      </c>
      <c r="T27" s="518">
        <v>3036650</v>
      </c>
      <c r="U27" s="518">
        <v>3036650</v>
      </c>
      <c r="V27" s="518">
        <v>3036650</v>
      </c>
      <c r="W27" s="518">
        <v>3036650</v>
      </c>
      <c r="X27" s="518">
        <v>3036650</v>
      </c>
      <c r="Y27" s="518">
        <v>3036650</v>
      </c>
      <c r="Z27" s="518">
        <v>3036650</v>
      </c>
      <c r="AA27" s="518">
        <v>3036650</v>
      </c>
      <c r="AB27" s="518">
        <v>3036650</v>
      </c>
      <c r="AC27" s="518">
        <f t="shared" ref="AC27:CF27" si="10">SUM(AC25,AC26)</f>
        <v>1839246262</v>
      </c>
      <c r="AD27" s="518">
        <v>3036650</v>
      </c>
      <c r="AE27" s="518">
        <v>3036650</v>
      </c>
      <c r="AF27" s="518">
        <v>3036650</v>
      </c>
      <c r="AG27" s="518">
        <v>3036650</v>
      </c>
      <c r="AH27" s="518">
        <v>3036650</v>
      </c>
      <c r="AI27" s="518">
        <v>3036650</v>
      </c>
      <c r="AJ27" s="518">
        <v>3036650</v>
      </c>
      <c r="AK27" s="518">
        <v>3036650</v>
      </c>
      <c r="AL27" s="518">
        <v>3036650</v>
      </c>
      <c r="AM27" s="518">
        <v>3036650</v>
      </c>
      <c r="AN27" s="518">
        <f t="shared" si="10"/>
        <v>456725</v>
      </c>
      <c r="AO27" s="518">
        <v>3036650</v>
      </c>
      <c r="AP27" s="518">
        <v>3036650</v>
      </c>
      <c r="AQ27" s="518">
        <v>3036650</v>
      </c>
      <c r="AR27" s="518">
        <v>3036650</v>
      </c>
      <c r="AS27" s="518">
        <v>3036650</v>
      </c>
      <c r="AT27" s="518">
        <v>3036650</v>
      </c>
      <c r="AU27" s="518">
        <v>3036650</v>
      </c>
      <c r="AV27" s="518">
        <v>3036650</v>
      </c>
      <c r="AW27" s="518">
        <v>3036650</v>
      </c>
      <c r="AX27" s="518">
        <v>3036650</v>
      </c>
      <c r="AY27" s="518">
        <f t="shared" si="10"/>
        <v>1905493154</v>
      </c>
      <c r="AZ27" s="518">
        <v>3036650</v>
      </c>
      <c r="BA27" s="518">
        <v>3036650</v>
      </c>
      <c r="BB27" s="518">
        <v>3036650</v>
      </c>
      <c r="BC27" s="518">
        <v>3036650</v>
      </c>
      <c r="BD27" s="518">
        <v>3036650</v>
      </c>
      <c r="BE27" s="518">
        <v>3036650</v>
      </c>
      <c r="BF27" s="518">
        <v>3036650</v>
      </c>
      <c r="BG27" s="518">
        <v>3036650</v>
      </c>
      <c r="BH27" s="518">
        <v>3036650</v>
      </c>
      <c r="BI27" s="518">
        <v>3036650</v>
      </c>
      <c r="BJ27" s="518">
        <f t="shared" si="10"/>
        <v>2756</v>
      </c>
      <c r="BK27" s="518">
        <v>3036650</v>
      </c>
      <c r="BL27" s="518">
        <v>3036650</v>
      </c>
      <c r="BM27" s="518">
        <v>3036650</v>
      </c>
      <c r="BN27" s="518">
        <v>3036650</v>
      </c>
      <c r="BO27" s="518">
        <v>3036650</v>
      </c>
      <c r="BP27" s="518">
        <v>3036650</v>
      </c>
      <c r="BQ27" s="518">
        <v>3036650</v>
      </c>
      <c r="BR27" s="518">
        <v>3036650</v>
      </c>
      <c r="BS27" s="518">
        <v>3036650</v>
      </c>
      <c r="BT27" s="518">
        <v>3036650</v>
      </c>
      <c r="BU27" s="518">
        <f t="shared" si="10"/>
        <v>22206858</v>
      </c>
      <c r="BV27" s="518">
        <v>3036650</v>
      </c>
      <c r="BW27" s="518">
        <v>3036650</v>
      </c>
      <c r="BX27" s="518">
        <v>3036650</v>
      </c>
      <c r="BY27" s="518">
        <v>3036650</v>
      </c>
      <c r="BZ27" s="518">
        <v>3036650</v>
      </c>
      <c r="CA27" s="518">
        <v>3036650</v>
      </c>
      <c r="CB27" s="518">
        <v>3036650</v>
      </c>
      <c r="CC27" s="518">
        <v>3036650</v>
      </c>
      <c r="CD27" s="518">
        <v>3036650</v>
      </c>
      <c r="CE27" s="518">
        <v>3036650</v>
      </c>
      <c r="CF27" s="518">
        <f t="shared" si="10"/>
        <v>115600657</v>
      </c>
      <c r="CG27" s="518">
        <v>3036650</v>
      </c>
      <c r="CH27" s="518">
        <v>3036650</v>
      </c>
      <c r="CI27" s="518">
        <v>3036650</v>
      </c>
      <c r="CJ27" s="518">
        <v>3036650</v>
      </c>
      <c r="CK27" s="518">
        <v>3036650</v>
      </c>
      <c r="CL27" s="518">
        <v>3036650</v>
      </c>
      <c r="CM27" s="518">
        <v>3036650</v>
      </c>
      <c r="CN27" s="518">
        <v>3036650</v>
      </c>
      <c r="CO27" s="518">
        <v>3036650</v>
      </c>
      <c r="CP27" s="518">
        <v>3036650</v>
      </c>
      <c r="CQ27" s="518">
        <f t="shared" ref="CQ27:DB27" si="11">SUM(CQ25,CQ26)</f>
        <v>0</v>
      </c>
      <c r="CR27" s="518">
        <v>3036650</v>
      </c>
      <c r="CS27" s="518">
        <v>3036650</v>
      </c>
      <c r="CT27" s="518">
        <v>3036650</v>
      </c>
      <c r="CU27" s="518">
        <v>3036650</v>
      </c>
      <c r="CV27" s="518">
        <v>3036650</v>
      </c>
      <c r="CW27" s="518">
        <v>3036650</v>
      </c>
      <c r="CX27" s="518">
        <v>3036650</v>
      </c>
      <c r="CY27" s="518">
        <v>3036650</v>
      </c>
      <c r="CZ27" s="518">
        <v>3036650</v>
      </c>
      <c r="DA27" s="518">
        <v>3036650</v>
      </c>
      <c r="DB27" s="517">
        <f t="shared" si="11"/>
        <v>5539149527</v>
      </c>
      <c r="DC27" s="517">
        <v>3036650</v>
      </c>
      <c r="DD27" s="517">
        <v>3036650</v>
      </c>
      <c r="DE27" s="517">
        <v>3036650</v>
      </c>
      <c r="DF27" s="517">
        <v>3036650</v>
      </c>
      <c r="DG27" s="517">
        <v>3036650</v>
      </c>
      <c r="DH27" s="517">
        <v>3036650</v>
      </c>
      <c r="DI27" s="517">
        <v>3036650</v>
      </c>
      <c r="DJ27" s="517">
        <v>3036650</v>
      </c>
      <c r="DK27" s="517">
        <v>3036650</v>
      </c>
      <c r="DL27" s="519">
        <v>3036650</v>
      </c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305"/>
      <c r="EH27" s="305"/>
      <c r="EI27" s="305"/>
    </row>
  </sheetData>
  <sheetProtection selectLockedCells="1"/>
  <mergeCells count="200">
    <mergeCell ref="BU11:CE11"/>
    <mergeCell ref="BU12:CE12"/>
    <mergeCell ref="BU13:CE13"/>
    <mergeCell ref="BU14:CE14"/>
    <mergeCell ref="BU15:CE15"/>
    <mergeCell ref="AY15:BI15"/>
    <mergeCell ref="AN14:AX14"/>
    <mergeCell ref="E16:P16"/>
    <mergeCell ref="BU16:CE16"/>
    <mergeCell ref="R11:AB11"/>
    <mergeCell ref="R13:AB13"/>
    <mergeCell ref="AC14:AM14"/>
    <mergeCell ref="BJ14:BT14"/>
    <mergeCell ref="AY14:BI14"/>
    <mergeCell ref="AC11:AM11"/>
    <mergeCell ref="AC12:AM12"/>
    <mergeCell ref="AN11:AX11"/>
    <mergeCell ref="AC13:AM13"/>
    <mergeCell ref="AN12:AX12"/>
    <mergeCell ref="AN13:AX13"/>
    <mergeCell ref="R14:AB14"/>
    <mergeCell ref="R16:AB16"/>
    <mergeCell ref="R15:AB15"/>
    <mergeCell ref="K11:P11"/>
    <mergeCell ref="AO5:AW8"/>
    <mergeCell ref="BJ11:BT11"/>
    <mergeCell ref="BJ12:BT12"/>
    <mergeCell ref="BJ13:BT13"/>
    <mergeCell ref="AY11:BI11"/>
    <mergeCell ref="AY12:BI12"/>
    <mergeCell ref="AY13:BI13"/>
    <mergeCell ref="B22:P22"/>
    <mergeCell ref="AY10:BI10"/>
    <mergeCell ref="A11:C21"/>
    <mergeCell ref="D11:F14"/>
    <mergeCell ref="G11:I12"/>
    <mergeCell ref="D21:Q21"/>
    <mergeCell ref="H14:P14"/>
    <mergeCell ref="AY22:BI22"/>
    <mergeCell ref="BJ22:BT22"/>
    <mergeCell ref="E18:P18"/>
    <mergeCell ref="R17:AB17"/>
    <mergeCell ref="E17:P17"/>
    <mergeCell ref="R18:AB18"/>
    <mergeCell ref="K12:P12"/>
    <mergeCell ref="R12:AB12"/>
    <mergeCell ref="H13:P13"/>
    <mergeCell ref="E15:P15"/>
    <mergeCell ref="BU17:CE17"/>
    <mergeCell ref="BU18:CE18"/>
    <mergeCell ref="BJ15:BT15"/>
    <mergeCell ref="BJ16:BT16"/>
    <mergeCell ref="BJ17:BT17"/>
    <mergeCell ref="BJ19:BT19"/>
    <mergeCell ref="BJ18:BT18"/>
    <mergeCell ref="E20:P20"/>
    <mergeCell ref="AC21:AM21"/>
    <mergeCell ref="AY20:BI20"/>
    <mergeCell ref="AY21:BI21"/>
    <mergeCell ref="BJ20:BT20"/>
    <mergeCell ref="BJ21:BT21"/>
    <mergeCell ref="AC16:AM16"/>
    <mergeCell ref="AY16:BI16"/>
    <mergeCell ref="BU19:CE19"/>
    <mergeCell ref="AN17:AX17"/>
    <mergeCell ref="AC20:AM20"/>
    <mergeCell ref="BU10:CE10"/>
    <mergeCell ref="E19:P19"/>
    <mergeCell ref="AI3:DD3"/>
    <mergeCell ref="A3:Q10"/>
    <mergeCell ref="AN4:BI4"/>
    <mergeCell ref="BJ4:CE4"/>
    <mergeCell ref="CF4:DA4"/>
    <mergeCell ref="R4:AM4"/>
    <mergeCell ref="DC4:DK7"/>
    <mergeCell ref="DB10:DL10"/>
    <mergeCell ref="DB8:DL8"/>
    <mergeCell ref="DB9:DL9"/>
    <mergeCell ref="CF9:CP9"/>
    <mergeCell ref="CF10:CP10"/>
    <mergeCell ref="CR5:CZ8"/>
    <mergeCell ref="CQ10:DA10"/>
    <mergeCell ref="CG5:CO8"/>
    <mergeCell ref="AC9:AM9"/>
    <mergeCell ref="AC10:AM10"/>
    <mergeCell ref="AD5:AL8"/>
    <mergeCell ref="S5:AA8"/>
    <mergeCell ref="AZ5:BH8"/>
    <mergeCell ref="AY9:BI9"/>
    <mergeCell ref="BK5:BS8"/>
    <mergeCell ref="BV5:CD8"/>
    <mergeCell ref="BU9:CE9"/>
    <mergeCell ref="A27:Q27"/>
    <mergeCell ref="B23:P23"/>
    <mergeCell ref="B26:P26"/>
    <mergeCell ref="R26:AB26"/>
    <mergeCell ref="B25:P25"/>
    <mergeCell ref="R25:AB25"/>
    <mergeCell ref="B24:P24"/>
    <mergeCell ref="R27:AB27"/>
    <mergeCell ref="R24:AB24"/>
    <mergeCell ref="AN18:AX18"/>
    <mergeCell ref="AC15:AM15"/>
    <mergeCell ref="AN15:AX15"/>
    <mergeCell ref="AN16:AX16"/>
    <mergeCell ref="R21:AB21"/>
    <mergeCell ref="R22:AB22"/>
    <mergeCell ref="R23:AB23"/>
    <mergeCell ref="R19:AB19"/>
    <mergeCell ref="R20:AB20"/>
    <mergeCell ref="AN19:AX19"/>
    <mergeCell ref="AN20:AX20"/>
    <mergeCell ref="AN21:AX21"/>
    <mergeCell ref="AN22:AX22"/>
    <mergeCell ref="AC22:AM22"/>
    <mergeCell ref="AC17:AM17"/>
    <mergeCell ref="AC18:AM18"/>
    <mergeCell ref="AC19:AM19"/>
    <mergeCell ref="AC23:AM23"/>
    <mergeCell ref="AC24:AM24"/>
    <mergeCell ref="AY18:BI18"/>
    <mergeCell ref="AY19:BI19"/>
    <mergeCell ref="AY17:BI17"/>
    <mergeCell ref="AN24:AX24"/>
    <mergeCell ref="AY24:BI24"/>
    <mergeCell ref="AY23:BI23"/>
    <mergeCell ref="AY26:BI26"/>
    <mergeCell ref="BJ26:BT26"/>
    <mergeCell ref="AN25:AX25"/>
    <mergeCell ref="AY25:BI25"/>
    <mergeCell ref="BJ25:BT25"/>
    <mergeCell ref="AN23:AX23"/>
    <mergeCell ref="AC27:AM27"/>
    <mergeCell ref="AC26:AM26"/>
    <mergeCell ref="AC25:AM25"/>
    <mergeCell ref="AY27:BI27"/>
    <mergeCell ref="BJ27:BT27"/>
    <mergeCell ref="BJ23:BT23"/>
    <mergeCell ref="BJ24:BT24"/>
    <mergeCell ref="AN27:AX27"/>
    <mergeCell ref="AN26:AX26"/>
    <mergeCell ref="CQ27:DA27"/>
    <mergeCell ref="CQ26:DA26"/>
    <mergeCell ref="BU25:CE25"/>
    <mergeCell ref="CF25:CP25"/>
    <mergeCell ref="CQ25:DA25"/>
    <mergeCell ref="CF20:CP20"/>
    <mergeCell ref="CF21:CP21"/>
    <mergeCell ref="CF22:CP22"/>
    <mergeCell ref="CF27:CP27"/>
    <mergeCell ref="CF23:CP23"/>
    <mergeCell ref="BU27:CE27"/>
    <mergeCell ref="BU20:CE20"/>
    <mergeCell ref="BU21:CE21"/>
    <mergeCell ref="BU22:CE22"/>
    <mergeCell ref="BU23:CE23"/>
    <mergeCell ref="BU24:CE24"/>
    <mergeCell ref="BU26:CE26"/>
    <mergeCell ref="CQ11:DA11"/>
    <mergeCell ref="CQ12:DA12"/>
    <mergeCell ref="CQ13:DA13"/>
    <mergeCell ref="CQ14:DA14"/>
    <mergeCell ref="CQ15:DA15"/>
    <mergeCell ref="CQ16:DA16"/>
    <mergeCell ref="CQ23:DA23"/>
    <mergeCell ref="CF26:CP26"/>
    <mergeCell ref="CF19:CP19"/>
    <mergeCell ref="DB27:DL27"/>
    <mergeCell ref="DB23:DL23"/>
    <mergeCell ref="DB24:DL24"/>
    <mergeCell ref="DB19:DL19"/>
    <mergeCell ref="DB20:DL20"/>
    <mergeCell ref="DB21:DL21"/>
    <mergeCell ref="DB22:DL22"/>
    <mergeCell ref="DB26:DL26"/>
    <mergeCell ref="CF11:CP11"/>
    <mergeCell ref="CF12:CP12"/>
    <mergeCell ref="CF24:CP24"/>
    <mergeCell ref="CQ18:DA18"/>
    <mergeCell ref="CQ19:DA19"/>
    <mergeCell ref="CQ20:DA20"/>
    <mergeCell ref="CQ21:DA21"/>
    <mergeCell ref="CQ24:DA24"/>
    <mergeCell ref="CF18:CP18"/>
    <mergeCell ref="CQ22:DA22"/>
    <mergeCell ref="CQ17:DA17"/>
    <mergeCell ref="CF17:CP17"/>
    <mergeCell ref="CF13:CP13"/>
    <mergeCell ref="CF14:CP14"/>
    <mergeCell ref="CF15:CP15"/>
    <mergeCell ref="CF16:CP16"/>
    <mergeCell ref="DB11:DL11"/>
    <mergeCell ref="DB12:DL12"/>
    <mergeCell ref="DB13:DL13"/>
    <mergeCell ref="DB14:DL14"/>
    <mergeCell ref="DB15:DL15"/>
    <mergeCell ref="DB16:DL16"/>
    <mergeCell ref="DB25:DL25"/>
    <mergeCell ref="DB17:DL17"/>
    <mergeCell ref="DB18:DL18"/>
  </mergeCells>
  <phoneticPr fontId="2"/>
  <dataValidations count="4">
    <dataValidation type="whole" allowBlank="1" showInputMessage="1" showErrorMessage="1" errorTitle="入力エラー" error="数値以外の入力または、9桁以上の入力は行えません。" sqref="EG11:EI19 EG21:EI27">
      <formula1>-9999999</formula1>
      <formula2>99999999</formula2>
    </dataValidation>
    <dataValidation type="whole" allowBlank="1" showInputMessage="1" showErrorMessage="1" errorTitle="入力エラー" error="数値以外の入力または、7桁以上の入力は行えません。" sqref="DM11:DS19 DM21:DS26">
      <formula1>-99999</formula1>
      <formula2>999999</formula2>
    </dataValidation>
    <dataValidation type="whole" allowBlank="1" showInputMessage="1" showErrorMessage="1" errorTitle="入力エラー" error="数値以外の入力または、8桁以上の入力は行えません。" sqref="DM27:DS27">
      <formula1>-999999</formula1>
      <formula2>9999999</formula2>
    </dataValidation>
    <dataValidation type="whole" allowBlank="1" showInputMessage="1" showErrorMessage="1" errorTitle="入力エラー" error="数値以外の入力または、10桁以上の入力は行えません。" sqref="DT11:EF19 DT21:EF27">
      <formula1>-99999999</formula1>
      <formula2>999999999</formula2>
    </dataValidation>
  </dataValidations>
  <printOptions horizontalCentered="1" verticalCentered="1"/>
  <pageMargins left="0.78740157480314965" right="0.78740157480314965" top="0.59055118110236227" bottom="0.59055118110236227" header="0.39370078740157483" footer="0.39370078740157483"/>
  <pageSetup paperSize="9" scale="87" firstPageNumber="29" orientation="landscape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O27"/>
  <sheetViews>
    <sheetView view="pageBreakPreview" zoomScaleNormal="100" zoomScaleSheetLayoutView="100" workbookViewId="0">
      <selection activeCell="V26" sqref="V26:W26"/>
    </sheetView>
  </sheetViews>
  <sheetFormatPr defaultColWidth="1.33203125" defaultRowHeight="24" customHeight="1"/>
  <cols>
    <col min="1" max="7" width="1.21875" style="1" customWidth="1"/>
    <col min="8" max="9" width="2.77734375" style="1" customWidth="1"/>
    <col min="10" max="17" width="1.21875" style="1" customWidth="1"/>
    <col min="18" max="61" width="1.44140625" style="1" customWidth="1"/>
    <col min="62" max="66" width="0.77734375" style="1" customWidth="1"/>
    <col min="67" max="105" width="1" style="1" customWidth="1"/>
    <col min="106" max="120" width="1.109375" style="1" customWidth="1"/>
    <col min="121" max="16384" width="1.33203125" style="1"/>
  </cols>
  <sheetData>
    <row r="1" spans="1:119" ht="24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</row>
    <row r="2" spans="1:119" ht="24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</row>
    <row r="3" spans="1:119" ht="24" customHeight="1">
      <c r="A3" s="613" t="s">
        <v>535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614"/>
      <c r="R3" s="24"/>
      <c r="S3" s="42"/>
      <c r="T3" s="618" t="s">
        <v>534</v>
      </c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42"/>
      <c r="AM3" s="19"/>
      <c r="AN3" s="80"/>
      <c r="AO3" s="191"/>
      <c r="AP3" s="692" t="s">
        <v>533</v>
      </c>
      <c r="AQ3" s="692"/>
      <c r="AR3" s="692"/>
      <c r="AS3" s="692"/>
      <c r="AT3" s="692"/>
      <c r="AU3" s="692"/>
      <c r="AV3" s="692"/>
      <c r="AW3" s="191"/>
      <c r="AX3" s="187"/>
      <c r="AY3" s="80"/>
      <c r="AZ3" s="321"/>
      <c r="BA3" s="549" t="s">
        <v>532</v>
      </c>
      <c r="BB3" s="549"/>
      <c r="BC3" s="549"/>
      <c r="BD3" s="549"/>
      <c r="BE3" s="549"/>
      <c r="BF3" s="549"/>
      <c r="BG3" s="549"/>
      <c r="BH3" s="321"/>
      <c r="BI3" s="320"/>
      <c r="BJ3" s="295"/>
      <c r="BK3" s="295"/>
      <c r="BL3" s="295"/>
      <c r="BM3" s="295"/>
      <c r="BN3" s="295"/>
      <c r="BO3" s="295"/>
      <c r="BP3" s="295"/>
      <c r="BQ3" s="295"/>
      <c r="BR3" s="295"/>
      <c r="BS3" s="295"/>
      <c r="BT3" s="295"/>
      <c r="BU3" s="295"/>
      <c r="BV3" s="295"/>
      <c r="BW3" s="295"/>
      <c r="BX3" s="295"/>
      <c r="BY3" s="295"/>
      <c r="BZ3" s="295"/>
      <c r="CA3" s="295"/>
      <c r="CB3" s="293"/>
      <c r="CC3" s="293"/>
      <c r="CD3" s="293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</row>
    <row r="4" spans="1:119" ht="24" customHeight="1">
      <c r="A4" s="615"/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609"/>
      <c r="R4" s="69"/>
      <c r="S4" s="84"/>
      <c r="T4" s="628" t="s">
        <v>476</v>
      </c>
      <c r="U4" s="628"/>
      <c r="V4" s="628"/>
      <c r="W4" s="628"/>
      <c r="X4" s="628"/>
      <c r="Y4" s="628"/>
      <c r="Z4" s="628"/>
      <c r="AA4" s="84"/>
      <c r="AB4" s="161"/>
      <c r="AC4" s="8"/>
      <c r="AD4" s="121"/>
      <c r="AE4" s="562" t="s">
        <v>531</v>
      </c>
      <c r="AF4" s="562"/>
      <c r="AG4" s="562"/>
      <c r="AH4" s="562"/>
      <c r="AI4" s="562"/>
      <c r="AJ4" s="562"/>
      <c r="AK4" s="562"/>
      <c r="AL4" s="121"/>
      <c r="AM4" s="16"/>
      <c r="AN4" s="185"/>
      <c r="AO4" s="194"/>
      <c r="AP4" s="677"/>
      <c r="AQ4" s="677"/>
      <c r="AR4" s="677"/>
      <c r="AS4" s="677"/>
      <c r="AT4" s="677"/>
      <c r="AU4" s="677"/>
      <c r="AV4" s="677"/>
      <c r="AW4" s="194"/>
      <c r="AX4" s="190"/>
      <c r="AY4" s="315"/>
      <c r="AZ4" s="314"/>
      <c r="BA4" s="539"/>
      <c r="BB4" s="539"/>
      <c r="BC4" s="539"/>
      <c r="BD4" s="539"/>
      <c r="BE4" s="539"/>
      <c r="BF4" s="539"/>
      <c r="BG4" s="539"/>
      <c r="BH4" s="314"/>
      <c r="BI4" s="319"/>
      <c r="BJ4" s="295"/>
      <c r="BK4" s="295"/>
      <c r="BL4" s="295"/>
      <c r="BM4" s="295"/>
      <c r="BN4" s="295"/>
      <c r="BO4" s="295"/>
      <c r="BP4" s="295"/>
      <c r="BQ4" s="295"/>
      <c r="BR4" s="295"/>
      <c r="BS4" s="295"/>
      <c r="BT4" s="295"/>
      <c r="BU4" s="295"/>
      <c r="BV4" s="295"/>
      <c r="BW4" s="295"/>
      <c r="BX4" s="295"/>
      <c r="BY4" s="295"/>
      <c r="BZ4" s="295"/>
      <c r="CA4" s="295"/>
      <c r="CB4" s="293"/>
      <c r="CC4" s="293"/>
      <c r="CD4" s="293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</row>
    <row r="5" spans="1:119" ht="24" customHeight="1">
      <c r="A5" s="615"/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609"/>
      <c r="R5" s="162"/>
      <c r="S5" s="87"/>
      <c r="T5" s="629"/>
      <c r="U5" s="629"/>
      <c r="V5" s="629"/>
      <c r="W5" s="629"/>
      <c r="X5" s="629"/>
      <c r="Y5" s="629"/>
      <c r="Z5" s="629"/>
      <c r="AA5" s="87"/>
      <c r="AB5" s="163"/>
      <c r="AC5" s="15"/>
      <c r="AD5" s="57"/>
      <c r="AE5" s="563"/>
      <c r="AF5" s="563"/>
      <c r="AG5" s="563"/>
      <c r="AH5" s="563"/>
      <c r="AI5" s="563"/>
      <c r="AJ5" s="563"/>
      <c r="AK5" s="563"/>
      <c r="AL5" s="57"/>
      <c r="AM5" s="17"/>
      <c r="AN5" s="185"/>
      <c r="AO5" s="194"/>
      <c r="AP5" s="677"/>
      <c r="AQ5" s="677"/>
      <c r="AR5" s="677"/>
      <c r="AS5" s="677"/>
      <c r="AT5" s="677"/>
      <c r="AU5" s="677"/>
      <c r="AV5" s="677"/>
      <c r="AW5" s="194"/>
      <c r="AX5" s="190"/>
      <c r="AY5" s="315"/>
      <c r="AZ5" s="314"/>
      <c r="BA5" s="539"/>
      <c r="BB5" s="539"/>
      <c r="BC5" s="539"/>
      <c r="BD5" s="539"/>
      <c r="BE5" s="539"/>
      <c r="BF5" s="539"/>
      <c r="BG5" s="539"/>
      <c r="BH5" s="314"/>
      <c r="BI5" s="319"/>
      <c r="BJ5" s="295"/>
      <c r="BK5" s="295"/>
      <c r="BL5" s="295"/>
      <c r="BM5" s="295"/>
      <c r="BN5" s="295"/>
      <c r="BO5" s="295"/>
      <c r="BP5" s="295"/>
      <c r="BQ5" s="295"/>
      <c r="BR5" s="295"/>
      <c r="BS5" s="295"/>
      <c r="BT5" s="295"/>
      <c r="BU5" s="295"/>
      <c r="BV5" s="295"/>
      <c r="BW5" s="295"/>
      <c r="BX5" s="295"/>
      <c r="BY5" s="295"/>
      <c r="BZ5" s="295"/>
      <c r="CA5" s="295"/>
      <c r="CB5" s="293"/>
      <c r="CC5" s="293"/>
      <c r="CD5" s="293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</row>
    <row r="6" spans="1:119" ht="24" customHeight="1">
      <c r="A6" s="615"/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546"/>
      <c r="N6" s="546"/>
      <c r="O6" s="546"/>
      <c r="P6" s="546"/>
      <c r="Q6" s="609"/>
      <c r="R6" s="162"/>
      <c r="S6" s="87"/>
      <c r="T6" s="629"/>
      <c r="U6" s="629"/>
      <c r="V6" s="629"/>
      <c r="W6" s="629"/>
      <c r="X6" s="629"/>
      <c r="Y6" s="629"/>
      <c r="Z6" s="629"/>
      <c r="AA6" s="87"/>
      <c r="AB6" s="163"/>
      <c r="AC6" s="15"/>
      <c r="AD6" s="57"/>
      <c r="AE6" s="563"/>
      <c r="AF6" s="563"/>
      <c r="AG6" s="563"/>
      <c r="AH6" s="563"/>
      <c r="AI6" s="563"/>
      <c r="AJ6" s="563"/>
      <c r="AK6" s="563"/>
      <c r="AL6" s="57"/>
      <c r="AM6" s="17"/>
      <c r="AN6" s="185"/>
      <c r="AO6" s="194"/>
      <c r="AP6" s="677"/>
      <c r="AQ6" s="677"/>
      <c r="AR6" s="677"/>
      <c r="AS6" s="677"/>
      <c r="AT6" s="677"/>
      <c r="AU6" s="677"/>
      <c r="AV6" s="677"/>
      <c r="AW6" s="194"/>
      <c r="AX6" s="190"/>
      <c r="AY6" s="315"/>
      <c r="AZ6" s="314"/>
      <c r="BA6" s="539"/>
      <c r="BB6" s="539"/>
      <c r="BC6" s="539"/>
      <c r="BD6" s="539"/>
      <c r="BE6" s="539"/>
      <c r="BF6" s="539"/>
      <c r="BG6" s="539"/>
      <c r="BH6" s="314"/>
      <c r="BI6" s="319"/>
      <c r="BJ6" s="295"/>
      <c r="BK6" s="295"/>
      <c r="BL6" s="295"/>
      <c r="BM6" s="295"/>
      <c r="BN6" s="295"/>
      <c r="BO6" s="291"/>
      <c r="BP6" s="295"/>
      <c r="BQ6" s="295"/>
      <c r="BR6" s="295"/>
      <c r="BS6" s="295"/>
      <c r="BT6" s="295"/>
      <c r="BU6" s="295"/>
      <c r="BV6" s="295"/>
      <c r="BW6" s="295"/>
      <c r="BX6" s="295"/>
      <c r="BY6" s="295"/>
      <c r="BZ6" s="295"/>
      <c r="CA6" s="295"/>
      <c r="CB6" s="159"/>
      <c r="CC6" s="7"/>
      <c r="CD6" s="7"/>
      <c r="CE6" s="7"/>
      <c r="CF6" s="7"/>
      <c r="CG6" s="7"/>
      <c r="CH6" s="7"/>
      <c r="CI6" s="7"/>
      <c r="CJ6" s="7"/>
      <c r="CK6" s="7"/>
      <c r="CL6" s="290"/>
      <c r="CM6" s="291"/>
      <c r="CN6" s="291"/>
      <c r="CO6" s="291"/>
      <c r="CP6" s="291"/>
      <c r="CQ6" s="291"/>
      <c r="CR6" s="291"/>
      <c r="CS6" s="291"/>
      <c r="CT6" s="291"/>
      <c r="CU6" s="291"/>
      <c r="CV6" s="290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</row>
    <row r="7" spans="1:119" ht="24" customHeight="1">
      <c r="A7" s="615"/>
      <c r="B7" s="546"/>
      <c r="C7" s="546"/>
      <c r="D7" s="546"/>
      <c r="E7" s="546"/>
      <c r="F7" s="546"/>
      <c r="G7" s="546"/>
      <c r="H7" s="546"/>
      <c r="I7" s="546"/>
      <c r="J7" s="546"/>
      <c r="K7" s="546"/>
      <c r="L7" s="546"/>
      <c r="M7" s="546"/>
      <c r="N7" s="546"/>
      <c r="O7" s="546"/>
      <c r="P7" s="546"/>
      <c r="Q7" s="609"/>
      <c r="R7" s="74"/>
      <c r="S7" s="87"/>
      <c r="T7" s="629"/>
      <c r="U7" s="629"/>
      <c r="V7" s="629"/>
      <c r="W7" s="629"/>
      <c r="X7" s="629"/>
      <c r="Y7" s="629"/>
      <c r="Z7" s="629"/>
      <c r="AA7" s="87"/>
      <c r="AB7" s="163"/>
      <c r="AC7" s="15"/>
      <c r="AD7" s="57"/>
      <c r="AE7" s="563"/>
      <c r="AF7" s="563"/>
      <c r="AG7" s="563"/>
      <c r="AH7" s="563"/>
      <c r="AI7" s="563"/>
      <c r="AJ7" s="563"/>
      <c r="AK7" s="563"/>
      <c r="AL7" s="57"/>
      <c r="AM7" s="17"/>
      <c r="AN7" s="185"/>
      <c r="AO7" s="194"/>
      <c r="AP7" s="677"/>
      <c r="AQ7" s="677"/>
      <c r="AR7" s="677"/>
      <c r="AS7" s="677"/>
      <c r="AT7" s="677"/>
      <c r="AU7" s="677"/>
      <c r="AV7" s="677"/>
      <c r="AW7" s="194"/>
      <c r="AX7" s="190"/>
      <c r="AY7" s="315"/>
      <c r="AZ7" s="314"/>
      <c r="BA7" s="539"/>
      <c r="BB7" s="539"/>
      <c r="BC7" s="539"/>
      <c r="BD7" s="539"/>
      <c r="BE7" s="539"/>
      <c r="BF7" s="539"/>
      <c r="BG7" s="539"/>
      <c r="BH7" s="314"/>
      <c r="BI7" s="319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7"/>
      <c r="CF7" s="7"/>
      <c r="CG7" s="7"/>
      <c r="CH7" s="7"/>
      <c r="CI7" s="7"/>
      <c r="CJ7" s="7"/>
      <c r="CK7" s="7"/>
      <c r="CL7" s="290"/>
      <c r="CM7" s="291"/>
      <c r="CN7" s="291"/>
      <c r="CO7" s="291"/>
      <c r="CP7" s="291"/>
      <c r="CQ7" s="291"/>
      <c r="CR7" s="291"/>
      <c r="CS7" s="291"/>
      <c r="CT7" s="291"/>
      <c r="CU7" s="291"/>
      <c r="CV7" s="290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</row>
    <row r="8" spans="1:119" ht="24" customHeight="1">
      <c r="A8" s="615"/>
      <c r="B8" s="546"/>
      <c r="C8" s="546"/>
      <c r="D8" s="546"/>
      <c r="E8" s="546"/>
      <c r="F8" s="546"/>
      <c r="G8" s="546"/>
      <c r="H8" s="546"/>
      <c r="I8" s="546"/>
      <c r="J8" s="546"/>
      <c r="K8" s="546"/>
      <c r="L8" s="546"/>
      <c r="M8" s="546"/>
      <c r="N8" s="546"/>
      <c r="O8" s="546"/>
      <c r="P8" s="546"/>
      <c r="Q8" s="609"/>
      <c r="R8" s="162"/>
      <c r="S8" s="87"/>
      <c r="T8" s="629"/>
      <c r="U8" s="629"/>
      <c r="V8" s="629"/>
      <c r="W8" s="629"/>
      <c r="X8" s="629"/>
      <c r="Y8" s="629"/>
      <c r="Z8" s="629"/>
      <c r="AA8" s="87"/>
      <c r="AB8" s="163"/>
      <c r="AC8" s="15"/>
      <c r="AD8" s="57"/>
      <c r="AE8" s="563"/>
      <c r="AF8" s="563"/>
      <c r="AG8" s="563"/>
      <c r="AH8" s="563"/>
      <c r="AI8" s="563"/>
      <c r="AJ8" s="563"/>
      <c r="AK8" s="563"/>
      <c r="AL8" s="57"/>
      <c r="AM8" s="17"/>
      <c r="AN8" s="678" t="s">
        <v>530</v>
      </c>
      <c r="AO8" s="677"/>
      <c r="AP8" s="677"/>
      <c r="AQ8" s="677"/>
      <c r="AR8" s="677"/>
      <c r="AS8" s="677"/>
      <c r="AT8" s="677"/>
      <c r="AU8" s="677"/>
      <c r="AV8" s="677"/>
      <c r="AW8" s="677"/>
      <c r="AX8" s="679"/>
      <c r="AY8" s="315"/>
      <c r="AZ8" s="314"/>
      <c r="BA8" s="539"/>
      <c r="BB8" s="539"/>
      <c r="BC8" s="539"/>
      <c r="BD8" s="539"/>
      <c r="BE8" s="539"/>
      <c r="BF8" s="539"/>
      <c r="BG8" s="539"/>
      <c r="BH8" s="314"/>
      <c r="BI8" s="319"/>
      <c r="BJ8" s="295"/>
      <c r="BK8" s="295"/>
      <c r="BL8" s="295"/>
      <c r="BM8" s="295"/>
      <c r="BN8" s="295"/>
      <c r="BO8" s="295"/>
      <c r="BP8" s="295"/>
      <c r="BQ8" s="295"/>
      <c r="BR8" s="295"/>
      <c r="BS8" s="295"/>
      <c r="BT8" s="295"/>
      <c r="BU8" s="295"/>
      <c r="BV8" s="295"/>
      <c r="BW8" s="295"/>
      <c r="BX8" s="295"/>
      <c r="BY8" s="295"/>
      <c r="BZ8" s="295"/>
      <c r="CA8" s="295"/>
      <c r="CB8" s="291"/>
      <c r="CC8" s="291"/>
      <c r="CD8" s="291"/>
      <c r="CE8" s="7"/>
      <c r="CF8" s="7"/>
      <c r="CG8" s="7"/>
      <c r="CH8" s="7"/>
      <c r="CI8" s="7"/>
      <c r="CJ8" s="7"/>
      <c r="CK8" s="7"/>
      <c r="CL8" s="290"/>
      <c r="CM8" s="291"/>
      <c r="CN8" s="291"/>
      <c r="CO8" s="291"/>
      <c r="CP8" s="291"/>
      <c r="CQ8" s="291"/>
      <c r="CR8" s="291"/>
      <c r="CS8" s="291"/>
      <c r="CT8" s="291"/>
      <c r="CU8" s="291"/>
      <c r="CV8" s="290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</row>
    <row r="9" spans="1:119" ht="14.25" customHeight="1">
      <c r="A9" s="615"/>
      <c r="B9" s="546"/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609"/>
      <c r="R9" s="162"/>
      <c r="S9" s="87"/>
      <c r="T9" s="87"/>
      <c r="U9" s="87"/>
      <c r="V9" s="87"/>
      <c r="W9" s="87"/>
      <c r="X9" s="87"/>
      <c r="Y9" s="87"/>
      <c r="Z9" s="87"/>
      <c r="AA9" s="87"/>
      <c r="AB9" s="163"/>
      <c r="AC9" s="607" t="s">
        <v>529</v>
      </c>
      <c r="AD9" s="546"/>
      <c r="AE9" s="546"/>
      <c r="AF9" s="546"/>
      <c r="AG9" s="546"/>
      <c r="AH9" s="546"/>
      <c r="AI9" s="546"/>
      <c r="AJ9" s="546"/>
      <c r="AK9" s="546"/>
      <c r="AL9" s="546"/>
      <c r="AM9" s="608"/>
      <c r="AN9" s="693" t="s">
        <v>528</v>
      </c>
      <c r="AO9" s="675"/>
      <c r="AP9" s="675"/>
      <c r="AQ9" s="675"/>
      <c r="AR9" s="675"/>
      <c r="AS9" s="675"/>
      <c r="AT9" s="675"/>
      <c r="AU9" s="675"/>
      <c r="AV9" s="675"/>
      <c r="AW9" s="675"/>
      <c r="AX9" s="694"/>
      <c r="AY9" s="315"/>
      <c r="AZ9" s="314"/>
      <c r="BA9" s="314"/>
      <c r="BB9" s="314"/>
      <c r="BC9" s="314"/>
      <c r="BD9" s="314"/>
      <c r="BE9" s="314"/>
      <c r="BF9" s="314"/>
      <c r="BG9" s="314"/>
      <c r="BH9" s="314"/>
      <c r="BI9" s="319"/>
      <c r="BJ9" s="295"/>
      <c r="BK9" s="295"/>
      <c r="BL9" s="295"/>
      <c r="BM9" s="295"/>
      <c r="BN9" s="295"/>
      <c r="BO9" s="295"/>
      <c r="BP9" s="295"/>
      <c r="BQ9" s="295"/>
      <c r="BR9" s="295"/>
      <c r="BS9" s="295"/>
      <c r="BT9" s="295"/>
      <c r="BU9" s="295"/>
      <c r="BV9" s="295"/>
      <c r="BW9" s="295"/>
      <c r="BX9" s="295"/>
      <c r="BY9" s="295"/>
      <c r="BZ9" s="295"/>
      <c r="CA9" s="295"/>
      <c r="CB9" s="159"/>
      <c r="CC9" s="7"/>
      <c r="CD9" s="7"/>
      <c r="CE9" s="7"/>
      <c r="CF9" s="7"/>
      <c r="CG9" s="7"/>
      <c r="CH9" s="7"/>
      <c r="CI9" s="7"/>
      <c r="CJ9" s="7"/>
      <c r="CK9" s="7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</row>
    <row r="10" spans="1:119" ht="14.25" customHeight="1" thickBot="1">
      <c r="A10" s="616"/>
      <c r="B10" s="547"/>
      <c r="C10" s="547"/>
      <c r="D10" s="547"/>
      <c r="E10" s="547"/>
      <c r="F10" s="547"/>
      <c r="G10" s="547"/>
      <c r="H10" s="547"/>
      <c r="I10" s="547"/>
      <c r="J10" s="547"/>
      <c r="K10" s="547"/>
      <c r="L10" s="547"/>
      <c r="M10" s="547"/>
      <c r="N10" s="547"/>
      <c r="O10" s="547"/>
      <c r="P10" s="547"/>
      <c r="Q10" s="617"/>
      <c r="R10" s="695" t="s">
        <v>497</v>
      </c>
      <c r="S10" s="626"/>
      <c r="T10" s="626"/>
      <c r="U10" s="626"/>
      <c r="V10" s="626"/>
      <c r="W10" s="626"/>
      <c r="X10" s="626"/>
      <c r="Y10" s="626"/>
      <c r="Z10" s="626"/>
      <c r="AA10" s="626"/>
      <c r="AB10" s="627"/>
      <c r="AC10" s="602" t="s">
        <v>527</v>
      </c>
      <c r="AD10" s="603"/>
      <c r="AE10" s="603"/>
      <c r="AF10" s="603"/>
      <c r="AG10" s="603"/>
      <c r="AH10" s="603"/>
      <c r="AI10" s="603"/>
      <c r="AJ10" s="603"/>
      <c r="AK10" s="603"/>
      <c r="AL10" s="603"/>
      <c r="AM10" s="604"/>
      <c r="AN10" s="602" t="s">
        <v>497</v>
      </c>
      <c r="AO10" s="603"/>
      <c r="AP10" s="603"/>
      <c r="AQ10" s="603"/>
      <c r="AR10" s="603"/>
      <c r="AS10" s="603"/>
      <c r="AT10" s="603"/>
      <c r="AU10" s="603"/>
      <c r="AV10" s="603"/>
      <c r="AW10" s="603"/>
      <c r="AX10" s="604"/>
      <c r="AY10" s="528" t="s">
        <v>30</v>
      </c>
      <c r="AZ10" s="529"/>
      <c r="BA10" s="529"/>
      <c r="BB10" s="529"/>
      <c r="BC10" s="529"/>
      <c r="BD10" s="529"/>
      <c r="BE10" s="529"/>
      <c r="BF10" s="529"/>
      <c r="BG10" s="529"/>
      <c r="BH10" s="529"/>
      <c r="BI10" s="530"/>
      <c r="BJ10" s="295"/>
      <c r="BK10" s="295"/>
      <c r="BL10" s="295"/>
      <c r="BM10" s="295"/>
      <c r="BN10" s="295"/>
      <c r="BO10" s="295"/>
      <c r="BP10" s="295"/>
      <c r="BQ10" s="295"/>
      <c r="BR10" s="295"/>
      <c r="BS10" s="295"/>
      <c r="BT10" s="295"/>
      <c r="BU10" s="295"/>
      <c r="BV10" s="295"/>
      <c r="BW10" s="295"/>
      <c r="BX10" s="295"/>
      <c r="BY10" s="295"/>
      <c r="BZ10" s="295"/>
      <c r="CA10" s="295"/>
      <c r="CB10" s="159"/>
      <c r="CC10" s="7"/>
      <c r="CD10" s="7"/>
      <c r="CE10" s="7"/>
      <c r="CF10" s="7"/>
      <c r="CG10" s="7"/>
      <c r="CH10" s="7"/>
      <c r="CI10" s="7"/>
      <c r="CJ10" s="7"/>
      <c r="CK10" s="7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</row>
    <row r="11" spans="1:119" ht="24" customHeight="1">
      <c r="A11" s="669" t="s">
        <v>466</v>
      </c>
      <c r="B11" s="545"/>
      <c r="C11" s="670"/>
      <c r="D11" s="659" t="s">
        <v>465</v>
      </c>
      <c r="E11" s="660"/>
      <c r="F11" s="661"/>
      <c r="G11" s="607" t="s">
        <v>464</v>
      </c>
      <c r="H11" s="546"/>
      <c r="I11" s="608"/>
      <c r="J11" s="18"/>
      <c r="K11" s="691" t="s">
        <v>494</v>
      </c>
      <c r="L11" s="691"/>
      <c r="M11" s="691"/>
      <c r="N11" s="691"/>
      <c r="O11" s="691"/>
      <c r="P11" s="691"/>
      <c r="Q11" s="43"/>
      <c r="R11" s="535">
        <v>108628345</v>
      </c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>
        <v>3789272</v>
      </c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1">
        <v>267779755</v>
      </c>
      <c r="AO11" s="531"/>
      <c r="AP11" s="531"/>
      <c r="AQ11" s="531"/>
      <c r="AR11" s="531"/>
      <c r="AS11" s="531"/>
      <c r="AT11" s="531"/>
      <c r="AU11" s="531"/>
      <c r="AV11" s="531"/>
      <c r="AW11" s="531"/>
      <c r="AX11" s="531"/>
      <c r="AY11" s="531">
        <v>0</v>
      </c>
      <c r="AZ11" s="531"/>
      <c r="BA11" s="531"/>
      <c r="BB11" s="531"/>
      <c r="BC11" s="531"/>
      <c r="BD11" s="531"/>
      <c r="BE11" s="531"/>
      <c r="BF11" s="531"/>
      <c r="BG11" s="531"/>
      <c r="BH11" s="531"/>
      <c r="BI11" s="533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7"/>
      <c r="CF11" s="7"/>
      <c r="CG11" s="7"/>
      <c r="CH11" s="7"/>
      <c r="CI11" s="7"/>
      <c r="CJ11" s="7"/>
      <c r="CK11" s="7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</row>
    <row r="12" spans="1:119" ht="24" customHeight="1">
      <c r="A12" s="615"/>
      <c r="B12" s="546"/>
      <c r="C12" s="608"/>
      <c r="D12" s="662"/>
      <c r="E12" s="639"/>
      <c r="F12" s="640"/>
      <c r="G12" s="666"/>
      <c r="H12" s="667"/>
      <c r="I12" s="668"/>
      <c r="J12" s="49"/>
      <c r="K12" s="690" t="s">
        <v>526</v>
      </c>
      <c r="L12" s="690"/>
      <c r="M12" s="690"/>
      <c r="N12" s="690"/>
      <c r="O12" s="690"/>
      <c r="P12" s="690"/>
      <c r="Q12" s="68"/>
      <c r="R12" s="523">
        <v>149872962</v>
      </c>
      <c r="S12" s="524"/>
      <c r="T12" s="524"/>
      <c r="U12" s="524"/>
      <c r="V12" s="524"/>
      <c r="W12" s="524"/>
      <c r="X12" s="524"/>
      <c r="Y12" s="524"/>
      <c r="Z12" s="524"/>
      <c r="AA12" s="524"/>
      <c r="AB12" s="524"/>
      <c r="AC12" s="524">
        <v>4106996</v>
      </c>
      <c r="AD12" s="524"/>
      <c r="AE12" s="524"/>
      <c r="AF12" s="524"/>
      <c r="AG12" s="524"/>
      <c r="AH12" s="524"/>
      <c r="AI12" s="524"/>
      <c r="AJ12" s="524"/>
      <c r="AK12" s="524"/>
      <c r="AL12" s="524"/>
      <c r="AM12" s="524"/>
      <c r="AN12" s="525">
        <v>264536845</v>
      </c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>
        <v>0</v>
      </c>
      <c r="AZ12" s="525"/>
      <c r="BA12" s="525"/>
      <c r="BB12" s="525"/>
      <c r="BC12" s="525"/>
      <c r="BD12" s="525"/>
      <c r="BE12" s="525"/>
      <c r="BF12" s="525"/>
      <c r="BG12" s="525"/>
      <c r="BH12" s="525"/>
      <c r="BI12" s="52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7"/>
      <c r="CF12" s="7"/>
      <c r="CG12" s="7"/>
      <c r="CH12" s="7"/>
      <c r="CI12" s="7"/>
      <c r="CJ12" s="7"/>
      <c r="CK12" s="7"/>
      <c r="CL12" s="6"/>
      <c r="CM12" s="305"/>
      <c r="CN12" s="305"/>
      <c r="CO12" s="305"/>
      <c r="CP12" s="305"/>
      <c r="CQ12" s="305"/>
      <c r="CR12" s="305"/>
      <c r="CS12" s="305"/>
      <c r="CT12" s="305"/>
      <c r="CU12" s="305"/>
      <c r="CV12" s="305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</row>
    <row r="13" spans="1:119" ht="24" customHeight="1">
      <c r="A13" s="615"/>
      <c r="B13" s="546"/>
      <c r="C13" s="608"/>
      <c r="D13" s="662"/>
      <c r="E13" s="639"/>
      <c r="F13" s="640"/>
      <c r="G13" s="49"/>
      <c r="H13" s="522" t="s">
        <v>525</v>
      </c>
      <c r="I13" s="522"/>
      <c r="J13" s="522"/>
      <c r="K13" s="522"/>
      <c r="L13" s="522"/>
      <c r="M13" s="522"/>
      <c r="N13" s="522"/>
      <c r="O13" s="522"/>
      <c r="P13" s="522"/>
      <c r="Q13" s="68"/>
      <c r="R13" s="523">
        <v>345865132</v>
      </c>
      <c r="S13" s="524"/>
      <c r="T13" s="524"/>
      <c r="U13" s="524"/>
      <c r="V13" s="524"/>
      <c r="W13" s="524"/>
      <c r="X13" s="524"/>
      <c r="Y13" s="524"/>
      <c r="Z13" s="524"/>
      <c r="AA13" s="524"/>
      <c r="AB13" s="524"/>
      <c r="AC13" s="524">
        <v>13390656</v>
      </c>
      <c r="AD13" s="524"/>
      <c r="AE13" s="524"/>
      <c r="AF13" s="524"/>
      <c r="AG13" s="524"/>
      <c r="AH13" s="524"/>
      <c r="AI13" s="524"/>
      <c r="AJ13" s="524"/>
      <c r="AK13" s="524"/>
      <c r="AL13" s="524"/>
      <c r="AM13" s="524"/>
      <c r="AN13" s="525">
        <v>596143561</v>
      </c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>
        <v>0</v>
      </c>
      <c r="AZ13" s="525"/>
      <c r="BA13" s="525"/>
      <c r="BB13" s="525"/>
      <c r="BC13" s="525"/>
      <c r="BD13" s="525"/>
      <c r="BE13" s="525"/>
      <c r="BF13" s="525"/>
      <c r="BG13" s="525"/>
      <c r="BH13" s="525"/>
      <c r="BI13" s="52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7"/>
      <c r="CF13" s="7"/>
      <c r="CG13" s="7"/>
      <c r="CH13" s="7"/>
      <c r="CI13" s="7"/>
      <c r="CJ13" s="7"/>
      <c r="CK13" s="7"/>
      <c r="CL13" s="6"/>
      <c r="CM13" s="305"/>
      <c r="CN13" s="305"/>
      <c r="CO13" s="305"/>
      <c r="CP13" s="305"/>
      <c r="CQ13" s="305"/>
      <c r="CR13" s="305"/>
      <c r="CS13" s="305"/>
      <c r="CT13" s="305"/>
      <c r="CU13" s="305"/>
      <c r="CV13" s="305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</row>
    <row r="14" spans="1:119" ht="24" customHeight="1">
      <c r="A14" s="615"/>
      <c r="B14" s="546"/>
      <c r="C14" s="608"/>
      <c r="D14" s="663"/>
      <c r="E14" s="664"/>
      <c r="F14" s="665"/>
      <c r="G14" s="49"/>
      <c r="H14" s="610" t="s">
        <v>524</v>
      </c>
      <c r="I14" s="610"/>
      <c r="J14" s="610"/>
      <c r="K14" s="610"/>
      <c r="L14" s="610"/>
      <c r="M14" s="610"/>
      <c r="N14" s="610"/>
      <c r="O14" s="610"/>
      <c r="P14" s="610"/>
      <c r="Q14" s="68"/>
      <c r="R14" s="523">
        <f t="shared" ref="R14:AY14" si="0">SUM(R11,R12,R13)</f>
        <v>604366439</v>
      </c>
      <c r="S14" s="524">
        <v>2711962</v>
      </c>
      <c r="T14" s="524">
        <v>2711962</v>
      </c>
      <c r="U14" s="524">
        <v>2711962</v>
      </c>
      <c r="V14" s="524">
        <v>2711962</v>
      </c>
      <c r="W14" s="524">
        <v>2711962</v>
      </c>
      <c r="X14" s="524">
        <v>2711962</v>
      </c>
      <c r="Y14" s="524">
        <v>2711962</v>
      </c>
      <c r="Z14" s="524">
        <v>2711962</v>
      </c>
      <c r="AA14" s="524">
        <v>2711962</v>
      </c>
      <c r="AB14" s="524">
        <v>2711962</v>
      </c>
      <c r="AC14" s="524">
        <f t="shared" si="0"/>
        <v>21286924</v>
      </c>
      <c r="AD14" s="524">
        <v>2711962</v>
      </c>
      <c r="AE14" s="524">
        <v>2711962</v>
      </c>
      <c r="AF14" s="524">
        <v>2711962</v>
      </c>
      <c r="AG14" s="524">
        <v>2711962</v>
      </c>
      <c r="AH14" s="524">
        <v>2711962</v>
      </c>
      <c r="AI14" s="524">
        <v>2711962</v>
      </c>
      <c r="AJ14" s="524">
        <v>2711962</v>
      </c>
      <c r="AK14" s="524">
        <v>2711962</v>
      </c>
      <c r="AL14" s="524">
        <v>2711962</v>
      </c>
      <c r="AM14" s="524">
        <v>2711962</v>
      </c>
      <c r="AN14" s="525">
        <f t="shared" si="0"/>
        <v>1128460161</v>
      </c>
      <c r="AO14" s="525">
        <v>2711962</v>
      </c>
      <c r="AP14" s="525">
        <v>2711962</v>
      </c>
      <c r="AQ14" s="525">
        <v>2711962</v>
      </c>
      <c r="AR14" s="525">
        <v>2711962</v>
      </c>
      <c r="AS14" s="525">
        <v>2711962</v>
      </c>
      <c r="AT14" s="525">
        <v>2711962</v>
      </c>
      <c r="AU14" s="525">
        <v>2711962</v>
      </c>
      <c r="AV14" s="525">
        <v>2711962</v>
      </c>
      <c r="AW14" s="525">
        <v>2711962</v>
      </c>
      <c r="AX14" s="525">
        <v>2711962</v>
      </c>
      <c r="AY14" s="525">
        <f t="shared" si="0"/>
        <v>0</v>
      </c>
      <c r="AZ14" s="525">
        <v>2711962</v>
      </c>
      <c r="BA14" s="525">
        <v>2711962</v>
      </c>
      <c r="BB14" s="525">
        <v>2711962</v>
      </c>
      <c r="BC14" s="525">
        <v>2711962</v>
      </c>
      <c r="BD14" s="525">
        <v>2711962</v>
      </c>
      <c r="BE14" s="525">
        <v>2711962</v>
      </c>
      <c r="BF14" s="525">
        <v>2711962</v>
      </c>
      <c r="BG14" s="525">
        <v>2711962</v>
      </c>
      <c r="BH14" s="525">
        <v>2711962</v>
      </c>
      <c r="BI14" s="526">
        <v>2711962</v>
      </c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305"/>
      <c r="CC14" s="305"/>
      <c r="CD14" s="305"/>
      <c r="CE14" s="7"/>
      <c r="CF14" s="7"/>
      <c r="CG14" s="7"/>
      <c r="CH14" s="7"/>
      <c r="CI14" s="7"/>
      <c r="CJ14" s="7"/>
      <c r="CK14" s="7"/>
      <c r="CL14" s="6"/>
      <c r="CM14" s="305"/>
      <c r="CN14" s="305"/>
      <c r="CO14" s="305"/>
      <c r="CP14" s="305"/>
      <c r="CQ14" s="305"/>
      <c r="CR14" s="305"/>
      <c r="CS14" s="305"/>
      <c r="CT14" s="305"/>
      <c r="CU14" s="305"/>
      <c r="CV14" s="305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</row>
    <row r="15" spans="1:119" ht="24" customHeight="1">
      <c r="A15" s="615"/>
      <c r="B15" s="546"/>
      <c r="C15" s="608"/>
      <c r="D15" s="49"/>
      <c r="E15" s="522" t="s">
        <v>523</v>
      </c>
      <c r="F15" s="522"/>
      <c r="G15" s="522"/>
      <c r="H15" s="522"/>
      <c r="I15" s="522"/>
      <c r="J15" s="522"/>
      <c r="K15" s="522"/>
      <c r="L15" s="522"/>
      <c r="M15" s="522"/>
      <c r="N15" s="522"/>
      <c r="O15" s="522"/>
      <c r="P15" s="522"/>
      <c r="Q15" s="68"/>
      <c r="R15" s="523">
        <v>102689545</v>
      </c>
      <c r="S15" s="524"/>
      <c r="T15" s="524"/>
      <c r="U15" s="524"/>
      <c r="V15" s="524"/>
      <c r="W15" s="524"/>
      <c r="X15" s="524"/>
      <c r="Y15" s="524"/>
      <c r="Z15" s="524"/>
      <c r="AA15" s="524"/>
      <c r="AB15" s="524"/>
      <c r="AC15" s="524">
        <v>601392</v>
      </c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5">
        <v>68998987</v>
      </c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>
        <v>0</v>
      </c>
      <c r="AZ15" s="525"/>
      <c r="BA15" s="525"/>
      <c r="BB15" s="525"/>
      <c r="BC15" s="525"/>
      <c r="BD15" s="525"/>
      <c r="BE15" s="525"/>
      <c r="BF15" s="525"/>
      <c r="BG15" s="525"/>
      <c r="BH15" s="525"/>
      <c r="BI15" s="52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305"/>
      <c r="CC15" s="305"/>
      <c r="CD15" s="305"/>
      <c r="CE15" s="7"/>
      <c r="CF15" s="7"/>
      <c r="CG15" s="7"/>
      <c r="CH15" s="7"/>
      <c r="CI15" s="7"/>
      <c r="CJ15" s="7"/>
      <c r="CK15" s="7"/>
      <c r="CL15" s="318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</row>
    <row r="16" spans="1:119" ht="24" customHeight="1">
      <c r="A16" s="615"/>
      <c r="B16" s="546"/>
      <c r="C16" s="608"/>
      <c r="D16" s="49"/>
      <c r="E16" s="522" t="s">
        <v>522</v>
      </c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68"/>
      <c r="R16" s="523">
        <v>6918195</v>
      </c>
      <c r="S16" s="524"/>
      <c r="T16" s="524"/>
      <c r="U16" s="524"/>
      <c r="V16" s="524"/>
      <c r="W16" s="524"/>
      <c r="X16" s="524"/>
      <c r="Y16" s="524"/>
      <c r="Z16" s="524"/>
      <c r="AA16" s="524"/>
      <c r="AB16" s="524"/>
      <c r="AC16" s="524">
        <v>210874</v>
      </c>
      <c r="AD16" s="524"/>
      <c r="AE16" s="524"/>
      <c r="AF16" s="524"/>
      <c r="AG16" s="524"/>
      <c r="AH16" s="524"/>
      <c r="AI16" s="524"/>
      <c r="AJ16" s="524"/>
      <c r="AK16" s="524"/>
      <c r="AL16" s="524"/>
      <c r="AM16" s="524"/>
      <c r="AN16" s="525">
        <v>10061181</v>
      </c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>
        <v>0</v>
      </c>
      <c r="AZ16" s="525"/>
      <c r="BA16" s="525"/>
      <c r="BB16" s="525"/>
      <c r="BC16" s="525"/>
      <c r="BD16" s="525"/>
      <c r="BE16" s="525"/>
      <c r="BF16" s="525"/>
      <c r="BG16" s="525"/>
      <c r="BH16" s="525"/>
      <c r="BI16" s="52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305"/>
      <c r="CC16" s="305"/>
      <c r="CD16" s="305"/>
      <c r="CE16" s="7"/>
      <c r="CF16" s="7"/>
      <c r="CG16" s="7"/>
      <c r="CH16" s="7"/>
      <c r="CI16" s="7"/>
      <c r="CJ16" s="7"/>
      <c r="CK16" s="7"/>
      <c r="CL16" s="305"/>
      <c r="CM16" s="305"/>
      <c r="CN16" s="305"/>
      <c r="CO16" s="305"/>
      <c r="CP16" s="305"/>
      <c r="CQ16" s="305"/>
      <c r="CR16" s="305"/>
      <c r="CS16" s="305"/>
      <c r="CT16" s="305"/>
      <c r="CU16" s="305"/>
      <c r="CV16" s="305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</row>
    <row r="17" spans="1:119" ht="24" customHeight="1">
      <c r="A17" s="615"/>
      <c r="B17" s="546"/>
      <c r="C17" s="608"/>
      <c r="D17" s="49"/>
      <c r="E17" s="522" t="s">
        <v>521</v>
      </c>
      <c r="F17" s="522"/>
      <c r="G17" s="522"/>
      <c r="H17" s="522"/>
      <c r="I17" s="522"/>
      <c r="J17" s="522"/>
      <c r="K17" s="522"/>
      <c r="L17" s="522"/>
      <c r="M17" s="522"/>
      <c r="N17" s="522"/>
      <c r="O17" s="522"/>
      <c r="P17" s="522"/>
      <c r="Q17" s="68"/>
      <c r="R17" s="523">
        <v>10717906</v>
      </c>
      <c r="S17" s="524"/>
      <c r="T17" s="524"/>
      <c r="U17" s="524"/>
      <c r="V17" s="524"/>
      <c r="W17" s="524"/>
      <c r="X17" s="524"/>
      <c r="Y17" s="524"/>
      <c r="Z17" s="524"/>
      <c r="AA17" s="524"/>
      <c r="AB17" s="524"/>
      <c r="AC17" s="524">
        <v>351313</v>
      </c>
      <c r="AD17" s="524"/>
      <c r="AE17" s="524"/>
      <c r="AF17" s="524"/>
      <c r="AG17" s="524"/>
      <c r="AH17" s="524"/>
      <c r="AI17" s="524"/>
      <c r="AJ17" s="524"/>
      <c r="AK17" s="524"/>
      <c r="AL17" s="524"/>
      <c r="AM17" s="524"/>
      <c r="AN17" s="525">
        <v>915250</v>
      </c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>
        <v>0</v>
      </c>
      <c r="AZ17" s="525"/>
      <c r="BA17" s="525"/>
      <c r="BB17" s="525"/>
      <c r="BC17" s="525"/>
      <c r="BD17" s="525"/>
      <c r="BE17" s="525"/>
      <c r="BF17" s="525"/>
      <c r="BG17" s="525"/>
      <c r="BH17" s="525"/>
      <c r="BI17" s="52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305"/>
      <c r="CC17" s="305"/>
      <c r="CD17" s="305"/>
      <c r="CE17" s="7"/>
      <c r="CF17" s="7"/>
      <c r="CG17" s="7"/>
      <c r="CH17" s="7"/>
      <c r="CI17" s="7"/>
      <c r="CJ17" s="7"/>
      <c r="CK17" s="7"/>
      <c r="CL17" s="317"/>
      <c r="CM17" s="305"/>
      <c r="CN17" s="305"/>
      <c r="CO17" s="305"/>
      <c r="CP17" s="305"/>
      <c r="CQ17" s="305"/>
      <c r="CR17" s="305"/>
      <c r="CS17" s="305"/>
      <c r="CT17" s="305"/>
      <c r="CU17" s="305"/>
      <c r="CV17" s="305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</row>
    <row r="18" spans="1:119" ht="24" customHeight="1">
      <c r="A18" s="615"/>
      <c r="B18" s="546"/>
      <c r="C18" s="608"/>
      <c r="D18" s="49"/>
      <c r="E18" s="522" t="s">
        <v>520</v>
      </c>
      <c r="F18" s="522"/>
      <c r="G18" s="522"/>
      <c r="H18" s="522"/>
      <c r="I18" s="522"/>
      <c r="J18" s="522"/>
      <c r="K18" s="522"/>
      <c r="L18" s="522"/>
      <c r="M18" s="522"/>
      <c r="N18" s="522"/>
      <c r="O18" s="522"/>
      <c r="P18" s="522"/>
      <c r="Q18" s="68"/>
      <c r="R18" s="523">
        <v>400330</v>
      </c>
      <c r="S18" s="524"/>
      <c r="T18" s="524"/>
      <c r="U18" s="524"/>
      <c r="V18" s="524"/>
      <c r="W18" s="524"/>
      <c r="X18" s="524"/>
      <c r="Y18" s="524"/>
      <c r="Z18" s="524"/>
      <c r="AA18" s="524"/>
      <c r="AB18" s="524"/>
      <c r="AC18" s="524">
        <v>15486</v>
      </c>
      <c r="AD18" s="524"/>
      <c r="AE18" s="524"/>
      <c r="AF18" s="524"/>
      <c r="AG18" s="524"/>
      <c r="AH18" s="524"/>
      <c r="AI18" s="524"/>
      <c r="AJ18" s="524"/>
      <c r="AK18" s="524"/>
      <c r="AL18" s="524"/>
      <c r="AM18" s="524"/>
      <c r="AN18" s="525">
        <v>963012</v>
      </c>
      <c r="AO18" s="525"/>
      <c r="AP18" s="525"/>
      <c r="AQ18" s="525"/>
      <c r="AR18" s="525"/>
      <c r="AS18" s="525"/>
      <c r="AT18" s="525"/>
      <c r="AU18" s="525"/>
      <c r="AV18" s="525"/>
      <c r="AW18" s="525"/>
      <c r="AX18" s="525"/>
      <c r="AY18" s="525">
        <v>0</v>
      </c>
      <c r="AZ18" s="525"/>
      <c r="BA18" s="525"/>
      <c r="BB18" s="525"/>
      <c r="BC18" s="525"/>
      <c r="BD18" s="525"/>
      <c r="BE18" s="525"/>
      <c r="BF18" s="525"/>
      <c r="BG18" s="525"/>
      <c r="BH18" s="525"/>
      <c r="BI18" s="52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305"/>
      <c r="CC18" s="305"/>
      <c r="CD18" s="305"/>
      <c r="CE18" s="7"/>
      <c r="CF18" s="7"/>
      <c r="CG18" s="7"/>
      <c r="CH18" s="7"/>
      <c r="CI18" s="7"/>
      <c r="CJ18" s="7"/>
      <c r="CK18" s="7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</row>
    <row r="19" spans="1:119" ht="24" customHeight="1">
      <c r="A19" s="615"/>
      <c r="B19" s="546"/>
      <c r="C19" s="608"/>
      <c r="D19" s="49"/>
      <c r="E19" s="522" t="s">
        <v>519</v>
      </c>
      <c r="F19" s="522"/>
      <c r="G19" s="522"/>
      <c r="H19" s="522"/>
      <c r="I19" s="522"/>
      <c r="J19" s="522"/>
      <c r="K19" s="522"/>
      <c r="L19" s="522"/>
      <c r="M19" s="522"/>
      <c r="N19" s="522"/>
      <c r="O19" s="522"/>
      <c r="P19" s="522"/>
      <c r="Q19" s="68"/>
      <c r="R19" s="523">
        <v>0</v>
      </c>
      <c r="S19" s="524"/>
      <c r="T19" s="524"/>
      <c r="U19" s="524"/>
      <c r="V19" s="524"/>
      <c r="W19" s="524"/>
      <c r="X19" s="524"/>
      <c r="Y19" s="524"/>
      <c r="Z19" s="524"/>
      <c r="AA19" s="524"/>
      <c r="AB19" s="524"/>
      <c r="AC19" s="524">
        <v>0</v>
      </c>
      <c r="AD19" s="524"/>
      <c r="AE19" s="524"/>
      <c r="AF19" s="524"/>
      <c r="AG19" s="524"/>
      <c r="AH19" s="524"/>
      <c r="AI19" s="524"/>
      <c r="AJ19" s="524"/>
      <c r="AK19" s="524"/>
      <c r="AL19" s="524"/>
      <c r="AM19" s="524"/>
      <c r="AN19" s="525">
        <v>0</v>
      </c>
      <c r="AO19" s="525"/>
      <c r="AP19" s="525"/>
      <c r="AQ19" s="525"/>
      <c r="AR19" s="525"/>
      <c r="AS19" s="525"/>
      <c r="AT19" s="525"/>
      <c r="AU19" s="525"/>
      <c r="AV19" s="525"/>
      <c r="AW19" s="525"/>
      <c r="AX19" s="525"/>
      <c r="AY19" s="525">
        <v>0</v>
      </c>
      <c r="AZ19" s="525"/>
      <c r="BA19" s="525"/>
      <c r="BB19" s="525"/>
      <c r="BC19" s="525"/>
      <c r="BD19" s="525"/>
      <c r="BE19" s="525"/>
      <c r="BF19" s="525"/>
      <c r="BG19" s="525"/>
      <c r="BH19" s="525"/>
      <c r="BI19" s="52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305"/>
      <c r="CC19" s="305"/>
      <c r="CD19" s="305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</row>
    <row r="20" spans="1:119" ht="24" customHeight="1">
      <c r="A20" s="615"/>
      <c r="B20" s="546"/>
      <c r="C20" s="608"/>
      <c r="D20" s="49"/>
      <c r="E20" s="522" t="s">
        <v>454</v>
      </c>
      <c r="F20" s="522"/>
      <c r="G20" s="522"/>
      <c r="H20" s="522"/>
      <c r="I20" s="522"/>
      <c r="J20" s="522"/>
      <c r="K20" s="522"/>
      <c r="L20" s="522"/>
      <c r="M20" s="522"/>
      <c r="N20" s="522"/>
      <c r="O20" s="522"/>
      <c r="P20" s="522"/>
      <c r="Q20" s="68"/>
      <c r="R20" s="523">
        <v>0</v>
      </c>
      <c r="S20" s="524"/>
      <c r="T20" s="524"/>
      <c r="U20" s="524"/>
      <c r="V20" s="524"/>
      <c r="W20" s="524"/>
      <c r="X20" s="524"/>
      <c r="Y20" s="524"/>
      <c r="Z20" s="524"/>
      <c r="AA20" s="524"/>
      <c r="AB20" s="524"/>
      <c r="AC20" s="524">
        <v>0</v>
      </c>
      <c r="AD20" s="524"/>
      <c r="AE20" s="524"/>
      <c r="AF20" s="524"/>
      <c r="AG20" s="524"/>
      <c r="AH20" s="524"/>
      <c r="AI20" s="524"/>
      <c r="AJ20" s="524"/>
      <c r="AK20" s="524"/>
      <c r="AL20" s="524"/>
      <c r="AM20" s="524"/>
      <c r="AN20" s="525">
        <v>0</v>
      </c>
      <c r="AO20" s="525"/>
      <c r="AP20" s="525"/>
      <c r="AQ20" s="525"/>
      <c r="AR20" s="525"/>
      <c r="AS20" s="525"/>
      <c r="AT20" s="525"/>
      <c r="AU20" s="525"/>
      <c r="AV20" s="525"/>
      <c r="AW20" s="525"/>
      <c r="AX20" s="525"/>
      <c r="AY20" s="525">
        <v>0</v>
      </c>
      <c r="AZ20" s="525"/>
      <c r="BA20" s="525"/>
      <c r="BB20" s="525"/>
      <c r="BC20" s="525"/>
      <c r="BD20" s="525"/>
      <c r="BE20" s="525"/>
      <c r="BF20" s="525"/>
      <c r="BG20" s="525"/>
      <c r="BH20" s="525"/>
      <c r="BI20" s="52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305"/>
      <c r="CC20" s="305"/>
      <c r="CD20" s="305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</row>
    <row r="21" spans="1:119" ht="24" customHeight="1">
      <c r="A21" s="671"/>
      <c r="B21" s="667"/>
      <c r="C21" s="668"/>
      <c r="D21" s="644" t="s">
        <v>37</v>
      </c>
      <c r="E21" s="610"/>
      <c r="F21" s="610"/>
      <c r="G21" s="610"/>
      <c r="H21" s="610"/>
      <c r="I21" s="610"/>
      <c r="J21" s="610"/>
      <c r="K21" s="610"/>
      <c r="L21" s="610"/>
      <c r="M21" s="610"/>
      <c r="N21" s="610"/>
      <c r="O21" s="610"/>
      <c r="P21" s="610"/>
      <c r="Q21" s="645"/>
      <c r="R21" s="523">
        <f t="shared" ref="R21:AY21" si="1">SUM(R14,R15,R16,R17,R18,R19,R20)</f>
        <v>725092415</v>
      </c>
      <c r="S21" s="524">
        <v>2911253</v>
      </c>
      <c r="T21" s="524">
        <v>2911253</v>
      </c>
      <c r="U21" s="524">
        <v>2911253</v>
      </c>
      <c r="V21" s="524">
        <v>2911253</v>
      </c>
      <c r="W21" s="524">
        <v>2911253</v>
      </c>
      <c r="X21" s="524">
        <v>2911253</v>
      </c>
      <c r="Y21" s="524">
        <v>2911253</v>
      </c>
      <c r="Z21" s="524">
        <v>2911253</v>
      </c>
      <c r="AA21" s="524">
        <v>2911253</v>
      </c>
      <c r="AB21" s="524">
        <v>2911253</v>
      </c>
      <c r="AC21" s="524">
        <f t="shared" si="1"/>
        <v>22465989</v>
      </c>
      <c r="AD21" s="524">
        <v>2911253</v>
      </c>
      <c r="AE21" s="524">
        <v>2911253</v>
      </c>
      <c r="AF21" s="524">
        <v>2911253</v>
      </c>
      <c r="AG21" s="524">
        <v>2911253</v>
      </c>
      <c r="AH21" s="524">
        <v>2911253</v>
      </c>
      <c r="AI21" s="524">
        <v>2911253</v>
      </c>
      <c r="AJ21" s="524">
        <v>2911253</v>
      </c>
      <c r="AK21" s="524">
        <v>2911253</v>
      </c>
      <c r="AL21" s="524">
        <v>2911253</v>
      </c>
      <c r="AM21" s="524">
        <v>2911253</v>
      </c>
      <c r="AN21" s="525">
        <f t="shared" si="1"/>
        <v>1209398591</v>
      </c>
      <c r="AO21" s="525">
        <v>2911253</v>
      </c>
      <c r="AP21" s="525">
        <v>2911253</v>
      </c>
      <c r="AQ21" s="525">
        <v>2911253</v>
      </c>
      <c r="AR21" s="525">
        <v>2911253</v>
      </c>
      <c r="AS21" s="525">
        <v>2911253</v>
      </c>
      <c r="AT21" s="525">
        <v>2911253</v>
      </c>
      <c r="AU21" s="525">
        <v>2911253</v>
      </c>
      <c r="AV21" s="525">
        <v>2911253</v>
      </c>
      <c r="AW21" s="525">
        <v>2911253</v>
      </c>
      <c r="AX21" s="525">
        <v>2911253</v>
      </c>
      <c r="AY21" s="525">
        <f t="shared" si="1"/>
        <v>0</v>
      </c>
      <c r="AZ21" s="525">
        <v>2911253</v>
      </c>
      <c r="BA21" s="525">
        <v>2911253</v>
      </c>
      <c r="BB21" s="525">
        <v>2911253</v>
      </c>
      <c r="BC21" s="525">
        <v>2911253</v>
      </c>
      <c r="BD21" s="525">
        <v>2911253</v>
      </c>
      <c r="BE21" s="525">
        <v>2911253</v>
      </c>
      <c r="BF21" s="525">
        <v>2911253</v>
      </c>
      <c r="BG21" s="525">
        <v>2911253</v>
      </c>
      <c r="BH21" s="525">
        <v>2911253</v>
      </c>
      <c r="BI21" s="526">
        <v>2911253</v>
      </c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</row>
    <row r="22" spans="1:119" ht="24" customHeight="1">
      <c r="A22" s="46"/>
      <c r="B22" s="522" t="s">
        <v>453</v>
      </c>
      <c r="C22" s="522"/>
      <c r="D22" s="522"/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68"/>
      <c r="R22" s="523">
        <v>213991007</v>
      </c>
      <c r="S22" s="524"/>
      <c r="T22" s="524"/>
      <c r="U22" s="524"/>
      <c r="V22" s="524"/>
      <c r="W22" s="524"/>
      <c r="X22" s="524"/>
      <c r="Y22" s="524"/>
      <c r="Z22" s="524"/>
      <c r="AA22" s="524"/>
      <c r="AB22" s="524"/>
      <c r="AC22" s="524">
        <v>449100</v>
      </c>
      <c r="AD22" s="524"/>
      <c r="AE22" s="524"/>
      <c r="AF22" s="524"/>
      <c r="AG22" s="524"/>
      <c r="AH22" s="524"/>
      <c r="AI22" s="524"/>
      <c r="AJ22" s="524"/>
      <c r="AK22" s="524"/>
      <c r="AL22" s="524"/>
      <c r="AM22" s="524"/>
      <c r="AN22" s="525">
        <v>267808129</v>
      </c>
      <c r="AO22" s="525"/>
      <c r="AP22" s="525"/>
      <c r="AQ22" s="525"/>
      <c r="AR22" s="525"/>
      <c r="AS22" s="525"/>
      <c r="AT22" s="525"/>
      <c r="AU22" s="525"/>
      <c r="AV22" s="525"/>
      <c r="AW22" s="525"/>
      <c r="AX22" s="525"/>
      <c r="AY22" s="525">
        <v>0</v>
      </c>
      <c r="AZ22" s="525"/>
      <c r="BA22" s="525"/>
      <c r="BB22" s="525"/>
      <c r="BC22" s="525"/>
      <c r="BD22" s="525"/>
      <c r="BE22" s="525"/>
      <c r="BF22" s="525"/>
      <c r="BG22" s="525"/>
      <c r="BH22" s="525"/>
      <c r="BI22" s="52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305"/>
      <c r="CC22" s="305"/>
      <c r="CD22" s="305"/>
      <c r="CE22" s="7"/>
      <c r="CF22" s="7"/>
      <c r="CG22" s="7"/>
      <c r="CH22" s="7"/>
      <c r="CI22" s="7"/>
      <c r="CJ22" s="7"/>
      <c r="CK22" s="7"/>
      <c r="CL22" s="318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</row>
    <row r="23" spans="1:119" ht="24" customHeight="1">
      <c r="A23" s="46"/>
      <c r="B23" s="522" t="s">
        <v>518</v>
      </c>
      <c r="C23" s="522"/>
      <c r="D23" s="522"/>
      <c r="E23" s="522"/>
      <c r="F23" s="522"/>
      <c r="G23" s="522"/>
      <c r="H23" s="522"/>
      <c r="I23" s="522"/>
      <c r="J23" s="522"/>
      <c r="K23" s="522"/>
      <c r="L23" s="522"/>
      <c r="M23" s="522"/>
      <c r="N23" s="522"/>
      <c r="O23" s="522"/>
      <c r="P23" s="522"/>
      <c r="Q23" s="68"/>
      <c r="R23" s="523">
        <v>0</v>
      </c>
      <c r="S23" s="524"/>
      <c r="T23" s="524"/>
      <c r="U23" s="524"/>
      <c r="V23" s="524"/>
      <c r="W23" s="524"/>
      <c r="X23" s="524"/>
      <c r="Y23" s="524"/>
      <c r="Z23" s="524"/>
      <c r="AA23" s="524"/>
      <c r="AB23" s="524"/>
      <c r="AC23" s="524">
        <v>0</v>
      </c>
      <c r="AD23" s="524"/>
      <c r="AE23" s="524"/>
      <c r="AF23" s="524"/>
      <c r="AG23" s="524"/>
      <c r="AH23" s="524"/>
      <c r="AI23" s="524"/>
      <c r="AJ23" s="524"/>
      <c r="AK23" s="524"/>
      <c r="AL23" s="524"/>
      <c r="AM23" s="524"/>
      <c r="AN23" s="525">
        <v>0</v>
      </c>
      <c r="AO23" s="525"/>
      <c r="AP23" s="525"/>
      <c r="AQ23" s="525"/>
      <c r="AR23" s="525"/>
      <c r="AS23" s="525"/>
      <c r="AT23" s="525"/>
      <c r="AU23" s="525"/>
      <c r="AV23" s="525"/>
      <c r="AW23" s="525"/>
      <c r="AX23" s="525"/>
      <c r="AY23" s="525">
        <v>0</v>
      </c>
      <c r="AZ23" s="525"/>
      <c r="BA23" s="525"/>
      <c r="BB23" s="525"/>
      <c r="BC23" s="525"/>
      <c r="BD23" s="525"/>
      <c r="BE23" s="525"/>
      <c r="BF23" s="525"/>
      <c r="BG23" s="525"/>
      <c r="BH23" s="525"/>
      <c r="BI23" s="52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305"/>
      <c r="CC23" s="305"/>
      <c r="CD23" s="305"/>
      <c r="CE23" s="7"/>
      <c r="CF23" s="7"/>
      <c r="CG23" s="7"/>
      <c r="CH23" s="7"/>
      <c r="CI23" s="7"/>
      <c r="CJ23" s="7"/>
      <c r="CK23" s="7"/>
      <c r="CL23" s="305"/>
      <c r="CM23" s="305"/>
      <c r="CN23" s="305"/>
      <c r="CO23" s="305"/>
      <c r="CP23" s="305"/>
      <c r="CQ23" s="305"/>
      <c r="CR23" s="305"/>
      <c r="CS23" s="305"/>
      <c r="CT23" s="305"/>
      <c r="CU23" s="305"/>
      <c r="CV23" s="305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</row>
    <row r="24" spans="1:119" ht="24" customHeight="1">
      <c r="A24" s="46"/>
      <c r="B24" s="522" t="s">
        <v>517</v>
      </c>
      <c r="C24" s="522"/>
      <c r="D24" s="522"/>
      <c r="E24" s="522"/>
      <c r="F24" s="522"/>
      <c r="G24" s="522"/>
      <c r="H24" s="522"/>
      <c r="I24" s="522"/>
      <c r="J24" s="522"/>
      <c r="K24" s="522"/>
      <c r="L24" s="522"/>
      <c r="M24" s="522"/>
      <c r="N24" s="522"/>
      <c r="O24" s="522"/>
      <c r="P24" s="522"/>
      <c r="Q24" s="68"/>
      <c r="R24" s="523">
        <v>0</v>
      </c>
      <c r="S24" s="524"/>
      <c r="T24" s="524"/>
      <c r="U24" s="524"/>
      <c r="V24" s="524"/>
      <c r="W24" s="524"/>
      <c r="X24" s="524"/>
      <c r="Y24" s="524"/>
      <c r="Z24" s="524"/>
      <c r="AA24" s="524"/>
      <c r="AB24" s="524"/>
      <c r="AC24" s="524">
        <v>14699246</v>
      </c>
      <c r="AD24" s="524"/>
      <c r="AE24" s="524"/>
      <c r="AF24" s="524"/>
      <c r="AG24" s="524"/>
      <c r="AH24" s="524"/>
      <c r="AI24" s="524"/>
      <c r="AJ24" s="524"/>
      <c r="AK24" s="524"/>
      <c r="AL24" s="524"/>
      <c r="AM24" s="524"/>
      <c r="AN24" s="525">
        <v>2030213380</v>
      </c>
      <c r="AO24" s="525"/>
      <c r="AP24" s="525"/>
      <c r="AQ24" s="525"/>
      <c r="AR24" s="525"/>
      <c r="AS24" s="525"/>
      <c r="AT24" s="525"/>
      <c r="AU24" s="525"/>
      <c r="AV24" s="525"/>
      <c r="AW24" s="525"/>
      <c r="AX24" s="525"/>
      <c r="AY24" s="525">
        <v>0</v>
      </c>
      <c r="AZ24" s="525"/>
      <c r="BA24" s="525"/>
      <c r="BB24" s="525"/>
      <c r="BC24" s="525"/>
      <c r="BD24" s="525"/>
      <c r="BE24" s="525"/>
      <c r="BF24" s="525"/>
      <c r="BG24" s="525"/>
      <c r="BH24" s="525"/>
      <c r="BI24" s="52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305"/>
      <c r="CC24" s="305"/>
      <c r="CD24" s="305"/>
      <c r="CE24" s="7"/>
      <c r="CF24" s="7"/>
      <c r="CG24" s="7"/>
      <c r="CH24" s="7"/>
      <c r="CI24" s="7"/>
      <c r="CJ24" s="7"/>
      <c r="CK24" s="7"/>
      <c r="CL24" s="305"/>
      <c r="CM24" s="305"/>
      <c r="CN24" s="305"/>
      <c r="CO24" s="305"/>
      <c r="CP24" s="305"/>
      <c r="CQ24" s="305"/>
      <c r="CR24" s="305"/>
      <c r="CS24" s="305"/>
      <c r="CT24" s="305"/>
      <c r="CU24" s="305"/>
      <c r="CV24" s="305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</row>
    <row r="25" spans="1:119" ht="24" customHeight="1">
      <c r="A25" s="46"/>
      <c r="B25" s="522" t="s">
        <v>450</v>
      </c>
      <c r="C25" s="522"/>
      <c r="D25" s="522"/>
      <c r="E25" s="522"/>
      <c r="F25" s="522"/>
      <c r="G25" s="522"/>
      <c r="H25" s="522"/>
      <c r="I25" s="522"/>
      <c r="J25" s="522"/>
      <c r="K25" s="522"/>
      <c r="L25" s="522"/>
      <c r="M25" s="522"/>
      <c r="N25" s="522"/>
      <c r="O25" s="522"/>
      <c r="P25" s="522"/>
      <c r="Q25" s="68"/>
      <c r="R25" s="523">
        <v>0</v>
      </c>
      <c r="S25" s="524">
        <v>3036650</v>
      </c>
      <c r="T25" s="524">
        <v>3036650</v>
      </c>
      <c r="U25" s="524">
        <v>3036650</v>
      </c>
      <c r="V25" s="524">
        <v>3036650</v>
      </c>
      <c r="W25" s="524">
        <v>3036650</v>
      </c>
      <c r="X25" s="524">
        <v>3036650</v>
      </c>
      <c r="Y25" s="524">
        <v>3036650</v>
      </c>
      <c r="Z25" s="524">
        <v>3036650</v>
      </c>
      <c r="AA25" s="524">
        <v>3036650</v>
      </c>
      <c r="AB25" s="524">
        <v>3036650</v>
      </c>
      <c r="AC25" s="524">
        <f t="shared" ref="AC25:AY25" si="2">SUM(AC21,AC22,AC23,AC24)</f>
        <v>37614335</v>
      </c>
      <c r="AD25" s="524">
        <v>3036650</v>
      </c>
      <c r="AE25" s="524">
        <v>3036650</v>
      </c>
      <c r="AF25" s="524">
        <v>3036650</v>
      </c>
      <c r="AG25" s="524">
        <v>3036650</v>
      </c>
      <c r="AH25" s="524">
        <v>3036650</v>
      </c>
      <c r="AI25" s="524">
        <v>3036650</v>
      </c>
      <c r="AJ25" s="524">
        <v>3036650</v>
      </c>
      <c r="AK25" s="524">
        <v>3036650</v>
      </c>
      <c r="AL25" s="524">
        <v>3036650</v>
      </c>
      <c r="AM25" s="524">
        <v>3036650</v>
      </c>
      <c r="AN25" s="525">
        <f t="shared" si="2"/>
        <v>3507420100</v>
      </c>
      <c r="AO25" s="525">
        <v>3036650</v>
      </c>
      <c r="AP25" s="525">
        <v>3036650</v>
      </c>
      <c r="AQ25" s="525">
        <v>3036650</v>
      </c>
      <c r="AR25" s="525">
        <v>3036650</v>
      </c>
      <c r="AS25" s="525">
        <v>3036650</v>
      </c>
      <c r="AT25" s="525">
        <v>3036650</v>
      </c>
      <c r="AU25" s="525">
        <v>3036650</v>
      </c>
      <c r="AV25" s="525">
        <v>3036650</v>
      </c>
      <c r="AW25" s="525">
        <v>3036650</v>
      </c>
      <c r="AX25" s="525">
        <v>3036650</v>
      </c>
      <c r="AY25" s="525">
        <f t="shared" si="2"/>
        <v>0</v>
      </c>
      <c r="AZ25" s="525">
        <v>3036650</v>
      </c>
      <c r="BA25" s="525">
        <v>3036650</v>
      </c>
      <c r="BB25" s="525">
        <v>3036650</v>
      </c>
      <c r="BC25" s="525">
        <v>3036650</v>
      </c>
      <c r="BD25" s="525">
        <v>3036650</v>
      </c>
      <c r="BE25" s="525">
        <v>3036650</v>
      </c>
      <c r="BF25" s="525">
        <v>3036650</v>
      </c>
      <c r="BG25" s="525">
        <v>3036650</v>
      </c>
      <c r="BH25" s="525">
        <v>3036650</v>
      </c>
      <c r="BI25" s="526">
        <v>3036650</v>
      </c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305"/>
      <c r="CC25" s="305"/>
      <c r="CD25" s="305"/>
      <c r="CE25" s="7"/>
      <c r="CF25" s="7"/>
      <c r="CG25" s="7"/>
      <c r="CH25" s="7"/>
      <c r="CI25" s="7"/>
      <c r="CJ25" s="7"/>
      <c r="CK25" s="7"/>
      <c r="CL25" s="305"/>
      <c r="CM25" s="305"/>
      <c r="CN25" s="305"/>
      <c r="CO25" s="305"/>
      <c r="CP25" s="305"/>
      <c r="CQ25" s="305"/>
      <c r="CR25" s="305"/>
      <c r="CS25" s="305"/>
      <c r="CT25" s="305"/>
      <c r="CU25" s="305"/>
      <c r="CV25" s="305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</row>
    <row r="26" spans="1:119" ht="24" customHeight="1" thickBot="1">
      <c r="A26" s="74"/>
      <c r="B26" s="563" t="s">
        <v>449</v>
      </c>
      <c r="C26" s="563"/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63"/>
      <c r="O26" s="563"/>
      <c r="P26" s="563"/>
      <c r="Q26" s="56"/>
      <c r="R26" s="523">
        <v>0</v>
      </c>
      <c r="S26" s="524"/>
      <c r="T26" s="524"/>
      <c r="U26" s="524"/>
      <c r="V26" s="524"/>
      <c r="W26" s="524"/>
      <c r="X26" s="524"/>
      <c r="Y26" s="524"/>
      <c r="Z26" s="524"/>
      <c r="AA26" s="524"/>
      <c r="AB26" s="524"/>
      <c r="AC26" s="524">
        <v>33594937</v>
      </c>
      <c r="AD26" s="524"/>
      <c r="AE26" s="524"/>
      <c r="AF26" s="524"/>
      <c r="AG26" s="524"/>
      <c r="AH26" s="524"/>
      <c r="AI26" s="524"/>
      <c r="AJ26" s="524"/>
      <c r="AK26" s="524"/>
      <c r="AL26" s="524"/>
      <c r="AM26" s="524"/>
      <c r="AN26" s="525">
        <v>2102938699</v>
      </c>
      <c r="AO26" s="525"/>
      <c r="AP26" s="525"/>
      <c r="AQ26" s="525"/>
      <c r="AR26" s="525"/>
      <c r="AS26" s="525"/>
      <c r="AT26" s="525"/>
      <c r="AU26" s="525"/>
      <c r="AV26" s="525"/>
      <c r="AW26" s="525"/>
      <c r="AX26" s="525"/>
      <c r="AY26" s="525">
        <v>0</v>
      </c>
      <c r="AZ26" s="525"/>
      <c r="BA26" s="525"/>
      <c r="BB26" s="525"/>
      <c r="BC26" s="525"/>
      <c r="BD26" s="525"/>
      <c r="BE26" s="525"/>
      <c r="BF26" s="525"/>
      <c r="BG26" s="525"/>
      <c r="BH26" s="525"/>
      <c r="BI26" s="52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305"/>
      <c r="CC26" s="305"/>
      <c r="CD26" s="305"/>
      <c r="CE26" s="7"/>
      <c r="CF26" s="7"/>
      <c r="CG26" s="7"/>
      <c r="CH26" s="7"/>
      <c r="CI26" s="7"/>
      <c r="CJ26" s="7"/>
      <c r="CK26" s="7"/>
      <c r="CL26" s="305"/>
      <c r="CM26" s="305"/>
      <c r="CN26" s="305"/>
      <c r="CO26" s="305"/>
      <c r="CP26" s="305"/>
      <c r="CQ26" s="305"/>
      <c r="CR26" s="305"/>
      <c r="CS26" s="305"/>
      <c r="CT26" s="305"/>
      <c r="CU26" s="305"/>
      <c r="CV26" s="305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</row>
    <row r="27" spans="1:119" ht="24" customHeight="1" thickBot="1">
      <c r="A27" s="598" t="s">
        <v>448</v>
      </c>
      <c r="B27" s="599"/>
      <c r="C27" s="599"/>
      <c r="D27" s="599"/>
      <c r="E27" s="599"/>
      <c r="F27" s="599"/>
      <c r="G27" s="599"/>
      <c r="H27" s="599"/>
      <c r="I27" s="599"/>
      <c r="J27" s="599"/>
      <c r="K27" s="599"/>
      <c r="L27" s="599"/>
      <c r="M27" s="599"/>
      <c r="N27" s="599"/>
      <c r="O27" s="599"/>
      <c r="P27" s="599"/>
      <c r="Q27" s="600"/>
      <c r="R27" s="521">
        <f t="shared" ref="R27:AN27" si="3">SUM(R25,R26)</f>
        <v>0</v>
      </c>
      <c r="S27" s="518">
        <v>3036650</v>
      </c>
      <c r="T27" s="518">
        <v>3036650</v>
      </c>
      <c r="U27" s="518">
        <v>3036650</v>
      </c>
      <c r="V27" s="518">
        <v>3036650</v>
      </c>
      <c r="W27" s="518">
        <v>3036650</v>
      </c>
      <c r="X27" s="518">
        <v>3036650</v>
      </c>
      <c r="Y27" s="518">
        <v>3036650</v>
      </c>
      <c r="Z27" s="518">
        <v>3036650</v>
      </c>
      <c r="AA27" s="518">
        <v>3036650</v>
      </c>
      <c r="AB27" s="518">
        <v>3036650</v>
      </c>
      <c r="AC27" s="518">
        <f t="shared" si="3"/>
        <v>71209272</v>
      </c>
      <c r="AD27" s="518">
        <v>3036650</v>
      </c>
      <c r="AE27" s="518">
        <v>3036650</v>
      </c>
      <c r="AF27" s="518">
        <v>3036650</v>
      </c>
      <c r="AG27" s="518">
        <v>3036650</v>
      </c>
      <c r="AH27" s="518">
        <v>3036650</v>
      </c>
      <c r="AI27" s="518">
        <v>3036650</v>
      </c>
      <c r="AJ27" s="518">
        <v>3036650</v>
      </c>
      <c r="AK27" s="518">
        <v>3036650</v>
      </c>
      <c r="AL27" s="518">
        <v>3036650</v>
      </c>
      <c r="AM27" s="518">
        <v>3036650</v>
      </c>
      <c r="AN27" s="517">
        <f t="shared" si="3"/>
        <v>5610358799</v>
      </c>
      <c r="AO27" s="517">
        <v>3036650</v>
      </c>
      <c r="AP27" s="517">
        <v>3036650</v>
      </c>
      <c r="AQ27" s="517">
        <v>3036650</v>
      </c>
      <c r="AR27" s="517">
        <v>3036650</v>
      </c>
      <c r="AS27" s="517">
        <v>3036650</v>
      </c>
      <c r="AT27" s="517">
        <v>3036650</v>
      </c>
      <c r="AU27" s="517">
        <v>3036650</v>
      </c>
      <c r="AV27" s="517">
        <v>3036650</v>
      </c>
      <c r="AW27" s="517">
        <v>3036650</v>
      </c>
      <c r="AX27" s="517">
        <v>3036650</v>
      </c>
      <c r="AY27" s="517">
        <v>32465971</v>
      </c>
      <c r="AZ27" s="517">
        <v>3036650</v>
      </c>
      <c r="BA27" s="517">
        <v>3036650</v>
      </c>
      <c r="BB27" s="517">
        <v>3036650</v>
      </c>
      <c r="BC27" s="517">
        <v>3036650</v>
      </c>
      <c r="BD27" s="517">
        <v>3036650</v>
      </c>
      <c r="BE27" s="517">
        <v>3036650</v>
      </c>
      <c r="BF27" s="517">
        <v>3036650</v>
      </c>
      <c r="BG27" s="517">
        <v>3036650</v>
      </c>
      <c r="BH27" s="517">
        <v>3036650</v>
      </c>
      <c r="BI27" s="519">
        <v>3036650</v>
      </c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305"/>
      <c r="CC27" s="305"/>
      <c r="CD27" s="305"/>
      <c r="CE27" s="7"/>
      <c r="CF27" s="7"/>
      <c r="CG27" s="7"/>
      <c r="CH27" s="7"/>
      <c r="CI27" s="7"/>
      <c r="CJ27" s="7"/>
      <c r="CK27" s="7"/>
      <c r="CL27" s="317"/>
      <c r="CM27" s="305"/>
      <c r="CN27" s="305"/>
      <c r="CO27" s="305"/>
      <c r="CP27" s="305"/>
      <c r="CQ27" s="305"/>
      <c r="CR27" s="305"/>
      <c r="CS27" s="305"/>
      <c r="CT27" s="305"/>
      <c r="CU27" s="305"/>
      <c r="CV27" s="305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</row>
  </sheetData>
  <sheetProtection selectLockedCells="1"/>
  <mergeCells count="101">
    <mergeCell ref="B23:P23"/>
    <mergeCell ref="T4:Z8"/>
    <mergeCell ref="A11:C21"/>
    <mergeCell ref="D11:F14"/>
    <mergeCell ref="B22:P22"/>
    <mergeCell ref="H14:P14"/>
    <mergeCell ref="E20:P20"/>
    <mergeCell ref="E18:P18"/>
    <mergeCell ref="E19:P19"/>
    <mergeCell ref="E15:P15"/>
    <mergeCell ref="E16:P16"/>
    <mergeCell ref="H13:P13"/>
    <mergeCell ref="E17:P17"/>
    <mergeCell ref="R13:AB13"/>
    <mergeCell ref="R23:AB23"/>
    <mergeCell ref="K12:P12"/>
    <mergeCell ref="AY11:BI11"/>
    <mergeCell ref="AY12:BI12"/>
    <mergeCell ref="AN12:AX12"/>
    <mergeCell ref="G11:I12"/>
    <mergeCell ref="K11:P11"/>
    <mergeCell ref="BA3:BG8"/>
    <mergeCell ref="A3:Q10"/>
    <mergeCell ref="AP3:AV7"/>
    <mergeCell ref="AC10:AM10"/>
    <mergeCell ref="AE4:AK8"/>
    <mergeCell ref="AN8:AX8"/>
    <mergeCell ref="AN9:AX9"/>
    <mergeCell ref="R10:AB10"/>
    <mergeCell ref="AY10:BI10"/>
    <mergeCell ref="AN10:AX10"/>
    <mergeCell ref="AN13:AX13"/>
    <mergeCell ref="AN14:AX14"/>
    <mergeCell ref="AN15:AX15"/>
    <mergeCell ref="AC9:AM9"/>
    <mergeCell ref="T3:AK3"/>
    <mergeCell ref="R14:AB14"/>
    <mergeCell ref="AN16:AX16"/>
    <mergeCell ref="AN17:AX17"/>
    <mergeCell ref="R18:AB18"/>
    <mergeCell ref="AC15:AM15"/>
    <mergeCell ref="AC16:AM16"/>
    <mergeCell ref="R16:AB16"/>
    <mergeCell ref="R17:AB17"/>
    <mergeCell ref="R15:AB15"/>
    <mergeCell ref="AC18:AM18"/>
    <mergeCell ref="AC13:AM13"/>
    <mergeCell ref="AC14:AM14"/>
    <mergeCell ref="R11:AB11"/>
    <mergeCell ref="R12:AB12"/>
    <mergeCell ref="AC11:AM11"/>
    <mergeCell ref="AC12:AM12"/>
    <mergeCell ref="AN11:AX11"/>
    <mergeCell ref="R25:AB25"/>
    <mergeCell ref="AC25:AM25"/>
    <mergeCell ref="AN25:AX25"/>
    <mergeCell ref="AY25:BI25"/>
    <mergeCell ref="R24:AB24"/>
    <mergeCell ref="D21:Q21"/>
    <mergeCell ref="AN27:AX27"/>
    <mergeCell ref="AC21:AM21"/>
    <mergeCell ref="AN18:AX18"/>
    <mergeCell ref="AN19:AX19"/>
    <mergeCell ref="AN20:AX20"/>
    <mergeCell ref="AN21:AX21"/>
    <mergeCell ref="AN22:AX22"/>
    <mergeCell ref="AC23:AM23"/>
    <mergeCell ref="AC24:AM24"/>
    <mergeCell ref="R27:AB27"/>
    <mergeCell ref="R20:AB20"/>
    <mergeCell ref="R21:AB21"/>
    <mergeCell ref="AC19:AM19"/>
    <mergeCell ref="R22:AB22"/>
    <mergeCell ref="R19:AB19"/>
    <mergeCell ref="AC20:AM20"/>
    <mergeCell ref="AC27:AM27"/>
    <mergeCell ref="B24:P24"/>
    <mergeCell ref="AY13:BI13"/>
    <mergeCell ref="AY14:BI14"/>
    <mergeCell ref="AY15:BI15"/>
    <mergeCell ref="AY16:BI16"/>
    <mergeCell ref="AY27:BI27"/>
    <mergeCell ref="A27:Q27"/>
    <mergeCell ref="AY23:BI23"/>
    <mergeCell ref="AY24:BI24"/>
    <mergeCell ref="AY19:BI19"/>
    <mergeCell ref="AY20:BI20"/>
    <mergeCell ref="B26:P26"/>
    <mergeCell ref="R26:AB26"/>
    <mergeCell ref="AC26:AM26"/>
    <mergeCell ref="AN26:AX26"/>
    <mergeCell ref="AY26:BI26"/>
    <mergeCell ref="AY17:BI17"/>
    <mergeCell ref="AY18:BI18"/>
    <mergeCell ref="AN24:AX24"/>
    <mergeCell ref="AC22:AM22"/>
    <mergeCell ref="AC17:AM17"/>
    <mergeCell ref="AY21:BI21"/>
    <mergeCell ref="AY22:BI22"/>
    <mergeCell ref="AN23:AX23"/>
    <mergeCell ref="B25:P25"/>
  </mergeCells>
  <phoneticPr fontId="2"/>
  <dataValidations count="4">
    <dataValidation type="whole" allowBlank="1" showInputMessage="1" showErrorMessage="1" errorTitle="入力エラー" error="数値以外の入力または、9桁以上の入力は行えません。" sqref="CB11:CD27">
      <formula1>-9999999</formula1>
      <formula2>99999999</formula2>
    </dataValidation>
    <dataValidation type="whole" allowBlank="1" showInputMessage="1" showErrorMessage="1" errorTitle="入力エラー" error="数値以外の入力または、7桁以上の入力は行えません。" sqref="BJ11:BN26">
      <formula1>-99999</formula1>
      <formula2>999999</formula2>
    </dataValidation>
    <dataValidation type="whole" allowBlank="1" showInputMessage="1" showErrorMessage="1" errorTitle="入力エラー" error="数値以外の入力または、8桁以上の入力は行えません。" sqref="BJ27:BN27">
      <formula1>-999999</formula1>
      <formula2>9999999</formula2>
    </dataValidation>
    <dataValidation type="whole" allowBlank="1" showInputMessage="1" showErrorMessage="1" errorTitle="入力エラー" error="数値以外の入力または、10桁以上の入力は行えません。" sqref="CM10:CV18 CL9:CL18 CL22:CV27 BO11:CA27">
      <formula1>-99999999</formula1>
      <formula2>999999999</formula2>
    </dataValidation>
  </dataValidations>
  <printOptions verticalCentered="1"/>
  <pageMargins left="0.78740157480314965" right="0.78740157480314965" top="0.59055118110236227" bottom="0.59055118110236227" header="0.39370078740157483" footer="0.39370078740157483"/>
  <pageSetup paperSize="9" scale="87" firstPageNumber="29" orientation="landscape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S29"/>
  <sheetViews>
    <sheetView view="pageBreakPreview" zoomScaleNormal="100" zoomScaleSheetLayoutView="100" workbookViewId="0">
      <selection activeCell="V26" sqref="V26:W26"/>
    </sheetView>
  </sheetViews>
  <sheetFormatPr defaultColWidth="1.21875" defaultRowHeight="21" customHeight="1"/>
  <cols>
    <col min="1" max="3" width="1.21875" style="1" customWidth="1"/>
    <col min="4" max="4" width="2.109375" style="1" customWidth="1"/>
    <col min="5" max="6" width="1.21875" style="1" customWidth="1"/>
    <col min="7" max="9" width="2.109375" style="1" customWidth="1"/>
    <col min="10" max="10" width="2.33203125" style="1" customWidth="1"/>
    <col min="11" max="16" width="1.33203125" style="1" customWidth="1"/>
    <col min="17" max="17" width="2.109375" style="1" customWidth="1"/>
    <col min="18" max="29" width="1.21875" style="1" customWidth="1"/>
    <col min="30" max="41" width="1.109375" style="1" customWidth="1"/>
    <col min="42" max="65" width="1.21875" style="1" customWidth="1"/>
    <col min="66" max="77" width="1.109375" style="1" customWidth="1"/>
    <col min="78" max="104" width="1.21875" style="1" customWidth="1"/>
    <col min="105" max="16384" width="1.21875" style="1"/>
  </cols>
  <sheetData>
    <row r="1" spans="1:227" ht="7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</row>
    <row r="2" spans="1:227" ht="21" customHeight="1" thickBot="1">
      <c r="A2" s="592" t="s">
        <v>556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  <c r="AP2" s="592"/>
      <c r="AQ2" s="592"/>
      <c r="AR2" s="592"/>
      <c r="AS2" s="592"/>
      <c r="AT2" s="592"/>
      <c r="AU2" s="592"/>
      <c r="AV2" s="592"/>
      <c r="AW2" s="592"/>
      <c r="AX2" s="592"/>
      <c r="AY2" s="592"/>
      <c r="AZ2" s="592"/>
      <c r="BA2" s="592"/>
      <c r="BB2" s="592"/>
      <c r="BC2" s="592"/>
      <c r="BD2" s="592"/>
      <c r="BE2" s="592"/>
      <c r="BF2" s="592"/>
      <c r="BG2" s="592"/>
      <c r="BH2" s="592"/>
      <c r="BI2" s="592"/>
      <c r="BJ2" s="592"/>
      <c r="BK2" s="592"/>
      <c r="BL2" s="592"/>
      <c r="BM2" s="592"/>
      <c r="BN2" s="592"/>
      <c r="BO2" s="592"/>
      <c r="BP2" s="592"/>
      <c r="BQ2" s="592"/>
      <c r="BR2" s="592"/>
      <c r="BS2" s="592"/>
      <c r="BT2" s="592"/>
      <c r="BU2" s="592"/>
      <c r="BV2" s="592"/>
      <c r="BW2" s="592"/>
      <c r="BX2" s="592"/>
      <c r="BY2" s="592"/>
      <c r="BZ2" s="592"/>
      <c r="CA2" s="592"/>
      <c r="CB2" s="592"/>
      <c r="CC2" s="592"/>
      <c r="CD2" s="592"/>
      <c r="CE2" s="592"/>
      <c r="CF2" s="592"/>
      <c r="CG2" s="592"/>
      <c r="CH2" s="592"/>
      <c r="CI2" s="592"/>
      <c r="CJ2" s="592"/>
      <c r="CK2" s="592"/>
      <c r="CL2" s="592"/>
      <c r="CM2" s="592"/>
      <c r="CN2" s="592"/>
      <c r="CO2" s="592"/>
      <c r="CP2" s="592"/>
      <c r="CQ2" s="592"/>
      <c r="CR2" s="592"/>
      <c r="CS2" s="592"/>
      <c r="CT2" s="592"/>
      <c r="CU2" s="592"/>
      <c r="CV2" s="592"/>
      <c r="CW2" s="592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</row>
    <row r="3" spans="1:227" ht="21" customHeight="1">
      <c r="A3" s="613" t="s">
        <v>146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614"/>
      <c r="R3" s="24"/>
      <c r="S3" s="42"/>
      <c r="T3" s="42"/>
      <c r="U3" s="42"/>
      <c r="V3" s="42"/>
      <c r="W3" s="42"/>
      <c r="X3" s="42"/>
      <c r="Y3" s="42"/>
      <c r="Z3" s="42"/>
      <c r="AA3" s="42"/>
      <c r="AB3" s="42"/>
      <c r="AC3" s="618" t="s">
        <v>515</v>
      </c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42"/>
      <c r="CO3" s="42"/>
      <c r="CP3" s="42"/>
      <c r="CQ3" s="42"/>
      <c r="CR3" s="42"/>
      <c r="CS3" s="42"/>
      <c r="CT3" s="42"/>
      <c r="CU3" s="42"/>
      <c r="CV3" s="42"/>
      <c r="CW3" s="43"/>
      <c r="DV3" s="293"/>
      <c r="DW3" s="293"/>
      <c r="DX3" s="293"/>
    </row>
    <row r="4" spans="1:227" ht="21" customHeight="1">
      <c r="A4" s="615"/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609"/>
      <c r="R4" s="46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22" t="s">
        <v>555</v>
      </c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68"/>
      <c r="DV4" s="293"/>
      <c r="DW4" s="293"/>
      <c r="DX4" s="293"/>
    </row>
    <row r="5" spans="1:227" ht="21" customHeight="1">
      <c r="A5" s="615"/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609"/>
      <c r="R5" s="46"/>
      <c r="S5" s="50"/>
      <c r="T5" s="522" t="s">
        <v>554</v>
      </c>
      <c r="U5" s="522"/>
      <c r="V5" s="522"/>
      <c r="W5" s="522"/>
      <c r="X5" s="522"/>
      <c r="Y5" s="522"/>
      <c r="Z5" s="522"/>
      <c r="AA5" s="522"/>
      <c r="AB5" s="522"/>
      <c r="AC5" s="522"/>
      <c r="AD5" s="522"/>
      <c r="AE5" s="522"/>
      <c r="AF5" s="522"/>
      <c r="AG5" s="522"/>
      <c r="AH5" s="522"/>
      <c r="AI5" s="522"/>
      <c r="AJ5" s="522"/>
      <c r="AK5" s="522"/>
      <c r="AL5" s="522"/>
      <c r="AM5" s="522"/>
      <c r="AN5" s="50"/>
      <c r="AO5" s="48"/>
      <c r="AP5" s="8"/>
      <c r="AQ5" s="84"/>
      <c r="AR5" s="628" t="s">
        <v>553</v>
      </c>
      <c r="AS5" s="628"/>
      <c r="AT5" s="628"/>
      <c r="AU5" s="628"/>
      <c r="AV5" s="628"/>
      <c r="AW5" s="628"/>
      <c r="AX5" s="628"/>
      <c r="AY5" s="628"/>
      <c r="AZ5" s="84"/>
      <c r="BA5" s="161"/>
      <c r="BB5" s="644" t="s">
        <v>552</v>
      </c>
      <c r="BC5" s="610"/>
      <c r="BD5" s="610"/>
      <c r="BE5" s="610"/>
      <c r="BF5" s="610"/>
      <c r="BG5" s="610"/>
      <c r="BH5" s="610"/>
      <c r="BI5" s="610"/>
      <c r="BJ5" s="610"/>
      <c r="BK5" s="610"/>
      <c r="BL5" s="610"/>
      <c r="BM5" s="610"/>
      <c r="BN5" s="610"/>
      <c r="BO5" s="610"/>
      <c r="BP5" s="610"/>
      <c r="BQ5" s="610"/>
      <c r="BR5" s="610"/>
      <c r="BS5" s="610"/>
      <c r="BT5" s="610"/>
      <c r="BU5" s="610"/>
      <c r="BV5" s="610"/>
      <c r="BW5" s="610"/>
      <c r="BX5" s="610"/>
      <c r="BY5" s="611"/>
      <c r="BZ5" s="49"/>
      <c r="CA5" s="50"/>
      <c r="CB5" s="522" t="s">
        <v>551</v>
      </c>
      <c r="CC5" s="522"/>
      <c r="CD5" s="522"/>
      <c r="CE5" s="522"/>
      <c r="CF5" s="522"/>
      <c r="CG5" s="522"/>
      <c r="CH5" s="522"/>
      <c r="CI5" s="522"/>
      <c r="CJ5" s="522"/>
      <c r="CK5" s="522"/>
      <c r="CL5" s="522"/>
      <c r="CM5" s="522"/>
      <c r="CN5" s="522"/>
      <c r="CO5" s="522"/>
      <c r="CP5" s="522"/>
      <c r="CQ5" s="522"/>
      <c r="CR5" s="522"/>
      <c r="CS5" s="522"/>
      <c r="CT5" s="522"/>
      <c r="CU5" s="522"/>
      <c r="CV5" s="50"/>
      <c r="CW5" s="68"/>
      <c r="DV5" s="159"/>
      <c r="DW5" s="7"/>
      <c r="DX5" s="7"/>
    </row>
    <row r="6" spans="1:227" ht="21" customHeight="1">
      <c r="A6" s="615"/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546"/>
      <c r="N6" s="546"/>
      <c r="O6" s="546"/>
      <c r="P6" s="546"/>
      <c r="Q6" s="609"/>
      <c r="R6" s="69"/>
      <c r="S6" s="562" t="s">
        <v>550</v>
      </c>
      <c r="T6" s="562"/>
      <c r="U6" s="562"/>
      <c r="V6" s="562"/>
      <c r="W6" s="562"/>
      <c r="X6" s="562"/>
      <c r="Y6" s="562"/>
      <c r="Z6" s="562"/>
      <c r="AA6" s="562"/>
      <c r="AB6" s="562"/>
      <c r="AC6" s="121"/>
      <c r="AD6" s="289"/>
      <c r="AE6" s="289"/>
      <c r="AF6" s="289"/>
      <c r="AG6" s="289"/>
      <c r="AH6" s="289"/>
      <c r="AI6" s="289"/>
      <c r="AJ6" s="289"/>
      <c r="AK6" s="289"/>
      <c r="AL6" s="376"/>
      <c r="AM6" s="289"/>
      <c r="AN6" s="289"/>
      <c r="AO6" s="289"/>
      <c r="AP6" s="86"/>
      <c r="AQ6" s="87"/>
      <c r="AR6" s="629"/>
      <c r="AS6" s="629"/>
      <c r="AT6" s="629"/>
      <c r="AU6" s="629"/>
      <c r="AV6" s="629"/>
      <c r="AW6" s="629"/>
      <c r="AX6" s="629"/>
      <c r="AY6" s="629"/>
      <c r="AZ6" s="87"/>
      <c r="BA6" s="163"/>
      <c r="BB6" s="8"/>
      <c r="BC6" s="628" t="s">
        <v>550</v>
      </c>
      <c r="BD6" s="628"/>
      <c r="BE6" s="628"/>
      <c r="BF6" s="628"/>
      <c r="BG6" s="628"/>
      <c r="BH6" s="628"/>
      <c r="BI6" s="628"/>
      <c r="BJ6" s="628"/>
      <c r="BK6" s="628"/>
      <c r="BL6" s="628"/>
      <c r="BM6" s="84"/>
      <c r="BN6" s="288"/>
      <c r="BO6" s="288"/>
      <c r="BP6" s="288"/>
      <c r="BQ6" s="288"/>
      <c r="BR6" s="288"/>
      <c r="BS6" s="288"/>
      <c r="BT6" s="288"/>
      <c r="BU6" s="377"/>
      <c r="BV6" s="288"/>
      <c r="BW6" s="288"/>
      <c r="BX6" s="288"/>
      <c r="BY6" s="310"/>
      <c r="BZ6" s="8"/>
      <c r="CA6" s="562" t="s">
        <v>509</v>
      </c>
      <c r="CB6" s="562"/>
      <c r="CC6" s="562"/>
      <c r="CD6" s="562"/>
      <c r="CE6" s="562"/>
      <c r="CF6" s="562"/>
      <c r="CG6" s="562"/>
      <c r="CH6" s="562"/>
      <c r="CI6" s="562"/>
      <c r="CJ6" s="562"/>
      <c r="CK6" s="16"/>
      <c r="CL6" s="8"/>
      <c r="CM6" s="674" t="s">
        <v>549</v>
      </c>
      <c r="CN6" s="674"/>
      <c r="CO6" s="674"/>
      <c r="CP6" s="674"/>
      <c r="CQ6" s="674"/>
      <c r="CR6" s="674"/>
      <c r="CS6" s="674"/>
      <c r="CT6" s="674"/>
      <c r="CU6" s="674"/>
      <c r="CV6" s="674"/>
      <c r="CW6" s="166"/>
      <c r="DV6" s="295"/>
      <c r="DW6" s="295"/>
      <c r="DX6" s="295"/>
    </row>
    <row r="7" spans="1:227" ht="21" customHeight="1">
      <c r="A7" s="615"/>
      <c r="B7" s="546"/>
      <c r="C7" s="546"/>
      <c r="D7" s="546"/>
      <c r="E7" s="546"/>
      <c r="F7" s="546"/>
      <c r="G7" s="546"/>
      <c r="H7" s="546"/>
      <c r="I7" s="546"/>
      <c r="J7" s="546"/>
      <c r="K7" s="546"/>
      <c r="L7" s="546"/>
      <c r="M7" s="546"/>
      <c r="N7" s="546"/>
      <c r="O7" s="546"/>
      <c r="P7" s="546"/>
      <c r="Q7" s="609"/>
      <c r="R7" s="74"/>
      <c r="S7" s="563"/>
      <c r="T7" s="563"/>
      <c r="U7" s="563"/>
      <c r="V7" s="563"/>
      <c r="W7" s="563"/>
      <c r="X7" s="563"/>
      <c r="Y7" s="563"/>
      <c r="Z7" s="563"/>
      <c r="AA7" s="563"/>
      <c r="AB7" s="563"/>
      <c r="AC7" s="57"/>
      <c r="AD7" s="8"/>
      <c r="AE7" s="121"/>
      <c r="AF7" s="562" t="s">
        <v>548</v>
      </c>
      <c r="AG7" s="562"/>
      <c r="AH7" s="562"/>
      <c r="AI7" s="562"/>
      <c r="AJ7" s="562"/>
      <c r="AK7" s="562"/>
      <c r="AL7" s="562"/>
      <c r="AM7" s="562"/>
      <c r="AN7" s="121"/>
      <c r="AO7" s="16"/>
      <c r="AP7" s="86"/>
      <c r="AQ7" s="87"/>
      <c r="AR7" s="629"/>
      <c r="AS7" s="629"/>
      <c r="AT7" s="629"/>
      <c r="AU7" s="629"/>
      <c r="AV7" s="629"/>
      <c r="AW7" s="629"/>
      <c r="AX7" s="629"/>
      <c r="AY7" s="629"/>
      <c r="AZ7" s="87"/>
      <c r="BA7" s="163"/>
      <c r="BB7" s="86"/>
      <c r="BC7" s="629"/>
      <c r="BD7" s="629"/>
      <c r="BE7" s="629"/>
      <c r="BF7" s="629"/>
      <c r="BG7" s="629"/>
      <c r="BH7" s="629"/>
      <c r="BI7" s="629"/>
      <c r="BJ7" s="629"/>
      <c r="BK7" s="629"/>
      <c r="BL7" s="629"/>
      <c r="BM7" s="87"/>
      <c r="BN7" s="8"/>
      <c r="BO7" s="84"/>
      <c r="BP7" s="628" t="s">
        <v>548</v>
      </c>
      <c r="BQ7" s="628"/>
      <c r="BR7" s="628"/>
      <c r="BS7" s="628"/>
      <c r="BT7" s="628"/>
      <c r="BU7" s="628"/>
      <c r="BV7" s="628"/>
      <c r="BW7" s="628"/>
      <c r="BX7" s="84"/>
      <c r="BY7" s="161"/>
      <c r="BZ7" s="15"/>
      <c r="CA7" s="563"/>
      <c r="CB7" s="563"/>
      <c r="CC7" s="563"/>
      <c r="CD7" s="563"/>
      <c r="CE7" s="563"/>
      <c r="CF7" s="563"/>
      <c r="CG7" s="563"/>
      <c r="CH7" s="563"/>
      <c r="CI7" s="563"/>
      <c r="CJ7" s="563"/>
      <c r="CK7" s="17"/>
      <c r="CL7" s="86"/>
      <c r="CM7" s="675"/>
      <c r="CN7" s="675"/>
      <c r="CO7" s="675"/>
      <c r="CP7" s="675"/>
      <c r="CQ7" s="675"/>
      <c r="CR7" s="675"/>
      <c r="CS7" s="675"/>
      <c r="CT7" s="675"/>
      <c r="CU7" s="675"/>
      <c r="CV7" s="675"/>
      <c r="CW7" s="167"/>
      <c r="DV7" s="291"/>
      <c r="DW7" s="291"/>
      <c r="DX7" s="291"/>
    </row>
    <row r="8" spans="1:227" ht="21" customHeight="1">
      <c r="A8" s="615"/>
      <c r="B8" s="546"/>
      <c r="C8" s="546"/>
      <c r="D8" s="546"/>
      <c r="E8" s="546"/>
      <c r="F8" s="546"/>
      <c r="G8" s="546"/>
      <c r="H8" s="546"/>
      <c r="I8" s="546"/>
      <c r="J8" s="546"/>
      <c r="K8" s="546"/>
      <c r="L8" s="546"/>
      <c r="M8" s="546"/>
      <c r="N8" s="546"/>
      <c r="O8" s="546"/>
      <c r="P8" s="546"/>
      <c r="Q8" s="609"/>
      <c r="R8" s="74"/>
      <c r="S8" s="563"/>
      <c r="T8" s="563"/>
      <c r="U8" s="563"/>
      <c r="V8" s="563"/>
      <c r="W8" s="563"/>
      <c r="X8" s="563"/>
      <c r="Y8" s="563"/>
      <c r="Z8" s="563"/>
      <c r="AA8" s="563"/>
      <c r="AB8" s="563"/>
      <c r="AC8" s="57"/>
      <c r="AD8" s="15"/>
      <c r="AE8" s="57"/>
      <c r="AF8" s="563"/>
      <c r="AG8" s="563"/>
      <c r="AH8" s="563"/>
      <c r="AI8" s="563"/>
      <c r="AJ8" s="563"/>
      <c r="AK8" s="563"/>
      <c r="AL8" s="563"/>
      <c r="AM8" s="563"/>
      <c r="AN8" s="57"/>
      <c r="AO8" s="17"/>
      <c r="AP8" s="15"/>
      <c r="AQ8" s="87"/>
      <c r="AR8" s="629"/>
      <c r="AS8" s="629"/>
      <c r="AT8" s="629"/>
      <c r="AU8" s="629"/>
      <c r="AV8" s="629"/>
      <c r="AW8" s="629"/>
      <c r="AX8" s="629"/>
      <c r="AY8" s="629"/>
      <c r="AZ8" s="87"/>
      <c r="BA8" s="163"/>
      <c r="BB8" s="86"/>
      <c r="BC8" s="629"/>
      <c r="BD8" s="629"/>
      <c r="BE8" s="629"/>
      <c r="BF8" s="629"/>
      <c r="BG8" s="629"/>
      <c r="BH8" s="629"/>
      <c r="BI8" s="629"/>
      <c r="BJ8" s="629"/>
      <c r="BK8" s="629"/>
      <c r="BL8" s="629"/>
      <c r="BM8" s="87"/>
      <c r="BN8" s="86"/>
      <c r="BO8" s="87"/>
      <c r="BP8" s="629"/>
      <c r="BQ8" s="629"/>
      <c r="BR8" s="629"/>
      <c r="BS8" s="629"/>
      <c r="BT8" s="629"/>
      <c r="BU8" s="629"/>
      <c r="BV8" s="629"/>
      <c r="BW8" s="629"/>
      <c r="BX8" s="87"/>
      <c r="BY8" s="163"/>
      <c r="BZ8" s="15"/>
      <c r="CA8" s="563"/>
      <c r="CB8" s="563"/>
      <c r="CC8" s="563"/>
      <c r="CD8" s="563"/>
      <c r="CE8" s="563"/>
      <c r="CF8" s="563"/>
      <c r="CG8" s="563"/>
      <c r="CH8" s="563"/>
      <c r="CI8" s="563"/>
      <c r="CJ8" s="563"/>
      <c r="CK8" s="17"/>
      <c r="CL8" s="86"/>
      <c r="CM8" s="675"/>
      <c r="CN8" s="675"/>
      <c r="CO8" s="675"/>
      <c r="CP8" s="675"/>
      <c r="CQ8" s="675"/>
      <c r="CR8" s="675"/>
      <c r="CS8" s="675"/>
      <c r="CT8" s="675"/>
      <c r="CU8" s="675"/>
      <c r="CV8" s="675"/>
      <c r="CW8" s="167"/>
      <c r="DV8" s="291"/>
      <c r="DW8" s="291"/>
      <c r="DX8" s="291"/>
    </row>
    <row r="9" spans="1:227" ht="14.25" customHeight="1">
      <c r="A9" s="615"/>
      <c r="B9" s="546"/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609"/>
      <c r="R9" s="74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15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17"/>
      <c r="AP9" s="86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163"/>
      <c r="BB9" s="607" t="s">
        <v>547</v>
      </c>
      <c r="BC9" s="546"/>
      <c r="BD9" s="546"/>
      <c r="BE9" s="546"/>
      <c r="BF9" s="546"/>
      <c r="BG9" s="546"/>
      <c r="BH9" s="546"/>
      <c r="BI9" s="546"/>
      <c r="BJ9" s="546"/>
      <c r="BK9" s="546"/>
      <c r="BL9" s="546"/>
      <c r="BM9" s="608"/>
      <c r="BN9" s="86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163"/>
      <c r="BZ9" s="15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17"/>
      <c r="CL9" s="607" t="s">
        <v>546</v>
      </c>
      <c r="CM9" s="546"/>
      <c r="CN9" s="546"/>
      <c r="CO9" s="546"/>
      <c r="CP9" s="546"/>
      <c r="CQ9" s="546"/>
      <c r="CR9" s="546"/>
      <c r="CS9" s="546"/>
      <c r="CT9" s="546"/>
      <c r="CU9" s="546"/>
      <c r="CV9" s="546"/>
      <c r="CW9" s="609"/>
      <c r="DV9" s="159"/>
      <c r="DW9" s="7"/>
      <c r="DX9" s="7"/>
    </row>
    <row r="10" spans="1:227" ht="14.25" customHeight="1" thickBot="1">
      <c r="A10" s="616"/>
      <c r="B10" s="547"/>
      <c r="C10" s="547"/>
      <c r="D10" s="547"/>
      <c r="E10" s="547"/>
      <c r="F10" s="547"/>
      <c r="G10" s="547"/>
      <c r="H10" s="547"/>
      <c r="I10" s="547"/>
      <c r="J10" s="547"/>
      <c r="K10" s="547"/>
      <c r="L10" s="547"/>
      <c r="M10" s="547"/>
      <c r="N10" s="547"/>
      <c r="O10" s="547"/>
      <c r="P10" s="547"/>
      <c r="Q10" s="617"/>
      <c r="R10" s="63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6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5"/>
      <c r="AP10" s="673" t="s">
        <v>497</v>
      </c>
      <c r="AQ10" s="626"/>
      <c r="AR10" s="626"/>
      <c r="AS10" s="626"/>
      <c r="AT10" s="626"/>
      <c r="AU10" s="626"/>
      <c r="AV10" s="626"/>
      <c r="AW10" s="626"/>
      <c r="AX10" s="626"/>
      <c r="AY10" s="626"/>
      <c r="AZ10" s="626"/>
      <c r="BA10" s="627"/>
      <c r="BB10" s="673" t="s">
        <v>497</v>
      </c>
      <c r="BC10" s="626"/>
      <c r="BD10" s="626"/>
      <c r="BE10" s="626"/>
      <c r="BF10" s="626"/>
      <c r="BG10" s="626"/>
      <c r="BH10" s="626"/>
      <c r="BI10" s="626"/>
      <c r="BJ10" s="626"/>
      <c r="BK10" s="626"/>
      <c r="BL10" s="626"/>
      <c r="BM10" s="627"/>
      <c r="BN10" s="602" t="s">
        <v>497</v>
      </c>
      <c r="BO10" s="626"/>
      <c r="BP10" s="626"/>
      <c r="BQ10" s="626"/>
      <c r="BR10" s="626"/>
      <c r="BS10" s="626"/>
      <c r="BT10" s="626"/>
      <c r="BU10" s="626"/>
      <c r="BV10" s="626"/>
      <c r="BW10" s="626"/>
      <c r="BX10" s="626"/>
      <c r="BY10" s="627"/>
      <c r="BZ10" s="66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5"/>
      <c r="CL10" s="673" t="s">
        <v>497</v>
      </c>
      <c r="CM10" s="626"/>
      <c r="CN10" s="626"/>
      <c r="CO10" s="626"/>
      <c r="CP10" s="626"/>
      <c r="CQ10" s="626"/>
      <c r="CR10" s="626"/>
      <c r="CS10" s="626"/>
      <c r="CT10" s="626"/>
      <c r="CU10" s="626"/>
      <c r="CV10" s="626"/>
      <c r="CW10" s="630"/>
      <c r="DV10" s="159"/>
      <c r="DW10" s="7"/>
      <c r="DX10" s="7"/>
    </row>
    <row r="11" spans="1:227" ht="21" customHeight="1">
      <c r="A11" s="638" t="s">
        <v>545</v>
      </c>
      <c r="B11" s="709"/>
      <c r="C11" s="710"/>
      <c r="D11" s="662" t="s">
        <v>465</v>
      </c>
      <c r="E11" s="639"/>
      <c r="F11" s="640"/>
      <c r="G11" s="607" t="s">
        <v>464</v>
      </c>
      <c r="H11" s="546"/>
      <c r="I11" s="608"/>
      <c r="J11" s="18"/>
      <c r="K11" s="620" t="s">
        <v>494</v>
      </c>
      <c r="L11" s="620"/>
      <c r="M11" s="620"/>
      <c r="N11" s="620"/>
      <c r="O11" s="620"/>
      <c r="P11" s="620"/>
      <c r="Q11" s="43"/>
      <c r="R11" s="559">
        <v>13056</v>
      </c>
      <c r="S11" s="700"/>
      <c r="T11" s="700"/>
      <c r="U11" s="700"/>
      <c r="V11" s="700"/>
      <c r="W11" s="700"/>
      <c r="X11" s="700"/>
      <c r="Y11" s="700"/>
      <c r="Z11" s="700"/>
      <c r="AA11" s="700"/>
      <c r="AB11" s="700"/>
      <c r="AC11" s="700"/>
      <c r="AD11" s="700">
        <v>0</v>
      </c>
      <c r="AE11" s="700"/>
      <c r="AF11" s="700"/>
      <c r="AG11" s="700"/>
      <c r="AH11" s="700"/>
      <c r="AI11" s="700"/>
      <c r="AJ11" s="700"/>
      <c r="AK11" s="700"/>
      <c r="AL11" s="700"/>
      <c r="AM11" s="700"/>
      <c r="AN11" s="700"/>
      <c r="AO11" s="700"/>
      <c r="AP11" s="700">
        <v>13814399541</v>
      </c>
      <c r="AQ11" s="700"/>
      <c r="AR11" s="700"/>
      <c r="AS11" s="700"/>
      <c r="AT11" s="700"/>
      <c r="AU11" s="700"/>
      <c r="AV11" s="700"/>
      <c r="AW11" s="700"/>
      <c r="AX11" s="700"/>
      <c r="AY11" s="700"/>
      <c r="AZ11" s="700"/>
      <c r="BA11" s="700"/>
      <c r="BB11" s="700">
        <v>455609438</v>
      </c>
      <c r="BC11" s="700"/>
      <c r="BD11" s="700"/>
      <c r="BE11" s="700"/>
      <c r="BF11" s="700"/>
      <c r="BG11" s="700"/>
      <c r="BH11" s="700"/>
      <c r="BI11" s="700"/>
      <c r="BJ11" s="700"/>
      <c r="BK11" s="700"/>
      <c r="BL11" s="700"/>
      <c r="BM11" s="700"/>
      <c r="BN11" s="700">
        <v>0</v>
      </c>
      <c r="BO11" s="700"/>
      <c r="BP11" s="700"/>
      <c r="BQ11" s="700"/>
      <c r="BR11" s="700"/>
      <c r="BS11" s="700"/>
      <c r="BT11" s="700"/>
      <c r="BU11" s="700"/>
      <c r="BV11" s="700"/>
      <c r="BW11" s="700"/>
      <c r="BX11" s="700"/>
      <c r="BY11" s="700"/>
      <c r="BZ11" s="702">
        <v>22</v>
      </c>
      <c r="CA11" s="702"/>
      <c r="CB11" s="702"/>
      <c r="CC11" s="702"/>
      <c r="CD11" s="702"/>
      <c r="CE11" s="702"/>
      <c r="CF11" s="702"/>
      <c r="CG11" s="702"/>
      <c r="CH11" s="702"/>
      <c r="CI11" s="702"/>
      <c r="CJ11" s="702"/>
      <c r="CK11" s="702"/>
      <c r="CL11" s="700">
        <v>82163</v>
      </c>
      <c r="CM11" s="700"/>
      <c r="CN11" s="700"/>
      <c r="CO11" s="700"/>
      <c r="CP11" s="700"/>
      <c r="CQ11" s="700"/>
      <c r="CR11" s="700"/>
      <c r="CS11" s="700"/>
      <c r="CT11" s="700"/>
      <c r="CU11" s="700"/>
      <c r="CV11" s="700"/>
      <c r="CW11" s="701"/>
      <c r="DV11" s="6"/>
      <c r="DW11" s="6"/>
      <c r="DX11" s="6"/>
    </row>
    <row r="12" spans="1:227" ht="21" customHeight="1">
      <c r="A12" s="708"/>
      <c r="B12" s="709"/>
      <c r="C12" s="710"/>
      <c r="D12" s="662"/>
      <c r="E12" s="639"/>
      <c r="F12" s="640"/>
      <c r="G12" s="666"/>
      <c r="H12" s="667"/>
      <c r="I12" s="668"/>
      <c r="J12" s="49"/>
      <c r="K12" s="610" t="s">
        <v>540</v>
      </c>
      <c r="L12" s="610"/>
      <c r="M12" s="610"/>
      <c r="N12" s="610"/>
      <c r="O12" s="610"/>
      <c r="P12" s="610"/>
      <c r="Q12" s="68"/>
      <c r="R12" s="705">
        <v>94685</v>
      </c>
      <c r="S12" s="696"/>
      <c r="T12" s="696"/>
      <c r="U12" s="696"/>
      <c r="V12" s="696"/>
      <c r="W12" s="696"/>
      <c r="X12" s="696"/>
      <c r="Y12" s="696"/>
      <c r="Z12" s="696"/>
      <c r="AA12" s="696"/>
      <c r="AB12" s="696"/>
      <c r="AC12" s="696"/>
      <c r="AD12" s="696">
        <v>10</v>
      </c>
      <c r="AE12" s="696"/>
      <c r="AF12" s="696"/>
      <c r="AG12" s="696"/>
      <c r="AH12" s="696"/>
      <c r="AI12" s="696"/>
      <c r="AJ12" s="696"/>
      <c r="AK12" s="696"/>
      <c r="AL12" s="696"/>
      <c r="AM12" s="696"/>
      <c r="AN12" s="696"/>
      <c r="AO12" s="696"/>
      <c r="AP12" s="696">
        <v>17698095807</v>
      </c>
      <c r="AQ12" s="696"/>
      <c r="AR12" s="696"/>
      <c r="AS12" s="696"/>
      <c r="AT12" s="696"/>
      <c r="AU12" s="696"/>
      <c r="AV12" s="696"/>
      <c r="AW12" s="696"/>
      <c r="AX12" s="696"/>
      <c r="AY12" s="696"/>
      <c r="AZ12" s="696"/>
      <c r="BA12" s="696"/>
      <c r="BB12" s="696">
        <v>539623377</v>
      </c>
      <c r="BC12" s="696"/>
      <c r="BD12" s="696"/>
      <c r="BE12" s="696"/>
      <c r="BF12" s="696"/>
      <c r="BG12" s="696"/>
      <c r="BH12" s="696"/>
      <c r="BI12" s="696"/>
      <c r="BJ12" s="696"/>
      <c r="BK12" s="696"/>
      <c r="BL12" s="696"/>
      <c r="BM12" s="696"/>
      <c r="BN12" s="696">
        <v>0</v>
      </c>
      <c r="BO12" s="696"/>
      <c r="BP12" s="696"/>
      <c r="BQ12" s="696"/>
      <c r="BR12" s="696"/>
      <c r="BS12" s="696"/>
      <c r="BT12" s="696"/>
      <c r="BU12" s="696"/>
      <c r="BV12" s="696"/>
      <c r="BW12" s="696"/>
      <c r="BX12" s="696"/>
      <c r="BY12" s="696"/>
      <c r="BZ12" s="703">
        <v>419</v>
      </c>
      <c r="CA12" s="703"/>
      <c r="CB12" s="703"/>
      <c r="CC12" s="703"/>
      <c r="CD12" s="703"/>
      <c r="CE12" s="703"/>
      <c r="CF12" s="703"/>
      <c r="CG12" s="703"/>
      <c r="CH12" s="703"/>
      <c r="CI12" s="703"/>
      <c r="CJ12" s="703"/>
      <c r="CK12" s="703"/>
      <c r="CL12" s="696">
        <v>2934883</v>
      </c>
      <c r="CM12" s="696"/>
      <c r="CN12" s="696"/>
      <c r="CO12" s="696"/>
      <c r="CP12" s="696"/>
      <c r="CQ12" s="696"/>
      <c r="CR12" s="696"/>
      <c r="CS12" s="696"/>
      <c r="CT12" s="696"/>
      <c r="CU12" s="696"/>
      <c r="CV12" s="696"/>
      <c r="CW12" s="699"/>
      <c r="DV12" s="6"/>
      <c r="DW12" s="6"/>
      <c r="DX12" s="6"/>
    </row>
    <row r="13" spans="1:227" ht="21" customHeight="1">
      <c r="A13" s="708"/>
      <c r="B13" s="709"/>
      <c r="C13" s="710"/>
      <c r="D13" s="662"/>
      <c r="E13" s="639"/>
      <c r="F13" s="640"/>
      <c r="G13" s="49"/>
      <c r="H13" s="522" t="s">
        <v>525</v>
      </c>
      <c r="I13" s="522"/>
      <c r="J13" s="522"/>
      <c r="K13" s="522"/>
      <c r="L13" s="522"/>
      <c r="M13" s="522"/>
      <c r="N13" s="522"/>
      <c r="O13" s="522"/>
      <c r="P13" s="522"/>
      <c r="Q13" s="68"/>
      <c r="R13" s="705">
        <v>9908</v>
      </c>
      <c r="S13" s="696"/>
      <c r="T13" s="696"/>
      <c r="U13" s="696"/>
      <c r="V13" s="696"/>
      <c r="W13" s="696"/>
      <c r="X13" s="696"/>
      <c r="Y13" s="696"/>
      <c r="Z13" s="696"/>
      <c r="AA13" s="696"/>
      <c r="AB13" s="696"/>
      <c r="AC13" s="696"/>
      <c r="AD13" s="696">
        <v>17</v>
      </c>
      <c r="AE13" s="696"/>
      <c r="AF13" s="696"/>
      <c r="AG13" s="696"/>
      <c r="AH13" s="696"/>
      <c r="AI13" s="696"/>
      <c r="AJ13" s="696"/>
      <c r="AK13" s="696"/>
      <c r="AL13" s="696"/>
      <c r="AM13" s="696"/>
      <c r="AN13" s="696"/>
      <c r="AO13" s="696"/>
      <c r="AP13" s="696">
        <v>2489320289</v>
      </c>
      <c r="AQ13" s="696"/>
      <c r="AR13" s="696"/>
      <c r="AS13" s="696"/>
      <c r="AT13" s="696"/>
      <c r="AU13" s="696"/>
      <c r="AV13" s="696"/>
      <c r="AW13" s="696"/>
      <c r="AX13" s="696"/>
      <c r="AY13" s="696"/>
      <c r="AZ13" s="696"/>
      <c r="BA13" s="696"/>
      <c r="BB13" s="696">
        <v>84058502</v>
      </c>
      <c r="BC13" s="696"/>
      <c r="BD13" s="696"/>
      <c r="BE13" s="696"/>
      <c r="BF13" s="696"/>
      <c r="BG13" s="696"/>
      <c r="BH13" s="696"/>
      <c r="BI13" s="696"/>
      <c r="BJ13" s="696"/>
      <c r="BK13" s="696"/>
      <c r="BL13" s="696"/>
      <c r="BM13" s="696"/>
      <c r="BN13" s="696">
        <v>0</v>
      </c>
      <c r="BO13" s="696"/>
      <c r="BP13" s="696"/>
      <c r="BQ13" s="696"/>
      <c r="BR13" s="696"/>
      <c r="BS13" s="696"/>
      <c r="BT13" s="696"/>
      <c r="BU13" s="696"/>
      <c r="BV13" s="696"/>
      <c r="BW13" s="696"/>
      <c r="BX13" s="696"/>
      <c r="BY13" s="696"/>
      <c r="BZ13" s="703">
        <v>56</v>
      </c>
      <c r="CA13" s="703"/>
      <c r="CB13" s="703"/>
      <c r="CC13" s="703"/>
      <c r="CD13" s="703"/>
      <c r="CE13" s="703"/>
      <c r="CF13" s="703"/>
      <c r="CG13" s="703"/>
      <c r="CH13" s="703"/>
      <c r="CI13" s="703"/>
      <c r="CJ13" s="703"/>
      <c r="CK13" s="703"/>
      <c r="CL13" s="696">
        <v>79068</v>
      </c>
      <c r="CM13" s="696"/>
      <c r="CN13" s="696"/>
      <c r="CO13" s="696"/>
      <c r="CP13" s="696"/>
      <c r="CQ13" s="696"/>
      <c r="CR13" s="696"/>
      <c r="CS13" s="696"/>
      <c r="CT13" s="696"/>
      <c r="CU13" s="696"/>
      <c r="CV13" s="696"/>
      <c r="CW13" s="699"/>
      <c r="DV13" s="6"/>
      <c r="DW13" s="6"/>
      <c r="DX13" s="6"/>
    </row>
    <row r="14" spans="1:227" ht="21" customHeight="1">
      <c r="A14" s="708"/>
      <c r="B14" s="709"/>
      <c r="C14" s="710"/>
      <c r="D14" s="663"/>
      <c r="E14" s="664"/>
      <c r="F14" s="665"/>
      <c r="G14" s="644" t="s">
        <v>278</v>
      </c>
      <c r="H14" s="610"/>
      <c r="I14" s="610"/>
      <c r="J14" s="610"/>
      <c r="K14" s="610"/>
      <c r="L14" s="610"/>
      <c r="M14" s="610"/>
      <c r="N14" s="610"/>
      <c r="O14" s="610"/>
      <c r="P14" s="610"/>
      <c r="Q14" s="645"/>
      <c r="R14" s="705">
        <f>SUM(R11,R12,R13)</f>
        <v>117649</v>
      </c>
      <c r="S14" s="696"/>
      <c r="T14" s="696"/>
      <c r="U14" s="696"/>
      <c r="V14" s="696"/>
      <c r="W14" s="696"/>
      <c r="X14" s="696"/>
      <c r="Y14" s="696"/>
      <c r="Z14" s="696"/>
      <c r="AA14" s="696"/>
      <c r="AB14" s="696"/>
      <c r="AC14" s="696"/>
      <c r="AD14" s="696">
        <f t="shared" ref="AD14" si="0">SUM(AD11,AD12,AD13)</f>
        <v>27</v>
      </c>
      <c r="AE14" s="696"/>
      <c r="AF14" s="696"/>
      <c r="AG14" s="696"/>
      <c r="AH14" s="696"/>
      <c r="AI14" s="696"/>
      <c r="AJ14" s="696"/>
      <c r="AK14" s="696"/>
      <c r="AL14" s="696"/>
      <c r="AM14" s="696"/>
      <c r="AN14" s="696"/>
      <c r="AO14" s="696"/>
      <c r="AP14" s="696">
        <f t="shared" ref="AP14" si="1">SUM(AP11,AP12,AP13)</f>
        <v>34001815637</v>
      </c>
      <c r="AQ14" s="696"/>
      <c r="AR14" s="696"/>
      <c r="AS14" s="696"/>
      <c r="AT14" s="696"/>
      <c r="AU14" s="696"/>
      <c r="AV14" s="696"/>
      <c r="AW14" s="696"/>
      <c r="AX14" s="696"/>
      <c r="AY14" s="696"/>
      <c r="AZ14" s="696"/>
      <c r="BA14" s="696"/>
      <c r="BB14" s="696">
        <f t="shared" ref="BB14" si="2">SUM(BB11,BB12,BB13)</f>
        <v>1079291317</v>
      </c>
      <c r="BC14" s="696"/>
      <c r="BD14" s="696"/>
      <c r="BE14" s="696"/>
      <c r="BF14" s="696"/>
      <c r="BG14" s="696"/>
      <c r="BH14" s="696"/>
      <c r="BI14" s="696"/>
      <c r="BJ14" s="696"/>
      <c r="BK14" s="696"/>
      <c r="BL14" s="696"/>
      <c r="BM14" s="696"/>
      <c r="BN14" s="696">
        <f t="shared" ref="BN14" si="3">SUM(BN11,BN12,BN13)</f>
        <v>0</v>
      </c>
      <c r="BO14" s="696"/>
      <c r="BP14" s="696"/>
      <c r="BQ14" s="696"/>
      <c r="BR14" s="696"/>
      <c r="BS14" s="696"/>
      <c r="BT14" s="696"/>
      <c r="BU14" s="696"/>
      <c r="BV14" s="696"/>
      <c r="BW14" s="696"/>
      <c r="BX14" s="696"/>
      <c r="BY14" s="696"/>
      <c r="BZ14" s="696">
        <f t="shared" ref="BZ14" si="4">SUM(BZ11,BZ12,BZ13)</f>
        <v>497</v>
      </c>
      <c r="CA14" s="696"/>
      <c r="CB14" s="696"/>
      <c r="CC14" s="696"/>
      <c r="CD14" s="696"/>
      <c r="CE14" s="696"/>
      <c r="CF14" s="696"/>
      <c r="CG14" s="696"/>
      <c r="CH14" s="696"/>
      <c r="CI14" s="696"/>
      <c r="CJ14" s="696"/>
      <c r="CK14" s="696"/>
      <c r="CL14" s="696">
        <f t="shared" ref="CL14" si="5">SUM(CL11,CL12,CL13)</f>
        <v>3096114</v>
      </c>
      <c r="CM14" s="696"/>
      <c r="CN14" s="696"/>
      <c r="CO14" s="696"/>
      <c r="CP14" s="696"/>
      <c r="CQ14" s="696"/>
      <c r="CR14" s="696"/>
      <c r="CS14" s="696"/>
      <c r="CT14" s="696"/>
      <c r="CU14" s="696"/>
      <c r="CV14" s="696"/>
      <c r="CW14" s="699"/>
      <c r="DV14" s="305"/>
      <c r="DW14" s="305"/>
      <c r="DX14" s="305"/>
    </row>
    <row r="15" spans="1:227" ht="21" customHeight="1">
      <c r="A15" s="708"/>
      <c r="B15" s="709"/>
      <c r="C15" s="710"/>
      <c r="D15" s="49"/>
      <c r="E15" s="522" t="s">
        <v>520</v>
      </c>
      <c r="F15" s="522"/>
      <c r="G15" s="522"/>
      <c r="H15" s="522"/>
      <c r="I15" s="522"/>
      <c r="J15" s="522"/>
      <c r="K15" s="522"/>
      <c r="L15" s="522"/>
      <c r="M15" s="522"/>
      <c r="N15" s="522"/>
      <c r="O15" s="522"/>
      <c r="P15" s="522"/>
      <c r="Q15" s="68"/>
      <c r="R15" s="705">
        <v>199</v>
      </c>
      <c r="S15" s="696"/>
      <c r="T15" s="696"/>
      <c r="U15" s="696"/>
      <c r="V15" s="696"/>
      <c r="W15" s="696"/>
      <c r="X15" s="696"/>
      <c r="Y15" s="696"/>
      <c r="Z15" s="696"/>
      <c r="AA15" s="696"/>
      <c r="AB15" s="696"/>
      <c r="AC15" s="696"/>
      <c r="AD15" s="696">
        <v>4</v>
      </c>
      <c r="AE15" s="696"/>
      <c r="AF15" s="696"/>
      <c r="AG15" s="696"/>
      <c r="AH15" s="696"/>
      <c r="AI15" s="696"/>
      <c r="AJ15" s="696"/>
      <c r="AK15" s="696"/>
      <c r="AL15" s="696"/>
      <c r="AM15" s="696"/>
      <c r="AN15" s="696"/>
      <c r="AO15" s="696"/>
      <c r="AP15" s="696">
        <v>2192224</v>
      </c>
      <c r="AQ15" s="696"/>
      <c r="AR15" s="696"/>
      <c r="AS15" s="696"/>
      <c r="AT15" s="696"/>
      <c r="AU15" s="696"/>
      <c r="AV15" s="696"/>
      <c r="AW15" s="696"/>
      <c r="AX15" s="696"/>
      <c r="AY15" s="696"/>
      <c r="AZ15" s="696"/>
      <c r="BA15" s="696"/>
      <c r="BB15" s="696">
        <v>77041</v>
      </c>
      <c r="BC15" s="696"/>
      <c r="BD15" s="696"/>
      <c r="BE15" s="696"/>
      <c r="BF15" s="696"/>
      <c r="BG15" s="696"/>
      <c r="BH15" s="696"/>
      <c r="BI15" s="696"/>
      <c r="BJ15" s="696"/>
      <c r="BK15" s="696"/>
      <c r="BL15" s="696"/>
      <c r="BM15" s="696"/>
      <c r="BN15" s="696">
        <v>0</v>
      </c>
      <c r="BO15" s="696"/>
      <c r="BP15" s="696"/>
      <c r="BQ15" s="696"/>
      <c r="BR15" s="696"/>
      <c r="BS15" s="696"/>
      <c r="BT15" s="696"/>
      <c r="BU15" s="696"/>
      <c r="BV15" s="696"/>
      <c r="BW15" s="696"/>
      <c r="BX15" s="696"/>
      <c r="BY15" s="696"/>
      <c r="BZ15" s="696">
        <v>2</v>
      </c>
      <c r="CA15" s="696"/>
      <c r="CB15" s="696"/>
      <c r="CC15" s="696"/>
      <c r="CD15" s="696"/>
      <c r="CE15" s="696"/>
      <c r="CF15" s="696"/>
      <c r="CG15" s="696"/>
      <c r="CH15" s="696"/>
      <c r="CI15" s="696"/>
      <c r="CJ15" s="696"/>
      <c r="CK15" s="696"/>
      <c r="CL15" s="696">
        <v>0</v>
      </c>
      <c r="CM15" s="696"/>
      <c r="CN15" s="696"/>
      <c r="CO15" s="696"/>
      <c r="CP15" s="696"/>
      <c r="CQ15" s="696"/>
      <c r="CR15" s="696"/>
      <c r="CS15" s="696"/>
      <c r="CT15" s="696"/>
      <c r="CU15" s="696"/>
      <c r="CV15" s="696"/>
      <c r="CW15" s="699"/>
      <c r="DV15" s="305"/>
      <c r="DW15" s="305"/>
      <c r="DX15" s="305"/>
    </row>
    <row r="16" spans="1:227" ht="21" customHeight="1">
      <c r="A16" s="711"/>
      <c r="B16" s="712"/>
      <c r="C16" s="713"/>
      <c r="D16" s="644" t="s">
        <v>544</v>
      </c>
      <c r="E16" s="610"/>
      <c r="F16" s="610"/>
      <c r="G16" s="610"/>
      <c r="H16" s="610"/>
      <c r="I16" s="610"/>
      <c r="J16" s="610"/>
      <c r="K16" s="610"/>
      <c r="L16" s="610"/>
      <c r="M16" s="610"/>
      <c r="N16" s="610"/>
      <c r="O16" s="610"/>
      <c r="P16" s="610"/>
      <c r="Q16" s="645"/>
      <c r="R16" s="705">
        <f>SUM(R14,R15)</f>
        <v>117848</v>
      </c>
      <c r="S16" s="696"/>
      <c r="T16" s="696"/>
      <c r="U16" s="696"/>
      <c r="V16" s="696"/>
      <c r="W16" s="696"/>
      <c r="X16" s="696"/>
      <c r="Y16" s="696"/>
      <c r="Z16" s="696"/>
      <c r="AA16" s="696"/>
      <c r="AB16" s="696"/>
      <c r="AC16" s="696"/>
      <c r="AD16" s="696">
        <f t="shared" ref="AD16" si="6">SUM(AD14,AD15)</f>
        <v>31</v>
      </c>
      <c r="AE16" s="696"/>
      <c r="AF16" s="696"/>
      <c r="AG16" s="696"/>
      <c r="AH16" s="696"/>
      <c r="AI16" s="696"/>
      <c r="AJ16" s="696"/>
      <c r="AK16" s="696"/>
      <c r="AL16" s="696"/>
      <c r="AM16" s="696"/>
      <c r="AN16" s="696"/>
      <c r="AO16" s="696"/>
      <c r="AP16" s="696">
        <f t="shared" ref="AP16" si="7">SUM(AP14,AP15)</f>
        <v>34004007861</v>
      </c>
      <c r="AQ16" s="696"/>
      <c r="AR16" s="696"/>
      <c r="AS16" s="696"/>
      <c r="AT16" s="696"/>
      <c r="AU16" s="696"/>
      <c r="AV16" s="696"/>
      <c r="AW16" s="696"/>
      <c r="AX16" s="696"/>
      <c r="AY16" s="696"/>
      <c r="AZ16" s="696"/>
      <c r="BA16" s="696"/>
      <c r="BB16" s="696">
        <f t="shared" ref="BB16" si="8">SUM(BB14,BB15)</f>
        <v>1079368358</v>
      </c>
      <c r="BC16" s="696"/>
      <c r="BD16" s="696"/>
      <c r="BE16" s="696"/>
      <c r="BF16" s="696"/>
      <c r="BG16" s="696"/>
      <c r="BH16" s="696"/>
      <c r="BI16" s="696"/>
      <c r="BJ16" s="696"/>
      <c r="BK16" s="696"/>
      <c r="BL16" s="696"/>
      <c r="BM16" s="696"/>
      <c r="BN16" s="696">
        <f t="shared" ref="BN16" si="9">SUM(BN14,BN15)</f>
        <v>0</v>
      </c>
      <c r="BO16" s="696"/>
      <c r="BP16" s="696"/>
      <c r="BQ16" s="696"/>
      <c r="BR16" s="696"/>
      <c r="BS16" s="696"/>
      <c r="BT16" s="696"/>
      <c r="BU16" s="696"/>
      <c r="BV16" s="696"/>
      <c r="BW16" s="696"/>
      <c r="BX16" s="696"/>
      <c r="BY16" s="696"/>
      <c r="BZ16" s="696">
        <f t="shared" ref="BZ16" si="10">SUM(BZ14,BZ15)</f>
        <v>499</v>
      </c>
      <c r="CA16" s="696"/>
      <c r="CB16" s="696"/>
      <c r="CC16" s="696"/>
      <c r="CD16" s="696"/>
      <c r="CE16" s="696"/>
      <c r="CF16" s="696"/>
      <c r="CG16" s="696"/>
      <c r="CH16" s="696"/>
      <c r="CI16" s="696"/>
      <c r="CJ16" s="696"/>
      <c r="CK16" s="696"/>
      <c r="CL16" s="696">
        <f t="shared" ref="CL16" si="11">SUM(CL14,CL15)</f>
        <v>3096114</v>
      </c>
      <c r="CM16" s="696"/>
      <c r="CN16" s="696"/>
      <c r="CO16" s="696"/>
      <c r="CP16" s="696"/>
      <c r="CQ16" s="696"/>
      <c r="CR16" s="696"/>
      <c r="CS16" s="696"/>
      <c r="CT16" s="696"/>
      <c r="CU16" s="696"/>
      <c r="CV16" s="696"/>
      <c r="CW16" s="699"/>
      <c r="DV16" s="305"/>
      <c r="DW16" s="305"/>
      <c r="DX16" s="305"/>
    </row>
    <row r="17" spans="1:128" ht="21" customHeight="1">
      <c r="A17" s="635" t="s">
        <v>543</v>
      </c>
      <c r="B17" s="706"/>
      <c r="C17" s="707"/>
      <c r="D17" s="662" t="s">
        <v>465</v>
      </c>
      <c r="E17" s="639"/>
      <c r="F17" s="640"/>
      <c r="G17" s="607" t="s">
        <v>464</v>
      </c>
      <c r="H17" s="546"/>
      <c r="I17" s="608"/>
      <c r="J17" s="326"/>
      <c r="K17" s="667" t="s">
        <v>494</v>
      </c>
      <c r="L17" s="667"/>
      <c r="M17" s="667"/>
      <c r="N17" s="667"/>
      <c r="O17" s="667"/>
      <c r="P17" s="667"/>
      <c r="Q17" s="325"/>
      <c r="R17" s="705">
        <v>0</v>
      </c>
      <c r="S17" s="696"/>
      <c r="T17" s="696"/>
      <c r="U17" s="696"/>
      <c r="V17" s="696"/>
      <c r="W17" s="696"/>
      <c r="X17" s="696"/>
      <c r="Y17" s="696"/>
      <c r="Z17" s="696"/>
      <c r="AA17" s="696"/>
      <c r="AB17" s="696"/>
      <c r="AC17" s="696"/>
      <c r="AD17" s="696">
        <v>0</v>
      </c>
      <c r="AE17" s="696"/>
      <c r="AF17" s="696"/>
      <c r="AG17" s="696"/>
      <c r="AH17" s="696"/>
      <c r="AI17" s="696"/>
      <c r="AJ17" s="696"/>
      <c r="AK17" s="696"/>
      <c r="AL17" s="696"/>
      <c r="AM17" s="696"/>
      <c r="AN17" s="696"/>
      <c r="AO17" s="696"/>
      <c r="AP17" s="696">
        <v>37076154233</v>
      </c>
      <c r="AQ17" s="696"/>
      <c r="AR17" s="696"/>
      <c r="AS17" s="696"/>
      <c r="AT17" s="696"/>
      <c r="AU17" s="696"/>
      <c r="AV17" s="696"/>
      <c r="AW17" s="696"/>
      <c r="AX17" s="696"/>
      <c r="AY17" s="696"/>
      <c r="AZ17" s="696"/>
      <c r="BA17" s="696"/>
      <c r="BB17" s="696">
        <v>185370587</v>
      </c>
      <c r="BC17" s="696"/>
      <c r="BD17" s="696"/>
      <c r="BE17" s="696"/>
      <c r="BF17" s="696"/>
      <c r="BG17" s="696"/>
      <c r="BH17" s="696"/>
      <c r="BI17" s="696"/>
      <c r="BJ17" s="696"/>
      <c r="BK17" s="696"/>
      <c r="BL17" s="696"/>
      <c r="BM17" s="696"/>
      <c r="BN17" s="696">
        <v>0</v>
      </c>
      <c r="BO17" s="696"/>
      <c r="BP17" s="696"/>
      <c r="BQ17" s="696"/>
      <c r="BR17" s="696"/>
      <c r="BS17" s="696"/>
      <c r="BT17" s="696"/>
      <c r="BU17" s="696"/>
      <c r="BV17" s="696"/>
      <c r="BW17" s="696"/>
      <c r="BX17" s="696"/>
      <c r="BY17" s="696"/>
      <c r="BZ17" s="696">
        <v>0</v>
      </c>
      <c r="CA17" s="696"/>
      <c r="CB17" s="696"/>
      <c r="CC17" s="696"/>
      <c r="CD17" s="696"/>
      <c r="CE17" s="696"/>
      <c r="CF17" s="696"/>
      <c r="CG17" s="696"/>
      <c r="CH17" s="696"/>
      <c r="CI17" s="696"/>
      <c r="CJ17" s="696"/>
      <c r="CK17" s="696"/>
      <c r="CL17" s="696">
        <v>56438</v>
      </c>
      <c r="CM17" s="696"/>
      <c r="CN17" s="696"/>
      <c r="CO17" s="696"/>
      <c r="CP17" s="696"/>
      <c r="CQ17" s="696"/>
      <c r="CR17" s="696"/>
      <c r="CS17" s="696"/>
      <c r="CT17" s="696"/>
      <c r="CU17" s="696"/>
      <c r="CV17" s="696"/>
      <c r="CW17" s="699"/>
      <c r="DV17" s="305"/>
      <c r="DW17" s="305"/>
      <c r="DX17" s="305"/>
    </row>
    <row r="18" spans="1:128" ht="21" customHeight="1">
      <c r="A18" s="708"/>
      <c r="B18" s="709"/>
      <c r="C18" s="710"/>
      <c r="D18" s="662"/>
      <c r="E18" s="639"/>
      <c r="F18" s="640"/>
      <c r="G18" s="666"/>
      <c r="H18" s="667"/>
      <c r="I18" s="668"/>
      <c r="J18" s="49"/>
      <c r="K18" s="610" t="s">
        <v>540</v>
      </c>
      <c r="L18" s="610"/>
      <c r="M18" s="610"/>
      <c r="N18" s="610"/>
      <c r="O18" s="610"/>
      <c r="P18" s="610"/>
      <c r="Q18" s="68"/>
      <c r="R18" s="705">
        <v>0</v>
      </c>
      <c r="S18" s="696"/>
      <c r="T18" s="696"/>
      <c r="U18" s="696"/>
      <c r="V18" s="696"/>
      <c r="W18" s="696"/>
      <c r="X18" s="696"/>
      <c r="Y18" s="696"/>
      <c r="Z18" s="696"/>
      <c r="AA18" s="696"/>
      <c r="AB18" s="696"/>
      <c r="AC18" s="696"/>
      <c r="AD18" s="696">
        <v>0</v>
      </c>
      <c r="AE18" s="696"/>
      <c r="AF18" s="696"/>
      <c r="AG18" s="696"/>
      <c r="AH18" s="696"/>
      <c r="AI18" s="696"/>
      <c r="AJ18" s="696"/>
      <c r="AK18" s="696"/>
      <c r="AL18" s="696"/>
      <c r="AM18" s="696"/>
      <c r="AN18" s="696"/>
      <c r="AO18" s="696"/>
      <c r="AP18" s="696">
        <v>51882284407</v>
      </c>
      <c r="AQ18" s="696"/>
      <c r="AR18" s="696"/>
      <c r="AS18" s="696"/>
      <c r="AT18" s="696"/>
      <c r="AU18" s="696"/>
      <c r="AV18" s="696"/>
      <c r="AW18" s="696"/>
      <c r="AX18" s="696"/>
      <c r="AY18" s="696"/>
      <c r="AZ18" s="696"/>
      <c r="BA18" s="696"/>
      <c r="BB18" s="696">
        <v>256277309</v>
      </c>
      <c r="BC18" s="696"/>
      <c r="BD18" s="696"/>
      <c r="BE18" s="696"/>
      <c r="BF18" s="696"/>
      <c r="BG18" s="696"/>
      <c r="BH18" s="696"/>
      <c r="BI18" s="696"/>
      <c r="BJ18" s="696"/>
      <c r="BK18" s="696"/>
      <c r="BL18" s="696"/>
      <c r="BM18" s="696"/>
      <c r="BN18" s="696">
        <v>0</v>
      </c>
      <c r="BO18" s="696"/>
      <c r="BP18" s="696"/>
      <c r="BQ18" s="696"/>
      <c r="BR18" s="696"/>
      <c r="BS18" s="696"/>
      <c r="BT18" s="696"/>
      <c r="BU18" s="696"/>
      <c r="BV18" s="696"/>
      <c r="BW18" s="696"/>
      <c r="BX18" s="696"/>
      <c r="BY18" s="696"/>
      <c r="BZ18" s="696">
        <v>0</v>
      </c>
      <c r="CA18" s="696"/>
      <c r="CB18" s="696"/>
      <c r="CC18" s="696"/>
      <c r="CD18" s="696"/>
      <c r="CE18" s="696"/>
      <c r="CF18" s="696"/>
      <c r="CG18" s="696"/>
      <c r="CH18" s="696"/>
      <c r="CI18" s="696"/>
      <c r="CJ18" s="696"/>
      <c r="CK18" s="696"/>
      <c r="CL18" s="696">
        <v>832152</v>
      </c>
      <c r="CM18" s="696"/>
      <c r="CN18" s="696"/>
      <c r="CO18" s="696"/>
      <c r="CP18" s="696"/>
      <c r="CQ18" s="696"/>
      <c r="CR18" s="696"/>
      <c r="CS18" s="696"/>
      <c r="CT18" s="696"/>
      <c r="CU18" s="696"/>
      <c r="CV18" s="696"/>
      <c r="CW18" s="699"/>
      <c r="DV18" s="305"/>
      <c r="DW18" s="305"/>
      <c r="DX18" s="305"/>
    </row>
    <row r="19" spans="1:128" ht="21" customHeight="1">
      <c r="A19" s="708"/>
      <c r="B19" s="709"/>
      <c r="C19" s="710"/>
      <c r="D19" s="662"/>
      <c r="E19" s="639"/>
      <c r="F19" s="640"/>
      <c r="G19" s="49"/>
      <c r="H19" s="522" t="s">
        <v>525</v>
      </c>
      <c r="I19" s="522"/>
      <c r="J19" s="522"/>
      <c r="K19" s="522"/>
      <c r="L19" s="522"/>
      <c r="M19" s="522"/>
      <c r="N19" s="522"/>
      <c r="O19" s="522"/>
      <c r="P19" s="522"/>
      <c r="Q19" s="68"/>
      <c r="R19" s="705">
        <v>0</v>
      </c>
      <c r="S19" s="696"/>
      <c r="T19" s="696"/>
      <c r="U19" s="696"/>
      <c r="V19" s="696"/>
      <c r="W19" s="696"/>
      <c r="X19" s="696"/>
      <c r="Y19" s="696"/>
      <c r="Z19" s="696"/>
      <c r="AA19" s="696"/>
      <c r="AB19" s="696"/>
      <c r="AC19" s="696"/>
      <c r="AD19" s="696">
        <v>0</v>
      </c>
      <c r="AE19" s="696"/>
      <c r="AF19" s="696"/>
      <c r="AG19" s="696"/>
      <c r="AH19" s="696"/>
      <c r="AI19" s="696"/>
      <c r="AJ19" s="696"/>
      <c r="AK19" s="696"/>
      <c r="AL19" s="696"/>
      <c r="AM19" s="696"/>
      <c r="AN19" s="696"/>
      <c r="AO19" s="696"/>
      <c r="AP19" s="696">
        <v>6846836812</v>
      </c>
      <c r="AQ19" s="696"/>
      <c r="AR19" s="696"/>
      <c r="AS19" s="696"/>
      <c r="AT19" s="696"/>
      <c r="AU19" s="696"/>
      <c r="AV19" s="696"/>
      <c r="AW19" s="696"/>
      <c r="AX19" s="696"/>
      <c r="AY19" s="696"/>
      <c r="AZ19" s="696"/>
      <c r="BA19" s="696"/>
      <c r="BB19" s="696">
        <v>34299512</v>
      </c>
      <c r="BC19" s="696"/>
      <c r="BD19" s="696"/>
      <c r="BE19" s="696"/>
      <c r="BF19" s="696"/>
      <c r="BG19" s="696"/>
      <c r="BH19" s="696"/>
      <c r="BI19" s="696"/>
      <c r="BJ19" s="696"/>
      <c r="BK19" s="696"/>
      <c r="BL19" s="696"/>
      <c r="BM19" s="696"/>
      <c r="BN19" s="696">
        <v>32</v>
      </c>
      <c r="BO19" s="696"/>
      <c r="BP19" s="696"/>
      <c r="BQ19" s="696"/>
      <c r="BR19" s="696"/>
      <c r="BS19" s="696"/>
      <c r="BT19" s="696"/>
      <c r="BU19" s="696"/>
      <c r="BV19" s="696"/>
      <c r="BW19" s="696"/>
      <c r="BX19" s="696"/>
      <c r="BY19" s="696"/>
      <c r="BZ19" s="696">
        <v>0</v>
      </c>
      <c r="CA19" s="696"/>
      <c r="CB19" s="696"/>
      <c r="CC19" s="696"/>
      <c r="CD19" s="696"/>
      <c r="CE19" s="696"/>
      <c r="CF19" s="696"/>
      <c r="CG19" s="696"/>
      <c r="CH19" s="696"/>
      <c r="CI19" s="696"/>
      <c r="CJ19" s="696"/>
      <c r="CK19" s="696"/>
      <c r="CL19" s="696">
        <v>59702</v>
      </c>
      <c r="CM19" s="696"/>
      <c r="CN19" s="696"/>
      <c r="CO19" s="696"/>
      <c r="CP19" s="696"/>
      <c r="CQ19" s="696"/>
      <c r="CR19" s="696"/>
      <c r="CS19" s="696"/>
      <c r="CT19" s="696"/>
      <c r="CU19" s="696"/>
      <c r="CV19" s="696"/>
      <c r="CW19" s="699"/>
      <c r="DV19" s="305"/>
      <c r="DW19" s="305"/>
      <c r="DX19" s="305"/>
    </row>
    <row r="20" spans="1:128" ht="21" customHeight="1">
      <c r="A20" s="708"/>
      <c r="B20" s="709"/>
      <c r="C20" s="710"/>
      <c r="D20" s="663"/>
      <c r="E20" s="664"/>
      <c r="F20" s="665"/>
      <c r="G20" s="644" t="s">
        <v>278</v>
      </c>
      <c r="H20" s="610"/>
      <c r="I20" s="610"/>
      <c r="J20" s="610"/>
      <c r="K20" s="610"/>
      <c r="L20" s="610"/>
      <c r="M20" s="610"/>
      <c r="N20" s="610"/>
      <c r="O20" s="610"/>
      <c r="P20" s="610"/>
      <c r="Q20" s="645"/>
      <c r="R20" s="705">
        <f>SUM(R17,R18,R19)</f>
        <v>0</v>
      </c>
      <c r="S20" s="696"/>
      <c r="T20" s="696"/>
      <c r="U20" s="696"/>
      <c r="V20" s="696"/>
      <c r="W20" s="696"/>
      <c r="X20" s="696"/>
      <c r="Y20" s="696"/>
      <c r="Z20" s="696"/>
      <c r="AA20" s="696"/>
      <c r="AB20" s="696"/>
      <c r="AC20" s="696"/>
      <c r="AD20" s="696">
        <f t="shared" ref="AD20" si="12">SUM(AD17,AD18,AD19)</f>
        <v>0</v>
      </c>
      <c r="AE20" s="696"/>
      <c r="AF20" s="696"/>
      <c r="AG20" s="696"/>
      <c r="AH20" s="696"/>
      <c r="AI20" s="696"/>
      <c r="AJ20" s="696"/>
      <c r="AK20" s="696"/>
      <c r="AL20" s="696"/>
      <c r="AM20" s="696"/>
      <c r="AN20" s="696"/>
      <c r="AO20" s="696"/>
      <c r="AP20" s="696">
        <f t="shared" ref="AP20" si="13">SUM(AP17,AP18,AP19)</f>
        <v>95805275452</v>
      </c>
      <c r="AQ20" s="696"/>
      <c r="AR20" s="696"/>
      <c r="AS20" s="696"/>
      <c r="AT20" s="696"/>
      <c r="AU20" s="696"/>
      <c r="AV20" s="696"/>
      <c r="AW20" s="696"/>
      <c r="AX20" s="696"/>
      <c r="AY20" s="696"/>
      <c r="AZ20" s="696"/>
      <c r="BA20" s="696"/>
      <c r="BB20" s="696">
        <f t="shared" ref="BB20" si="14">SUM(BB17,BB18,BB19)</f>
        <v>475947408</v>
      </c>
      <c r="BC20" s="696"/>
      <c r="BD20" s="696"/>
      <c r="BE20" s="696"/>
      <c r="BF20" s="696"/>
      <c r="BG20" s="696"/>
      <c r="BH20" s="696"/>
      <c r="BI20" s="696"/>
      <c r="BJ20" s="696"/>
      <c r="BK20" s="696"/>
      <c r="BL20" s="696"/>
      <c r="BM20" s="696"/>
      <c r="BN20" s="696">
        <f t="shared" ref="BN20" si="15">SUM(BN17,BN18,BN19)</f>
        <v>32</v>
      </c>
      <c r="BO20" s="696"/>
      <c r="BP20" s="696"/>
      <c r="BQ20" s="696"/>
      <c r="BR20" s="696"/>
      <c r="BS20" s="696"/>
      <c r="BT20" s="696"/>
      <c r="BU20" s="696"/>
      <c r="BV20" s="696"/>
      <c r="BW20" s="696"/>
      <c r="BX20" s="696"/>
      <c r="BY20" s="696"/>
      <c r="BZ20" s="696">
        <f t="shared" ref="BZ20" si="16">SUM(BZ17,BZ18,BZ19)</f>
        <v>0</v>
      </c>
      <c r="CA20" s="696"/>
      <c r="CB20" s="696"/>
      <c r="CC20" s="696"/>
      <c r="CD20" s="696"/>
      <c r="CE20" s="696"/>
      <c r="CF20" s="696"/>
      <c r="CG20" s="696"/>
      <c r="CH20" s="696"/>
      <c r="CI20" s="696"/>
      <c r="CJ20" s="696"/>
      <c r="CK20" s="696"/>
      <c r="CL20" s="696">
        <f t="shared" ref="CL20" si="17">SUM(CL17,CL18,CL19)</f>
        <v>948292</v>
      </c>
      <c r="CM20" s="696"/>
      <c r="CN20" s="696"/>
      <c r="CO20" s="696"/>
      <c r="CP20" s="696"/>
      <c r="CQ20" s="696"/>
      <c r="CR20" s="696"/>
      <c r="CS20" s="696"/>
      <c r="CT20" s="696"/>
      <c r="CU20" s="696"/>
      <c r="CV20" s="696"/>
      <c r="CW20" s="699"/>
      <c r="DV20" s="6"/>
      <c r="DW20" s="6"/>
      <c r="DX20" s="6"/>
    </row>
    <row r="21" spans="1:128" ht="21" customHeight="1">
      <c r="A21" s="708"/>
      <c r="B21" s="709"/>
      <c r="C21" s="710"/>
      <c r="D21" s="49"/>
      <c r="E21" s="522" t="s">
        <v>520</v>
      </c>
      <c r="F21" s="522"/>
      <c r="G21" s="522"/>
      <c r="H21" s="522"/>
      <c r="I21" s="522"/>
      <c r="J21" s="522"/>
      <c r="K21" s="522"/>
      <c r="L21" s="522"/>
      <c r="M21" s="522"/>
      <c r="N21" s="522"/>
      <c r="O21" s="522"/>
      <c r="P21" s="522"/>
      <c r="Q21" s="68"/>
      <c r="R21" s="705">
        <v>0</v>
      </c>
      <c r="S21" s="696"/>
      <c r="T21" s="696"/>
      <c r="U21" s="696"/>
      <c r="V21" s="696"/>
      <c r="W21" s="696"/>
      <c r="X21" s="696"/>
      <c r="Y21" s="696"/>
      <c r="Z21" s="696"/>
      <c r="AA21" s="696"/>
      <c r="AB21" s="696"/>
      <c r="AC21" s="696"/>
      <c r="AD21" s="696">
        <v>0</v>
      </c>
      <c r="AE21" s="696"/>
      <c r="AF21" s="696"/>
      <c r="AG21" s="696"/>
      <c r="AH21" s="696"/>
      <c r="AI21" s="696"/>
      <c r="AJ21" s="696"/>
      <c r="AK21" s="696"/>
      <c r="AL21" s="696"/>
      <c r="AM21" s="696"/>
      <c r="AN21" s="696"/>
      <c r="AO21" s="696"/>
      <c r="AP21" s="696">
        <v>19165883</v>
      </c>
      <c r="AQ21" s="696"/>
      <c r="AR21" s="696"/>
      <c r="AS21" s="696"/>
      <c r="AT21" s="696"/>
      <c r="AU21" s="696"/>
      <c r="AV21" s="696"/>
      <c r="AW21" s="696"/>
      <c r="AX21" s="696"/>
      <c r="AY21" s="696"/>
      <c r="AZ21" s="696"/>
      <c r="BA21" s="696"/>
      <c r="BB21" s="696">
        <v>56438</v>
      </c>
      <c r="BC21" s="696"/>
      <c r="BD21" s="696"/>
      <c r="BE21" s="696"/>
      <c r="BF21" s="696"/>
      <c r="BG21" s="696"/>
      <c r="BH21" s="696"/>
      <c r="BI21" s="696"/>
      <c r="BJ21" s="696"/>
      <c r="BK21" s="696"/>
      <c r="BL21" s="696"/>
      <c r="BM21" s="696"/>
      <c r="BN21" s="696">
        <v>0</v>
      </c>
      <c r="BO21" s="696"/>
      <c r="BP21" s="696"/>
      <c r="BQ21" s="696"/>
      <c r="BR21" s="696"/>
      <c r="BS21" s="696"/>
      <c r="BT21" s="696"/>
      <c r="BU21" s="696"/>
      <c r="BV21" s="696"/>
      <c r="BW21" s="696"/>
      <c r="BX21" s="696"/>
      <c r="BY21" s="696"/>
      <c r="BZ21" s="696">
        <v>0</v>
      </c>
      <c r="CA21" s="696"/>
      <c r="CB21" s="696"/>
      <c r="CC21" s="696"/>
      <c r="CD21" s="696"/>
      <c r="CE21" s="696"/>
      <c r="CF21" s="696"/>
      <c r="CG21" s="696"/>
      <c r="CH21" s="696"/>
      <c r="CI21" s="696"/>
      <c r="CJ21" s="696"/>
      <c r="CK21" s="696"/>
      <c r="CL21" s="696">
        <v>0</v>
      </c>
      <c r="CM21" s="696"/>
      <c r="CN21" s="696"/>
      <c r="CO21" s="696"/>
      <c r="CP21" s="696"/>
      <c r="CQ21" s="696"/>
      <c r="CR21" s="696"/>
      <c r="CS21" s="696"/>
      <c r="CT21" s="696"/>
      <c r="CU21" s="696"/>
      <c r="CV21" s="696"/>
      <c r="CW21" s="699"/>
      <c r="DV21" s="305"/>
      <c r="DW21" s="305"/>
      <c r="DX21" s="305"/>
    </row>
    <row r="22" spans="1:128" ht="21" customHeight="1">
      <c r="A22" s="711"/>
      <c r="B22" s="712"/>
      <c r="C22" s="713"/>
      <c r="D22" s="644" t="s">
        <v>542</v>
      </c>
      <c r="E22" s="610"/>
      <c r="F22" s="610"/>
      <c r="G22" s="610"/>
      <c r="H22" s="610"/>
      <c r="I22" s="610"/>
      <c r="J22" s="610"/>
      <c r="K22" s="610"/>
      <c r="L22" s="610"/>
      <c r="M22" s="610"/>
      <c r="N22" s="610"/>
      <c r="O22" s="610"/>
      <c r="P22" s="610"/>
      <c r="Q22" s="645"/>
      <c r="R22" s="705">
        <f>SUM(R20,R21)</f>
        <v>0</v>
      </c>
      <c r="S22" s="696"/>
      <c r="T22" s="696"/>
      <c r="U22" s="696"/>
      <c r="V22" s="696"/>
      <c r="W22" s="696"/>
      <c r="X22" s="696"/>
      <c r="Y22" s="696"/>
      <c r="Z22" s="696"/>
      <c r="AA22" s="696"/>
      <c r="AB22" s="696"/>
      <c r="AC22" s="696"/>
      <c r="AD22" s="696">
        <f t="shared" ref="AD22" si="18">SUM(AD20,AD21)</f>
        <v>0</v>
      </c>
      <c r="AE22" s="696"/>
      <c r="AF22" s="696"/>
      <c r="AG22" s="696"/>
      <c r="AH22" s="696"/>
      <c r="AI22" s="696"/>
      <c r="AJ22" s="696"/>
      <c r="AK22" s="696"/>
      <c r="AL22" s="696"/>
      <c r="AM22" s="696"/>
      <c r="AN22" s="696"/>
      <c r="AO22" s="696"/>
      <c r="AP22" s="696">
        <f t="shared" ref="AP22" si="19">SUM(AP20,AP21)</f>
        <v>95824441335</v>
      </c>
      <c r="AQ22" s="696"/>
      <c r="AR22" s="696"/>
      <c r="AS22" s="696"/>
      <c r="AT22" s="696"/>
      <c r="AU22" s="696"/>
      <c r="AV22" s="696"/>
      <c r="AW22" s="696"/>
      <c r="AX22" s="696"/>
      <c r="AY22" s="696"/>
      <c r="AZ22" s="696"/>
      <c r="BA22" s="696"/>
      <c r="BB22" s="696">
        <f t="shared" ref="BB22" si="20">SUM(BB20,BB21)</f>
        <v>476003846</v>
      </c>
      <c r="BC22" s="696"/>
      <c r="BD22" s="696"/>
      <c r="BE22" s="696"/>
      <c r="BF22" s="696"/>
      <c r="BG22" s="696"/>
      <c r="BH22" s="696"/>
      <c r="BI22" s="696"/>
      <c r="BJ22" s="696"/>
      <c r="BK22" s="696"/>
      <c r="BL22" s="696"/>
      <c r="BM22" s="696"/>
      <c r="BN22" s="696">
        <f t="shared" ref="BN22" si="21">SUM(BN20,BN21)</f>
        <v>32</v>
      </c>
      <c r="BO22" s="696"/>
      <c r="BP22" s="696"/>
      <c r="BQ22" s="696"/>
      <c r="BR22" s="696"/>
      <c r="BS22" s="696"/>
      <c r="BT22" s="696"/>
      <c r="BU22" s="696"/>
      <c r="BV22" s="696"/>
      <c r="BW22" s="696"/>
      <c r="BX22" s="696"/>
      <c r="BY22" s="696"/>
      <c r="BZ22" s="696">
        <f t="shared" ref="BZ22" si="22">SUM(BZ20,BZ21)</f>
        <v>0</v>
      </c>
      <c r="CA22" s="696"/>
      <c r="CB22" s="696"/>
      <c r="CC22" s="696"/>
      <c r="CD22" s="696"/>
      <c r="CE22" s="696"/>
      <c r="CF22" s="696"/>
      <c r="CG22" s="696"/>
      <c r="CH22" s="696"/>
      <c r="CI22" s="696"/>
      <c r="CJ22" s="696"/>
      <c r="CK22" s="696"/>
      <c r="CL22" s="696">
        <f t="shared" ref="CL22" si="23">SUM(CL20,CL21)</f>
        <v>948292</v>
      </c>
      <c r="CM22" s="696"/>
      <c r="CN22" s="696"/>
      <c r="CO22" s="696"/>
      <c r="CP22" s="696"/>
      <c r="CQ22" s="696"/>
      <c r="CR22" s="696"/>
      <c r="CS22" s="696"/>
      <c r="CT22" s="696"/>
      <c r="CU22" s="696"/>
      <c r="CV22" s="696"/>
      <c r="CW22" s="699"/>
      <c r="DV22" s="305"/>
      <c r="DW22" s="305"/>
      <c r="DX22" s="305"/>
    </row>
    <row r="23" spans="1:128" ht="21" customHeight="1">
      <c r="A23" s="635" t="s">
        <v>541</v>
      </c>
      <c r="B23" s="636"/>
      <c r="C23" s="637"/>
      <c r="D23" s="714" t="s">
        <v>465</v>
      </c>
      <c r="E23" s="706"/>
      <c r="F23" s="707"/>
      <c r="G23" s="624" t="s">
        <v>464</v>
      </c>
      <c r="H23" s="561"/>
      <c r="I23" s="625"/>
      <c r="J23" s="49"/>
      <c r="K23" s="610" t="s">
        <v>494</v>
      </c>
      <c r="L23" s="610"/>
      <c r="M23" s="610"/>
      <c r="N23" s="610"/>
      <c r="O23" s="610"/>
      <c r="P23" s="610"/>
      <c r="Q23" s="68"/>
      <c r="R23" s="705">
        <v>0</v>
      </c>
      <c r="S23" s="696"/>
      <c r="T23" s="696"/>
      <c r="U23" s="696"/>
      <c r="V23" s="696"/>
      <c r="W23" s="696"/>
      <c r="X23" s="696"/>
      <c r="Y23" s="696"/>
      <c r="Z23" s="696"/>
      <c r="AA23" s="696"/>
      <c r="AB23" s="696"/>
      <c r="AC23" s="696"/>
      <c r="AD23" s="696">
        <v>0</v>
      </c>
      <c r="AE23" s="696"/>
      <c r="AF23" s="696"/>
      <c r="AG23" s="696"/>
      <c r="AH23" s="696"/>
      <c r="AI23" s="696"/>
      <c r="AJ23" s="696"/>
      <c r="AK23" s="696"/>
      <c r="AL23" s="696"/>
      <c r="AM23" s="696"/>
      <c r="AN23" s="696"/>
      <c r="AO23" s="696"/>
      <c r="AP23" s="696">
        <v>40656176028</v>
      </c>
      <c r="AQ23" s="696"/>
      <c r="AR23" s="696"/>
      <c r="AS23" s="696"/>
      <c r="AT23" s="696"/>
      <c r="AU23" s="696"/>
      <c r="AV23" s="696"/>
      <c r="AW23" s="696"/>
      <c r="AX23" s="696"/>
      <c r="AY23" s="696"/>
      <c r="AZ23" s="696"/>
      <c r="BA23" s="696"/>
      <c r="BB23" s="696">
        <v>84758931</v>
      </c>
      <c r="BC23" s="696"/>
      <c r="BD23" s="696"/>
      <c r="BE23" s="696"/>
      <c r="BF23" s="696"/>
      <c r="BG23" s="696"/>
      <c r="BH23" s="696"/>
      <c r="BI23" s="696"/>
      <c r="BJ23" s="696"/>
      <c r="BK23" s="696"/>
      <c r="BL23" s="696"/>
      <c r="BM23" s="696"/>
      <c r="BN23" s="696">
        <v>0</v>
      </c>
      <c r="BO23" s="696"/>
      <c r="BP23" s="696"/>
      <c r="BQ23" s="696"/>
      <c r="BR23" s="696"/>
      <c r="BS23" s="696"/>
      <c r="BT23" s="696"/>
      <c r="BU23" s="696"/>
      <c r="BV23" s="696"/>
      <c r="BW23" s="696"/>
      <c r="BX23" s="696"/>
      <c r="BY23" s="696"/>
      <c r="BZ23" s="696">
        <v>0</v>
      </c>
      <c r="CA23" s="696"/>
      <c r="CB23" s="696"/>
      <c r="CC23" s="696"/>
      <c r="CD23" s="696"/>
      <c r="CE23" s="696"/>
      <c r="CF23" s="696"/>
      <c r="CG23" s="696"/>
      <c r="CH23" s="696"/>
      <c r="CI23" s="696"/>
      <c r="CJ23" s="696"/>
      <c r="CK23" s="696"/>
      <c r="CL23" s="696">
        <v>40806</v>
      </c>
      <c r="CM23" s="696"/>
      <c r="CN23" s="696"/>
      <c r="CO23" s="696"/>
      <c r="CP23" s="696"/>
      <c r="CQ23" s="696"/>
      <c r="CR23" s="696"/>
      <c r="CS23" s="696"/>
      <c r="CT23" s="696"/>
      <c r="CU23" s="696"/>
      <c r="CV23" s="696"/>
      <c r="CW23" s="699"/>
      <c r="DV23" s="305"/>
      <c r="DW23" s="305"/>
      <c r="DX23" s="305"/>
    </row>
    <row r="24" spans="1:128" ht="21" customHeight="1">
      <c r="A24" s="638"/>
      <c r="B24" s="639"/>
      <c r="C24" s="640"/>
      <c r="D24" s="715"/>
      <c r="E24" s="709"/>
      <c r="F24" s="710"/>
      <c r="G24" s="666"/>
      <c r="H24" s="667"/>
      <c r="I24" s="668"/>
      <c r="J24" s="49"/>
      <c r="K24" s="610" t="s">
        <v>540</v>
      </c>
      <c r="L24" s="610"/>
      <c r="M24" s="610"/>
      <c r="N24" s="610"/>
      <c r="O24" s="610"/>
      <c r="P24" s="610"/>
      <c r="Q24" s="68"/>
      <c r="R24" s="705">
        <v>0</v>
      </c>
      <c r="S24" s="696"/>
      <c r="T24" s="696"/>
      <c r="U24" s="696"/>
      <c r="V24" s="696"/>
      <c r="W24" s="696"/>
      <c r="X24" s="696"/>
      <c r="Y24" s="696"/>
      <c r="Z24" s="696"/>
      <c r="AA24" s="696"/>
      <c r="AB24" s="696"/>
      <c r="AC24" s="696"/>
      <c r="AD24" s="696">
        <v>0</v>
      </c>
      <c r="AE24" s="696"/>
      <c r="AF24" s="696"/>
      <c r="AG24" s="696"/>
      <c r="AH24" s="696"/>
      <c r="AI24" s="696"/>
      <c r="AJ24" s="696"/>
      <c r="AK24" s="696"/>
      <c r="AL24" s="696"/>
      <c r="AM24" s="696"/>
      <c r="AN24" s="696"/>
      <c r="AO24" s="696"/>
      <c r="AP24" s="696">
        <v>51416294717</v>
      </c>
      <c r="AQ24" s="696"/>
      <c r="AR24" s="696"/>
      <c r="AS24" s="696"/>
      <c r="AT24" s="696"/>
      <c r="AU24" s="696"/>
      <c r="AV24" s="696"/>
      <c r="AW24" s="696"/>
      <c r="AX24" s="696"/>
      <c r="AY24" s="696"/>
      <c r="AZ24" s="696"/>
      <c r="BA24" s="696"/>
      <c r="BB24" s="696">
        <v>105957534</v>
      </c>
      <c r="BC24" s="696"/>
      <c r="BD24" s="696"/>
      <c r="BE24" s="696"/>
      <c r="BF24" s="696"/>
      <c r="BG24" s="696"/>
      <c r="BH24" s="696"/>
      <c r="BI24" s="696"/>
      <c r="BJ24" s="696"/>
      <c r="BK24" s="696"/>
      <c r="BL24" s="696"/>
      <c r="BM24" s="696"/>
      <c r="BN24" s="696">
        <v>0</v>
      </c>
      <c r="BO24" s="696"/>
      <c r="BP24" s="696"/>
      <c r="BQ24" s="696"/>
      <c r="BR24" s="696"/>
      <c r="BS24" s="696"/>
      <c r="BT24" s="696"/>
      <c r="BU24" s="696"/>
      <c r="BV24" s="696"/>
      <c r="BW24" s="696"/>
      <c r="BX24" s="696"/>
      <c r="BY24" s="696"/>
      <c r="BZ24" s="696">
        <v>0</v>
      </c>
      <c r="CA24" s="696"/>
      <c r="CB24" s="696"/>
      <c r="CC24" s="696"/>
      <c r="CD24" s="696"/>
      <c r="CE24" s="696"/>
      <c r="CF24" s="696"/>
      <c r="CG24" s="696"/>
      <c r="CH24" s="696"/>
      <c r="CI24" s="696"/>
      <c r="CJ24" s="696"/>
      <c r="CK24" s="696"/>
      <c r="CL24" s="696">
        <v>217941</v>
      </c>
      <c r="CM24" s="696"/>
      <c r="CN24" s="696"/>
      <c r="CO24" s="696"/>
      <c r="CP24" s="696"/>
      <c r="CQ24" s="696"/>
      <c r="CR24" s="696"/>
      <c r="CS24" s="696"/>
      <c r="CT24" s="696"/>
      <c r="CU24" s="696"/>
      <c r="CV24" s="696"/>
      <c r="CW24" s="699"/>
      <c r="DV24" s="305"/>
      <c r="DW24" s="305"/>
      <c r="DX24" s="305"/>
    </row>
    <row r="25" spans="1:128" ht="21" customHeight="1">
      <c r="A25" s="638"/>
      <c r="B25" s="639"/>
      <c r="C25" s="640"/>
      <c r="D25" s="716"/>
      <c r="E25" s="712"/>
      <c r="F25" s="713"/>
      <c r="G25" s="49"/>
      <c r="H25" s="522" t="s">
        <v>525</v>
      </c>
      <c r="I25" s="522"/>
      <c r="J25" s="522"/>
      <c r="K25" s="522"/>
      <c r="L25" s="522"/>
      <c r="M25" s="522"/>
      <c r="N25" s="522"/>
      <c r="O25" s="522"/>
      <c r="P25" s="522"/>
      <c r="Q25" s="68"/>
      <c r="R25" s="705">
        <v>0</v>
      </c>
      <c r="S25" s="696"/>
      <c r="T25" s="696"/>
      <c r="U25" s="696"/>
      <c r="V25" s="696"/>
      <c r="W25" s="696"/>
      <c r="X25" s="696"/>
      <c r="Y25" s="696"/>
      <c r="Z25" s="696"/>
      <c r="AA25" s="696"/>
      <c r="AB25" s="696"/>
      <c r="AC25" s="696"/>
      <c r="AD25" s="696">
        <v>0</v>
      </c>
      <c r="AE25" s="696"/>
      <c r="AF25" s="696"/>
      <c r="AG25" s="696"/>
      <c r="AH25" s="696"/>
      <c r="AI25" s="696"/>
      <c r="AJ25" s="696"/>
      <c r="AK25" s="696"/>
      <c r="AL25" s="696"/>
      <c r="AM25" s="696"/>
      <c r="AN25" s="696"/>
      <c r="AO25" s="696"/>
      <c r="AP25" s="696">
        <v>15034838322</v>
      </c>
      <c r="AQ25" s="696"/>
      <c r="AR25" s="696"/>
      <c r="AS25" s="696"/>
      <c r="AT25" s="696"/>
      <c r="AU25" s="696"/>
      <c r="AV25" s="696"/>
      <c r="AW25" s="696"/>
      <c r="AX25" s="696"/>
      <c r="AY25" s="696"/>
      <c r="AZ25" s="696"/>
      <c r="BA25" s="696"/>
      <c r="BB25" s="696">
        <v>31685474</v>
      </c>
      <c r="BC25" s="696"/>
      <c r="BD25" s="696"/>
      <c r="BE25" s="696"/>
      <c r="BF25" s="696"/>
      <c r="BG25" s="696"/>
      <c r="BH25" s="696"/>
      <c r="BI25" s="696"/>
      <c r="BJ25" s="696"/>
      <c r="BK25" s="696"/>
      <c r="BL25" s="696"/>
      <c r="BM25" s="696"/>
      <c r="BN25" s="696">
        <v>1371</v>
      </c>
      <c r="BO25" s="696"/>
      <c r="BP25" s="696"/>
      <c r="BQ25" s="696"/>
      <c r="BR25" s="696"/>
      <c r="BS25" s="696"/>
      <c r="BT25" s="696"/>
      <c r="BU25" s="696"/>
      <c r="BV25" s="696"/>
      <c r="BW25" s="696"/>
      <c r="BX25" s="696"/>
      <c r="BY25" s="696"/>
      <c r="BZ25" s="696">
        <v>0</v>
      </c>
      <c r="CA25" s="696"/>
      <c r="CB25" s="696"/>
      <c r="CC25" s="696"/>
      <c r="CD25" s="696"/>
      <c r="CE25" s="696"/>
      <c r="CF25" s="696"/>
      <c r="CG25" s="696"/>
      <c r="CH25" s="696"/>
      <c r="CI25" s="696"/>
      <c r="CJ25" s="696"/>
      <c r="CK25" s="696"/>
      <c r="CL25" s="696">
        <v>46316</v>
      </c>
      <c r="CM25" s="696"/>
      <c r="CN25" s="696"/>
      <c r="CO25" s="696"/>
      <c r="CP25" s="696"/>
      <c r="CQ25" s="696"/>
      <c r="CR25" s="696"/>
      <c r="CS25" s="696"/>
      <c r="CT25" s="696"/>
      <c r="CU25" s="696"/>
      <c r="CV25" s="696"/>
      <c r="CW25" s="699"/>
      <c r="DV25" s="305"/>
      <c r="DW25" s="305"/>
      <c r="DX25" s="305"/>
    </row>
    <row r="26" spans="1:128" ht="21" customHeight="1">
      <c r="A26" s="717"/>
      <c r="B26" s="664"/>
      <c r="C26" s="665"/>
      <c r="D26" s="644" t="s">
        <v>539</v>
      </c>
      <c r="E26" s="610"/>
      <c r="F26" s="610"/>
      <c r="G26" s="610"/>
      <c r="H26" s="610"/>
      <c r="I26" s="610"/>
      <c r="J26" s="610"/>
      <c r="K26" s="610"/>
      <c r="L26" s="610"/>
      <c r="M26" s="610"/>
      <c r="N26" s="610"/>
      <c r="O26" s="610"/>
      <c r="P26" s="610"/>
      <c r="Q26" s="645"/>
      <c r="R26" s="705">
        <f>SUM(R23,R24,R25)</f>
        <v>0</v>
      </c>
      <c r="S26" s="696"/>
      <c r="T26" s="696"/>
      <c r="U26" s="696"/>
      <c r="V26" s="696"/>
      <c r="W26" s="696"/>
      <c r="X26" s="696"/>
      <c r="Y26" s="696"/>
      <c r="Z26" s="696"/>
      <c r="AA26" s="696"/>
      <c r="AB26" s="696"/>
      <c r="AC26" s="696"/>
      <c r="AD26" s="696">
        <f t="shared" ref="AD26" si="24">SUM(AD23,AD24,AD25)</f>
        <v>0</v>
      </c>
      <c r="AE26" s="696"/>
      <c r="AF26" s="696"/>
      <c r="AG26" s="696"/>
      <c r="AH26" s="696"/>
      <c r="AI26" s="696"/>
      <c r="AJ26" s="696"/>
      <c r="AK26" s="696"/>
      <c r="AL26" s="696"/>
      <c r="AM26" s="696"/>
      <c r="AN26" s="696"/>
      <c r="AO26" s="696"/>
      <c r="AP26" s="696">
        <f t="shared" ref="AP26" si="25">SUM(AP23,AP24,AP25)</f>
        <v>107107309067</v>
      </c>
      <c r="AQ26" s="696"/>
      <c r="AR26" s="696"/>
      <c r="AS26" s="696"/>
      <c r="AT26" s="696"/>
      <c r="AU26" s="696"/>
      <c r="AV26" s="696"/>
      <c r="AW26" s="696"/>
      <c r="AX26" s="696"/>
      <c r="AY26" s="696"/>
      <c r="AZ26" s="696"/>
      <c r="BA26" s="696"/>
      <c r="BB26" s="696">
        <f t="shared" ref="BB26" si="26">SUM(BB23,BB24,BB25)</f>
        <v>222401939</v>
      </c>
      <c r="BC26" s="696"/>
      <c r="BD26" s="696"/>
      <c r="BE26" s="696"/>
      <c r="BF26" s="696"/>
      <c r="BG26" s="696"/>
      <c r="BH26" s="696"/>
      <c r="BI26" s="696"/>
      <c r="BJ26" s="696"/>
      <c r="BK26" s="696"/>
      <c r="BL26" s="696"/>
      <c r="BM26" s="696"/>
      <c r="BN26" s="696">
        <f t="shared" ref="BN26" si="27">SUM(BN23,BN24,BN25)</f>
        <v>1371</v>
      </c>
      <c r="BO26" s="696"/>
      <c r="BP26" s="696"/>
      <c r="BQ26" s="696"/>
      <c r="BR26" s="696"/>
      <c r="BS26" s="696"/>
      <c r="BT26" s="696"/>
      <c r="BU26" s="696"/>
      <c r="BV26" s="696"/>
      <c r="BW26" s="696"/>
      <c r="BX26" s="696"/>
      <c r="BY26" s="696"/>
      <c r="BZ26" s="696">
        <f t="shared" ref="BZ26" si="28">SUM(BZ23,BZ24,BZ25)</f>
        <v>0</v>
      </c>
      <c r="CA26" s="696"/>
      <c r="CB26" s="696"/>
      <c r="CC26" s="696"/>
      <c r="CD26" s="696"/>
      <c r="CE26" s="696"/>
      <c r="CF26" s="696"/>
      <c r="CG26" s="696"/>
      <c r="CH26" s="696"/>
      <c r="CI26" s="696"/>
      <c r="CJ26" s="696"/>
      <c r="CK26" s="696"/>
      <c r="CL26" s="696">
        <f t="shared" ref="CL26" si="29">SUM(CL23,CL24,CL25)</f>
        <v>305063</v>
      </c>
      <c r="CM26" s="696"/>
      <c r="CN26" s="696"/>
      <c r="CO26" s="696"/>
      <c r="CP26" s="696"/>
      <c r="CQ26" s="696"/>
      <c r="CR26" s="696"/>
      <c r="CS26" s="696"/>
      <c r="CT26" s="696"/>
      <c r="CU26" s="696"/>
      <c r="CV26" s="696"/>
      <c r="CW26" s="699"/>
      <c r="DV26" s="305"/>
      <c r="DW26" s="305"/>
      <c r="DX26" s="305"/>
    </row>
    <row r="27" spans="1:128" ht="21" customHeight="1">
      <c r="A27" s="324"/>
      <c r="B27" s="562" t="s">
        <v>538</v>
      </c>
      <c r="C27" s="562"/>
      <c r="D27" s="562"/>
      <c r="E27" s="562"/>
      <c r="F27" s="562"/>
      <c r="G27" s="562"/>
      <c r="H27" s="562"/>
      <c r="I27" s="562"/>
      <c r="J27" s="562"/>
      <c r="K27" s="562"/>
      <c r="L27" s="562"/>
      <c r="M27" s="562"/>
      <c r="N27" s="562"/>
      <c r="O27" s="562"/>
      <c r="P27" s="562"/>
      <c r="Q27" s="304"/>
      <c r="R27" s="705">
        <f>SUM(R16,R22,R26)</f>
        <v>117848</v>
      </c>
      <c r="S27" s="696"/>
      <c r="T27" s="696"/>
      <c r="U27" s="696"/>
      <c r="V27" s="696"/>
      <c r="W27" s="696"/>
      <c r="X27" s="696"/>
      <c r="Y27" s="696"/>
      <c r="Z27" s="696"/>
      <c r="AA27" s="696"/>
      <c r="AB27" s="696"/>
      <c r="AC27" s="696"/>
      <c r="AD27" s="696">
        <f t="shared" ref="AD27" si="30">SUM(AD16,AD22,AD26)</f>
        <v>31</v>
      </c>
      <c r="AE27" s="696"/>
      <c r="AF27" s="696"/>
      <c r="AG27" s="696"/>
      <c r="AH27" s="696"/>
      <c r="AI27" s="696"/>
      <c r="AJ27" s="696"/>
      <c r="AK27" s="696"/>
      <c r="AL27" s="696"/>
      <c r="AM27" s="696"/>
      <c r="AN27" s="696"/>
      <c r="AO27" s="696"/>
      <c r="AP27" s="696">
        <v>0</v>
      </c>
      <c r="AQ27" s="696"/>
      <c r="AR27" s="696"/>
      <c r="AS27" s="696"/>
      <c r="AT27" s="696"/>
      <c r="AU27" s="696"/>
      <c r="AV27" s="696"/>
      <c r="AW27" s="696"/>
      <c r="AX27" s="696"/>
      <c r="AY27" s="696"/>
      <c r="AZ27" s="696"/>
      <c r="BA27" s="696"/>
      <c r="BB27" s="696">
        <f t="shared" ref="BB27" si="31">SUM(BB16,BB22,BB26)</f>
        <v>1777774143</v>
      </c>
      <c r="BC27" s="696"/>
      <c r="BD27" s="696"/>
      <c r="BE27" s="696"/>
      <c r="BF27" s="696"/>
      <c r="BG27" s="696"/>
      <c r="BH27" s="696"/>
      <c r="BI27" s="696"/>
      <c r="BJ27" s="696"/>
      <c r="BK27" s="696"/>
      <c r="BL27" s="696"/>
      <c r="BM27" s="696"/>
      <c r="BN27" s="696">
        <f t="shared" ref="BN27" si="32">SUM(BN16,BN22,BN26)</f>
        <v>1403</v>
      </c>
      <c r="BO27" s="696"/>
      <c r="BP27" s="696"/>
      <c r="BQ27" s="696"/>
      <c r="BR27" s="696"/>
      <c r="BS27" s="696"/>
      <c r="BT27" s="696"/>
      <c r="BU27" s="696"/>
      <c r="BV27" s="696"/>
      <c r="BW27" s="696"/>
      <c r="BX27" s="696"/>
      <c r="BY27" s="696"/>
      <c r="BZ27" s="696">
        <f t="shared" ref="BZ27" si="33">SUM(BZ16,BZ22,BZ26)</f>
        <v>499</v>
      </c>
      <c r="CA27" s="696"/>
      <c r="CB27" s="696"/>
      <c r="CC27" s="696"/>
      <c r="CD27" s="696"/>
      <c r="CE27" s="696"/>
      <c r="CF27" s="696"/>
      <c r="CG27" s="696"/>
      <c r="CH27" s="696"/>
      <c r="CI27" s="696"/>
      <c r="CJ27" s="696"/>
      <c r="CK27" s="696"/>
      <c r="CL27" s="696">
        <f t="shared" ref="CL27" si="34">SUM(CL16,CL22,CL26)</f>
        <v>4349469</v>
      </c>
      <c r="CM27" s="696"/>
      <c r="CN27" s="696"/>
      <c r="CO27" s="696"/>
      <c r="CP27" s="696"/>
      <c r="CQ27" s="696"/>
      <c r="CR27" s="696"/>
      <c r="CS27" s="696"/>
      <c r="CT27" s="696"/>
      <c r="CU27" s="696"/>
      <c r="CV27" s="696"/>
      <c r="CW27" s="699"/>
      <c r="DV27" s="305"/>
      <c r="DW27" s="305"/>
      <c r="DX27" s="305"/>
    </row>
    <row r="28" spans="1:128" ht="21" customHeight="1" thickBot="1">
      <c r="A28" s="323"/>
      <c r="B28" s="520" t="s">
        <v>537</v>
      </c>
      <c r="C28" s="520"/>
      <c r="D28" s="520"/>
      <c r="E28" s="520"/>
      <c r="F28" s="520"/>
      <c r="G28" s="520"/>
      <c r="H28" s="520"/>
      <c r="I28" s="520"/>
      <c r="J28" s="520"/>
      <c r="K28" s="520"/>
      <c r="L28" s="520"/>
      <c r="M28" s="520"/>
      <c r="N28" s="520"/>
      <c r="O28" s="520"/>
      <c r="P28" s="520"/>
      <c r="Q28" s="322"/>
      <c r="R28" s="705">
        <v>0</v>
      </c>
      <c r="S28" s="696"/>
      <c r="T28" s="696"/>
      <c r="U28" s="696"/>
      <c r="V28" s="696"/>
      <c r="W28" s="696"/>
      <c r="X28" s="696"/>
      <c r="Y28" s="696"/>
      <c r="Z28" s="696"/>
      <c r="AA28" s="696"/>
      <c r="AB28" s="696"/>
      <c r="AC28" s="696"/>
      <c r="AD28" s="696">
        <v>0</v>
      </c>
      <c r="AE28" s="696"/>
      <c r="AF28" s="696"/>
      <c r="AG28" s="696"/>
      <c r="AH28" s="696"/>
      <c r="AI28" s="696"/>
      <c r="AJ28" s="696"/>
      <c r="AK28" s="696"/>
      <c r="AL28" s="696"/>
      <c r="AM28" s="696"/>
      <c r="AN28" s="696"/>
      <c r="AO28" s="696"/>
      <c r="AP28" s="696">
        <v>0</v>
      </c>
      <c r="AQ28" s="696"/>
      <c r="AR28" s="696"/>
      <c r="AS28" s="696"/>
      <c r="AT28" s="696"/>
      <c r="AU28" s="696"/>
      <c r="AV28" s="696"/>
      <c r="AW28" s="696"/>
      <c r="AX28" s="696"/>
      <c r="AY28" s="696"/>
      <c r="AZ28" s="696"/>
      <c r="BA28" s="696"/>
      <c r="BB28" s="696">
        <v>1367576075</v>
      </c>
      <c r="BC28" s="696"/>
      <c r="BD28" s="696"/>
      <c r="BE28" s="696"/>
      <c r="BF28" s="696"/>
      <c r="BG28" s="696"/>
      <c r="BH28" s="696"/>
      <c r="BI28" s="696"/>
      <c r="BJ28" s="696"/>
      <c r="BK28" s="696"/>
      <c r="BL28" s="696"/>
      <c r="BM28" s="696"/>
      <c r="BN28" s="696">
        <v>0</v>
      </c>
      <c r="BO28" s="696"/>
      <c r="BP28" s="696"/>
      <c r="BQ28" s="696"/>
      <c r="BR28" s="696"/>
      <c r="BS28" s="696"/>
      <c r="BT28" s="696"/>
      <c r="BU28" s="696"/>
      <c r="BV28" s="696"/>
      <c r="BW28" s="696"/>
      <c r="BX28" s="696"/>
      <c r="BY28" s="696"/>
      <c r="BZ28" s="696">
        <v>0</v>
      </c>
      <c r="CA28" s="696"/>
      <c r="CB28" s="696"/>
      <c r="CC28" s="696"/>
      <c r="CD28" s="696"/>
      <c r="CE28" s="696"/>
      <c r="CF28" s="696"/>
      <c r="CG28" s="696"/>
      <c r="CH28" s="696"/>
      <c r="CI28" s="696"/>
      <c r="CJ28" s="696"/>
      <c r="CK28" s="696"/>
      <c r="CL28" s="696">
        <v>2289183</v>
      </c>
      <c r="CM28" s="696"/>
      <c r="CN28" s="696"/>
      <c r="CO28" s="696"/>
      <c r="CP28" s="696"/>
      <c r="CQ28" s="696"/>
      <c r="CR28" s="696"/>
      <c r="CS28" s="696"/>
      <c r="CT28" s="696"/>
      <c r="CU28" s="696"/>
      <c r="CV28" s="696"/>
      <c r="CW28" s="699"/>
      <c r="DV28" s="305"/>
      <c r="DW28" s="305"/>
      <c r="DX28" s="305"/>
    </row>
    <row r="29" spans="1:128" ht="21" customHeight="1" thickBot="1">
      <c r="A29" s="598" t="s">
        <v>536</v>
      </c>
      <c r="B29" s="599"/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600"/>
      <c r="R29" s="704">
        <f>SUM(R27,R28)</f>
        <v>117848</v>
      </c>
      <c r="S29" s="697"/>
      <c r="T29" s="697"/>
      <c r="U29" s="697"/>
      <c r="V29" s="697"/>
      <c r="W29" s="697"/>
      <c r="X29" s="697"/>
      <c r="Y29" s="697"/>
      <c r="Z29" s="697"/>
      <c r="AA29" s="697"/>
      <c r="AB29" s="697"/>
      <c r="AC29" s="697"/>
      <c r="AD29" s="697">
        <f t="shared" ref="AD29" si="35">SUM(AD27,AD28)</f>
        <v>31</v>
      </c>
      <c r="AE29" s="697"/>
      <c r="AF29" s="697"/>
      <c r="AG29" s="697"/>
      <c r="AH29" s="697"/>
      <c r="AI29" s="697"/>
      <c r="AJ29" s="697"/>
      <c r="AK29" s="697"/>
      <c r="AL29" s="697"/>
      <c r="AM29" s="697"/>
      <c r="AN29" s="697"/>
      <c r="AO29" s="697"/>
      <c r="AP29" s="697">
        <f t="shared" ref="AP29" si="36">SUM(AP27,AP28)</f>
        <v>0</v>
      </c>
      <c r="AQ29" s="697"/>
      <c r="AR29" s="697"/>
      <c r="AS29" s="697"/>
      <c r="AT29" s="697"/>
      <c r="AU29" s="697"/>
      <c r="AV29" s="697"/>
      <c r="AW29" s="697"/>
      <c r="AX29" s="697"/>
      <c r="AY29" s="697"/>
      <c r="AZ29" s="697"/>
      <c r="BA29" s="697"/>
      <c r="BB29" s="697">
        <f t="shared" ref="BB29" si="37">SUM(BB27,BB28)</f>
        <v>3145350218</v>
      </c>
      <c r="BC29" s="697"/>
      <c r="BD29" s="697"/>
      <c r="BE29" s="697"/>
      <c r="BF29" s="697"/>
      <c r="BG29" s="697"/>
      <c r="BH29" s="697"/>
      <c r="BI29" s="697"/>
      <c r="BJ29" s="697"/>
      <c r="BK29" s="697"/>
      <c r="BL29" s="697"/>
      <c r="BM29" s="697"/>
      <c r="BN29" s="697">
        <f t="shared" ref="BN29" si="38">SUM(BN27,BN28)</f>
        <v>1403</v>
      </c>
      <c r="BO29" s="697"/>
      <c r="BP29" s="697"/>
      <c r="BQ29" s="697"/>
      <c r="BR29" s="697"/>
      <c r="BS29" s="697"/>
      <c r="BT29" s="697"/>
      <c r="BU29" s="697"/>
      <c r="BV29" s="697"/>
      <c r="BW29" s="697"/>
      <c r="BX29" s="697"/>
      <c r="BY29" s="697"/>
      <c r="BZ29" s="697">
        <f t="shared" ref="BZ29" si="39">SUM(BZ27,BZ28)</f>
        <v>499</v>
      </c>
      <c r="CA29" s="697"/>
      <c r="CB29" s="697"/>
      <c r="CC29" s="697"/>
      <c r="CD29" s="697"/>
      <c r="CE29" s="697"/>
      <c r="CF29" s="697"/>
      <c r="CG29" s="697"/>
      <c r="CH29" s="697"/>
      <c r="CI29" s="697"/>
      <c r="CJ29" s="697"/>
      <c r="CK29" s="697"/>
      <c r="CL29" s="697">
        <f t="shared" ref="CL29" si="40">SUM(CL27,CL28)</f>
        <v>6638652</v>
      </c>
      <c r="CM29" s="697"/>
      <c r="CN29" s="697"/>
      <c r="CO29" s="697"/>
      <c r="CP29" s="697"/>
      <c r="CQ29" s="697"/>
      <c r="CR29" s="697"/>
      <c r="CS29" s="697"/>
      <c r="CT29" s="697"/>
      <c r="CU29" s="697"/>
      <c r="CV29" s="697"/>
      <c r="CW29" s="698"/>
      <c r="DV29" s="305"/>
      <c r="DW29" s="305"/>
      <c r="DX29" s="305"/>
    </row>
  </sheetData>
  <sheetProtection selectLockedCells="1"/>
  <mergeCells count="181">
    <mergeCell ref="CL9:CW9"/>
    <mergeCell ref="R11:AC11"/>
    <mergeCell ref="BC6:BL8"/>
    <mergeCell ref="BB9:BM9"/>
    <mergeCell ref="BN15:BY15"/>
    <mergeCell ref="BN16:BY16"/>
    <mergeCell ref="AD15:AO15"/>
    <mergeCell ref="CA6:CJ8"/>
    <mergeCell ref="CM6:CV8"/>
    <mergeCell ref="AD11:AO11"/>
    <mergeCell ref="AD12:AO12"/>
    <mergeCell ref="BB11:BM11"/>
    <mergeCell ref="CL10:CW10"/>
    <mergeCell ref="BB13:BM13"/>
    <mergeCell ref="BB14:BM14"/>
    <mergeCell ref="BB15:BM15"/>
    <mergeCell ref="AP13:BA13"/>
    <mergeCell ref="AP14:BA14"/>
    <mergeCell ref="AP15:BA15"/>
    <mergeCell ref="D22:Q22"/>
    <mergeCell ref="K12:P12"/>
    <mergeCell ref="A2:CW2"/>
    <mergeCell ref="A11:C16"/>
    <mergeCell ref="AC3:CM3"/>
    <mergeCell ref="AH4:CI4"/>
    <mergeCell ref="T5:AM5"/>
    <mergeCell ref="CB5:CU5"/>
    <mergeCell ref="AP10:BA10"/>
    <mergeCell ref="BB10:BM10"/>
    <mergeCell ref="AP11:BA11"/>
    <mergeCell ref="AP12:BA12"/>
    <mergeCell ref="BN11:BY11"/>
    <mergeCell ref="BN12:BY12"/>
    <mergeCell ref="BB12:BM12"/>
    <mergeCell ref="BN10:BY10"/>
    <mergeCell ref="D11:F14"/>
    <mergeCell ref="AP16:BA16"/>
    <mergeCell ref="BN14:BY14"/>
    <mergeCell ref="BB16:BM16"/>
    <mergeCell ref="AR5:AY8"/>
    <mergeCell ref="G11:I12"/>
    <mergeCell ref="BZ16:CK16"/>
    <mergeCell ref="CL15:CW15"/>
    <mergeCell ref="A29:Q29"/>
    <mergeCell ref="D26:Q26"/>
    <mergeCell ref="D23:F25"/>
    <mergeCell ref="K23:P23"/>
    <mergeCell ref="K24:P24"/>
    <mergeCell ref="H25:P25"/>
    <mergeCell ref="G23:I24"/>
    <mergeCell ref="B28:P28"/>
    <mergeCell ref="B27:P27"/>
    <mergeCell ref="A23:C26"/>
    <mergeCell ref="R18:AC18"/>
    <mergeCell ref="K17:P17"/>
    <mergeCell ref="AD14:AO14"/>
    <mergeCell ref="S6:AB8"/>
    <mergeCell ref="AF7:AM8"/>
    <mergeCell ref="D16:Q16"/>
    <mergeCell ref="G14:Q14"/>
    <mergeCell ref="D17:F20"/>
    <mergeCell ref="G17:I18"/>
    <mergeCell ref="R14:AC14"/>
    <mergeCell ref="G20:Q20"/>
    <mergeCell ref="K18:P18"/>
    <mergeCell ref="R15:AC15"/>
    <mergeCell ref="AD13:AO13"/>
    <mergeCell ref="A3:Q10"/>
    <mergeCell ref="R12:AC12"/>
    <mergeCell ref="R13:AC13"/>
    <mergeCell ref="E15:P15"/>
    <mergeCell ref="K11:P11"/>
    <mergeCell ref="R20:AC20"/>
    <mergeCell ref="H19:P19"/>
    <mergeCell ref="H13:P13"/>
    <mergeCell ref="A17:C22"/>
    <mergeCell ref="E21:P21"/>
    <mergeCell ref="BB5:BY5"/>
    <mergeCell ref="BP7:BW8"/>
    <mergeCell ref="R29:AC29"/>
    <mergeCell ref="AD23:AO23"/>
    <mergeCell ref="AD16:AO16"/>
    <mergeCell ref="AD17:AO17"/>
    <mergeCell ref="AD18:AO18"/>
    <mergeCell ref="AD19:AO19"/>
    <mergeCell ref="AD20:AO20"/>
    <mergeCell ref="R23:AC23"/>
    <mergeCell ref="AD26:AO26"/>
    <mergeCell ref="R28:AC28"/>
    <mergeCell ref="AD28:AO28"/>
    <mergeCell ref="AD21:AO21"/>
    <mergeCell ref="AD22:AO22"/>
    <mergeCell ref="R21:AC21"/>
    <mergeCell ref="R22:AC22"/>
    <mergeCell ref="R27:AC27"/>
    <mergeCell ref="R24:AC24"/>
    <mergeCell ref="R25:AC25"/>
    <mergeCell ref="R26:AC26"/>
    <mergeCell ref="R17:AC17"/>
    <mergeCell ref="R16:AC16"/>
    <mergeCell ref="R19:AC19"/>
    <mergeCell ref="AD29:AO29"/>
    <mergeCell ref="AD24:AO24"/>
    <mergeCell ref="AD25:AO25"/>
    <mergeCell ref="AP29:BA29"/>
    <mergeCell ref="AP25:BA25"/>
    <mergeCell ref="AP24:BA24"/>
    <mergeCell ref="BB29:BM29"/>
    <mergeCell ref="BB20:BM20"/>
    <mergeCell ref="BB21:BM21"/>
    <mergeCell ref="BB22:BM22"/>
    <mergeCell ref="BB23:BM23"/>
    <mergeCell ref="BB24:BM24"/>
    <mergeCell ref="BB25:BM25"/>
    <mergeCell ref="AD27:AO27"/>
    <mergeCell ref="AP27:BA27"/>
    <mergeCell ref="BB27:BM27"/>
    <mergeCell ref="AP28:BA28"/>
    <mergeCell ref="BN29:BY29"/>
    <mergeCell ref="BN28:BY28"/>
    <mergeCell ref="BZ28:CK28"/>
    <mergeCell ref="BB17:BM17"/>
    <mergeCell ref="BB18:BM18"/>
    <mergeCell ref="BB19:BM19"/>
    <mergeCell ref="AP26:BA26"/>
    <mergeCell ref="BB26:BM26"/>
    <mergeCell ref="AP22:BA22"/>
    <mergeCell ref="AP23:BA23"/>
    <mergeCell ref="AP21:BA21"/>
    <mergeCell ref="AP18:BA18"/>
    <mergeCell ref="AP20:BA20"/>
    <mergeCell ref="AP17:BA17"/>
    <mergeCell ref="AP19:BA19"/>
    <mergeCell ref="BB28:BM28"/>
    <mergeCell ref="BZ29:CK29"/>
    <mergeCell ref="BZ24:CK24"/>
    <mergeCell ref="BZ25:CK25"/>
    <mergeCell ref="BZ26:CK26"/>
    <mergeCell ref="BZ17:CK17"/>
    <mergeCell ref="BZ18:CK18"/>
    <mergeCell ref="BZ19:CK19"/>
    <mergeCell ref="BZ20:CK20"/>
    <mergeCell ref="BN27:BY27"/>
    <mergeCell ref="BZ27:CK27"/>
    <mergeCell ref="CL11:CW11"/>
    <mergeCell ref="CL12:CW12"/>
    <mergeCell ref="CL13:CW13"/>
    <mergeCell ref="CL14:CW14"/>
    <mergeCell ref="BN25:BY25"/>
    <mergeCell ref="BN17:BY17"/>
    <mergeCell ref="BN18:BY18"/>
    <mergeCell ref="BN19:BY19"/>
    <mergeCell ref="BN20:BY20"/>
    <mergeCell ref="BN21:BY21"/>
    <mergeCell ref="BZ11:CK11"/>
    <mergeCell ref="BZ12:CK12"/>
    <mergeCell ref="BZ13:CK13"/>
    <mergeCell ref="BZ14:CK14"/>
    <mergeCell ref="BZ15:CK15"/>
    <mergeCell ref="BN13:BY13"/>
    <mergeCell ref="BN26:BY26"/>
    <mergeCell ref="BN22:BY22"/>
    <mergeCell ref="BN23:BY23"/>
    <mergeCell ref="BN24:BY24"/>
    <mergeCell ref="BZ22:CK22"/>
    <mergeCell ref="BZ23:CK23"/>
    <mergeCell ref="BZ21:CK21"/>
    <mergeCell ref="CL29:CW29"/>
    <mergeCell ref="CL16:CW16"/>
    <mergeCell ref="CL23:CW23"/>
    <mergeCell ref="CL24:CW24"/>
    <mergeCell ref="CL17:CW17"/>
    <mergeCell ref="CL18:CW18"/>
    <mergeCell ref="CL19:CW19"/>
    <mergeCell ref="CL20:CW20"/>
    <mergeCell ref="CL21:CW21"/>
    <mergeCell ref="CL22:CW22"/>
    <mergeCell ref="CL28:CW28"/>
    <mergeCell ref="CL27:CW27"/>
    <mergeCell ref="CL25:CW25"/>
    <mergeCell ref="CL26:CW26"/>
  </mergeCells>
  <phoneticPr fontId="2"/>
  <pageMargins left="0.78740157480314965" right="0.78740157480314965" top="0.59055118110236227" bottom="0.59055118110236227" header="0.39370078740157483" footer="0.39370078740157483"/>
  <pageSetup paperSize="9" scale="94" firstPageNumber="32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R30"/>
  <sheetViews>
    <sheetView view="pageBreakPreview" zoomScaleNormal="100" zoomScaleSheetLayoutView="100" workbookViewId="0">
      <selection activeCell="V26" sqref="V26:W26"/>
    </sheetView>
  </sheetViews>
  <sheetFormatPr defaultColWidth="1.21875" defaultRowHeight="21" customHeight="1"/>
  <cols>
    <col min="1" max="3" width="1.21875" style="1" customWidth="1"/>
    <col min="4" max="4" width="2.109375" style="1" customWidth="1"/>
    <col min="5" max="6" width="1.21875" style="1" customWidth="1"/>
    <col min="7" max="9" width="2.109375" style="1" customWidth="1"/>
    <col min="10" max="10" width="2.33203125" style="1" customWidth="1"/>
    <col min="11" max="16" width="1.33203125" style="1" customWidth="1"/>
    <col min="17" max="17" width="2.109375" style="1" customWidth="1"/>
    <col min="18" max="29" width="0.6640625" style="1" customWidth="1"/>
    <col min="30" max="41" width="1" style="1" customWidth="1"/>
    <col min="42" max="53" width="0.6640625" style="1" customWidth="1"/>
    <col min="54" max="65" width="1" style="1" customWidth="1"/>
    <col min="66" max="77" width="0.6640625" style="1" customWidth="1"/>
    <col min="78" max="113" width="1" style="1" customWidth="1"/>
    <col min="114" max="125" width="1.44140625" style="1" customWidth="1"/>
    <col min="126" max="16384" width="1.21875" style="1"/>
  </cols>
  <sheetData>
    <row r="1" spans="1:148" ht="7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</row>
    <row r="2" spans="1:148" ht="21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</row>
    <row r="3" spans="1:148" ht="21" customHeight="1">
      <c r="A3" s="613" t="s">
        <v>146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614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618" t="s">
        <v>515</v>
      </c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  <c r="CR3" s="618"/>
      <c r="CS3" s="618"/>
      <c r="CT3" s="618"/>
      <c r="CU3" s="618"/>
      <c r="CV3" s="618"/>
      <c r="CW3" s="618"/>
      <c r="CX3" s="618"/>
      <c r="CY3" s="618"/>
      <c r="CZ3" s="618"/>
      <c r="DA3" s="618"/>
      <c r="DB3" s="618"/>
      <c r="DC3" s="618"/>
      <c r="DD3" s="618"/>
      <c r="DE3" s="618"/>
      <c r="DF3" s="618"/>
      <c r="DG3" s="618"/>
      <c r="DH3" s="618"/>
      <c r="DI3" s="618"/>
      <c r="DJ3" s="618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3"/>
      <c r="DV3" s="295"/>
      <c r="DW3" s="295"/>
      <c r="DX3" s="295"/>
      <c r="DY3" s="295"/>
      <c r="DZ3" s="295"/>
      <c r="EA3" s="295"/>
      <c r="EB3" s="295"/>
      <c r="EC3" s="295"/>
      <c r="ED3" s="295"/>
      <c r="EE3" s="295"/>
      <c r="EF3" s="295"/>
      <c r="EG3" s="295"/>
      <c r="EH3" s="295"/>
      <c r="EI3" s="295"/>
      <c r="EJ3" s="295"/>
      <c r="EK3" s="295"/>
      <c r="EL3" s="295"/>
      <c r="EM3" s="295"/>
      <c r="EN3" s="295"/>
      <c r="EO3" s="295"/>
      <c r="EP3" s="293"/>
      <c r="EQ3" s="293"/>
      <c r="ER3" s="293"/>
    </row>
    <row r="4" spans="1:148" ht="21" customHeight="1">
      <c r="A4" s="615"/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609"/>
      <c r="R4" s="46"/>
      <c r="S4" s="522" t="s">
        <v>568</v>
      </c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48"/>
      <c r="AP4" s="49"/>
      <c r="AQ4" s="522" t="s">
        <v>567</v>
      </c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22"/>
      <c r="BM4" s="48"/>
      <c r="BN4" s="49"/>
      <c r="BO4" s="522" t="s">
        <v>566</v>
      </c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22"/>
      <c r="CK4" s="48"/>
      <c r="CL4" s="49"/>
      <c r="CM4" s="724" t="s">
        <v>565</v>
      </c>
      <c r="CN4" s="724"/>
      <c r="CO4" s="724"/>
      <c r="CP4" s="724"/>
      <c r="CQ4" s="724"/>
      <c r="CR4" s="724"/>
      <c r="CS4" s="724"/>
      <c r="CT4" s="724"/>
      <c r="CU4" s="724"/>
      <c r="CV4" s="724"/>
      <c r="CW4" s="724"/>
      <c r="CX4" s="724"/>
      <c r="CY4" s="724"/>
      <c r="CZ4" s="724"/>
      <c r="DA4" s="724"/>
      <c r="DB4" s="724"/>
      <c r="DC4" s="724"/>
      <c r="DD4" s="724"/>
      <c r="DE4" s="724"/>
      <c r="DF4" s="724"/>
      <c r="DG4" s="724"/>
      <c r="DH4" s="724"/>
      <c r="DI4" s="328"/>
      <c r="DJ4" s="8"/>
      <c r="DK4" s="562" t="s">
        <v>510</v>
      </c>
      <c r="DL4" s="562"/>
      <c r="DM4" s="562"/>
      <c r="DN4" s="562"/>
      <c r="DO4" s="562"/>
      <c r="DP4" s="562"/>
      <c r="DQ4" s="562"/>
      <c r="DR4" s="562"/>
      <c r="DS4" s="562"/>
      <c r="DT4" s="562"/>
      <c r="DU4" s="52"/>
      <c r="DV4" s="295"/>
      <c r="DW4" s="295"/>
      <c r="DX4" s="295"/>
      <c r="DY4" s="295"/>
      <c r="DZ4" s="295"/>
      <c r="EA4" s="295"/>
      <c r="EB4" s="295"/>
      <c r="EC4" s="295"/>
      <c r="ED4" s="295"/>
      <c r="EE4" s="295"/>
      <c r="EF4" s="295"/>
      <c r="EG4" s="295"/>
      <c r="EH4" s="295"/>
      <c r="EI4" s="295"/>
      <c r="EJ4" s="295"/>
      <c r="EK4" s="295"/>
      <c r="EL4" s="295"/>
      <c r="EM4" s="295"/>
      <c r="EN4" s="295"/>
      <c r="EO4" s="295"/>
      <c r="EP4" s="293"/>
      <c r="EQ4" s="293"/>
      <c r="ER4" s="293"/>
    </row>
    <row r="5" spans="1:148" ht="21" customHeight="1">
      <c r="A5" s="615"/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609"/>
      <c r="R5" s="69"/>
      <c r="S5" s="562" t="s">
        <v>509</v>
      </c>
      <c r="T5" s="562"/>
      <c r="U5" s="562"/>
      <c r="V5" s="562"/>
      <c r="W5" s="562"/>
      <c r="X5" s="562"/>
      <c r="Y5" s="562"/>
      <c r="Z5" s="562"/>
      <c r="AA5" s="562"/>
      <c r="AB5" s="562"/>
      <c r="AC5" s="16"/>
      <c r="AD5" s="624" t="s">
        <v>508</v>
      </c>
      <c r="AE5" s="561"/>
      <c r="AF5" s="561"/>
      <c r="AG5" s="561"/>
      <c r="AH5" s="561"/>
      <c r="AI5" s="561"/>
      <c r="AJ5" s="561"/>
      <c r="AK5" s="561"/>
      <c r="AL5" s="561"/>
      <c r="AM5" s="561"/>
      <c r="AN5" s="561"/>
      <c r="AO5" s="561"/>
      <c r="AP5" s="8"/>
      <c r="AQ5" s="562" t="s">
        <v>509</v>
      </c>
      <c r="AR5" s="562"/>
      <c r="AS5" s="562"/>
      <c r="AT5" s="562"/>
      <c r="AU5" s="562"/>
      <c r="AV5" s="562"/>
      <c r="AW5" s="562"/>
      <c r="AX5" s="562"/>
      <c r="AY5" s="562"/>
      <c r="AZ5" s="562"/>
      <c r="BA5" s="16"/>
      <c r="BB5" s="624" t="s">
        <v>508</v>
      </c>
      <c r="BC5" s="561"/>
      <c r="BD5" s="561"/>
      <c r="BE5" s="561"/>
      <c r="BF5" s="561"/>
      <c r="BG5" s="561"/>
      <c r="BH5" s="561"/>
      <c r="BI5" s="561"/>
      <c r="BJ5" s="561"/>
      <c r="BK5" s="561"/>
      <c r="BL5" s="561"/>
      <c r="BM5" s="561"/>
      <c r="BN5" s="8"/>
      <c r="BO5" s="562" t="s">
        <v>509</v>
      </c>
      <c r="BP5" s="562"/>
      <c r="BQ5" s="562"/>
      <c r="BR5" s="562"/>
      <c r="BS5" s="562"/>
      <c r="BT5" s="562"/>
      <c r="BU5" s="562"/>
      <c r="BV5" s="562"/>
      <c r="BW5" s="562"/>
      <c r="BX5" s="562"/>
      <c r="BY5" s="16"/>
      <c r="BZ5" s="624" t="s">
        <v>508</v>
      </c>
      <c r="CA5" s="561"/>
      <c r="CB5" s="561"/>
      <c r="CC5" s="561"/>
      <c r="CD5" s="561"/>
      <c r="CE5" s="561"/>
      <c r="CF5" s="561"/>
      <c r="CG5" s="561"/>
      <c r="CH5" s="561"/>
      <c r="CI5" s="561"/>
      <c r="CJ5" s="561"/>
      <c r="CK5" s="561"/>
      <c r="CL5" s="8"/>
      <c r="CM5" s="628" t="s">
        <v>505</v>
      </c>
      <c r="CN5" s="628"/>
      <c r="CO5" s="628"/>
      <c r="CP5" s="628"/>
      <c r="CQ5" s="628"/>
      <c r="CR5" s="628"/>
      <c r="CS5" s="628"/>
      <c r="CT5" s="628"/>
      <c r="CU5" s="628"/>
      <c r="CV5" s="628"/>
      <c r="CW5" s="316"/>
      <c r="CX5" s="8"/>
      <c r="CY5" s="628" t="s">
        <v>564</v>
      </c>
      <c r="CZ5" s="628"/>
      <c r="DA5" s="628"/>
      <c r="DB5" s="628"/>
      <c r="DC5" s="628"/>
      <c r="DD5" s="628"/>
      <c r="DE5" s="628"/>
      <c r="DF5" s="628"/>
      <c r="DG5" s="628"/>
      <c r="DH5" s="628"/>
      <c r="DI5" s="316"/>
      <c r="DJ5" s="15"/>
      <c r="DK5" s="563"/>
      <c r="DL5" s="563"/>
      <c r="DM5" s="563"/>
      <c r="DN5" s="563"/>
      <c r="DO5" s="563"/>
      <c r="DP5" s="563"/>
      <c r="DQ5" s="563"/>
      <c r="DR5" s="563"/>
      <c r="DS5" s="563"/>
      <c r="DT5" s="563"/>
      <c r="DU5" s="56"/>
      <c r="DV5" s="295"/>
      <c r="DW5" s="295"/>
      <c r="DX5" s="295"/>
      <c r="DY5" s="295"/>
      <c r="DZ5" s="295"/>
      <c r="EA5" s="295"/>
      <c r="EB5" s="295"/>
      <c r="EC5" s="291"/>
      <c r="ED5" s="295"/>
      <c r="EE5" s="295"/>
      <c r="EF5" s="295"/>
      <c r="EG5" s="295"/>
      <c r="EH5" s="295"/>
      <c r="EI5" s="295"/>
      <c r="EJ5" s="295"/>
      <c r="EK5" s="295"/>
      <c r="EL5" s="295"/>
      <c r="EM5" s="295"/>
      <c r="EN5" s="295"/>
      <c r="EO5" s="295"/>
      <c r="EP5" s="159"/>
      <c r="EQ5" s="7"/>
      <c r="ER5" s="7"/>
    </row>
    <row r="6" spans="1:148" ht="21" customHeight="1">
      <c r="A6" s="615"/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546"/>
      <c r="N6" s="546"/>
      <c r="O6" s="546"/>
      <c r="P6" s="546"/>
      <c r="Q6" s="609"/>
      <c r="R6" s="74"/>
      <c r="S6" s="563"/>
      <c r="T6" s="563"/>
      <c r="U6" s="563"/>
      <c r="V6" s="563"/>
      <c r="W6" s="563"/>
      <c r="X6" s="563"/>
      <c r="Y6" s="563"/>
      <c r="Z6" s="563"/>
      <c r="AA6" s="563"/>
      <c r="AB6" s="563"/>
      <c r="AC6" s="17"/>
      <c r="AD6" s="607"/>
      <c r="AE6" s="546"/>
      <c r="AF6" s="546"/>
      <c r="AG6" s="546"/>
      <c r="AH6" s="546"/>
      <c r="AI6" s="546"/>
      <c r="AJ6" s="546"/>
      <c r="AK6" s="546"/>
      <c r="AL6" s="546"/>
      <c r="AM6" s="546"/>
      <c r="AN6" s="546"/>
      <c r="AO6" s="546"/>
      <c r="AP6" s="15"/>
      <c r="AQ6" s="563"/>
      <c r="AR6" s="563"/>
      <c r="AS6" s="563"/>
      <c r="AT6" s="563"/>
      <c r="AU6" s="563"/>
      <c r="AV6" s="563"/>
      <c r="AW6" s="563"/>
      <c r="AX6" s="563"/>
      <c r="AY6" s="563"/>
      <c r="AZ6" s="563"/>
      <c r="BA6" s="17"/>
      <c r="BB6" s="607"/>
      <c r="BC6" s="546"/>
      <c r="BD6" s="546"/>
      <c r="BE6" s="546"/>
      <c r="BF6" s="546"/>
      <c r="BG6" s="546"/>
      <c r="BH6" s="546"/>
      <c r="BI6" s="546"/>
      <c r="BJ6" s="546"/>
      <c r="BK6" s="546"/>
      <c r="BL6" s="546"/>
      <c r="BM6" s="546"/>
      <c r="BN6" s="15"/>
      <c r="BO6" s="563"/>
      <c r="BP6" s="563"/>
      <c r="BQ6" s="563"/>
      <c r="BR6" s="563"/>
      <c r="BS6" s="563"/>
      <c r="BT6" s="563"/>
      <c r="BU6" s="563"/>
      <c r="BV6" s="563"/>
      <c r="BW6" s="563"/>
      <c r="BX6" s="563"/>
      <c r="BY6" s="17"/>
      <c r="BZ6" s="607"/>
      <c r="CA6" s="546"/>
      <c r="CB6" s="546"/>
      <c r="CC6" s="546"/>
      <c r="CD6" s="546"/>
      <c r="CE6" s="546"/>
      <c r="CF6" s="546"/>
      <c r="CG6" s="546"/>
      <c r="CH6" s="546"/>
      <c r="CI6" s="546"/>
      <c r="CJ6" s="546"/>
      <c r="CK6" s="546"/>
      <c r="CL6" s="185"/>
      <c r="CM6" s="629"/>
      <c r="CN6" s="629"/>
      <c r="CO6" s="629"/>
      <c r="CP6" s="629"/>
      <c r="CQ6" s="629"/>
      <c r="CR6" s="629"/>
      <c r="CS6" s="629"/>
      <c r="CT6" s="629"/>
      <c r="CU6" s="629"/>
      <c r="CV6" s="629"/>
      <c r="CW6" s="190"/>
      <c r="CX6" s="185"/>
      <c r="CY6" s="629"/>
      <c r="CZ6" s="629"/>
      <c r="DA6" s="629"/>
      <c r="DB6" s="629"/>
      <c r="DC6" s="629"/>
      <c r="DD6" s="629"/>
      <c r="DE6" s="629"/>
      <c r="DF6" s="629"/>
      <c r="DG6" s="629"/>
      <c r="DH6" s="629"/>
      <c r="DI6" s="190"/>
      <c r="DJ6" s="15"/>
      <c r="DK6" s="563"/>
      <c r="DL6" s="563"/>
      <c r="DM6" s="563"/>
      <c r="DN6" s="563"/>
      <c r="DO6" s="563"/>
      <c r="DP6" s="563"/>
      <c r="DQ6" s="563"/>
      <c r="DR6" s="563"/>
      <c r="DS6" s="563"/>
      <c r="DT6" s="563"/>
      <c r="DU6" s="56"/>
      <c r="DV6" s="295"/>
      <c r="DW6" s="295"/>
      <c r="DX6" s="295"/>
      <c r="DY6" s="295"/>
      <c r="DZ6" s="295"/>
      <c r="EA6" s="295"/>
      <c r="EB6" s="295"/>
      <c r="EC6" s="295"/>
      <c r="ED6" s="295"/>
      <c r="EE6" s="295"/>
      <c r="EF6" s="295"/>
      <c r="EG6" s="295"/>
      <c r="EH6" s="295"/>
      <c r="EI6" s="295"/>
      <c r="EJ6" s="295"/>
      <c r="EK6" s="295"/>
      <c r="EL6" s="295"/>
      <c r="EM6" s="295"/>
      <c r="EN6" s="295"/>
      <c r="EO6" s="295"/>
      <c r="EP6" s="295"/>
      <c r="EQ6" s="295"/>
      <c r="ER6" s="295"/>
    </row>
    <row r="7" spans="1:148" ht="21" customHeight="1">
      <c r="A7" s="615"/>
      <c r="B7" s="546"/>
      <c r="C7" s="546"/>
      <c r="D7" s="546"/>
      <c r="E7" s="546"/>
      <c r="F7" s="546"/>
      <c r="G7" s="546"/>
      <c r="H7" s="546"/>
      <c r="I7" s="546"/>
      <c r="J7" s="546"/>
      <c r="K7" s="546"/>
      <c r="L7" s="546"/>
      <c r="M7" s="546"/>
      <c r="N7" s="546"/>
      <c r="O7" s="546"/>
      <c r="P7" s="546"/>
      <c r="Q7" s="609"/>
      <c r="R7" s="74"/>
      <c r="S7" s="563"/>
      <c r="T7" s="563"/>
      <c r="U7" s="563"/>
      <c r="V7" s="563"/>
      <c r="W7" s="563"/>
      <c r="X7" s="563"/>
      <c r="Y7" s="563"/>
      <c r="Z7" s="563"/>
      <c r="AA7" s="563"/>
      <c r="AB7" s="563"/>
      <c r="AC7" s="17"/>
      <c r="AD7" s="607"/>
      <c r="AE7" s="546"/>
      <c r="AF7" s="546"/>
      <c r="AG7" s="546"/>
      <c r="AH7" s="546"/>
      <c r="AI7" s="546"/>
      <c r="AJ7" s="546"/>
      <c r="AK7" s="546"/>
      <c r="AL7" s="546"/>
      <c r="AM7" s="546"/>
      <c r="AN7" s="546"/>
      <c r="AO7" s="546"/>
      <c r="AP7" s="15"/>
      <c r="AQ7" s="563"/>
      <c r="AR7" s="563"/>
      <c r="AS7" s="563"/>
      <c r="AT7" s="563"/>
      <c r="AU7" s="563"/>
      <c r="AV7" s="563"/>
      <c r="AW7" s="563"/>
      <c r="AX7" s="563"/>
      <c r="AY7" s="563"/>
      <c r="AZ7" s="563"/>
      <c r="BA7" s="17"/>
      <c r="BB7" s="607"/>
      <c r="BC7" s="546"/>
      <c r="BD7" s="546"/>
      <c r="BE7" s="546"/>
      <c r="BF7" s="546"/>
      <c r="BG7" s="546"/>
      <c r="BH7" s="546"/>
      <c r="BI7" s="546"/>
      <c r="BJ7" s="546"/>
      <c r="BK7" s="546"/>
      <c r="BL7" s="546"/>
      <c r="BM7" s="546"/>
      <c r="BN7" s="15"/>
      <c r="BO7" s="563"/>
      <c r="BP7" s="563"/>
      <c r="BQ7" s="563"/>
      <c r="BR7" s="563"/>
      <c r="BS7" s="563"/>
      <c r="BT7" s="563"/>
      <c r="BU7" s="563"/>
      <c r="BV7" s="563"/>
      <c r="BW7" s="563"/>
      <c r="BX7" s="563"/>
      <c r="BY7" s="17"/>
      <c r="BZ7" s="607"/>
      <c r="CA7" s="546"/>
      <c r="CB7" s="546"/>
      <c r="CC7" s="546"/>
      <c r="CD7" s="546"/>
      <c r="CE7" s="546"/>
      <c r="CF7" s="546"/>
      <c r="CG7" s="546"/>
      <c r="CH7" s="546"/>
      <c r="CI7" s="546"/>
      <c r="CJ7" s="546"/>
      <c r="CK7" s="546"/>
      <c r="CL7" s="185"/>
      <c r="CM7" s="629"/>
      <c r="CN7" s="629"/>
      <c r="CO7" s="629"/>
      <c r="CP7" s="629"/>
      <c r="CQ7" s="629"/>
      <c r="CR7" s="629"/>
      <c r="CS7" s="629"/>
      <c r="CT7" s="629"/>
      <c r="CU7" s="629"/>
      <c r="CV7" s="629"/>
      <c r="CW7" s="190"/>
      <c r="CX7" s="185"/>
      <c r="CY7" s="629"/>
      <c r="CZ7" s="629"/>
      <c r="DA7" s="629"/>
      <c r="DB7" s="629"/>
      <c r="DC7" s="629"/>
      <c r="DD7" s="629"/>
      <c r="DE7" s="629"/>
      <c r="DF7" s="629"/>
      <c r="DG7" s="629"/>
      <c r="DH7" s="629"/>
      <c r="DI7" s="190"/>
      <c r="DJ7" s="15"/>
      <c r="DK7" s="563"/>
      <c r="DL7" s="563"/>
      <c r="DM7" s="563"/>
      <c r="DN7" s="563"/>
      <c r="DO7" s="563"/>
      <c r="DP7" s="563"/>
      <c r="DQ7" s="563"/>
      <c r="DR7" s="563"/>
      <c r="DS7" s="563"/>
      <c r="DT7" s="563"/>
      <c r="DU7" s="56"/>
      <c r="DV7" s="295"/>
      <c r="DW7" s="295"/>
      <c r="DX7" s="295"/>
      <c r="DY7" s="295"/>
      <c r="DZ7" s="295"/>
      <c r="EA7" s="295"/>
      <c r="EB7" s="295"/>
      <c r="EC7" s="295"/>
      <c r="ED7" s="295"/>
      <c r="EE7" s="295"/>
      <c r="EF7" s="295"/>
      <c r="EG7" s="295"/>
      <c r="EH7" s="295"/>
      <c r="EI7" s="295"/>
      <c r="EJ7" s="295"/>
      <c r="EK7" s="295"/>
      <c r="EL7" s="295"/>
      <c r="EM7" s="295"/>
      <c r="EN7" s="295"/>
      <c r="EO7" s="295"/>
      <c r="EP7" s="291"/>
      <c r="EQ7" s="291"/>
      <c r="ER7" s="291"/>
    </row>
    <row r="8" spans="1:148" ht="21" customHeight="1">
      <c r="A8" s="615"/>
      <c r="B8" s="546"/>
      <c r="C8" s="546"/>
      <c r="D8" s="546"/>
      <c r="E8" s="546"/>
      <c r="F8" s="546"/>
      <c r="G8" s="546"/>
      <c r="H8" s="546"/>
      <c r="I8" s="546"/>
      <c r="J8" s="546"/>
      <c r="K8" s="546"/>
      <c r="L8" s="546"/>
      <c r="M8" s="546"/>
      <c r="N8" s="546"/>
      <c r="O8" s="546"/>
      <c r="P8" s="546"/>
      <c r="Q8" s="609"/>
      <c r="R8" s="74"/>
      <c r="S8" s="563"/>
      <c r="T8" s="563"/>
      <c r="U8" s="563"/>
      <c r="V8" s="563"/>
      <c r="W8" s="563"/>
      <c r="X8" s="563"/>
      <c r="Y8" s="563"/>
      <c r="Z8" s="563"/>
      <c r="AA8" s="563"/>
      <c r="AB8" s="563"/>
      <c r="AC8" s="17"/>
      <c r="AD8" s="607"/>
      <c r="AE8" s="546"/>
      <c r="AF8" s="546"/>
      <c r="AG8" s="546"/>
      <c r="AH8" s="546"/>
      <c r="AI8" s="546"/>
      <c r="AJ8" s="546"/>
      <c r="AK8" s="546"/>
      <c r="AL8" s="546"/>
      <c r="AM8" s="546"/>
      <c r="AN8" s="546"/>
      <c r="AO8" s="546"/>
      <c r="AP8" s="15"/>
      <c r="AQ8" s="563"/>
      <c r="AR8" s="563"/>
      <c r="AS8" s="563"/>
      <c r="AT8" s="563"/>
      <c r="AU8" s="563"/>
      <c r="AV8" s="563"/>
      <c r="AW8" s="563"/>
      <c r="AX8" s="563"/>
      <c r="AY8" s="563"/>
      <c r="AZ8" s="563"/>
      <c r="BA8" s="17"/>
      <c r="BB8" s="607"/>
      <c r="BC8" s="546"/>
      <c r="BD8" s="546"/>
      <c r="BE8" s="546"/>
      <c r="BF8" s="546"/>
      <c r="BG8" s="546"/>
      <c r="BH8" s="546"/>
      <c r="BI8" s="546"/>
      <c r="BJ8" s="546"/>
      <c r="BK8" s="546"/>
      <c r="BL8" s="546"/>
      <c r="BM8" s="546"/>
      <c r="BN8" s="15"/>
      <c r="BO8" s="563"/>
      <c r="BP8" s="563"/>
      <c r="BQ8" s="563"/>
      <c r="BR8" s="563"/>
      <c r="BS8" s="563"/>
      <c r="BT8" s="563"/>
      <c r="BU8" s="563"/>
      <c r="BV8" s="563"/>
      <c r="BW8" s="563"/>
      <c r="BX8" s="563"/>
      <c r="BY8" s="17"/>
      <c r="BZ8" s="607"/>
      <c r="CA8" s="546"/>
      <c r="CB8" s="546"/>
      <c r="CC8" s="546"/>
      <c r="CD8" s="546"/>
      <c r="CE8" s="546"/>
      <c r="CF8" s="546"/>
      <c r="CG8" s="546"/>
      <c r="CH8" s="546"/>
      <c r="CI8" s="546"/>
      <c r="CJ8" s="546"/>
      <c r="CK8" s="546"/>
      <c r="CL8" s="315"/>
      <c r="CM8" s="629"/>
      <c r="CN8" s="629"/>
      <c r="CO8" s="629"/>
      <c r="CP8" s="629"/>
      <c r="CQ8" s="629"/>
      <c r="CR8" s="629"/>
      <c r="CS8" s="629"/>
      <c r="CT8" s="629"/>
      <c r="CU8" s="629"/>
      <c r="CV8" s="629"/>
      <c r="CW8" s="313"/>
      <c r="CX8" s="315"/>
      <c r="CY8" s="629"/>
      <c r="CZ8" s="629"/>
      <c r="DA8" s="629"/>
      <c r="DB8" s="629"/>
      <c r="DC8" s="629"/>
      <c r="DD8" s="629"/>
      <c r="DE8" s="629"/>
      <c r="DF8" s="629"/>
      <c r="DG8" s="629"/>
      <c r="DH8" s="629"/>
      <c r="DI8" s="313"/>
      <c r="DJ8" s="607" t="s">
        <v>563</v>
      </c>
      <c r="DK8" s="546"/>
      <c r="DL8" s="546"/>
      <c r="DM8" s="546"/>
      <c r="DN8" s="546"/>
      <c r="DO8" s="546"/>
      <c r="DP8" s="546"/>
      <c r="DQ8" s="546"/>
      <c r="DR8" s="546"/>
      <c r="DS8" s="546"/>
      <c r="DT8" s="546"/>
      <c r="DU8" s="609"/>
      <c r="DV8" s="295"/>
      <c r="DW8" s="295"/>
      <c r="DX8" s="295"/>
      <c r="DY8" s="295"/>
      <c r="DZ8" s="295"/>
      <c r="EA8" s="295"/>
      <c r="EB8" s="295"/>
      <c r="EC8" s="295"/>
      <c r="ED8" s="295"/>
      <c r="EE8" s="295"/>
      <c r="EF8" s="295"/>
      <c r="EG8" s="295"/>
      <c r="EH8" s="295"/>
      <c r="EI8" s="295"/>
      <c r="EJ8" s="295"/>
      <c r="EK8" s="295"/>
      <c r="EL8" s="295"/>
      <c r="EM8" s="295"/>
      <c r="EN8" s="295"/>
      <c r="EO8" s="295"/>
      <c r="EP8" s="291"/>
      <c r="EQ8" s="291"/>
      <c r="ER8" s="291"/>
    </row>
    <row r="9" spans="1:148" ht="14.25" customHeight="1">
      <c r="A9" s="615"/>
      <c r="B9" s="546"/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609"/>
      <c r="R9" s="74"/>
      <c r="S9" s="57"/>
      <c r="T9" s="57"/>
      <c r="U9" s="57"/>
      <c r="V9" s="57"/>
      <c r="W9" s="57"/>
      <c r="X9" s="57"/>
      <c r="Y9" s="57"/>
      <c r="Z9" s="57"/>
      <c r="AA9" s="57"/>
      <c r="AB9" s="57"/>
      <c r="AC9" s="17"/>
      <c r="AD9" s="607" t="s">
        <v>562</v>
      </c>
      <c r="AE9" s="546"/>
      <c r="AF9" s="546"/>
      <c r="AG9" s="546"/>
      <c r="AH9" s="546"/>
      <c r="AI9" s="546"/>
      <c r="AJ9" s="546"/>
      <c r="AK9" s="546"/>
      <c r="AL9" s="546"/>
      <c r="AM9" s="546"/>
      <c r="AN9" s="546"/>
      <c r="AO9" s="546"/>
      <c r="AP9" s="15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17"/>
      <c r="BB9" s="607" t="s">
        <v>561</v>
      </c>
      <c r="BC9" s="546"/>
      <c r="BD9" s="546"/>
      <c r="BE9" s="546"/>
      <c r="BF9" s="546"/>
      <c r="BG9" s="546"/>
      <c r="BH9" s="546"/>
      <c r="BI9" s="546"/>
      <c r="BJ9" s="546"/>
      <c r="BK9" s="546"/>
      <c r="BL9" s="546"/>
      <c r="BM9" s="546"/>
      <c r="BN9" s="15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17"/>
      <c r="BZ9" s="607" t="s">
        <v>500</v>
      </c>
      <c r="CA9" s="546"/>
      <c r="CB9" s="546"/>
      <c r="CC9" s="546"/>
      <c r="CD9" s="546"/>
      <c r="CE9" s="546"/>
      <c r="CF9" s="546"/>
      <c r="CG9" s="546"/>
      <c r="CH9" s="546"/>
      <c r="CI9" s="546"/>
      <c r="CJ9" s="546"/>
      <c r="CK9" s="546"/>
      <c r="CL9" s="540" t="s">
        <v>560</v>
      </c>
      <c r="CM9" s="537"/>
      <c r="CN9" s="537"/>
      <c r="CO9" s="537"/>
      <c r="CP9" s="537"/>
      <c r="CQ9" s="537"/>
      <c r="CR9" s="537"/>
      <c r="CS9" s="537"/>
      <c r="CT9" s="537"/>
      <c r="CU9" s="537"/>
      <c r="CV9" s="537"/>
      <c r="CW9" s="541"/>
      <c r="CX9" s="315"/>
      <c r="CY9" s="314"/>
      <c r="CZ9" s="314"/>
      <c r="DA9" s="314"/>
      <c r="DB9" s="314"/>
      <c r="DC9" s="314"/>
      <c r="DD9" s="314"/>
      <c r="DE9" s="314"/>
      <c r="DF9" s="314"/>
      <c r="DG9" s="314"/>
      <c r="DH9" s="314"/>
      <c r="DI9" s="313"/>
      <c r="DJ9" s="607" t="s">
        <v>559</v>
      </c>
      <c r="DK9" s="546"/>
      <c r="DL9" s="546"/>
      <c r="DM9" s="546"/>
      <c r="DN9" s="546"/>
      <c r="DO9" s="546"/>
      <c r="DP9" s="546"/>
      <c r="DQ9" s="546"/>
      <c r="DR9" s="546"/>
      <c r="DS9" s="546"/>
      <c r="DT9" s="546"/>
      <c r="DU9" s="609"/>
      <c r="DV9" s="295"/>
      <c r="DW9" s="295"/>
      <c r="DX9" s="295"/>
      <c r="DY9" s="295"/>
      <c r="DZ9" s="295"/>
      <c r="EA9" s="295"/>
      <c r="EB9" s="295"/>
      <c r="EC9" s="295"/>
      <c r="ED9" s="295"/>
      <c r="EE9" s="295"/>
      <c r="EF9" s="295"/>
      <c r="EG9" s="295"/>
      <c r="EH9" s="295"/>
      <c r="EI9" s="295"/>
      <c r="EJ9" s="295"/>
      <c r="EK9" s="295"/>
      <c r="EL9" s="295"/>
      <c r="EM9" s="295"/>
      <c r="EN9" s="295"/>
      <c r="EO9" s="295"/>
      <c r="EP9" s="159"/>
      <c r="EQ9" s="7"/>
      <c r="ER9" s="7"/>
    </row>
    <row r="10" spans="1:148" ht="14.25" customHeight="1" thickBot="1">
      <c r="A10" s="616"/>
      <c r="B10" s="547"/>
      <c r="C10" s="547"/>
      <c r="D10" s="547"/>
      <c r="E10" s="547"/>
      <c r="F10" s="547"/>
      <c r="G10" s="547"/>
      <c r="H10" s="547"/>
      <c r="I10" s="547"/>
      <c r="J10" s="547"/>
      <c r="K10" s="547"/>
      <c r="L10" s="547"/>
      <c r="M10" s="547"/>
      <c r="N10" s="547"/>
      <c r="O10" s="547"/>
      <c r="P10" s="547"/>
      <c r="Q10" s="617"/>
      <c r="R10" s="63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5"/>
      <c r="AD10" s="602" t="s">
        <v>497</v>
      </c>
      <c r="AE10" s="603"/>
      <c r="AF10" s="603"/>
      <c r="AG10" s="603"/>
      <c r="AH10" s="603"/>
      <c r="AI10" s="603"/>
      <c r="AJ10" s="603"/>
      <c r="AK10" s="603"/>
      <c r="AL10" s="603"/>
      <c r="AM10" s="603"/>
      <c r="AN10" s="603"/>
      <c r="AO10" s="603"/>
      <c r="AP10" s="66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5"/>
      <c r="BB10" s="602" t="s">
        <v>497</v>
      </c>
      <c r="BC10" s="603"/>
      <c r="BD10" s="603"/>
      <c r="BE10" s="603"/>
      <c r="BF10" s="603"/>
      <c r="BG10" s="603"/>
      <c r="BH10" s="603"/>
      <c r="BI10" s="603"/>
      <c r="BJ10" s="603"/>
      <c r="BK10" s="603"/>
      <c r="BL10" s="603"/>
      <c r="BM10" s="603"/>
      <c r="BN10" s="66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5"/>
      <c r="BZ10" s="602" t="s">
        <v>497</v>
      </c>
      <c r="CA10" s="603"/>
      <c r="CB10" s="603"/>
      <c r="CC10" s="603"/>
      <c r="CD10" s="603"/>
      <c r="CE10" s="603"/>
      <c r="CF10" s="603"/>
      <c r="CG10" s="603"/>
      <c r="CH10" s="603"/>
      <c r="CI10" s="603"/>
      <c r="CJ10" s="603"/>
      <c r="CK10" s="603"/>
      <c r="CL10" s="528" t="s">
        <v>558</v>
      </c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51"/>
      <c r="CX10" s="528" t="s">
        <v>497</v>
      </c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51"/>
      <c r="DJ10" s="602" t="s">
        <v>497</v>
      </c>
      <c r="DK10" s="603"/>
      <c r="DL10" s="603"/>
      <c r="DM10" s="603"/>
      <c r="DN10" s="603"/>
      <c r="DO10" s="603"/>
      <c r="DP10" s="603"/>
      <c r="DQ10" s="603"/>
      <c r="DR10" s="603"/>
      <c r="DS10" s="603"/>
      <c r="DT10" s="603"/>
      <c r="DU10" s="605"/>
      <c r="DV10" s="295"/>
      <c r="DW10" s="295"/>
      <c r="DX10" s="295"/>
      <c r="DY10" s="295"/>
      <c r="DZ10" s="295"/>
      <c r="EA10" s="295"/>
      <c r="EB10" s="295"/>
      <c r="EC10" s="295"/>
      <c r="ED10" s="295"/>
      <c r="EE10" s="295"/>
      <c r="EF10" s="295"/>
      <c r="EG10" s="295"/>
      <c r="EH10" s="295"/>
      <c r="EI10" s="295"/>
      <c r="EJ10" s="295"/>
      <c r="EK10" s="295"/>
      <c r="EL10" s="295"/>
      <c r="EM10" s="295"/>
      <c r="EN10" s="295"/>
      <c r="EO10" s="295"/>
      <c r="EP10" s="159"/>
      <c r="EQ10" s="7"/>
      <c r="ER10" s="7"/>
    </row>
    <row r="11" spans="1:148" ht="21" customHeight="1">
      <c r="A11" s="635" t="s">
        <v>545</v>
      </c>
      <c r="B11" s="636"/>
      <c r="C11" s="637"/>
      <c r="D11" s="714" t="s">
        <v>465</v>
      </c>
      <c r="E11" s="636"/>
      <c r="F11" s="637"/>
      <c r="G11" s="624" t="s">
        <v>464</v>
      </c>
      <c r="H11" s="561"/>
      <c r="I11" s="625"/>
      <c r="J11" s="18"/>
      <c r="K11" s="620" t="s">
        <v>494</v>
      </c>
      <c r="L11" s="620"/>
      <c r="M11" s="620"/>
      <c r="N11" s="620"/>
      <c r="O11" s="620"/>
      <c r="P11" s="620"/>
      <c r="Q11" s="43"/>
      <c r="R11" s="559">
        <v>9737</v>
      </c>
      <c r="S11" s="700"/>
      <c r="T11" s="700"/>
      <c r="U11" s="700"/>
      <c r="V11" s="700"/>
      <c r="W11" s="700"/>
      <c r="X11" s="700"/>
      <c r="Y11" s="700"/>
      <c r="Z11" s="700"/>
      <c r="AA11" s="700"/>
      <c r="AB11" s="700"/>
      <c r="AC11" s="700"/>
      <c r="AD11" s="700">
        <v>163010190</v>
      </c>
      <c r="AE11" s="700"/>
      <c r="AF11" s="700"/>
      <c r="AG11" s="700"/>
      <c r="AH11" s="700"/>
      <c r="AI11" s="700"/>
      <c r="AJ11" s="700"/>
      <c r="AK11" s="700"/>
      <c r="AL11" s="700"/>
      <c r="AM11" s="700"/>
      <c r="AN11" s="700"/>
      <c r="AO11" s="700"/>
      <c r="AP11" s="700">
        <v>9681</v>
      </c>
      <c r="AQ11" s="700"/>
      <c r="AR11" s="700"/>
      <c r="AS11" s="700"/>
      <c r="AT11" s="700"/>
      <c r="AU11" s="700"/>
      <c r="AV11" s="700"/>
      <c r="AW11" s="700"/>
      <c r="AX11" s="700"/>
      <c r="AY11" s="700"/>
      <c r="AZ11" s="700"/>
      <c r="BA11" s="700"/>
      <c r="BB11" s="700">
        <v>219774904</v>
      </c>
      <c r="BC11" s="700"/>
      <c r="BD11" s="700"/>
      <c r="BE11" s="700"/>
      <c r="BF11" s="700"/>
      <c r="BG11" s="700"/>
      <c r="BH11" s="700"/>
      <c r="BI11" s="700"/>
      <c r="BJ11" s="700"/>
      <c r="BK11" s="700"/>
      <c r="BL11" s="700"/>
      <c r="BM11" s="700"/>
      <c r="BN11" s="700">
        <v>73</v>
      </c>
      <c r="BO11" s="700"/>
      <c r="BP11" s="700"/>
      <c r="BQ11" s="700"/>
      <c r="BR11" s="700"/>
      <c r="BS11" s="700"/>
      <c r="BT11" s="700"/>
      <c r="BU11" s="700"/>
      <c r="BV11" s="700"/>
      <c r="BW11" s="700"/>
      <c r="BX11" s="700"/>
      <c r="BY11" s="700"/>
      <c r="BZ11" s="700">
        <v>1365369</v>
      </c>
      <c r="CA11" s="700"/>
      <c r="CB11" s="700"/>
      <c r="CC11" s="700"/>
      <c r="CD11" s="700"/>
      <c r="CE11" s="700"/>
      <c r="CF11" s="700"/>
      <c r="CG11" s="700"/>
      <c r="CH11" s="700"/>
      <c r="CI11" s="700"/>
      <c r="CJ11" s="700"/>
      <c r="CK11" s="700"/>
      <c r="CL11" s="700">
        <v>4242104</v>
      </c>
      <c r="CM11" s="700"/>
      <c r="CN11" s="700"/>
      <c r="CO11" s="700"/>
      <c r="CP11" s="700"/>
      <c r="CQ11" s="700"/>
      <c r="CR11" s="700"/>
      <c r="CS11" s="700"/>
      <c r="CT11" s="700"/>
      <c r="CU11" s="700"/>
      <c r="CV11" s="700"/>
      <c r="CW11" s="700"/>
      <c r="CX11" s="700">
        <v>0</v>
      </c>
      <c r="CY11" s="700"/>
      <c r="CZ11" s="700"/>
      <c r="DA11" s="700"/>
      <c r="DB11" s="700"/>
      <c r="DC11" s="700"/>
      <c r="DD11" s="700"/>
      <c r="DE11" s="700"/>
      <c r="DF11" s="700"/>
      <c r="DG11" s="700"/>
      <c r="DH11" s="700"/>
      <c r="DI11" s="700"/>
      <c r="DJ11" s="720">
        <v>518063788</v>
      </c>
      <c r="DK11" s="720"/>
      <c r="DL11" s="720"/>
      <c r="DM11" s="720"/>
      <c r="DN11" s="720"/>
      <c r="DO11" s="720"/>
      <c r="DP11" s="720"/>
      <c r="DQ11" s="720"/>
      <c r="DR11" s="720"/>
      <c r="DS11" s="720"/>
      <c r="DT11" s="720"/>
      <c r="DU11" s="721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</row>
    <row r="12" spans="1:148" ht="21" customHeight="1">
      <c r="A12" s="638"/>
      <c r="B12" s="639"/>
      <c r="C12" s="640"/>
      <c r="D12" s="662"/>
      <c r="E12" s="639"/>
      <c r="F12" s="640"/>
      <c r="G12" s="666"/>
      <c r="H12" s="667"/>
      <c r="I12" s="668"/>
      <c r="J12" s="49"/>
      <c r="K12" s="610" t="s">
        <v>540</v>
      </c>
      <c r="L12" s="610"/>
      <c r="M12" s="610"/>
      <c r="N12" s="610"/>
      <c r="O12" s="610"/>
      <c r="P12" s="610"/>
      <c r="Q12" s="68"/>
      <c r="R12" s="705">
        <v>71016</v>
      </c>
      <c r="S12" s="696"/>
      <c r="T12" s="696"/>
      <c r="U12" s="696"/>
      <c r="V12" s="696"/>
      <c r="W12" s="696"/>
      <c r="X12" s="696"/>
      <c r="Y12" s="696"/>
      <c r="Z12" s="696"/>
      <c r="AA12" s="696"/>
      <c r="AB12" s="696"/>
      <c r="AC12" s="696"/>
      <c r="AD12" s="696">
        <v>189862691</v>
      </c>
      <c r="AE12" s="696"/>
      <c r="AF12" s="696"/>
      <c r="AG12" s="696"/>
      <c r="AH12" s="696"/>
      <c r="AI12" s="696"/>
      <c r="AJ12" s="696"/>
      <c r="AK12" s="696"/>
      <c r="AL12" s="696"/>
      <c r="AM12" s="696"/>
      <c r="AN12" s="696"/>
      <c r="AO12" s="696"/>
      <c r="AP12" s="696">
        <v>72400</v>
      </c>
      <c r="AQ12" s="696"/>
      <c r="AR12" s="696"/>
      <c r="AS12" s="696"/>
      <c r="AT12" s="696"/>
      <c r="AU12" s="696"/>
      <c r="AV12" s="696"/>
      <c r="AW12" s="696"/>
      <c r="AX12" s="696"/>
      <c r="AY12" s="696"/>
      <c r="AZ12" s="696"/>
      <c r="BA12" s="696"/>
      <c r="BB12" s="696">
        <v>246086908</v>
      </c>
      <c r="BC12" s="696"/>
      <c r="BD12" s="696"/>
      <c r="BE12" s="696"/>
      <c r="BF12" s="696"/>
      <c r="BG12" s="696"/>
      <c r="BH12" s="696"/>
      <c r="BI12" s="696"/>
      <c r="BJ12" s="696"/>
      <c r="BK12" s="696"/>
      <c r="BL12" s="696"/>
      <c r="BM12" s="696"/>
      <c r="BN12" s="696">
        <v>958</v>
      </c>
      <c r="BO12" s="696"/>
      <c r="BP12" s="696"/>
      <c r="BQ12" s="696"/>
      <c r="BR12" s="696"/>
      <c r="BS12" s="696"/>
      <c r="BT12" s="696"/>
      <c r="BU12" s="696"/>
      <c r="BV12" s="696"/>
      <c r="BW12" s="696"/>
      <c r="BX12" s="696"/>
      <c r="BY12" s="696"/>
      <c r="BZ12" s="696">
        <v>6255739</v>
      </c>
      <c r="CA12" s="696"/>
      <c r="CB12" s="696"/>
      <c r="CC12" s="696"/>
      <c r="CD12" s="696"/>
      <c r="CE12" s="696"/>
      <c r="CF12" s="696"/>
      <c r="CG12" s="696"/>
      <c r="CH12" s="696"/>
      <c r="CI12" s="696"/>
      <c r="CJ12" s="696"/>
      <c r="CK12" s="696"/>
      <c r="CL12" s="696">
        <v>9322272</v>
      </c>
      <c r="CM12" s="696"/>
      <c r="CN12" s="696"/>
      <c r="CO12" s="696"/>
      <c r="CP12" s="696"/>
      <c r="CQ12" s="696"/>
      <c r="CR12" s="696"/>
      <c r="CS12" s="696"/>
      <c r="CT12" s="696"/>
      <c r="CU12" s="696"/>
      <c r="CV12" s="696"/>
      <c r="CW12" s="696"/>
      <c r="CX12" s="696">
        <v>0</v>
      </c>
      <c r="CY12" s="696"/>
      <c r="CZ12" s="696"/>
      <c r="DA12" s="696"/>
      <c r="DB12" s="696"/>
      <c r="DC12" s="696"/>
      <c r="DD12" s="696"/>
      <c r="DE12" s="696"/>
      <c r="DF12" s="696"/>
      <c r="DG12" s="696"/>
      <c r="DH12" s="696"/>
      <c r="DI12" s="696"/>
      <c r="DJ12" s="718">
        <v>614360488</v>
      </c>
      <c r="DK12" s="718"/>
      <c r="DL12" s="718"/>
      <c r="DM12" s="718"/>
      <c r="DN12" s="718"/>
      <c r="DO12" s="718"/>
      <c r="DP12" s="718"/>
      <c r="DQ12" s="718"/>
      <c r="DR12" s="718"/>
      <c r="DS12" s="718"/>
      <c r="DT12" s="718"/>
      <c r="DU12" s="719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</row>
    <row r="13" spans="1:148" ht="21" customHeight="1">
      <c r="A13" s="638"/>
      <c r="B13" s="639"/>
      <c r="C13" s="640"/>
      <c r="D13" s="662"/>
      <c r="E13" s="639"/>
      <c r="F13" s="640"/>
      <c r="G13" s="49"/>
      <c r="H13" s="522" t="s">
        <v>525</v>
      </c>
      <c r="I13" s="522"/>
      <c r="J13" s="522"/>
      <c r="K13" s="522"/>
      <c r="L13" s="522"/>
      <c r="M13" s="522"/>
      <c r="N13" s="522"/>
      <c r="O13" s="522"/>
      <c r="P13" s="522"/>
      <c r="Q13" s="68"/>
      <c r="R13" s="705">
        <v>6577</v>
      </c>
      <c r="S13" s="696"/>
      <c r="T13" s="696"/>
      <c r="U13" s="696"/>
      <c r="V13" s="696"/>
      <c r="W13" s="696"/>
      <c r="X13" s="696"/>
      <c r="Y13" s="696"/>
      <c r="Z13" s="696"/>
      <c r="AA13" s="696"/>
      <c r="AB13" s="696"/>
      <c r="AC13" s="696"/>
      <c r="AD13" s="696">
        <v>27351396</v>
      </c>
      <c r="AE13" s="696"/>
      <c r="AF13" s="696"/>
      <c r="AG13" s="696"/>
      <c r="AH13" s="696"/>
      <c r="AI13" s="696"/>
      <c r="AJ13" s="696"/>
      <c r="AK13" s="696"/>
      <c r="AL13" s="696"/>
      <c r="AM13" s="696"/>
      <c r="AN13" s="696"/>
      <c r="AO13" s="696"/>
      <c r="AP13" s="696">
        <v>6624</v>
      </c>
      <c r="AQ13" s="696"/>
      <c r="AR13" s="696"/>
      <c r="AS13" s="696"/>
      <c r="AT13" s="696"/>
      <c r="AU13" s="696"/>
      <c r="AV13" s="696"/>
      <c r="AW13" s="696"/>
      <c r="AX13" s="696"/>
      <c r="AY13" s="696"/>
      <c r="AZ13" s="696"/>
      <c r="BA13" s="696"/>
      <c r="BB13" s="696">
        <v>34445335</v>
      </c>
      <c r="BC13" s="696"/>
      <c r="BD13" s="696"/>
      <c r="BE13" s="696"/>
      <c r="BF13" s="696"/>
      <c r="BG13" s="696"/>
      <c r="BH13" s="696"/>
      <c r="BI13" s="696"/>
      <c r="BJ13" s="696"/>
      <c r="BK13" s="696"/>
      <c r="BL13" s="696"/>
      <c r="BM13" s="696"/>
      <c r="BN13" s="696">
        <v>35</v>
      </c>
      <c r="BO13" s="696"/>
      <c r="BP13" s="696"/>
      <c r="BQ13" s="696"/>
      <c r="BR13" s="696"/>
      <c r="BS13" s="696"/>
      <c r="BT13" s="696"/>
      <c r="BU13" s="696"/>
      <c r="BV13" s="696"/>
      <c r="BW13" s="696"/>
      <c r="BX13" s="696"/>
      <c r="BY13" s="696"/>
      <c r="BZ13" s="696">
        <v>179992</v>
      </c>
      <c r="CA13" s="696"/>
      <c r="CB13" s="696"/>
      <c r="CC13" s="696"/>
      <c r="CD13" s="696"/>
      <c r="CE13" s="696"/>
      <c r="CF13" s="696"/>
      <c r="CG13" s="696"/>
      <c r="CH13" s="696"/>
      <c r="CI13" s="696"/>
      <c r="CJ13" s="696"/>
      <c r="CK13" s="696"/>
      <c r="CL13" s="696">
        <v>2261945</v>
      </c>
      <c r="CM13" s="696"/>
      <c r="CN13" s="696"/>
      <c r="CO13" s="696"/>
      <c r="CP13" s="696"/>
      <c r="CQ13" s="696"/>
      <c r="CR13" s="696"/>
      <c r="CS13" s="696"/>
      <c r="CT13" s="696"/>
      <c r="CU13" s="696"/>
      <c r="CV13" s="696"/>
      <c r="CW13" s="696"/>
      <c r="CX13" s="696">
        <v>0</v>
      </c>
      <c r="CY13" s="696"/>
      <c r="CZ13" s="696"/>
      <c r="DA13" s="696"/>
      <c r="DB13" s="696"/>
      <c r="DC13" s="696"/>
      <c r="DD13" s="696"/>
      <c r="DE13" s="696"/>
      <c r="DF13" s="696"/>
      <c r="DG13" s="696"/>
      <c r="DH13" s="696"/>
      <c r="DI13" s="696"/>
      <c r="DJ13" s="718">
        <v>93673446</v>
      </c>
      <c r="DK13" s="718"/>
      <c r="DL13" s="718"/>
      <c r="DM13" s="718"/>
      <c r="DN13" s="718"/>
      <c r="DO13" s="718"/>
      <c r="DP13" s="718"/>
      <c r="DQ13" s="718"/>
      <c r="DR13" s="718"/>
      <c r="DS13" s="718"/>
      <c r="DT13" s="718"/>
      <c r="DU13" s="719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</row>
    <row r="14" spans="1:148" ht="21" customHeight="1">
      <c r="A14" s="638"/>
      <c r="B14" s="639"/>
      <c r="C14" s="640"/>
      <c r="D14" s="663"/>
      <c r="E14" s="664"/>
      <c r="F14" s="665"/>
      <c r="G14" s="644" t="s">
        <v>278</v>
      </c>
      <c r="H14" s="610"/>
      <c r="I14" s="610"/>
      <c r="J14" s="610"/>
      <c r="K14" s="610"/>
      <c r="L14" s="610"/>
      <c r="M14" s="610"/>
      <c r="N14" s="610"/>
      <c r="O14" s="610"/>
      <c r="P14" s="610"/>
      <c r="Q14" s="645"/>
      <c r="R14" s="705">
        <f>SUM(R11,R12,R13)</f>
        <v>87330</v>
      </c>
      <c r="S14" s="696"/>
      <c r="T14" s="696"/>
      <c r="U14" s="696"/>
      <c r="V14" s="696"/>
      <c r="W14" s="696"/>
      <c r="X14" s="696"/>
      <c r="Y14" s="696"/>
      <c r="Z14" s="696"/>
      <c r="AA14" s="696"/>
      <c r="AB14" s="696"/>
      <c r="AC14" s="696"/>
      <c r="AD14" s="696">
        <f t="shared" ref="AD14" si="0">SUM(AD11,AD12,AD13)</f>
        <v>380224277</v>
      </c>
      <c r="AE14" s="696"/>
      <c r="AF14" s="696"/>
      <c r="AG14" s="696"/>
      <c r="AH14" s="696"/>
      <c r="AI14" s="696"/>
      <c r="AJ14" s="696"/>
      <c r="AK14" s="696"/>
      <c r="AL14" s="696"/>
      <c r="AM14" s="696"/>
      <c r="AN14" s="696"/>
      <c r="AO14" s="696"/>
      <c r="AP14" s="696">
        <f t="shared" ref="AP14" si="1">SUM(AP11,AP12,AP13)</f>
        <v>88705</v>
      </c>
      <c r="AQ14" s="696"/>
      <c r="AR14" s="696"/>
      <c r="AS14" s="696"/>
      <c r="AT14" s="696"/>
      <c r="AU14" s="696"/>
      <c r="AV14" s="696"/>
      <c r="AW14" s="696"/>
      <c r="AX14" s="696"/>
      <c r="AY14" s="696"/>
      <c r="AZ14" s="696"/>
      <c r="BA14" s="696"/>
      <c r="BB14" s="696">
        <f t="shared" ref="BB14" si="2">SUM(BB11,BB12,BB13)</f>
        <v>500307147</v>
      </c>
      <c r="BC14" s="696"/>
      <c r="BD14" s="696"/>
      <c r="BE14" s="696"/>
      <c r="BF14" s="696"/>
      <c r="BG14" s="696"/>
      <c r="BH14" s="696"/>
      <c r="BI14" s="696"/>
      <c r="BJ14" s="696"/>
      <c r="BK14" s="696"/>
      <c r="BL14" s="696"/>
      <c r="BM14" s="696"/>
      <c r="BN14" s="696">
        <f t="shared" ref="BN14" si="3">SUM(BN11,BN12,BN13)</f>
        <v>1066</v>
      </c>
      <c r="BO14" s="696"/>
      <c r="BP14" s="696"/>
      <c r="BQ14" s="696"/>
      <c r="BR14" s="696"/>
      <c r="BS14" s="696"/>
      <c r="BT14" s="696"/>
      <c r="BU14" s="696"/>
      <c r="BV14" s="696"/>
      <c r="BW14" s="696"/>
      <c r="BX14" s="696"/>
      <c r="BY14" s="696"/>
      <c r="BZ14" s="696">
        <f t="shared" ref="BZ14" si="4">SUM(BZ11,BZ12,BZ13)</f>
        <v>7801100</v>
      </c>
      <c r="CA14" s="696"/>
      <c r="CB14" s="696"/>
      <c r="CC14" s="696"/>
      <c r="CD14" s="696"/>
      <c r="CE14" s="696"/>
      <c r="CF14" s="696"/>
      <c r="CG14" s="696"/>
      <c r="CH14" s="696"/>
      <c r="CI14" s="696"/>
      <c r="CJ14" s="696"/>
      <c r="CK14" s="696"/>
      <c r="CL14" s="696">
        <f t="shared" ref="CL14" si="5">SUM(CL11,CL12,CL13)</f>
        <v>15826321</v>
      </c>
      <c r="CM14" s="696"/>
      <c r="CN14" s="696"/>
      <c r="CO14" s="696"/>
      <c r="CP14" s="696"/>
      <c r="CQ14" s="696"/>
      <c r="CR14" s="696"/>
      <c r="CS14" s="696"/>
      <c r="CT14" s="696"/>
      <c r="CU14" s="696"/>
      <c r="CV14" s="696"/>
      <c r="CW14" s="696"/>
      <c r="CX14" s="696">
        <f t="shared" ref="CX14" si="6">SUM(CX11,CX12,CX13)</f>
        <v>0</v>
      </c>
      <c r="CY14" s="696"/>
      <c r="CZ14" s="696"/>
      <c r="DA14" s="696"/>
      <c r="DB14" s="696"/>
      <c r="DC14" s="696"/>
      <c r="DD14" s="696"/>
      <c r="DE14" s="696"/>
      <c r="DF14" s="696"/>
      <c r="DG14" s="696"/>
      <c r="DH14" s="696"/>
      <c r="DI14" s="696"/>
      <c r="DJ14" s="718">
        <f t="shared" ref="DJ14" si="7">SUM(DJ11,DJ12,DJ13)</f>
        <v>1226097722</v>
      </c>
      <c r="DK14" s="718"/>
      <c r="DL14" s="718"/>
      <c r="DM14" s="718"/>
      <c r="DN14" s="718"/>
      <c r="DO14" s="718"/>
      <c r="DP14" s="718"/>
      <c r="DQ14" s="718"/>
      <c r="DR14" s="718"/>
      <c r="DS14" s="718"/>
      <c r="DT14" s="718"/>
      <c r="DU14" s="719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305"/>
      <c r="EQ14" s="305"/>
      <c r="ER14" s="305"/>
    </row>
    <row r="15" spans="1:148" ht="21" customHeight="1">
      <c r="A15" s="638"/>
      <c r="B15" s="639"/>
      <c r="C15" s="640"/>
      <c r="D15" s="49"/>
      <c r="E15" s="522" t="s">
        <v>520</v>
      </c>
      <c r="F15" s="522"/>
      <c r="G15" s="522"/>
      <c r="H15" s="522"/>
      <c r="I15" s="522"/>
      <c r="J15" s="522"/>
      <c r="K15" s="522"/>
      <c r="L15" s="522"/>
      <c r="M15" s="522"/>
      <c r="N15" s="522"/>
      <c r="O15" s="522"/>
      <c r="P15" s="522"/>
      <c r="Q15" s="68"/>
      <c r="R15" s="705">
        <v>31</v>
      </c>
      <c r="S15" s="696"/>
      <c r="T15" s="696"/>
      <c r="U15" s="696"/>
      <c r="V15" s="696"/>
      <c r="W15" s="696"/>
      <c r="X15" s="696"/>
      <c r="Y15" s="696"/>
      <c r="Z15" s="696"/>
      <c r="AA15" s="696"/>
      <c r="AB15" s="696"/>
      <c r="AC15" s="696"/>
      <c r="AD15" s="696">
        <v>14747</v>
      </c>
      <c r="AE15" s="696"/>
      <c r="AF15" s="696"/>
      <c r="AG15" s="696"/>
      <c r="AH15" s="696"/>
      <c r="AI15" s="696"/>
      <c r="AJ15" s="696"/>
      <c r="AK15" s="696"/>
      <c r="AL15" s="696"/>
      <c r="AM15" s="696"/>
      <c r="AN15" s="696"/>
      <c r="AO15" s="696"/>
      <c r="AP15" s="696">
        <v>19</v>
      </c>
      <c r="AQ15" s="696"/>
      <c r="AR15" s="696"/>
      <c r="AS15" s="696"/>
      <c r="AT15" s="696"/>
      <c r="AU15" s="696"/>
      <c r="AV15" s="696"/>
      <c r="AW15" s="696"/>
      <c r="AX15" s="696"/>
      <c r="AY15" s="696"/>
      <c r="AZ15" s="696"/>
      <c r="BA15" s="696"/>
      <c r="BB15" s="696">
        <v>238</v>
      </c>
      <c r="BC15" s="696"/>
      <c r="BD15" s="696"/>
      <c r="BE15" s="696"/>
      <c r="BF15" s="696"/>
      <c r="BG15" s="696"/>
      <c r="BH15" s="696"/>
      <c r="BI15" s="696"/>
      <c r="BJ15" s="696"/>
      <c r="BK15" s="696"/>
      <c r="BL15" s="696"/>
      <c r="BM15" s="696"/>
      <c r="BN15" s="696">
        <v>0</v>
      </c>
      <c r="BO15" s="696"/>
      <c r="BP15" s="696"/>
      <c r="BQ15" s="696"/>
      <c r="BR15" s="696"/>
      <c r="BS15" s="696"/>
      <c r="BT15" s="696"/>
      <c r="BU15" s="696"/>
      <c r="BV15" s="696"/>
      <c r="BW15" s="696"/>
      <c r="BX15" s="696"/>
      <c r="BY15" s="696"/>
      <c r="BZ15" s="696">
        <v>0</v>
      </c>
      <c r="CA15" s="696"/>
      <c r="CB15" s="696"/>
      <c r="CC15" s="696"/>
      <c r="CD15" s="696"/>
      <c r="CE15" s="696"/>
      <c r="CF15" s="696"/>
      <c r="CG15" s="696"/>
      <c r="CH15" s="696"/>
      <c r="CI15" s="696"/>
      <c r="CJ15" s="696"/>
      <c r="CK15" s="696"/>
      <c r="CL15" s="696">
        <v>1130</v>
      </c>
      <c r="CM15" s="696"/>
      <c r="CN15" s="696"/>
      <c r="CO15" s="696"/>
      <c r="CP15" s="696"/>
      <c r="CQ15" s="696"/>
      <c r="CR15" s="696"/>
      <c r="CS15" s="696"/>
      <c r="CT15" s="696"/>
      <c r="CU15" s="696"/>
      <c r="CV15" s="696"/>
      <c r="CW15" s="696"/>
      <c r="CX15" s="696">
        <v>0</v>
      </c>
      <c r="CY15" s="696"/>
      <c r="CZ15" s="696"/>
      <c r="DA15" s="696"/>
      <c r="DB15" s="696"/>
      <c r="DC15" s="696"/>
      <c r="DD15" s="696"/>
      <c r="DE15" s="696"/>
      <c r="DF15" s="696"/>
      <c r="DG15" s="696"/>
      <c r="DH15" s="696"/>
      <c r="DI15" s="696"/>
      <c r="DJ15" s="718">
        <v>63662</v>
      </c>
      <c r="DK15" s="718"/>
      <c r="DL15" s="718"/>
      <c r="DM15" s="718"/>
      <c r="DN15" s="718"/>
      <c r="DO15" s="718"/>
      <c r="DP15" s="718"/>
      <c r="DQ15" s="718"/>
      <c r="DR15" s="718"/>
      <c r="DS15" s="718"/>
      <c r="DT15" s="718"/>
      <c r="DU15" s="719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305"/>
      <c r="EQ15" s="305"/>
      <c r="ER15" s="305"/>
    </row>
    <row r="16" spans="1:148" ht="21" customHeight="1">
      <c r="A16" s="717"/>
      <c r="B16" s="664"/>
      <c r="C16" s="665"/>
      <c r="D16" s="644" t="s">
        <v>544</v>
      </c>
      <c r="E16" s="610"/>
      <c r="F16" s="610"/>
      <c r="G16" s="610"/>
      <c r="H16" s="610"/>
      <c r="I16" s="610"/>
      <c r="J16" s="610"/>
      <c r="K16" s="610"/>
      <c r="L16" s="610"/>
      <c r="M16" s="610"/>
      <c r="N16" s="610"/>
      <c r="O16" s="610"/>
      <c r="P16" s="610"/>
      <c r="Q16" s="645"/>
      <c r="R16" s="705">
        <f>SUM(R14,R15)</f>
        <v>87361</v>
      </c>
      <c r="S16" s="696"/>
      <c r="T16" s="696"/>
      <c r="U16" s="696"/>
      <c r="V16" s="696"/>
      <c r="W16" s="696"/>
      <c r="X16" s="696"/>
      <c r="Y16" s="696"/>
      <c r="Z16" s="696"/>
      <c r="AA16" s="696"/>
      <c r="AB16" s="696"/>
      <c r="AC16" s="696"/>
      <c r="AD16" s="696">
        <f t="shared" ref="AD16" si="8">SUM(AD14,AD15)</f>
        <v>380239024</v>
      </c>
      <c r="AE16" s="696"/>
      <c r="AF16" s="696"/>
      <c r="AG16" s="696"/>
      <c r="AH16" s="696"/>
      <c r="AI16" s="696"/>
      <c r="AJ16" s="696"/>
      <c r="AK16" s="696"/>
      <c r="AL16" s="696"/>
      <c r="AM16" s="696"/>
      <c r="AN16" s="696"/>
      <c r="AO16" s="696"/>
      <c r="AP16" s="696">
        <f t="shared" ref="AP16" si="9">SUM(AP14,AP15)</f>
        <v>88724</v>
      </c>
      <c r="AQ16" s="696"/>
      <c r="AR16" s="696"/>
      <c r="AS16" s="696"/>
      <c r="AT16" s="696"/>
      <c r="AU16" s="696"/>
      <c r="AV16" s="696"/>
      <c r="AW16" s="696"/>
      <c r="AX16" s="696"/>
      <c r="AY16" s="696"/>
      <c r="AZ16" s="696"/>
      <c r="BA16" s="696"/>
      <c r="BB16" s="696">
        <f t="shared" ref="BB16" si="10">SUM(BB14,BB15)</f>
        <v>500307385</v>
      </c>
      <c r="BC16" s="696"/>
      <c r="BD16" s="696"/>
      <c r="BE16" s="696"/>
      <c r="BF16" s="696"/>
      <c r="BG16" s="696"/>
      <c r="BH16" s="696"/>
      <c r="BI16" s="696"/>
      <c r="BJ16" s="696"/>
      <c r="BK16" s="696"/>
      <c r="BL16" s="696"/>
      <c r="BM16" s="696"/>
      <c r="BN16" s="696">
        <f t="shared" ref="BN16" si="11">SUM(BN14,BN15)</f>
        <v>1066</v>
      </c>
      <c r="BO16" s="696"/>
      <c r="BP16" s="696"/>
      <c r="BQ16" s="696"/>
      <c r="BR16" s="696"/>
      <c r="BS16" s="696"/>
      <c r="BT16" s="696"/>
      <c r="BU16" s="696"/>
      <c r="BV16" s="696"/>
      <c r="BW16" s="696"/>
      <c r="BX16" s="696"/>
      <c r="BY16" s="696"/>
      <c r="BZ16" s="696">
        <f t="shared" ref="BZ16" si="12">SUM(BZ14,BZ15)</f>
        <v>7801100</v>
      </c>
      <c r="CA16" s="696"/>
      <c r="CB16" s="696"/>
      <c r="CC16" s="696"/>
      <c r="CD16" s="696"/>
      <c r="CE16" s="696"/>
      <c r="CF16" s="696"/>
      <c r="CG16" s="696"/>
      <c r="CH16" s="696"/>
      <c r="CI16" s="696"/>
      <c r="CJ16" s="696"/>
      <c r="CK16" s="696"/>
      <c r="CL16" s="696">
        <f t="shared" ref="CL16" si="13">SUM(CL14,CL15)</f>
        <v>15827451</v>
      </c>
      <c r="CM16" s="696"/>
      <c r="CN16" s="696"/>
      <c r="CO16" s="696"/>
      <c r="CP16" s="696"/>
      <c r="CQ16" s="696"/>
      <c r="CR16" s="696"/>
      <c r="CS16" s="696"/>
      <c r="CT16" s="696"/>
      <c r="CU16" s="696"/>
      <c r="CV16" s="696"/>
      <c r="CW16" s="696"/>
      <c r="CX16" s="696">
        <f t="shared" ref="CX16" si="14">SUM(CX14,CX15)</f>
        <v>0</v>
      </c>
      <c r="CY16" s="696"/>
      <c r="CZ16" s="696"/>
      <c r="DA16" s="696"/>
      <c r="DB16" s="696"/>
      <c r="DC16" s="696"/>
      <c r="DD16" s="696"/>
      <c r="DE16" s="696"/>
      <c r="DF16" s="696"/>
      <c r="DG16" s="696"/>
      <c r="DH16" s="696"/>
      <c r="DI16" s="696"/>
      <c r="DJ16" s="718">
        <f t="shared" ref="DJ16" si="15">SUM(DJ14,DJ15)</f>
        <v>1226161384</v>
      </c>
      <c r="DK16" s="718"/>
      <c r="DL16" s="718"/>
      <c r="DM16" s="718"/>
      <c r="DN16" s="718"/>
      <c r="DO16" s="718"/>
      <c r="DP16" s="718"/>
      <c r="DQ16" s="718"/>
      <c r="DR16" s="718"/>
      <c r="DS16" s="718"/>
      <c r="DT16" s="718"/>
      <c r="DU16" s="719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305"/>
      <c r="EQ16" s="305"/>
      <c r="ER16" s="305"/>
    </row>
    <row r="17" spans="1:148" ht="21" customHeight="1">
      <c r="A17" s="635" t="s">
        <v>543</v>
      </c>
      <c r="B17" s="636"/>
      <c r="C17" s="637"/>
      <c r="D17" s="714" t="s">
        <v>465</v>
      </c>
      <c r="E17" s="636"/>
      <c r="F17" s="637"/>
      <c r="G17" s="624" t="s">
        <v>464</v>
      </c>
      <c r="H17" s="561"/>
      <c r="I17" s="625"/>
      <c r="J17" s="326"/>
      <c r="K17" s="610" t="s">
        <v>494</v>
      </c>
      <c r="L17" s="610"/>
      <c r="M17" s="610"/>
      <c r="N17" s="610"/>
      <c r="O17" s="610"/>
      <c r="P17" s="610"/>
      <c r="Q17" s="325"/>
      <c r="R17" s="705">
        <v>0</v>
      </c>
      <c r="S17" s="696"/>
      <c r="T17" s="696"/>
      <c r="U17" s="696"/>
      <c r="V17" s="696"/>
      <c r="W17" s="696"/>
      <c r="X17" s="696"/>
      <c r="Y17" s="696"/>
      <c r="Z17" s="696"/>
      <c r="AA17" s="696"/>
      <c r="AB17" s="696"/>
      <c r="AC17" s="696"/>
      <c r="AD17" s="696">
        <v>76100045</v>
      </c>
      <c r="AE17" s="696"/>
      <c r="AF17" s="696"/>
      <c r="AG17" s="696"/>
      <c r="AH17" s="696"/>
      <c r="AI17" s="696"/>
      <c r="AJ17" s="696"/>
      <c r="AK17" s="696"/>
      <c r="AL17" s="696"/>
      <c r="AM17" s="696"/>
      <c r="AN17" s="696"/>
      <c r="AO17" s="696"/>
      <c r="AP17" s="696">
        <v>0</v>
      </c>
      <c r="AQ17" s="696"/>
      <c r="AR17" s="696"/>
      <c r="AS17" s="696"/>
      <c r="AT17" s="696"/>
      <c r="AU17" s="696"/>
      <c r="AV17" s="696"/>
      <c r="AW17" s="696"/>
      <c r="AX17" s="696"/>
      <c r="AY17" s="696"/>
      <c r="AZ17" s="696"/>
      <c r="BA17" s="696"/>
      <c r="BB17" s="696">
        <v>99644023</v>
      </c>
      <c r="BC17" s="696"/>
      <c r="BD17" s="696"/>
      <c r="BE17" s="696"/>
      <c r="BF17" s="696"/>
      <c r="BG17" s="696"/>
      <c r="BH17" s="696"/>
      <c r="BI17" s="696"/>
      <c r="BJ17" s="696"/>
      <c r="BK17" s="696"/>
      <c r="BL17" s="696"/>
      <c r="BM17" s="696"/>
      <c r="BN17" s="696">
        <v>0</v>
      </c>
      <c r="BO17" s="696"/>
      <c r="BP17" s="696"/>
      <c r="BQ17" s="696"/>
      <c r="BR17" s="696"/>
      <c r="BS17" s="696"/>
      <c r="BT17" s="696"/>
      <c r="BU17" s="696"/>
      <c r="BV17" s="696"/>
      <c r="BW17" s="696"/>
      <c r="BX17" s="696"/>
      <c r="BY17" s="696"/>
      <c r="BZ17" s="696">
        <v>274580</v>
      </c>
      <c r="CA17" s="696"/>
      <c r="CB17" s="696"/>
      <c r="CC17" s="696"/>
      <c r="CD17" s="696"/>
      <c r="CE17" s="696"/>
      <c r="CF17" s="696"/>
      <c r="CG17" s="696"/>
      <c r="CH17" s="696"/>
      <c r="CI17" s="696"/>
      <c r="CJ17" s="696"/>
      <c r="CK17" s="696"/>
      <c r="CL17" s="696">
        <v>561015</v>
      </c>
      <c r="CM17" s="696"/>
      <c r="CN17" s="696"/>
      <c r="CO17" s="696"/>
      <c r="CP17" s="696"/>
      <c r="CQ17" s="696"/>
      <c r="CR17" s="696"/>
      <c r="CS17" s="696"/>
      <c r="CT17" s="696"/>
      <c r="CU17" s="696"/>
      <c r="CV17" s="696"/>
      <c r="CW17" s="696"/>
      <c r="CX17" s="696">
        <v>0</v>
      </c>
      <c r="CY17" s="696"/>
      <c r="CZ17" s="696"/>
      <c r="DA17" s="696"/>
      <c r="DB17" s="696"/>
      <c r="DC17" s="696"/>
      <c r="DD17" s="696"/>
      <c r="DE17" s="696"/>
      <c r="DF17" s="696"/>
      <c r="DG17" s="696"/>
      <c r="DH17" s="696"/>
      <c r="DI17" s="696"/>
      <c r="DJ17" s="718">
        <v>209806598</v>
      </c>
      <c r="DK17" s="718"/>
      <c r="DL17" s="718"/>
      <c r="DM17" s="718"/>
      <c r="DN17" s="718"/>
      <c r="DO17" s="718"/>
      <c r="DP17" s="718"/>
      <c r="DQ17" s="718"/>
      <c r="DR17" s="718"/>
      <c r="DS17" s="718"/>
      <c r="DT17" s="718"/>
      <c r="DU17" s="719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305"/>
      <c r="EQ17" s="305"/>
      <c r="ER17" s="305"/>
    </row>
    <row r="18" spans="1:148" ht="21" customHeight="1">
      <c r="A18" s="638"/>
      <c r="B18" s="639"/>
      <c r="C18" s="640"/>
      <c r="D18" s="662"/>
      <c r="E18" s="639"/>
      <c r="F18" s="640"/>
      <c r="G18" s="666"/>
      <c r="H18" s="667"/>
      <c r="I18" s="668"/>
      <c r="J18" s="49"/>
      <c r="K18" s="610" t="s">
        <v>540</v>
      </c>
      <c r="L18" s="610"/>
      <c r="M18" s="610"/>
      <c r="N18" s="610"/>
      <c r="O18" s="610"/>
      <c r="P18" s="610"/>
      <c r="Q18" s="68"/>
      <c r="R18" s="705">
        <v>0</v>
      </c>
      <c r="S18" s="696"/>
      <c r="T18" s="696"/>
      <c r="U18" s="696"/>
      <c r="V18" s="696"/>
      <c r="W18" s="696"/>
      <c r="X18" s="696"/>
      <c r="Y18" s="696"/>
      <c r="Z18" s="696"/>
      <c r="AA18" s="696"/>
      <c r="AB18" s="696"/>
      <c r="AC18" s="696"/>
      <c r="AD18" s="696">
        <v>103596509</v>
      </c>
      <c r="AE18" s="696"/>
      <c r="AF18" s="696"/>
      <c r="AG18" s="696"/>
      <c r="AH18" s="696"/>
      <c r="AI18" s="696"/>
      <c r="AJ18" s="696"/>
      <c r="AK18" s="696"/>
      <c r="AL18" s="696"/>
      <c r="AM18" s="696"/>
      <c r="AN18" s="696"/>
      <c r="AO18" s="696"/>
      <c r="AP18" s="696">
        <v>0</v>
      </c>
      <c r="AQ18" s="696"/>
      <c r="AR18" s="696"/>
      <c r="AS18" s="696"/>
      <c r="AT18" s="696"/>
      <c r="AU18" s="696"/>
      <c r="AV18" s="696"/>
      <c r="AW18" s="696"/>
      <c r="AX18" s="696"/>
      <c r="AY18" s="696"/>
      <c r="AZ18" s="696"/>
      <c r="BA18" s="696"/>
      <c r="BB18" s="696">
        <v>135042183</v>
      </c>
      <c r="BC18" s="696"/>
      <c r="BD18" s="696"/>
      <c r="BE18" s="696"/>
      <c r="BF18" s="696"/>
      <c r="BG18" s="696"/>
      <c r="BH18" s="696"/>
      <c r="BI18" s="696"/>
      <c r="BJ18" s="696"/>
      <c r="BK18" s="696"/>
      <c r="BL18" s="696"/>
      <c r="BM18" s="696"/>
      <c r="BN18" s="696">
        <v>0</v>
      </c>
      <c r="BO18" s="696"/>
      <c r="BP18" s="696"/>
      <c r="BQ18" s="696"/>
      <c r="BR18" s="696"/>
      <c r="BS18" s="696"/>
      <c r="BT18" s="696"/>
      <c r="BU18" s="696"/>
      <c r="BV18" s="696"/>
      <c r="BW18" s="696"/>
      <c r="BX18" s="696"/>
      <c r="BY18" s="696"/>
      <c r="BZ18" s="696">
        <v>1251641</v>
      </c>
      <c r="CA18" s="696"/>
      <c r="CB18" s="696"/>
      <c r="CC18" s="696"/>
      <c r="CD18" s="696"/>
      <c r="CE18" s="696"/>
      <c r="CF18" s="696"/>
      <c r="CG18" s="696"/>
      <c r="CH18" s="696"/>
      <c r="CI18" s="696"/>
      <c r="CJ18" s="696"/>
      <c r="CK18" s="696"/>
      <c r="CL18" s="696">
        <v>1510973</v>
      </c>
      <c r="CM18" s="696"/>
      <c r="CN18" s="696"/>
      <c r="CO18" s="696"/>
      <c r="CP18" s="696"/>
      <c r="CQ18" s="696"/>
      <c r="CR18" s="696"/>
      <c r="CS18" s="696"/>
      <c r="CT18" s="696"/>
      <c r="CU18" s="696"/>
      <c r="CV18" s="696"/>
      <c r="CW18" s="696"/>
      <c r="CX18" s="696">
        <v>0</v>
      </c>
      <c r="CY18" s="696"/>
      <c r="CZ18" s="696"/>
      <c r="DA18" s="696"/>
      <c r="DB18" s="696"/>
      <c r="DC18" s="696"/>
      <c r="DD18" s="696"/>
      <c r="DE18" s="696"/>
      <c r="DF18" s="696"/>
      <c r="DG18" s="696"/>
      <c r="DH18" s="696"/>
      <c r="DI18" s="696"/>
      <c r="DJ18" s="718">
        <v>291317749</v>
      </c>
      <c r="DK18" s="718"/>
      <c r="DL18" s="718"/>
      <c r="DM18" s="718"/>
      <c r="DN18" s="718"/>
      <c r="DO18" s="718"/>
      <c r="DP18" s="718"/>
      <c r="DQ18" s="718"/>
      <c r="DR18" s="718"/>
      <c r="DS18" s="718"/>
      <c r="DT18" s="718"/>
      <c r="DU18" s="719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305"/>
      <c r="EQ18" s="305"/>
      <c r="ER18" s="305"/>
    </row>
    <row r="19" spans="1:148" ht="21" customHeight="1">
      <c r="A19" s="638"/>
      <c r="B19" s="639"/>
      <c r="C19" s="640"/>
      <c r="D19" s="662"/>
      <c r="E19" s="639"/>
      <c r="F19" s="640"/>
      <c r="G19" s="49"/>
      <c r="H19" s="522" t="s">
        <v>525</v>
      </c>
      <c r="I19" s="522"/>
      <c r="J19" s="522"/>
      <c r="K19" s="522"/>
      <c r="L19" s="522"/>
      <c r="M19" s="522"/>
      <c r="N19" s="522"/>
      <c r="O19" s="522"/>
      <c r="P19" s="522"/>
      <c r="Q19" s="68"/>
      <c r="R19" s="705">
        <v>0</v>
      </c>
      <c r="S19" s="696"/>
      <c r="T19" s="696"/>
      <c r="U19" s="696"/>
      <c r="V19" s="696"/>
      <c r="W19" s="696"/>
      <c r="X19" s="696"/>
      <c r="Y19" s="696"/>
      <c r="Z19" s="696"/>
      <c r="AA19" s="696"/>
      <c r="AB19" s="696"/>
      <c r="AC19" s="696"/>
      <c r="AD19" s="696">
        <v>13484647</v>
      </c>
      <c r="AE19" s="696"/>
      <c r="AF19" s="696"/>
      <c r="AG19" s="696"/>
      <c r="AH19" s="696"/>
      <c r="AI19" s="696"/>
      <c r="AJ19" s="696"/>
      <c r="AK19" s="696"/>
      <c r="AL19" s="696"/>
      <c r="AM19" s="696"/>
      <c r="AN19" s="696"/>
      <c r="AO19" s="696"/>
      <c r="AP19" s="696">
        <v>0</v>
      </c>
      <c r="AQ19" s="696"/>
      <c r="AR19" s="696"/>
      <c r="AS19" s="696"/>
      <c r="AT19" s="696"/>
      <c r="AU19" s="696"/>
      <c r="AV19" s="696"/>
      <c r="AW19" s="696"/>
      <c r="AX19" s="696"/>
      <c r="AY19" s="696"/>
      <c r="AZ19" s="696"/>
      <c r="BA19" s="696"/>
      <c r="BB19" s="696">
        <v>16681736</v>
      </c>
      <c r="BC19" s="696"/>
      <c r="BD19" s="696"/>
      <c r="BE19" s="696"/>
      <c r="BF19" s="696"/>
      <c r="BG19" s="696"/>
      <c r="BH19" s="696"/>
      <c r="BI19" s="696"/>
      <c r="BJ19" s="696"/>
      <c r="BK19" s="696"/>
      <c r="BL19" s="696"/>
      <c r="BM19" s="696"/>
      <c r="BN19" s="696">
        <v>0</v>
      </c>
      <c r="BO19" s="696"/>
      <c r="BP19" s="696"/>
      <c r="BQ19" s="696"/>
      <c r="BR19" s="696"/>
      <c r="BS19" s="696"/>
      <c r="BT19" s="696"/>
      <c r="BU19" s="696"/>
      <c r="BV19" s="696"/>
      <c r="BW19" s="696"/>
      <c r="BX19" s="696"/>
      <c r="BY19" s="696"/>
      <c r="BZ19" s="696">
        <v>37417</v>
      </c>
      <c r="CA19" s="696"/>
      <c r="CB19" s="696"/>
      <c r="CC19" s="696"/>
      <c r="CD19" s="696"/>
      <c r="CE19" s="696"/>
      <c r="CF19" s="696"/>
      <c r="CG19" s="696"/>
      <c r="CH19" s="696"/>
      <c r="CI19" s="696"/>
      <c r="CJ19" s="696"/>
      <c r="CK19" s="696"/>
      <c r="CL19" s="696">
        <v>467412</v>
      </c>
      <c r="CM19" s="696"/>
      <c r="CN19" s="696"/>
      <c r="CO19" s="696"/>
      <c r="CP19" s="696"/>
      <c r="CQ19" s="696"/>
      <c r="CR19" s="696"/>
      <c r="CS19" s="696"/>
      <c r="CT19" s="696"/>
      <c r="CU19" s="696"/>
      <c r="CV19" s="696"/>
      <c r="CW19" s="696"/>
      <c r="CX19" s="696">
        <v>0</v>
      </c>
      <c r="CY19" s="696"/>
      <c r="CZ19" s="696"/>
      <c r="DA19" s="696"/>
      <c r="DB19" s="696"/>
      <c r="DC19" s="696"/>
      <c r="DD19" s="696"/>
      <c r="DE19" s="696"/>
      <c r="DF19" s="696"/>
      <c r="DG19" s="696"/>
      <c r="DH19" s="696"/>
      <c r="DI19" s="696"/>
      <c r="DJ19" s="718">
        <v>38061132</v>
      </c>
      <c r="DK19" s="718"/>
      <c r="DL19" s="718"/>
      <c r="DM19" s="718"/>
      <c r="DN19" s="718"/>
      <c r="DO19" s="718"/>
      <c r="DP19" s="718"/>
      <c r="DQ19" s="718"/>
      <c r="DR19" s="718"/>
      <c r="DS19" s="718"/>
      <c r="DT19" s="718"/>
      <c r="DU19" s="719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305"/>
      <c r="EQ19" s="305"/>
      <c r="ER19" s="305"/>
    </row>
    <row r="20" spans="1:148" ht="21" customHeight="1">
      <c r="A20" s="638"/>
      <c r="B20" s="639"/>
      <c r="C20" s="640"/>
      <c r="D20" s="663"/>
      <c r="E20" s="664"/>
      <c r="F20" s="665"/>
      <c r="G20" s="644" t="s">
        <v>278</v>
      </c>
      <c r="H20" s="610"/>
      <c r="I20" s="610"/>
      <c r="J20" s="610"/>
      <c r="K20" s="610"/>
      <c r="L20" s="610"/>
      <c r="M20" s="610"/>
      <c r="N20" s="610"/>
      <c r="O20" s="610"/>
      <c r="P20" s="610"/>
      <c r="Q20" s="645"/>
      <c r="R20" s="705">
        <f>SUM(R17,R18,R19)</f>
        <v>0</v>
      </c>
      <c r="S20" s="696"/>
      <c r="T20" s="696"/>
      <c r="U20" s="696"/>
      <c r="V20" s="696"/>
      <c r="W20" s="696"/>
      <c r="X20" s="696"/>
      <c r="Y20" s="696"/>
      <c r="Z20" s="696"/>
      <c r="AA20" s="696"/>
      <c r="AB20" s="696"/>
      <c r="AC20" s="696"/>
      <c r="AD20" s="696">
        <f t="shared" ref="AD20" si="16">SUM(AD17,AD18,AD19)</f>
        <v>193181201</v>
      </c>
      <c r="AE20" s="696"/>
      <c r="AF20" s="696"/>
      <c r="AG20" s="696"/>
      <c r="AH20" s="696"/>
      <c r="AI20" s="696"/>
      <c r="AJ20" s="696"/>
      <c r="AK20" s="696"/>
      <c r="AL20" s="696"/>
      <c r="AM20" s="696"/>
      <c r="AN20" s="696"/>
      <c r="AO20" s="696"/>
      <c r="AP20" s="696">
        <f t="shared" ref="AP20" si="17">SUM(AP17,AP18,AP19)</f>
        <v>0</v>
      </c>
      <c r="AQ20" s="696"/>
      <c r="AR20" s="696"/>
      <c r="AS20" s="696"/>
      <c r="AT20" s="696"/>
      <c r="AU20" s="696"/>
      <c r="AV20" s="696"/>
      <c r="AW20" s="696"/>
      <c r="AX20" s="696"/>
      <c r="AY20" s="696"/>
      <c r="AZ20" s="696"/>
      <c r="BA20" s="696"/>
      <c r="BB20" s="696">
        <f t="shared" ref="BB20" si="18">SUM(BB17,BB18,BB19)</f>
        <v>251367942</v>
      </c>
      <c r="BC20" s="696"/>
      <c r="BD20" s="696"/>
      <c r="BE20" s="696"/>
      <c r="BF20" s="696"/>
      <c r="BG20" s="696"/>
      <c r="BH20" s="696"/>
      <c r="BI20" s="696"/>
      <c r="BJ20" s="696"/>
      <c r="BK20" s="696"/>
      <c r="BL20" s="696"/>
      <c r="BM20" s="696"/>
      <c r="BN20" s="696">
        <f t="shared" ref="BN20" si="19">SUM(BN17,BN18,BN19)</f>
        <v>0</v>
      </c>
      <c r="BO20" s="696"/>
      <c r="BP20" s="696"/>
      <c r="BQ20" s="696"/>
      <c r="BR20" s="696"/>
      <c r="BS20" s="696"/>
      <c r="BT20" s="696"/>
      <c r="BU20" s="696"/>
      <c r="BV20" s="696"/>
      <c r="BW20" s="696"/>
      <c r="BX20" s="696"/>
      <c r="BY20" s="696"/>
      <c r="BZ20" s="696">
        <f t="shared" ref="BZ20" si="20">SUM(BZ17,BZ18,BZ19)</f>
        <v>1563638</v>
      </c>
      <c r="CA20" s="696"/>
      <c r="CB20" s="696"/>
      <c r="CC20" s="696"/>
      <c r="CD20" s="696"/>
      <c r="CE20" s="696"/>
      <c r="CF20" s="696"/>
      <c r="CG20" s="696"/>
      <c r="CH20" s="696"/>
      <c r="CI20" s="696"/>
      <c r="CJ20" s="696"/>
      <c r="CK20" s="696"/>
      <c r="CL20" s="696">
        <f t="shared" ref="CL20" si="21">SUM(CL17,CL18,CL19)</f>
        <v>2539400</v>
      </c>
      <c r="CM20" s="696"/>
      <c r="CN20" s="696"/>
      <c r="CO20" s="696"/>
      <c r="CP20" s="696"/>
      <c r="CQ20" s="696"/>
      <c r="CR20" s="696"/>
      <c r="CS20" s="696"/>
      <c r="CT20" s="696"/>
      <c r="CU20" s="696"/>
      <c r="CV20" s="696"/>
      <c r="CW20" s="696"/>
      <c r="CX20" s="696">
        <f t="shared" ref="CX20" si="22">SUM(CX17,CX18,CX19)</f>
        <v>0</v>
      </c>
      <c r="CY20" s="696"/>
      <c r="CZ20" s="696"/>
      <c r="DA20" s="696"/>
      <c r="DB20" s="696"/>
      <c r="DC20" s="696"/>
      <c r="DD20" s="696"/>
      <c r="DE20" s="696"/>
      <c r="DF20" s="696"/>
      <c r="DG20" s="696"/>
      <c r="DH20" s="696"/>
      <c r="DI20" s="696"/>
      <c r="DJ20" s="718">
        <f t="shared" ref="DJ20" si="23">SUM(DJ17,DJ18,DJ19)</f>
        <v>539185479</v>
      </c>
      <c r="DK20" s="718"/>
      <c r="DL20" s="718"/>
      <c r="DM20" s="718"/>
      <c r="DN20" s="718"/>
      <c r="DO20" s="718"/>
      <c r="DP20" s="718"/>
      <c r="DQ20" s="718"/>
      <c r="DR20" s="718"/>
      <c r="DS20" s="718"/>
      <c r="DT20" s="718"/>
      <c r="DU20" s="719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</row>
    <row r="21" spans="1:148" ht="21" customHeight="1">
      <c r="A21" s="638"/>
      <c r="B21" s="639"/>
      <c r="C21" s="640"/>
      <c r="D21" s="49"/>
      <c r="E21" s="522" t="s">
        <v>520</v>
      </c>
      <c r="F21" s="522"/>
      <c r="G21" s="522"/>
      <c r="H21" s="522"/>
      <c r="I21" s="522"/>
      <c r="J21" s="522"/>
      <c r="K21" s="522"/>
      <c r="L21" s="522"/>
      <c r="M21" s="522"/>
      <c r="N21" s="522"/>
      <c r="O21" s="522"/>
      <c r="P21" s="522"/>
      <c r="Q21" s="68"/>
      <c r="R21" s="705">
        <v>0</v>
      </c>
      <c r="S21" s="696"/>
      <c r="T21" s="696"/>
      <c r="U21" s="696"/>
      <c r="V21" s="696"/>
      <c r="W21" s="696"/>
      <c r="X21" s="696"/>
      <c r="Y21" s="696"/>
      <c r="Z21" s="696"/>
      <c r="AA21" s="696"/>
      <c r="AB21" s="696"/>
      <c r="AC21" s="696"/>
      <c r="AD21" s="696">
        <v>17834</v>
      </c>
      <c r="AE21" s="696"/>
      <c r="AF21" s="696"/>
      <c r="AG21" s="696"/>
      <c r="AH21" s="696"/>
      <c r="AI21" s="696"/>
      <c r="AJ21" s="696"/>
      <c r="AK21" s="696"/>
      <c r="AL21" s="696"/>
      <c r="AM21" s="696"/>
      <c r="AN21" s="696"/>
      <c r="AO21" s="696"/>
      <c r="AP21" s="696">
        <v>0</v>
      </c>
      <c r="AQ21" s="696"/>
      <c r="AR21" s="696"/>
      <c r="AS21" s="696"/>
      <c r="AT21" s="696"/>
      <c r="AU21" s="696"/>
      <c r="AV21" s="696"/>
      <c r="AW21" s="696"/>
      <c r="AX21" s="696"/>
      <c r="AY21" s="696"/>
      <c r="AZ21" s="696"/>
      <c r="BA21" s="696"/>
      <c r="BB21" s="696">
        <v>1466</v>
      </c>
      <c r="BC21" s="696"/>
      <c r="BD21" s="696"/>
      <c r="BE21" s="696"/>
      <c r="BF21" s="696"/>
      <c r="BG21" s="696"/>
      <c r="BH21" s="696"/>
      <c r="BI21" s="696"/>
      <c r="BJ21" s="696"/>
      <c r="BK21" s="696"/>
      <c r="BL21" s="696"/>
      <c r="BM21" s="696"/>
      <c r="BN21" s="696">
        <v>0</v>
      </c>
      <c r="BO21" s="696"/>
      <c r="BP21" s="696"/>
      <c r="BQ21" s="696"/>
      <c r="BR21" s="696"/>
      <c r="BS21" s="696"/>
      <c r="BT21" s="696"/>
      <c r="BU21" s="696"/>
      <c r="BV21" s="696"/>
      <c r="BW21" s="696"/>
      <c r="BX21" s="696"/>
      <c r="BY21" s="696"/>
      <c r="BZ21" s="696">
        <v>0</v>
      </c>
      <c r="CA21" s="696"/>
      <c r="CB21" s="696"/>
      <c r="CC21" s="696"/>
      <c r="CD21" s="696"/>
      <c r="CE21" s="696"/>
      <c r="CF21" s="696"/>
      <c r="CG21" s="696"/>
      <c r="CH21" s="696"/>
      <c r="CI21" s="696"/>
      <c r="CJ21" s="696"/>
      <c r="CK21" s="696"/>
      <c r="CL21" s="696">
        <v>783</v>
      </c>
      <c r="CM21" s="696"/>
      <c r="CN21" s="696"/>
      <c r="CO21" s="696"/>
      <c r="CP21" s="696"/>
      <c r="CQ21" s="696"/>
      <c r="CR21" s="696"/>
      <c r="CS21" s="696"/>
      <c r="CT21" s="696"/>
      <c r="CU21" s="696"/>
      <c r="CV21" s="696"/>
      <c r="CW21" s="696"/>
      <c r="CX21" s="696">
        <v>0</v>
      </c>
      <c r="CY21" s="696"/>
      <c r="CZ21" s="696"/>
      <c r="DA21" s="696"/>
      <c r="DB21" s="696"/>
      <c r="DC21" s="696"/>
      <c r="DD21" s="696"/>
      <c r="DE21" s="696"/>
      <c r="DF21" s="696"/>
      <c r="DG21" s="696"/>
      <c r="DH21" s="696"/>
      <c r="DI21" s="696"/>
      <c r="DJ21" s="718">
        <v>40853</v>
      </c>
      <c r="DK21" s="718"/>
      <c r="DL21" s="718"/>
      <c r="DM21" s="718"/>
      <c r="DN21" s="718"/>
      <c r="DO21" s="718"/>
      <c r="DP21" s="718"/>
      <c r="DQ21" s="718"/>
      <c r="DR21" s="718"/>
      <c r="DS21" s="718"/>
      <c r="DT21" s="718"/>
      <c r="DU21" s="719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305"/>
      <c r="EQ21" s="305"/>
      <c r="ER21" s="305"/>
    </row>
    <row r="22" spans="1:148" ht="21" customHeight="1">
      <c r="A22" s="717"/>
      <c r="B22" s="664"/>
      <c r="C22" s="665"/>
      <c r="D22" s="644" t="s">
        <v>542</v>
      </c>
      <c r="E22" s="610"/>
      <c r="F22" s="610"/>
      <c r="G22" s="610"/>
      <c r="H22" s="610"/>
      <c r="I22" s="610"/>
      <c r="J22" s="610"/>
      <c r="K22" s="610"/>
      <c r="L22" s="610"/>
      <c r="M22" s="610"/>
      <c r="N22" s="610"/>
      <c r="O22" s="610"/>
      <c r="P22" s="610"/>
      <c r="Q22" s="645"/>
      <c r="R22" s="705">
        <f>SUM(R20,R21)</f>
        <v>0</v>
      </c>
      <c r="S22" s="696"/>
      <c r="T22" s="696"/>
      <c r="U22" s="696"/>
      <c r="V22" s="696"/>
      <c r="W22" s="696"/>
      <c r="X22" s="696"/>
      <c r="Y22" s="696"/>
      <c r="Z22" s="696"/>
      <c r="AA22" s="696"/>
      <c r="AB22" s="696"/>
      <c r="AC22" s="696"/>
      <c r="AD22" s="696">
        <f t="shared" ref="AD22" si="24">SUM(AD20,AD21)</f>
        <v>193199035</v>
      </c>
      <c r="AE22" s="696"/>
      <c r="AF22" s="696"/>
      <c r="AG22" s="696"/>
      <c r="AH22" s="696"/>
      <c r="AI22" s="696"/>
      <c r="AJ22" s="696"/>
      <c r="AK22" s="696"/>
      <c r="AL22" s="696"/>
      <c r="AM22" s="696"/>
      <c r="AN22" s="696"/>
      <c r="AO22" s="696"/>
      <c r="AP22" s="696">
        <f t="shared" ref="AP22" si="25">SUM(AP20,AP21)</f>
        <v>0</v>
      </c>
      <c r="AQ22" s="696"/>
      <c r="AR22" s="696"/>
      <c r="AS22" s="696"/>
      <c r="AT22" s="696"/>
      <c r="AU22" s="696"/>
      <c r="AV22" s="696"/>
      <c r="AW22" s="696"/>
      <c r="AX22" s="696"/>
      <c r="AY22" s="696"/>
      <c r="AZ22" s="696"/>
      <c r="BA22" s="696"/>
      <c r="BB22" s="696">
        <f t="shared" ref="BB22" si="26">SUM(BB20,BB21)</f>
        <v>251369408</v>
      </c>
      <c r="BC22" s="696"/>
      <c r="BD22" s="696"/>
      <c r="BE22" s="696"/>
      <c r="BF22" s="696"/>
      <c r="BG22" s="696"/>
      <c r="BH22" s="696"/>
      <c r="BI22" s="696"/>
      <c r="BJ22" s="696"/>
      <c r="BK22" s="696"/>
      <c r="BL22" s="696"/>
      <c r="BM22" s="696"/>
      <c r="BN22" s="696">
        <f t="shared" ref="BN22" si="27">SUM(BN20,BN21)</f>
        <v>0</v>
      </c>
      <c r="BO22" s="696"/>
      <c r="BP22" s="696"/>
      <c r="BQ22" s="696"/>
      <c r="BR22" s="696"/>
      <c r="BS22" s="696"/>
      <c r="BT22" s="696"/>
      <c r="BU22" s="696"/>
      <c r="BV22" s="696"/>
      <c r="BW22" s="696"/>
      <c r="BX22" s="696"/>
      <c r="BY22" s="696"/>
      <c r="BZ22" s="696">
        <f t="shared" ref="BZ22" si="28">SUM(BZ20,BZ21)</f>
        <v>1563638</v>
      </c>
      <c r="CA22" s="696"/>
      <c r="CB22" s="696"/>
      <c r="CC22" s="696"/>
      <c r="CD22" s="696"/>
      <c r="CE22" s="696"/>
      <c r="CF22" s="696"/>
      <c r="CG22" s="696"/>
      <c r="CH22" s="696"/>
      <c r="CI22" s="696"/>
      <c r="CJ22" s="696"/>
      <c r="CK22" s="696"/>
      <c r="CL22" s="696">
        <f t="shared" ref="CL22" si="29">SUM(CL20,CL21)</f>
        <v>2540183</v>
      </c>
      <c r="CM22" s="696"/>
      <c r="CN22" s="696"/>
      <c r="CO22" s="696"/>
      <c r="CP22" s="696"/>
      <c r="CQ22" s="696"/>
      <c r="CR22" s="696"/>
      <c r="CS22" s="696"/>
      <c r="CT22" s="696"/>
      <c r="CU22" s="696"/>
      <c r="CV22" s="696"/>
      <c r="CW22" s="696"/>
      <c r="CX22" s="696">
        <f t="shared" ref="CX22" si="30">SUM(CX20,CX21)</f>
        <v>0</v>
      </c>
      <c r="CY22" s="696"/>
      <c r="CZ22" s="696"/>
      <c r="DA22" s="696"/>
      <c r="DB22" s="696"/>
      <c r="DC22" s="696"/>
      <c r="DD22" s="696"/>
      <c r="DE22" s="696"/>
      <c r="DF22" s="696"/>
      <c r="DG22" s="696"/>
      <c r="DH22" s="696"/>
      <c r="DI22" s="696"/>
      <c r="DJ22" s="718">
        <f t="shared" ref="DJ22" si="31">SUM(DJ20,DJ21)</f>
        <v>539226332</v>
      </c>
      <c r="DK22" s="718"/>
      <c r="DL22" s="718"/>
      <c r="DM22" s="718"/>
      <c r="DN22" s="718"/>
      <c r="DO22" s="718"/>
      <c r="DP22" s="718"/>
      <c r="DQ22" s="718"/>
      <c r="DR22" s="718"/>
      <c r="DS22" s="718"/>
      <c r="DT22" s="718"/>
      <c r="DU22" s="719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305"/>
      <c r="EQ22" s="305"/>
      <c r="ER22" s="305"/>
    </row>
    <row r="23" spans="1:148" ht="21" customHeight="1">
      <c r="A23" s="635" t="s">
        <v>541</v>
      </c>
      <c r="B23" s="636"/>
      <c r="C23" s="637"/>
      <c r="D23" s="714" t="s">
        <v>465</v>
      </c>
      <c r="E23" s="636"/>
      <c r="F23" s="637"/>
      <c r="G23" s="624" t="s">
        <v>464</v>
      </c>
      <c r="H23" s="561"/>
      <c r="I23" s="625"/>
      <c r="J23" s="49"/>
      <c r="K23" s="610" t="s">
        <v>494</v>
      </c>
      <c r="L23" s="610"/>
      <c r="M23" s="610"/>
      <c r="N23" s="610"/>
      <c r="O23" s="610"/>
      <c r="P23" s="610"/>
      <c r="Q23" s="68"/>
      <c r="R23" s="705">
        <v>0</v>
      </c>
      <c r="S23" s="696"/>
      <c r="T23" s="696"/>
      <c r="U23" s="696"/>
      <c r="V23" s="696"/>
      <c r="W23" s="696"/>
      <c r="X23" s="696"/>
      <c r="Y23" s="696"/>
      <c r="Z23" s="696"/>
      <c r="AA23" s="696"/>
      <c r="AB23" s="696"/>
      <c r="AC23" s="696"/>
      <c r="AD23" s="696">
        <v>37278292</v>
      </c>
      <c r="AE23" s="696"/>
      <c r="AF23" s="696"/>
      <c r="AG23" s="696"/>
      <c r="AH23" s="696"/>
      <c r="AI23" s="696"/>
      <c r="AJ23" s="696"/>
      <c r="AK23" s="696"/>
      <c r="AL23" s="696"/>
      <c r="AM23" s="696"/>
      <c r="AN23" s="696"/>
      <c r="AO23" s="696"/>
      <c r="AP23" s="696">
        <v>0</v>
      </c>
      <c r="AQ23" s="696"/>
      <c r="AR23" s="696"/>
      <c r="AS23" s="696"/>
      <c r="AT23" s="696"/>
      <c r="AU23" s="696"/>
      <c r="AV23" s="696"/>
      <c r="AW23" s="696"/>
      <c r="AX23" s="696"/>
      <c r="AY23" s="696"/>
      <c r="AZ23" s="696"/>
      <c r="BA23" s="696"/>
      <c r="BB23" s="696">
        <v>48306044</v>
      </c>
      <c r="BC23" s="696"/>
      <c r="BD23" s="696"/>
      <c r="BE23" s="696"/>
      <c r="BF23" s="696"/>
      <c r="BG23" s="696"/>
      <c r="BH23" s="696"/>
      <c r="BI23" s="696"/>
      <c r="BJ23" s="696"/>
      <c r="BK23" s="696"/>
      <c r="BL23" s="696"/>
      <c r="BM23" s="696"/>
      <c r="BN23" s="696">
        <v>0</v>
      </c>
      <c r="BO23" s="696"/>
      <c r="BP23" s="696"/>
      <c r="BQ23" s="696"/>
      <c r="BR23" s="696"/>
      <c r="BS23" s="696"/>
      <c r="BT23" s="696"/>
      <c r="BU23" s="696"/>
      <c r="BV23" s="696"/>
      <c r="BW23" s="696"/>
      <c r="BX23" s="696"/>
      <c r="BY23" s="696"/>
      <c r="BZ23" s="696">
        <v>117065</v>
      </c>
      <c r="CA23" s="696"/>
      <c r="CB23" s="696"/>
      <c r="CC23" s="696"/>
      <c r="CD23" s="696"/>
      <c r="CE23" s="696"/>
      <c r="CF23" s="696"/>
      <c r="CG23" s="696"/>
      <c r="CH23" s="696"/>
      <c r="CI23" s="696"/>
      <c r="CJ23" s="696"/>
      <c r="CK23" s="696"/>
      <c r="CL23" s="696">
        <v>64083</v>
      </c>
      <c r="CM23" s="696"/>
      <c r="CN23" s="696"/>
      <c r="CO23" s="696"/>
      <c r="CP23" s="696"/>
      <c r="CQ23" s="696"/>
      <c r="CR23" s="696"/>
      <c r="CS23" s="696"/>
      <c r="CT23" s="696"/>
      <c r="CU23" s="696"/>
      <c r="CV23" s="696"/>
      <c r="CW23" s="696"/>
      <c r="CX23" s="696">
        <v>0</v>
      </c>
      <c r="CY23" s="696"/>
      <c r="CZ23" s="696"/>
      <c r="DA23" s="696"/>
      <c r="DB23" s="696"/>
      <c r="DC23" s="696"/>
      <c r="DD23" s="696"/>
      <c r="DE23" s="696"/>
      <c r="DF23" s="696"/>
      <c r="DG23" s="696"/>
      <c r="DH23" s="696"/>
      <c r="DI23" s="696"/>
      <c r="DJ23" s="718">
        <v>96008637</v>
      </c>
      <c r="DK23" s="718"/>
      <c r="DL23" s="718"/>
      <c r="DM23" s="718"/>
      <c r="DN23" s="718"/>
      <c r="DO23" s="718"/>
      <c r="DP23" s="718"/>
      <c r="DQ23" s="718"/>
      <c r="DR23" s="718"/>
      <c r="DS23" s="718"/>
      <c r="DT23" s="718"/>
      <c r="DU23" s="719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305"/>
      <c r="EQ23" s="305"/>
      <c r="ER23" s="305"/>
    </row>
    <row r="24" spans="1:148" ht="21" customHeight="1">
      <c r="A24" s="638"/>
      <c r="B24" s="639"/>
      <c r="C24" s="640"/>
      <c r="D24" s="662"/>
      <c r="E24" s="639"/>
      <c r="F24" s="640"/>
      <c r="G24" s="666"/>
      <c r="H24" s="667"/>
      <c r="I24" s="668"/>
      <c r="J24" s="49"/>
      <c r="K24" s="610" t="s">
        <v>540</v>
      </c>
      <c r="L24" s="610"/>
      <c r="M24" s="610"/>
      <c r="N24" s="610"/>
      <c r="O24" s="610"/>
      <c r="P24" s="610"/>
      <c r="Q24" s="68"/>
      <c r="R24" s="705">
        <v>0</v>
      </c>
      <c r="S24" s="696"/>
      <c r="T24" s="696"/>
      <c r="U24" s="696"/>
      <c r="V24" s="696"/>
      <c r="W24" s="696"/>
      <c r="X24" s="696"/>
      <c r="Y24" s="696"/>
      <c r="Z24" s="696"/>
      <c r="AA24" s="696"/>
      <c r="AB24" s="696"/>
      <c r="AC24" s="696"/>
      <c r="AD24" s="696">
        <v>46610500</v>
      </c>
      <c r="AE24" s="696"/>
      <c r="AF24" s="696"/>
      <c r="AG24" s="696"/>
      <c r="AH24" s="696"/>
      <c r="AI24" s="696"/>
      <c r="AJ24" s="696"/>
      <c r="AK24" s="696"/>
      <c r="AL24" s="696"/>
      <c r="AM24" s="696"/>
      <c r="AN24" s="696"/>
      <c r="AO24" s="696"/>
      <c r="AP24" s="696">
        <v>0</v>
      </c>
      <c r="AQ24" s="696"/>
      <c r="AR24" s="696"/>
      <c r="AS24" s="696"/>
      <c r="AT24" s="696"/>
      <c r="AU24" s="696"/>
      <c r="AV24" s="696"/>
      <c r="AW24" s="696"/>
      <c r="AX24" s="696"/>
      <c r="AY24" s="696"/>
      <c r="AZ24" s="696"/>
      <c r="BA24" s="696"/>
      <c r="BB24" s="696">
        <v>59262514</v>
      </c>
      <c r="BC24" s="696"/>
      <c r="BD24" s="696"/>
      <c r="BE24" s="696"/>
      <c r="BF24" s="696"/>
      <c r="BG24" s="696"/>
      <c r="BH24" s="696"/>
      <c r="BI24" s="696"/>
      <c r="BJ24" s="696"/>
      <c r="BK24" s="696"/>
      <c r="BL24" s="696"/>
      <c r="BM24" s="696"/>
      <c r="BN24" s="696">
        <v>0</v>
      </c>
      <c r="BO24" s="696"/>
      <c r="BP24" s="696"/>
      <c r="BQ24" s="696"/>
      <c r="BR24" s="696"/>
      <c r="BS24" s="696"/>
      <c r="BT24" s="696"/>
      <c r="BU24" s="696"/>
      <c r="BV24" s="696"/>
      <c r="BW24" s="696"/>
      <c r="BX24" s="696"/>
      <c r="BY24" s="696"/>
      <c r="BZ24" s="696">
        <v>530910</v>
      </c>
      <c r="CA24" s="696"/>
      <c r="CB24" s="696"/>
      <c r="CC24" s="696"/>
      <c r="CD24" s="696"/>
      <c r="CE24" s="696"/>
      <c r="CF24" s="696"/>
      <c r="CG24" s="696"/>
      <c r="CH24" s="696"/>
      <c r="CI24" s="696"/>
      <c r="CJ24" s="696"/>
      <c r="CK24" s="696"/>
      <c r="CL24" s="696">
        <v>139018</v>
      </c>
      <c r="CM24" s="696"/>
      <c r="CN24" s="696"/>
      <c r="CO24" s="696"/>
      <c r="CP24" s="696"/>
      <c r="CQ24" s="696"/>
      <c r="CR24" s="696"/>
      <c r="CS24" s="696"/>
      <c r="CT24" s="696"/>
      <c r="CU24" s="696"/>
      <c r="CV24" s="696"/>
      <c r="CW24" s="696"/>
      <c r="CX24" s="696">
        <v>0</v>
      </c>
      <c r="CY24" s="696"/>
      <c r="CZ24" s="696"/>
      <c r="DA24" s="696"/>
      <c r="DB24" s="696"/>
      <c r="DC24" s="696"/>
      <c r="DD24" s="696"/>
      <c r="DE24" s="696"/>
      <c r="DF24" s="696"/>
      <c r="DG24" s="696"/>
      <c r="DH24" s="696"/>
      <c r="DI24" s="696"/>
      <c r="DJ24" s="718">
        <v>119497417</v>
      </c>
      <c r="DK24" s="718"/>
      <c r="DL24" s="718"/>
      <c r="DM24" s="718"/>
      <c r="DN24" s="718"/>
      <c r="DO24" s="718"/>
      <c r="DP24" s="718"/>
      <c r="DQ24" s="718"/>
      <c r="DR24" s="718"/>
      <c r="DS24" s="718"/>
      <c r="DT24" s="718"/>
      <c r="DU24" s="719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305"/>
      <c r="EQ24" s="305"/>
      <c r="ER24" s="305"/>
    </row>
    <row r="25" spans="1:148" ht="21" customHeight="1">
      <c r="A25" s="638"/>
      <c r="B25" s="639"/>
      <c r="C25" s="640"/>
      <c r="D25" s="663"/>
      <c r="E25" s="664"/>
      <c r="F25" s="665"/>
      <c r="G25" s="49"/>
      <c r="H25" s="522" t="s">
        <v>525</v>
      </c>
      <c r="I25" s="522"/>
      <c r="J25" s="522"/>
      <c r="K25" s="522"/>
      <c r="L25" s="522"/>
      <c r="M25" s="522"/>
      <c r="N25" s="522"/>
      <c r="O25" s="522"/>
      <c r="P25" s="522"/>
      <c r="Q25" s="68"/>
      <c r="R25" s="705">
        <v>0</v>
      </c>
      <c r="S25" s="696"/>
      <c r="T25" s="696"/>
      <c r="U25" s="696"/>
      <c r="V25" s="696"/>
      <c r="W25" s="696"/>
      <c r="X25" s="696"/>
      <c r="Y25" s="696"/>
      <c r="Z25" s="696"/>
      <c r="AA25" s="696"/>
      <c r="AB25" s="696"/>
      <c r="AC25" s="696"/>
      <c r="AD25" s="696">
        <v>13022301</v>
      </c>
      <c r="AE25" s="696"/>
      <c r="AF25" s="696"/>
      <c r="AG25" s="696"/>
      <c r="AH25" s="696"/>
      <c r="AI25" s="696"/>
      <c r="AJ25" s="696"/>
      <c r="AK25" s="696"/>
      <c r="AL25" s="696"/>
      <c r="AM25" s="696"/>
      <c r="AN25" s="696"/>
      <c r="AO25" s="696"/>
      <c r="AP25" s="696">
        <v>0</v>
      </c>
      <c r="AQ25" s="696"/>
      <c r="AR25" s="696"/>
      <c r="AS25" s="696"/>
      <c r="AT25" s="696"/>
      <c r="AU25" s="696"/>
      <c r="AV25" s="696"/>
      <c r="AW25" s="696"/>
      <c r="AX25" s="696"/>
      <c r="AY25" s="696"/>
      <c r="AZ25" s="696"/>
      <c r="BA25" s="696"/>
      <c r="BB25" s="696">
        <v>15611672</v>
      </c>
      <c r="BC25" s="696"/>
      <c r="BD25" s="696"/>
      <c r="BE25" s="696"/>
      <c r="BF25" s="696"/>
      <c r="BG25" s="696"/>
      <c r="BH25" s="696"/>
      <c r="BI25" s="696"/>
      <c r="BJ25" s="696"/>
      <c r="BK25" s="696"/>
      <c r="BL25" s="696"/>
      <c r="BM25" s="696"/>
      <c r="BN25" s="696">
        <v>0</v>
      </c>
      <c r="BO25" s="696"/>
      <c r="BP25" s="696"/>
      <c r="BQ25" s="696"/>
      <c r="BR25" s="696"/>
      <c r="BS25" s="696"/>
      <c r="BT25" s="696"/>
      <c r="BU25" s="696"/>
      <c r="BV25" s="696"/>
      <c r="BW25" s="696"/>
      <c r="BX25" s="696"/>
      <c r="BY25" s="696"/>
      <c r="BZ25" s="696">
        <v>22418</v>
      </c>
      <c r="CA25" s="696"/>
      <c r="CB25" s="696"/>
      <c r="CC25" s="696"/>
      <c r="CD25" s="696"/>
      <c r="CE25" s="696"/>
      <c r="CF25" s="696"/>
      <c r="CG25" s="696"/>
      <c r="CH25" s="696"/>
      <c r="CI25" s="696"/>
      <c r="CJ25" s="696"/>
      <c r="CK25" s="696"/>
      <c r="CL25" s="696">
        <v>276785</v>
      </c>
      <c r="CM25" s="696"/>
      <c r="CN25" s="696"/>
      <c r="CO25" s="696"/>
      <c r="CP25" s="696"/>
      <c r="CQ25" s="696"/>
      <c r="CR25" s="696"/>
      <c r="CS25" s="696"/>
      <c r="CT25" s="696"/>
      <c r="CU25" s="696"/>
      <c r="CV25" s="696"/>
      <c r="CW25" s="696"/>
      <c r="CX25" s="696">
        <v>0</v>
      </c>
      <c r="CY25" s="696"/>
      <c r="CZ25" s="696"/>
      <c r="DA25" s="696"/>
      <c r="DB25" s="696"/>
      <c r="DC25" s="696"/>
      <c r="DD25" s="696"/>
      <c r="DE25" s="696"/>
      <c r="DF25" s="696"/>
      <c r="DG25" s="696"/>
      <c r="DH25" s="696"/>
      <c r="DI25" s="696"/>
      <c r="DJ25" s="718">
        <v>34620364</v>
      </c>
      <c r="DK25" s="718"/>
      <c r="DL25" s="718"/>
      <c r="DM25" s="718"/>
      <c r="DN25" s="718"/>
      <c r="DO25" s="718"/>
      <c r="DP25" s="718"/>
      <c r="DQ25" s="718"/>
      <c r="DR25" s="718"/>
      <c r="DS25" s="718"/>
      <c r="DT25" s="718"/>
      <c r="DU25" s="719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305"/>
      <c r="EQ25" s="305"/>
      <c r="ER25" s="305"/>
    </row>
    <row r="26" spans="1:148" ht="21" customHeight="1">
      <c r="A26" s="717"/>
      <c r="B26" s="664"/>
      <c r="C26" s="665"/>
      <c r="D26" s="644" t="s">
        <v>539</v>
      </c>
      <c r="E26" s="610"/>
      <c r="F26" s="610"/>
      <c r="G26" s="610"/>
      <c r="H26" s="610"/>
      <c r="I26" s="610"/>
      <c r="J26" s="610"/>
      <c r="K26" s="610"/>
      <c r="L26" s="610"/>
      <c r="M26" s="610"/>
      <c r="N26" s="610"/>
      <c r="O26" s="610"/>
      <c r="P26" s="610"/>
      <c r="Q26" s="645"/>
      <c r="R26" s="705">
        <f>SUM(R23,R24,R25)</f>
        <v>0</v>
      </c>
      <c r="S26" s="696"/>
      <c r="T26" s="696"/>
      <c r="U26" s="696"/>
      <c r="V26" s="696"/>
      <c r="W26" s="696"/>
      <c r="X26" s="696"/>
      <c r="Y26" s="696"/>
      <c r="Z26" s="696"/>
      <c r="AA26" s="696"/>
      <c r="AB26" s="696"/>
      <c r="AC26" s="696"/>
      <c r="AD26" s="696">
        <f t="shared" ref="AD26" si="32">SUM(AD23,AD24,AD25)</f>
        <v>96911093</v>
      </c>
      <c r="AE26" s="696"/>
      <c r="AF26" s="696"/>
      <c r="AG26" s="696"/>
      <c r="AH26" s="696"/>
      <c r="AI26" s="696"/>
      <c r="AJ26" s="696"/>
      <c r="AK26" s="696"/>
      <c r="AL26" s="696"/>
      <c r="AM26" s="696"/>
      <c r="AN26" s="696"/>
      <c r="AO26" s="696"/>
      <c r="AP26" s="696">
        <f t="shared" ref="AP26" si="33">SUM(AP23,AP24,AP25)</f>
        <v>0</v>
      </c>
      <c r="AQ26" s="696"/>
      <c r="AR26" s="696"/>
      <c r="AS26" s="696"/>
      <c r="AT26" s="696"/>
      <c r="AU26" s="696"/>
      <c r="AV26" s="696"/>
      <c r="AW26" s="696"/>
      <c r="AX26" s="696"/>
      <c r="AY26" s="696"/>
      <c r="AZ26" s="696"/>
      <c r="BA26" s="696"/>
      <c r="BB26" s="696">
        <f t="shared" ref="BB26" si="34">SUM(BB23,BB24,BB25)</f>
        <v>123180230</v>
      </c>
      <c r="BC26" s="696"/>
      <c r="BD26" s="696"/>
      <c r="BE26" s="696"/>
      <c r="BF26" s="696"/>
      <c r="BG26" s="696"/>
      <c r="BH26" s="696"/>
      <c r="BI26" s="696"/>
      <c r="BJ26" s="696"/>
      <c r="BK26" s="696"/>
      <c r="BL26" s="696"/>
      <c r="BM26" s="696"/>
      <c r="BN26" s="696">
        <f t="shared" ref="BN26" si="35">SUM(BN23,BN24,BN25)</f>
        <v>0</v>
      </c>
      <c r="BO26" s="696"/>
      <c r="BP26" s="696"/>
      <c r="BQ26" s="696"/>
      <c r="BR26" s="696"/>
      <c r="BS26" s="696"/>
      <c r="BT26" s="696"/>
      <c r="BU26" s="696"/>
      <c r="BV26" s="696"/>
      <c r="BW26" s="696"/>
      <c r="BX26" s="696"/>
      <c r="BY26" s="696"/>
      <c r="BZ26" s="696">
        <f t="shared" ref="BZ26" si="36">SUM(BZ23,BZ24,BZ25)</f>
        <v>670393</v>
      </c>
      <c r="CA26" s="696"/>
      <c r="CB26" s="696"/>
      <c r="CC26" s="696"/>
      <c r="CD26" s="696"/>
      <c r="CE26" s="696"/>
      <c r="CF26" s="696"/>
      <c r="CG26" s="696"/>
      <c r="CH26" s="696"/>
      <c r="CI26" s="696"/>
      <c r="CJ26" s="696"/>
      <c r="CK26" s="696"/>
      <c r="CL26" s="696">
        <f t="shared" ref="CL26" si="37">SUM(CL23,CL24,CL25)</f>
        <v>479886</v>
      </c>
      <c r="CM26" s="696"/>
      <c r="CN26" s="696"/>
      <c r="CO26" s="696"/>
      <c r="CP26" s="696"/>
      <c r="CQ26" s="696"/>
      <c r="CR26" s="696"/>
      <c r="CS26" s="696"/>
      <c r="CT26" s="696"/>
      <c r="CU26" s="696"/>
      <c r="CV26" s="696"/>
      <c r="CW26" s="696"/>
      <c r="CX26" s="696">
        <f t="shared" ref="CX26" si="38">SUM(CX23,CX24,CX25)</f>
        <v>0</v>
      </c>
      <c r="CY26" s="696"/>
      <c r="CZ26" s="696"/>
      <c r="DA26" s="696"/>
      <c r="DB26" s="696"/>
      <c r="DC26" s="696"/>
      <c r="DD26" s="696"/>
      <c r="DE26" s="696"/>
      <c r="DF26" s="696"/>
      <c r="DG26" s="696"/>
      <c r="DH26" s="696"/>
      <c r="DI26" s="696"/>
      <c r="DJ26" s="718">
        <f t="shared" ref="DJ26" si="39">SUM(DJ23,DJ24,DJ25)</f>
        <v>250126418</v>
      </c>
      <c r="DK26" s="718"/>
      <c r="DL26" s="718"/>
      <c r="DM26" s="718"/>
      <c r="DN26" s="718"/>
      <c r="DO26" s="718"/>
      <c r="DP26" s="718"/>
      <c r="DQ26" s="718"/>
      <c r="DR26" s="718"/>
      <c r="DS26" s="718"/>
      <c r="DT26" s="718"/>
      <c r="DU26" s="719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305"/>
      <c r="EQ26" s="305"/>
      <c r="ER26" s="305"/>
    </row>
    <row r="27" spans="1:148" ht="21" customHeight="1">
      <c r="A27" s="324"/>
      <c r="B27" s="562" t="s">
        <v>538</v>
      </c>
      <c r="C27" s="562"/>
      <c r="D27" s="562"/>
      <c r="E27" s="562"/>
      <c r="F27" s="562"/>
      <c r="G27" s="562"/>
      <c r="H27" s="562"/>
      <c r="I27" s="562"/>
      <c r="J27" s="562"/>
      <c r="K27" s="562"/>
      <c r="L27" s="562"/>
      <c r="M27" s="562"/>
      <c r="N27" s="562"/>
      <c r="O27" s="562"/>
      <c r="P27" s="562"/>
      <c r="Q27" s="304"/>
      <c r="R27" s="705">
        <f>SUM(R16,R22,R26)</f>
        <v>87361</v>
      </c>
      <c r="S27" s="696"/>
      <c r="T27" s="696"/>
      <c r="U27" s="696"/>
      <c r="V27" s="696"/>
      <c r="W27" s="696"/>
      <c r="X27" s="696"/>
      <c r="Y27" s="696"/>
      <c r="Z27" s="696"/>
      <c r="AA27" s="696"/>
      <c r="AB27" s="696"/>
      <c r="AC27" s="696"/>
      <c r="AD27" s="696">
        <f t="shared" ref="AD27" si="40">SUM(AD16,AD22,AD26)</f>
        <v>670349152</v>
      </c>
      <c r="AE27" s="696"/>
      <c r="AF27" s="696"/>
      <c r="AG27" s="696"/>
      <c r="AH27" s="696"/>
      <c r="AI27" s="696"/>
      <c r="AJ27" s="696"/>
      <c r="AK27" s="696"/>
      <c r="AL27" s="696"/>
      <c r="AM27" s="696"/>
      <c r="AN27" s="696"/>
      <c r="AO27" s="696"/>
      <c r="AP27" s="696">
        <f t="shared" ref="AP27" si="41">SUM(AP16,AP22,AP26)</f>
        <v>88724</v>
      </c>
      <c r="AQ27" s="696"/>
      <c r="AR27" s="696"/>
      <c r="AS27" s="696"/>
      <c r="AT27" s="696"/>
      <c r="AU27" s="696"/>
      <c r="AV27" s="696"/>
      <c r="AW27" s="696"/>
      <c r="AX27" s="696"/>
      <c r="AY27" s="696"/>
      <c r="AZ27" s="696"/>
      <c r="BA27" s="696"/>
      <c r="BB27" s="696">
        <f t="shared" ref="BB27" si="42">SUM(BB16,BB22,BB26)</f>
        <v>874857023</v>
      </c>
      <c r="BC27" s="696"/>
      <c r="BD27" s="696"/>
      <c r="BE27" s="696"/>
      <c r="BF27" s="696"/>
      <c r="BG27" s="696"/>
      <c r="BH27" s="696"/>
      <c r="BI27" s="696"/>
      <c r="BJ27" s="696"/>
      <c r="BK27" s="696"/>
      <c r="BL27" s="696"/>
      <c r="BM27" s="696"/>
      <c r="BN27" s="696">
        <f t="shared" ref="BN27" si="43">SUM(BN16,BN22,BN26)</f>
        <v>1066</v>
      </c>
      <c r="BO27" s="696"/>
      <c r="BP27" s="696"/>
      <c r="BQ27" s="696"/>
      <c r="BR27" s="696"/>
      <c r="BS27" s="696"/>
      <c r="BT27" s="696"/>
      <c r="BU27" s="696"/>
      <c r="BV27" s="696"/>
      <c r="BW27" s="696"/>
      <c r="BX27" s="696"/>
      <c r="BY27" s="696"/>
      <c r="BZ27" s="696">
        <f t="shared" ref="BZ27" si="44">SUM(BZ16,BZ22,BZ26)</f>
        <v>10035131</v>
      </c>
      <c r="CA27" s="696"/>
      <c r="CB27" s="696"/>
      <c r="CC27" s="696"/>
      <c r="CD27" s="696"/>
      <c r="CE27" s="696"/>
      <c r="CF27" s="696"/>
      <c r="CG27" s="696"/>
      <c r="CH27" s="696"/>
      <c r="CI27" s="696"/>
      <c r="CJ27" s="696"/>
      <c r="CK27" s="696"/>
      <c r="CL27" s="696">
        <f t="shared" ref="CL27" si="45">SUM(CL16,CL22,CL26)</f>
        <v>18847520</v>
      </c>
      <c r="CM27" s="696"/>
      <c r="CN27" s="696"/>
      <c r="CO27" s="696"/>
      <c r="CP27" s="696"/>
      <c r="CQ27" s="696"/>
      <c r="CR27" s="696"/>
      <c r="CS27" s="696"/>
      <c r="CT27" s="696"/>
      <c r="CU27" s="696"/>
      <c r="CV27" s="696"/>
      <c r="CW27" s="696"/>
      <c r="CX27" s="696">
        <f t="shared" ref="CX27" si="46">SUM(CX16,CX22,CX26)</f>
        <v>0</v>
      </c>
      <c r="CY27" s="696"/>
      <c r="CZ27" s="696"/>
      <c r="DA27" s="696"/>
      <c r="DB27" s="696"/>
      <c r="DC27" s="696"/>
      <c r="DD27" s="696"/>
      <c r="DE27" s="696"/>
      <c r="DF27" s="696"/>
      <c r="DG27" s="696"/>
      <c r="DH27" s="696"/>
      <c r="DI27" s="696"/>
      <c r="DJ27" s="718">
        <f t="shared" ref="DJ27" si="47">SUM(DJ16,DJ22,DJ26)</f>
        <v>2015514134</v>
      </c>
      <c r="DK27" s="718"/>
      <c r="DL27" s="718"/>
      <c r="DM27" s="718"/>
      <c r="DN27" s="718"/>
      <c r="DO27" s="718"/>
      <c r="DP27" s="718"/>
      <c r="DQ27" s="718"/>
      <c r="DR27" s="718"/>
      <c r="DS27" s="718"/>
      <c r="DT27" s="718"/>
      <c r="DU27" s="719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305"/>
      <c r="EQ27" s="305"/>
      <c r="ER27" s="305"/>
    </row>
    <row r="28" spans="1:148" ht="21" customHeight="1" thickBot="1">
      <c r="A28" s="323"/>
      <c r="B28" s="520" t="s">
        <v>537</v>
      </c>
      <c r="C28" s="520"/>
      <c r="D28" s="520"/>
      <c r="E28" s="520"/>
      <c r="F28" s="520"/>
      <c r="G28" s="520"/>
      <c r="H28" s="520"/>
      <c r="I28" s="520"/>
      <c r="J28" s="520"/>
      <c r="K28" s="520"/>
      <c r="L28" s="520"/>
      <c r="M28" s="520"/>
      <c r="N28" s="520"/>
      <c r="O28" s="520"/>
      <c r="P28" s="520"/>
      <c r="Q28" s="322"/>
      <c r="R28" s="705">
        <v>0</v>
      </c>
      <c r="S28" s="696"/>
      <c r="T28" s="696"/>
      <c r="U28" s="696"/>
      <c r="V28" s="696"/>
      <c r="W28" s="696"/>
      <c r="X28" s="696"/>
      <c r="Y28" s="696"/>
      <c r="Z28" s="696"/>
      <c r="AA28" s="696"/>
      <c r="AB28" s="696"/>
      <c r="AC28" s="696"/>
      <c r="AD28" s="696">
        <v>534430945</v>
      </c>
      <c r="AE28" s="696"/>
      <c r="AF28" s="696"/>
      <c r="AG28" s="696"/>
      <c r="AH28" s="696"/>
      <c r="AI28" s="696"/>
      <c r="AJ28" s="696"/>
      <c r="AK28" s="696"/>
      <c r="AL28" s="696"/>
      <c r="AM28" s="696"/>
      <c r="AN28" s="696"/>
      <c r="AO28" s="696"/>
      <c r="AP28" s="696">
        <v>0</v>
      </c>
      <c r="AQ28" s="696"/>
      <c r="AR28" s="696"/>
      <c r="AS28" s="696"/>
      <c r="AT28" s="696"/>
      <c r="AU28" s="696"/>
      <c r="AV28" s="696"/>
      <c r="AW28" s="696"/>
      <c r="AX28" s="696"/>
      <c r="AY28" s="696"/>
      <c r="AZ28" s="696"/>
      <c r="BA28" s="696"/>
      <c r="BB28" s="696">
        <v>385216665</v>
      </c>
      <c r="BC28" s="696"/>
      <c r="BD28" s="696"/>
      <c r="BE28" s="696"/>
      <c r="BF28" s="696"/>
      <c r="BG28" s="696"/>
      <c r="BH28" s="696"/>
      <c r="BI28" s="696"/>
      <c r="BJ28" s="696"/>
      <c r="BK28" s="696"/>
      <c r="BL28" s="696"/>
      <c r="BM28" s="696"/>
      <c r="BN28" s="696">
        <v>0</v>
      </c>
      <c r="BO28" s="696"/>
      <c r="BP28" s="696"/>
      <c r="BQ28" s="696"/>
      <c r="BR28" s="696"/>
      <c r="BS28" s="696"/>
      <c r="BT28" s="696"/>
      <c r="BU28" s="696"/>
      <c r="BV28" s="696"/>
      <c r="BW28" s="696"/>
      <c r="BX28" s="696"/>
      <c r="BY28" s="696"/>
      <c r="BZ28" s="696">
        <v>4842745</v>
      </c>
      <c r="CA28" s="696"/>
      <c r="CB28" s="696"/>
      <c r="CC28" s="696"/>
      <c r="CD28" s="696"/>
      <c r="CE28" s="696"/>
      <c r="CF28" s="696"/>
      <c r="CG28" s="696"/>
      <c r="CH28" s="696"/>
      <c r="CI28" s="696"/>
      <c r="CJ28" s="696"/>
      <c r="CK28" s="696"/>
      <c r="CL28" s="696">
        <v>28479121</v>
      </c>
      <c r="CM28" s="696"/>
      <c r="CN28" s="696"/>
      <c r="CO28" s="696"/>
      <c r="CP28" s="696"/>
      <c r="CQ28" s="696"/>
      <c r="CR28" s="696"/>
      <c r="CS28" s="696"/>
      <c r="CT28" s="696"/>
      <c r="CU28" s="696"/>
      <c r="CV28" s="696"/>
      <c r="CW28" s="696"/>
      <c r="CX28" s="696">
        <v>0</v>
      </c>
      <c r="CY28" s="696"/>
      <c r="CZ28" s="696"/>
      <c r="DA28" s="696"/>
      <c r="DB28" s="696"/>
      <c r="DC28" s="696"/>
      <c r="DD28" s="696"/>
      <c r="DE28" s="696"/>
      <c r="DF28" s="696"/>
      <c r="DG28" s="696"/>
      <c r="DH28" s="696"/>
      <c r="DI28" s="696"/>
      <c r="DJ28" s="718">
        <v>1253972844</v>
      </c>
      <c r="DK28" s="718"/>
      <c r="DL28" s="718"/>
      <c r="DM28" s="718"/>
      <c r="DN28" s="718"/>
      <c r="DO28" s="718"/>
      <c r="DP28" s="718"/>
      <c r="DQ28" s="718"/>
      <c r="DR28" s="718"/>
      <c r="DS28" s="718"/>
      <c r="DT28" s="718"/>
      <c r="DU28" s="719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305"/>
      <c r="EQ28" s="305"/>
      <c r="ER28" s="305"/>
    </row>
    <row r="29" spans="1:148" ht="21" customHeight="1" thickBot="1">
      <c r="A29" s="598" t="s">
        <v>557</v>
      </c>
      <c r="B29" s="599"/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600"/>
      <c r="R29" s="704">
        <f>SUM(R27,R28)</f>
        <v>87361</v>
      </c>
      <c r="S29" s="697"/>
      <c r="T29" s="697"/>
      <c r="U29" s="697"/>
      <c r="V29" s="697"/>
      <c r="W29" s="697"/>
      <c r="X29" s="697"/>
      <c r="Y29" s="697"/>
      <c r="Z29" s="697"/>
      <c r="AA29" s="697"/>
      <c r="AB29" s="697"/>
      <c r="AC29" s="697"/>
      <c r="AD29" s="697">
        <f t="shared" ref="AD29" si="48">SUM(AD27,AD28)</f>
        <v>1204780097</v>
      </c>
      <c r="AE29" s="697"/>
      <c r="AF29" s="697"/>
      <c r="AG29" s="697"/>
      <c r="AH29" s="697"/>
      <c r="AI29" s="697"/>
      <c r="AJ29" s="697"/>
      <c r="AK29" s="697"/>
      <c r="AL29" s="697"/>
      <c r="AM29" s="697"/>
      <c r="AN29" s="697"/>
      <c r="AO29" s="697"/>
      <c r="AP29" s="697">
        <f t="shared" ref="AP29" si="49">SUM(AP27,AP28)</f>
        <v>88724</v>
      </c>
      <c r="AQ29" s="697"/>
      <c r="AR29" s="697"/>
      <c r="AS29" s="697"/>
      <c r="AT29" s="697"/>
      <c r="AU29" s="697"/>
      <c r="AV29" s="697"/>
      <c r="AW29" s="697"/>
      <c r="AX29" s="697"/>
      <c r="AY29" s="697"/>
      <c r="AZ29" s="697"/>
      <c r="BA29" s="697"/>
      <c r="BB29" s="697">
        <f t="shared" ref="BB29" si="50">SUM(BB27,BB28)</f>
        <v>1260073688</v>
      </c>
      <c r="BC29" s="697"/>
      <c r="BD29" s="697"/>
      <c r="BE29" s="697"/>
      <c r="BF29" s="697"/>
      <c r="BG29" s="697"/>
      <c r="BH29" s="697"/>
      <c r="BI29" s="697"/>
      <c r="BJ29" s="697"/>
      <c r="BK29" s="697"/>
      <c r="BL29" s="697"/>
      <c r="BM29" s="697"/>
      <c r="BN29" s="697">
        <f t="shared" ref="BN29" si="51">SUM(BN27,BN28)</f>
        <v>1066</v>
      </c>
      <c r="BO29" s="697"/>
      <c r="BP29" s="697"/>
      <c r="BQ29" s="697"/>
      <c r="BR29" s="697"/>
      <c r="BS29" s="697"/>
      <c r="BT29" s="697"/>
      <c r="BU29" s="697"/>
      <c r="BV29" s="697"/>
      <c r="BW29" s="697"/>
      <c r="BX29" s="697"/>
      <c r="BY29" s="697"/>
      <c r="BZ29" s="697">
        <f t="shared" ref="BZ29" si="52">SUM(BZ27,BZ28)</f>
        <v>14877876</v>
      </c>
      <c r="CA29" s="697"/>
      <c r="CB29" s="697"/>
      <c r="CC29" s="697"/>
      <c r="CD29" s="697"/>
      <c r="CE29" s="697"/>
      <c r="CF29" s="697"/>
      <c r="CG29" s="697"/>
      <c r="CH29" s="697"/>
      <c r="CI29" s="697"/>
      <c r="CJ29" s="697"/>
      <c r="CK29" s="697"/>
      <c r="CL29" s="697">
        <f t="shared" ref="CL29" si="53">SUM(CL27,CL28)</f>
        <v>47326641</v>
      </c>
      <c r="CM29" s="697"/>
      <c r="CN29" s="697"/>
      <c r="CO29" s="697"/>
      <c r="CP29" s="697"/>
      <c r="CQ29" s="697"/>
      <c r="CR29" s="697"/>
      <c r="CS29" s="697"/>
      <c r="CT29" s="697"/>
      <c r="CU29" s="697"/>
      <c r="CV29" s="697"/>
      <c r="CW29" s="697"/>
      <c r="CX29" s="697">
        <f t="shared" ref="CX29" si="54">SUM(CX27,CX28)</f>
        <v>0</v>
      </c>
      <c r="CY29" s="697"/>
      <c r="CZ29" s="697"/>
      <c r="DA29" s="697"/>
      <c r="DB29" s="697"/>
      <c r="DC29" s="697"/>
      <c r="DD29" s="697"/>
      <c r="DE29" s="697"/>
      <c r="DF29" s="697"/>
      <c r="DG29" s="697"/>
      <c r="DH29" s="697"/>
      <c r="DI29" s="697"/>
      <c r="DJ29" s="722">
        <f t="shared" ref="DJ29" si="55">SUM(DJ27,DJ28)</f>
        <v>3269486978</v>
      </c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3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305"/>
      <c r="EQ29" s="305"/>
      <c r="ER29" s="305"/>
    </row>
    <row r="30" spans="1:148" ht="21" customHeight="1">
      <c r="A30" s="157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327"/>
      <c r="M30" s="327"/>
      <c r="N30" s="327"/>
      <c r="O30" s="327"/>
      <c r="P30" s="327"/>
      <c r="Q30" s="32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327"/>
      <c r="AR30" s="327"/>
      <c r="AS30" s="327"/>
      <c r="AT30" s="327"/>
      <c r="AU30" s="327"/>
      <c r="AV30" s="327"/>
      <c r="AW30" s="327"/>
      <c r="AX30" s="327"/>
      <c r="AY30" s="327"/>
      <c r="AZ30" s="327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60"/>
      <c r="DG30" s="160"/>
      <c r="DH30" s="160"/>
      <c r="DI30" s="160"/>
      <c r="DJ30" s="160"/>
      <c r="DK30" s="160"/>
      <c r="DL30" s="160"/>
      <c r="DM30" s="160"/>
      <c r="DN30" s="160"/>
      <c r="DO30" s="160"/>
      <c r="DP30" s="160"/>
      <c r="DQ30" s="160"/>
      <c r="DR30" s="160"/>
      <c r="DS30" s="7"/>
      <c r="DT30" s="7"/>
    </row>
  </sheetData>
  <sheetProtection selectLockedCells="1"/>
  <mergeCells count="226">
    <mergeCell ref="A3:Q10"/>
    <mergeCell ref="A11:C16"/>
    <mergeCell ref="D11:F14"/>
    <mergeCell ref="G11:I12"/>
    <mergeCell ref="G14:Q14"/>
    <mergeCell ref="K11:P11"/>
    <mergeCell ref="K12:P12"/>
    <mergeCell ref="H13:P13"/>
    <mergeCell ref="E15:P15"/>
    <mergeCell ref="R14:AC14"/>
    <mergeCell ref="AD14:AO14"/>
    <mergeCell ref="AD15:AO15"/>
    <mergeCell ref="S5:AB8"/>
    <mergeCell ref="AD10:AO10"/>
    <mergeCell ref="AD9:AO9"/>
    <mergeCell ref="AD5:AO8"/>
    <mergeCell ref="R11:AC11"/>
    <mergeCell ref="R12:AC12"/>
    <mergeCell ref="R13:AC13"/>
    <mergeCell ref="AD11:AO11"/>
    <mergeCell ref="AD12:AO12"/>
    <mergeCell ref="AD13:AO13"/>
    <mergeCell ref="R15:AC15"/>
    <mergeCell ref="DK4:DT7"/>
    <mergeCell ref="DJ8:DU8"/>
    <mergeCell ref="DJ9:DU9"/>
    <mergeCell ref="DJ10:DU10"/>
    <mergeCell ref="CL10:CW10"/>
    <mergeCell ref="AP14:BA14"/>
    <mergeCell ref="AP19:BA19"/>
    <mergeCell ref="AP20:BA20"/>
    <mergeCell ref="AP15:BA15"/>
    <mergeCell ref="AP16:BA16"/>
    <mergeCell ref="CL13:CW13"/>
    <mergeCell ref="BZ11:CK11"/>
    <mergeCell ref="BZ12:CK12"/>
    <mergeCell ref="BZ13:CK13"/>
    <mergeCell ref="AQ5:AZ8"/>
    <mergeCell ref="BB5:BM8"/>
    <mergeCell ref="AP11:BA11"/>
    <mergeCell ref="AP12:BA12"/>
    <mergeCell ref="AP13:BA13"/>
    <mergeCell ref="BZ10:CK10"/>
    <mergeCell ref="CL9:CW9"/>
    <mergeCell ref="CM5:CV8"/>
    <mergeCell ref="BN11:BY11"/>
    <mergeCell ref="BN12:BY12"/>
    <mergeCell ref="AE3:DJ3"/>
    <mergeCell ref="S4:AN4"/>
    <mergeCell ref="AQ4:BL4"/>
    <mergeCell ref="BO4:CJ4"/>
    <mergeCell ref="CM4:DH4"/>
    <mergeCell ref="BB10:BM10"/>
    <mergeCell ref="BO5:BX8"/>
    <mergeCell ref="BB9:BM9"/>
    <mergeCell ref="BZ5:CK8"/>
    <mergeCell ref="BZ9:CK9"/>
    <mergeCell ref="CX10:DI10"/>
    <mergeCell ref="CY5:DH8"/>
    <mergeCell ref="R16:AC16"/>
    <mergeCell ref="R17:AC17"/>
    <mergeCell ref="R18:AC18"/>
    <mergeCell ref="B28:P28"/>
    <mergeCell ref="B27:P27"/>
    <mergeCell ref="D23:F25"/>
    <mergeCell ref="G23:I24"/>
    <mergeCell ref="H19:P19"/>
    <mergeCell ref="E21:P21"/>
    <mergeCell ref="R19:AC19"/>
    <mergeCell ref="R20:AC20"/>
    <mergeCell ref="R21:AC21"/>
    <mergeCell ref="A17:C22"/>
    <mergeCell ref="D17:F20"/>
    <mergeCell ref="G17:I18"/>
    <mergeCell ref="G20:Q20"/>
    <mergeCell ref="D22:Q22"/>
    <mergeCell ref="K17:P17"/>
    <mergeCell ref="K18:P18"/>
    <mergeCell ref="D16:Q16"/>
    <mergeCell ref="R22:AC22"/>
    <mergeCell ref="A29:Q29"/>
    <mergeCell ref="K24:P24"/>
    <mergeCell ref="H25:P25"/>
    <mergeCell ref="D26:Q26"/>
    <mergeCell ref="K23:P23"/>
    <mergeCell ref="A23:C26"/>
    <mergeCell ref="R29:AC29"/>
    <mergeCell ref="AD24:AO24"/>
    <mergeCell ref="AD25:AO25"/>
    <mergeCell ref="R28:AC28"/>
    <mergeCell ref="AD28:AO28"/>
    <mergeCell ref="R27:AC27"/>
    <mergeCell ref="AD27:AO27"/>
    <mergeCell ref="R23:AC23"/>
    <mergeCell ref="R24:AC24"/>
    <mergeCell ref="R25:AC25"/>
    <mergeCell ref="R26:AC26"/>
    <mergeCell ref="AD26:AO26"/>
    <mergeCell ref="AD29:AO29"/>
    <mergeCell ref="AD16:AO16"/>
    <mergeCell ref="AD17:AO17"/>
    <mergeCell ref="AD18:AO18"/>
    <mergeCell ref="AD19:AO19"/>
    <mergeCell ref="AD20:AO20"/>
    <mergeCell ref="AD21:AO21"/>
    <mergeCell ref="BB29:BM29"/>
    <mergeCell ref="BB16:BM16"/>
    <mergeCell ref="BB17:BM17"/>
    <mergeCell ref="BB18:BM18"/>
    <mergeCell ref="BB19:BM19"/>
    <mergeCell ref="BB20:BM20"/>
    <mergeCell ref="BB21:BM21"/>
    <mergeCell ref="BB22:BM22"/>
    <mergeCell ref="BB24:BM24"/>
    <mergeCell ref="BB25:BM25"/>
    <mergeCell ref="AP17:BA17"/>
    <mergeCell ref="AP18:BA18"/>
    <mergeCell ref="AP26:BA26"/>
    <mergeCell ref="BB26:BM26"/>
    <mergeCell ref="AD22:AO22"/>
    <mergeCell ref="AD23:AO23"/>
    <mergeCell ref="AP21:BA21"/>
    <mergeCell ref="AP22:BA22"/>
    <mergeCell ref="BB11:BM11"/>
    <mergeCell ref="BB12:BM12"/>
    <mergeCell ref="BB13:BM13"/>
    <mergeCell ref="BB14:BM14"/>
    <mergeCell ref="BB15:BM15"/>
    <mergeCell ref="BN13:BY13"/>
    <mergeCell ref="BN14:BY14"/>
    <mergeCell ref="BB23:BM23"/>
    <mergeCell ref="BN18:BY18"/>
    <mergeCell ref="BN19:BY19"/>
    <mergeCell ref="BN17:BY17"/>
    <mergeCell ref="BN21:BY21"/>
    <mergeCell ref="AP25:BA25"/>
    <mergeCell ref="BN23:BY23"/>
    <mergeCell ref="BN24:BY24"/>
    <mergeCell ref="BN20:BY20"/>
    <mergeCell ref="BN15:BY15"/>
    <mergeCell ref="BN16:BY16"/>
    <mergeCell ref="AP29:BA29"/>
    <mergeCell ref="AP28:BA28"/>
    <mergeCell ref="BB28:BM28"/>
    <mergeCell ref="AP23:BA23"/>
    <mergeCell ref="AP24:BA24"/>
    <mergeCell ref="BN29:BY29"/>
    <mergeCell ref="BN26:BY26"/>
    <mergeCell ref="AP27:BA27"/>
    <mergeCell ref="BB27:BM27"/>
    <mergeCell ref="BZ22:CK22"/>
    <mergeCell ref="BZ25:CK25"/>
    <mergeCell ref="BZ23:CK23"/>
    <mergeCell ref="BZ24:CK24"/>
    <mergeCell ref="BN28:BY28"/>
    <mergeCell ref="BN22:BY22"/>
    <mergeCell ref="BN25:BY25"/>
    <mergeCell ref="BN27:BY27"/>
    <mergeCell ref="BZ16:CK16"/>
    <mergeCell ref="BZ17:CK17"/>
    <mergeCell ref="BZ18:CK18"/>
    <mergeCell ref="BZ19:CK19"/>
    <mergeCell ref="BZ20:CK20"/>
    <mergeCell ref="BZ21:CK21"/>
    <mergeCell ref="CL11:CW11"/>
    <mergeCell ref="CL12:CW12"/>
    <mergeCell ref="CL16:CW16"/>
    <mergeCell ref="DJ16:DU16"/>
    <mergeCell ref="DJ17:DU17"/>
    <mergeCell ref="DJ20:DU20"/>
    <mergeCell ref="CX17:DI17"/>
    <mergeCell ref="DJ18:DU18"/>
    <mergeCell ref="DJ19:DU19"/>
    <mergeCell ref="CX20:DI20"/>
    <mergeCell ref="CL14:CW14"/>
    <mergeCell ref="CL19:CW19"/>
    <mergeCell ref="CL20:CW20"/>
    <mergeCell ref="CL15:CW15"/>
    <mergeCell ref="BZ14:CK14"/>
    <mergeCell ref="BZ15:CK15"/>
    <mergeCell ref="CL29:CW29"/>
    <mergeCell ref="DJ11:DU11"/>
    <mergeCell ref="DJ12:DU12"/>
    <mergeCell ref="DJ13:DU13"/>
    <mergeCell ref="DJ14:DU14"/>
    <mergeCell ref="DJ15:DU15"/>
    <mergeCell ref="CL17:CW17"/>
    <mergeCell ref="CL18:CW18"/>
    <mergeCell ref="DJ21:DU21"/>
    <mergeCell ref="CX24:DI24"/>
    <mergeCell ref="CX25:DI25"/>
    <mergeCell ref="CX21:DI21"/>
    <mergeCell ref="CX11:DI11"/>
    <mergeCell ref="CX12:DI12"/>
    <mergeCell ref="CX13:DI13"/>
    <mergeCell ref="CX14:DI14"/>
    <mergeCell ref="CX22:DI22"/>
    <mergeCell ref="CX23:DI23"/>
    <mergeCell ref="CX19:DI19"/>
    <mergeCell ref="DJ29:DU29"/>
    <mergeCell ref="CX15:DI15"/>
    <mergeCell ref="CX16:DI16"/>
    <mergeCell ref="DJ22:DU22"/>
    <mergeCell ref="DJ23:DU23"/>
    <mergeCell ref="CX29:DI29"/>
    <mergeCell ref="CX18:DI18"/>
    <mergeCell ref="DJ28:DU28"/>
    <mergeCell ref="BZ27:CK27"/>
    <mergeCell ref="CL27:CW27"/>
    <mergeCell ref="CX27:DI27"/>
    <mergeCell ref="DJ27:DU27"/>
    <mergeCell ref="CX26:DI26"/>
    <mergeCell ref="BZ28:CK28"/>
    <mergeCell ref="CL28:CW28"/>
    <mergeCell ref="CX28:DI28"/>
    <mergeCell ref="DJ24:DU24"/>
    <mergeCell ref="DJ25:DU25"/>
    <mergeCell ref="DJ26:DU26"/>
    <mergeCell ref="CL21:CW21"/>
    <mergeCell ref="CL22:CW22"/>
    <mergeCell ref="CL25:CW25"/>
    <mergeCell ref="CL23:CW23"/>
    <mergeCell ref="CL24:CW24"/>
    <mergeCell ref="BZ26:CK26"/>
    <mergeCell ref="BZ29:CK29"/>
    <mergeCell ref="CL26:CW26"/>
  </mergeCells>
  <phoneticPr fontId="2"/>
  <pageMargins left="0.78740157480314965" right="0.78740157480314965" top="0.59055118110236227" bottom="0.59055118110236227" header="0.39370078740157483" footer="0.39370078740157483"/>
  <pageSetup paperSize="9" scale="94" firstPageNumber="32" orientation="landscape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V29"/>
  <sheetViews>
    <sheetView view="pageBreakPreview" zoomScaleNormal="100" zoomScaleSheetLayoutView="100" workbookViewId="0">
      <selection activeCell="V26" sqref="V26:W26"/>
    </sheetView>
  </sheetViews>
  <sheetFormatPr defaultColWidth="1.21875" defaultRowHeight="21" customHeight="1"/>
  <cols>
    <col min="1" max="3" width="1.21875" style="1" customWidth="1"/>
    <col min="4" max="4" width="2.109375" style="1" customWidth="1"/>
    <col min="5" max="6" width="1.21875" style="1" customWidth="1"/>
    <col min="7" max="9" width="2.109375" style="1" customWidth="1"/>
    <col min="10" max="10" width="2.33203125" style="1" customWidth="1"/>
    <col min="11" max="16" width="1.33203125" style="1" customWidth="1"/>
    <col min="17" max="17" width="2.109375" style="1" customWidth="1"/>
    <col min="18" max="65" width="1.109375" style="1" customWidth="1"/>
    <col min="66" max="70" width="0.6640625" style="1" customWidth="1"/>
    <col min="71" max="127" width="1" style="1" customWidth="1"/>
    <col min="128" max="16384" width="1.21875" style="1"/>
  </cols>
  <sheetData>
    <row r="1" spans="1:126" ht="7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</row>
    <row r="2" spans="1:126" ht="21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ht="21" customHeight="1">
      <c r="A3" s="613" t="s">
        <v>146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614"/>
      <c r="R3" s="24"/>
      <c r="S3" s="42"/>
      <c r="T3" s="618" t="s">
        <v>573</v>
      </c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42"/>
      <c r="AO3" s="19"/>
      <c r="AP3" s="80"/>
      <c r="AQ3" s="725" t="s">
        <v>572</v>
      </c>
      <c r="AR3" s="725"/>
      <c r="AS3" s="725"/>
      <c r="AT3" s="725"/>
      <c r="AU3" s="725"/>
      <c r="AV3" s="725"/>
      <c r="AW3" s="725"/>
      <c r="AX3" s="725"/>
      <c r="AY3" s="725"/>
      <c r="AZ3" s="725"/>
      <c r="BA3" s="187"/>
      <c r="BB3" s="80"/>
      <c r="BC3" s="549" t="s">
        <v>571</v>
      </c>
      <c r="BD3" s="549"/>
      <c r="BE3" s="549"/>
      <c r="BF3" s="549"/>
      <c r="BG3" s="549"/>
      <c r="BH3" s="549"/>
      <c r="BI3" s="549"/>
      <c r="BJ3" s="549"/>
      <c r="BK3" s="549"/>
      <c r="BL3" s="549"/>
      <c r="BM3" s="320"/>
      <c r="BN3" s="295"/>
      <c r="BO3" s="295"/>
      <c r="BP3" s="295"/>
      <c r="BQ3" s="295"/>
      <c r="BR3" s="295"/>
      <c r="BS3" s="295"/>
      <c r="BT3" s="295"/>
      <c r="BU3" s="295"/>
      <c r="BV3" s="295"/>
      <c r="BW3" s="295"/>
      <c r="BX3" s="295"/>
      <c r="BY3" s="295"/>
      <c r="BZ3" s="295"/>
      <c r="CA3" s="295"/>
      <c r="CB3" s="295"/>
      <c r="CC3" s="295"/>
      <c r="CD3" s="295"/>
      <c r="CE3" s="295"/>
      <c r="CF3" s="293"/>
      <c r="CG3" s="293"/>
      <c r="CH3" s="293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</row>
    <row r="4" spans="1:126" ht="21" customHeight="1">
      <c r="A4" s="615"/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609"/>
      <c r="R4" s="69"/>
      <c r="S4" s="628" t="s">
        <v>553</v>
      </c>
      <c r="T4" s="628"/>
      <c r="U4" s="628"/>
      <c r="V4" s="628"/>
      <c r="W4" s="628"/>
      <c r="X4" s="628"/>
      <c r="Y4" s="628"/>
      <c r="Z4" s="628"/>
      <c r="AA4" s="628"/>
      <c r="AB4" s="628"/>
      <c r="AC4" s="161"/>
      <c r="AD4" s="8"/>
      <c r="AE4" s="562" t="s">
        <v>510</v>
      </c>
      <c r="AF4" s="562"/>
      <c r="AG4" s="562"/>
      <c r="AH4" s="562"/>
      <c r="AI4" s="562"/>
      <c r="AJ4" s="562"/>
      <c r="AK4" s="562"/>
      <c r="AL4" s="562"/>
      <c r="AM4" s="562"/>
      <c r="AN4" s="562"/>
      <c r="AO4" s="16"/>
      <c r="AP4" s="18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190"/>
      <c r="BB4" s="315"/>
      <c r="BC4" s="539"/>
      <c r="BD4" s="539"/>
      <c r="BE4" s="539"/>
      <c r="BF4" s="539"/>
      <c r="BG4" s="539"/>
      <c r="BH4" s="539"/>
      <c r="BI4" s="539"/>
      <c r="BJ4" s="539"/>
      <c r="BK4" s="539"/>
      <c r="BL4" s="539"/>
      <c r="BM4" s="319"/>
      <c r="BN4" s="295"/>
      <c r="BO4" s="295"/>
      <c r="BP4" s="295"/>
      <c r="BQ4" s="295"/>
      <c r="BR4" s="295"/>
      <c r="BS4" s="295"/>
      <c r="BT4" s="295"/>
      <c r="BU4" s="295"/>
      <c r="BV4" s="295"/>
      <c r="BW4" s="295"/>
      <c r="BX4" s="295"/>
      <c r="BY4" s="295"/>
      <c r="BZ4" s="295"/>
      <c r="CA4" s="295"/>
      <c r="CB4" s="295"/>
      <c r="CC4" s="295"/>
      <c r="CD4" s="295"/>
      <c r="CE4" s="295"/>
      <c r="CF4" s="293"/>
      <c r="CG4" s="293"/>
      <c r="CH4" s="293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</row>
    <row r="5" spans="1:126" ht="21" customHeight="1">
      <c r="A5" s="615"/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609"/>
      <c r="R5" s="162"/>
      <c r="S5" s="629"/>
      <c r="T5" s="629"/>
      <c r="U5" s="629"/>
      <c r="V5" s="629"/>
      <c r="W5" s="629"/>
      <c r="X5" s="629"/>
      <c r="Y5" s="629"/>
      <c r="Z5" s="629"/>
      <c r="AA5" s="629"/>
      <c r="AB5" s="629"/>
      <c r="AC5" s="163"/>
      <c r="AD5" s="15"/>
      <c r="AE5" s="563"/>
      <c r="AF5" s="563"/>
      <c r="AG5" s="563"/>
      <c r="AH5" s="563"/>
      <c r="AI5" s="563"/>
      <c r="AJ5" s="563"/>
      <c r="AK5" s="563"/>
      <c r="AL5" s="563"/>
      <c r="AM5" s="563"/>
      <c r="AN5" s="563"/>
      <c r="AO5" s="17"/>
      <c r="AP5" s="185"/>
      <c r="AQ5" s="675"/>
      <c r="AR5" s="675"/>
      <c r="AS5" s="675"/>
      <c r="AT5" s="675"/>
      <c r="AU5" s="675"/>
      <c r="AV5" s="675"/>
      <c r="AW5" s="675"/>
      <c r="AX5" s="675"/>
      <c r="AY5" s="675"/>
      <c r="AZ5" s="675"/>
      <c r="BA5" s="190"/>
      <c r="BB5" s="315"/>
      <c r="BC5" s="539"/>
      <c r="BD5" s="539"/>
      <c r="BE5" s="539"/>
      <c r="BF5" s="539"/>
      <c r="BG5" s="539"/>
      <c r="BH5" s="539"/>
      <c r="BI5" s="539"/>
      <c r="BJ5" s="539"/>
      <c r="BK5" s="539"/>
      <c r="BL5" s="539"/>
      <c r="BM5" s="319"/>
      <c r="BN5" s="295"/>
      <c r="BO5" s="295"/>
      <c r="BP5" s="295"/>
      <c r="BQ5" s="295"/>
      <c r="BR5" s="295"/>
      <c r="BS5" s="295"/>
      <c r="BT5" s="295"/>
      <c r="BU5" s="295"/>
      <c r="BV5" s="295"/>
      <c r="BW5" s="295"/>
      <c r="BX5" s="295"/>
      <c r="BY5" s="295"/>
      <c r="BZ5" s="295"/>
      <c r="CA5" s="295"/>
      <c r="CB5" s="295"/>
      <c r="CC5" s="295"/>
      <c r="CD5" s="295"/>
      <c r="CE5" s="295"/>
      <c r="CF5" s="293"/>
      <c r="CG5" s="293"/>
      <c r="CH5" s="293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</row>
    <row r="6" spans="1:126" ht="21" customHeight="1">
      <c r="A6" s="615"/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546"/>
      <c r="N6" s="546"/>
      <c r="O6" s="546"/>
      <c r="P6" s="546"/>
      <c r="Q6" s="609"/>
      <c r="R6" s="162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163"/>
      <c r="AD6" s="15"/>
      <c r="AE6" s="563"/>
      <c r="AF6" s="563"/>
      <c r="AG6" s="563"/>
      <c r="AH6" s="563"/>
      <c r="AI6" s="563"/>
      <c r="AJ6" s="563"/>
      <c r="AK6" s="563"/>
      <c r="AL6" s="563"/>
      <c r="AM6" s="563"/>
      <c r="AN6" s="563"/>
      <c r="AO6" s="17"/>
      <c r="AP6" s="185"/>
      <c r="AQ6" s="675"/>
      <c r="AR6" s="675"/>
      <c r="AS6" s="675"/>
      <c r="AT6" s="675"/>
      <c r="AU6" s="675"/>
      <c r="AV6" s="675"/>
      <c r="AW6" s="675"/>
      <c r="AX6" s="675"/>
      <c r="AY6" s="675"/>
      <c r="AZ6" s="675"/>
      <c r="BA6" s="190"/>
      <c r="BB6" s="315"/>
      <c r="BC6" s="539"/>
      <c r="BD6" s="539"/>
      <c r="BE6" s="539"/>
      <c r="BF6" s="539"/>
      <c r="BG6" s="539"/>
      <c r="BH6" s="539"/>
      <c r="BI6" s="539"/>
      <c r="BJ6" s="539"/>
      <c r="BK6" s="539"/>
      <c r="BL6" s="539"/>
      <c r="BM6" s="319"/>
      <c r="BN6" s="295"/>
      <c r="BO6" s="295"/>
      <c r="BP6" s="295"/>
      <c r="BQ6" s="295"/>
      <c r="BR6" s="295"/>
      <c r="BS6" s="291"/>
      <c r="BT6" s="295"/>
      <c r="BU6" s="295"/>
      <c r="BV6" s="295"/>
      <c r="BW6" s="295"/>
      <c r="BX6" s="295"/>
      <c r="BY6" s="295"/>
      <c r="BZ6" s="295"/>
      <c r="CA6" s="295"/>
      <c r="CB6" s="295"/>
      <c r="CC6" s="295"/>
      <c r="CD6" s="295"/>
      <c r="CE6" s="295"/>
      <c r="CF6" s="159"/>
      <c r="CG6" s="7"/>
      <c r="CH6" s="7"/>
      <c r="CI6" s="7"/>
      <c r="CJ6" s="7"/>
      <c r="CK6" s="7"/>
      <c r="CL6" s="7"/>
      <c r="CM6" s="7"/>
      <c r="CN6" s="7"/>
      <c r="CO6" s="7"/>
      <c r="CP6" s="290"/>
      <c r="CQ6" s="291"/>
      <c r="CR6" s="291"/>
      <c r="CS6" s="291"/>
      <c r="CT6" s="291"/>
      <c r="CU6" s="291"/>
      <c r="CV6" s="291"/>
      <c r="CW6" s="291"/>
      <c r="CX6" s="291"/>
      <c r="CY6" s="291"/>
      <c r="CZ6" s="290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</row>
    <row r="7" spans="1:126" ht="21" customHeight="1">
      <c r="A7" s="615"/>
      <c r="B7" s="546"/>
      <c r="C7" s="546"/>
      <c r="D7" s="546"/>
      <c r="E7" s="546"/>
      <c r="F7" s="546"/>
      <c r="G7" s="546"/>
      <c r="H7" s="546"/>
      <c r="I7" s="546"/>
      <c r="J7" s="546"/>
      <c r="K7" s="546"/>
      <c r="L7" s="546"/>
      <c r="M7" s="546"/>
      <c r="N7" s="546"/>
      <c r="O7" s="546"/>
      <c r="P7" s="546"/>
      <c r="Q7" s="609"/>
      <c r="R7" s="162"/>
      <c r="S7" s="629"/>
      <c r="T7" s="629"/>
      <c r="U7" s="629"/>
      <c r="V7" s="629"/>
      <c r="W7" s="629"/>
      <c r="X7" s="629"/>
      <c r="Y7" s="629"/>
      <c r="Z7" s="629"/>
      <c r="AA7" s="629"/>
      <c r="AB7" s="629"/>
      <c r="AC7" s="163"/>
      <c r="AD7" s="15"/>
      <c r="AE7" s="563"/>
      <c r="AF7" s="563"/>
      <c r="AG7" s="563"/>
      <c r="AH7" s="563"/>
      <c r="AI7" s="563"/>
      <c r="AJ7" s="563"/>
      <c r="AK7" s="563"/>
      <c r="AL7" s="563"/>
      <c r="AM7" s="563"/>
      <c r="AN7" s="563"/>
      <c r="AO7" s="17"/>
      <c r="AP7" s="185"/>
      <c r="AQ7" s="675"/>
      <c r="AR7" s="675"/>
      <c r="AS7" s="675"/>
      <c r="AT7" s="675"/>
      <c r="AU7" s="675"/>
      <c r="AV7" s="675"/>
      <c r="AW7" s="675"/>
      <c r="AX7" s="675"/>
      <c r="AY7" s="675"/>
      <c r="AZ7" s="675"/>
      <c r="BA7" s="190"/>
      <c r="BB7" s="315"/>
      <c r="BC7" s="539"/>
      <c r="BD7" s="539"/>
      <c r="BE7" s="539"/>
      <c r="BF7" s="539"/>
      <c r="BG7" s="539"/>
      <c r="BH7" s="539"/>
      <c r="BI7" s="539"/>
      <c r="BJ7" s="539"/>
      <c r="BK7" s="539"/>
      <c r="BL7" s="539"/>
      <c r="BM7" s="319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1"/>
      <c r="CG7" s="291"/>
      <c r="CH7" s="291"/>
      <c r="CI7" s="7"/>
      <c r="CJ7" s="7"/>
      <c r="CK7" s="7"/>
      <c r="CL7" s="7"/>
      <c r="CM7" s="7"/>
      <c r="CN7" s="7"/>
      <c r="CO7" s="7"/>
      <c r="CP7" s="290"/>
      <c r="CQ7" s="291"/>
      <c r="CR7" s="291"/>
      <c r="CS7" s="291"/>
      <c r="CT7" s="291"/>
      <c r="CU7" s="291"/>
      <c r="CV7" s="291"/>
      <c r="CW7" s="291"/>
      <c r="CX7" s="291"/>
      <c r="CY7" s="291"/>
      <c r="CZ7" s="290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</row>
    <row r="8" spans="1:126" ht="21" customHeight="1">
      <c r="A8" s="615"/>
      <c r="B8" s="546"/>
      <c r="C8" s="546"/>
      <c r="D8" s="546"/>
      <c r="E8" s="546"/>
      <c r="F8" s="546"/>
      <c r="G8" s="546"/>
      <c r="H8" s="546"/>
      <c r="I8" s="546"/>
      <c r="J8" s="546"/>
      <c r="K8" s="546"/>
      <c r="L8" s="546"/>
      <c r="M8" s="546"/>
      <c r="N8" s="546"/>
      <c r="O8" s="546"/>
      <c r="P8" s="546"/>
      <c r="Q8" s="609"/>
      <c r="R8" s="162"/>
      <c r="S8" s="629"/>
      <c r="T8" s="629"/>
      <c r="U8" s="629"/>
      <c r="V8" s="629"/>
      <c r="W8" s="629"/>
      <c r="X8" s="629"/>
      <c r="Y8" s="629"/>
      <c r="Z8" s="629"/>
      <c r="AA8" s="629"/>
      <c r="AB8" s="629"/>
      <c r="AC8" s="163"/>
      <c r="AD8" s="15"/>
      <c r="AE8" s="563"/>
      <c r="AF8" s="563"/>
      <c r="AG8" s="563"/>
      <c r="AH8" s="563"/>
      <c r="AI8" s="563"/>
      <c r="AJ8" s="563"/>
      <c r="AK8" s="563"/>
      <c r="AL8" s="563"/>
      <c r="AM8" s="563"/>
      <c r="AN8" s="563"/>
      <c r="AO8" s="17"/>
      <c r="AP8" s="678" t="s">
        <v>570</v>
      </c>
      <c r="AQ8" s="677"/>
      <c r="AR8" s="677"/>
      <c r="AS8" s="677"/>
      <c r="AT8" s="677"/>
      <c r="AU8" s="677"/>
      <c r="AV8" s="677"/>
      <c r="AW8" s="677"/>
      <c r="AX8" s="677"/>
      <c r="AY8" s="677"/>
      <c r="AZ8" s="677"/>
      <c r="BA8" s="679"/>
      <c r="BB8" s="315"/>
      <c r="BC8" s="539"/>
      <c r="BD8" s="539"/>
      <c r="BE8" s="539"/>
      <c r="BF8" s="539"/>
      <c r="BG8" s="539"/>
      <c r="BH8" s="539"/>
      <c r="BI8" s="539"/>
      <c r="BJ8" s="539"/>
      <c r="BK8" s="539"/>
      <c r="BL8" s="539"/>
      <c r="BM8" s="319"/>
      <c r="BN8" s="295"/>
      <c r="BO8" s="295"/>
      <c r="BP8" s="295"/>
      <c r="BQ8" s="295"/>
      <c r="BR8" s="295"/>
      <c r="BS8" s="295"/>
      <c r="BT8" s="295"/>
      <c r="BU8" s="295"/>
      <c r="BV8" s="295"/>
      <c r="BW8" s="295"/>
      <c r="BX8" s="295"/>
      <c r="BY8" s="295"/>
      <c r="BZ8" s="295"/>
      <c r="CA8" s="295"/>
      <c r="CB8" s="295"/>
      <c r="CC8" s="295"/>
      <c r="CD8" s="295"/>
      <c r="CE8" s="295"/>
      <c r="CF8" s="291"/>
      <c r="CG8" s="291"/>
      <c r="CH8" s="291"/>
      <c r="CI8" s="7"/>
      <c r="CJ8" s="7"/>
      <c r="CK8" s="7"/>
      <c r="CL8" s="7"/>
      <c r="CM8" s="7"/>
      <c r="CN8" s="7"/>
      <c r="CO8" s="7"/>
      <c r="CP8" s="290"/>
      <c r="CQ8" s="291"/>
      <c r="CR8" s="291"/>
      <c r="CS8" s="291"/>
      <c r="CT8" s="291"/>
      <c r="CU8" s="291"/>
      <c r="CV8" s="291"/>
      <c r="CW8" s="291"/>
      <c r="CX8" s="291"/>
      <c r="CY8" s="291"/>
      <c r="CZ8" s="290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</row>
    <row r="9" spans="1:126" ht="14.25" customHeight="1">
      <c r="A9" s="615"/>
      <c r="B9" s="546"/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609"/>
      <c r="R9" s="162"/>
      <c r="S9" s="87"/>
      <c r="T9" s="87"/>
      <c r="U9" s="87"/>
      <c r="V9" s="87"/>
      <c r="W9" s="87"/>
      <c r="X9" s="87"/>
      <c r="Y9" s="87"/>
      <c r="Z9" s="87"/>
      <c r="AA9" s="87"/>
      <c r="AB9" s="87"/>
      <c r="AC9" s="163"/>
      <c r="AD9" s="607" t="s">
        <v>569</v>
      </c>
      <c r="AE9" s="546"/>
      <c r="AF9" s="546"/>
      <c r="AG9" s="546"/>
      <c r="AH9" s="546"/>
      <c r="AI9" s="546"/>
      <c r="AJ9" s="546"/>
      <c r="AK9" s="546"/>
      <c r="AL9" s="546"/>
      <c r="AM9" s="546"/>
      <c r="AN9" s="546"/>
      <c r="AO9" s="608"/>
      <c r="AP9" s="693" t="s">
        <v>528</v>
      </c>
      <c r="AQ9" s="675"/>
      <c r="AR9" s="675"/>
      <c r="AS9" s="675"/>
      <c r="AT9" s="675"/>
      <c r="AU9" s="675"/>
      <c r="AV9" s="675"/>
      <c r="AW9" s="675"/>
      <c r="AX9" s="675"/>
      <c r="AY9" s="675"/>
      <c r="AZ9" s="675"/>
      <c r="BA9" s="694"/>
      <c r="BB9" s="315"/>
      <c r="BC9" s="314"/>
      <c r="BD9" s="314"/>
      <c r="BE9" s="314"/>
      <c r="BF9" s="314"/>
      <c r="BG9" s="314"/>
      <c r="BH9" s="314"/>
      <c r="BI9" s="314"/>
      <c r="BJ9" s="314"/>
      <c r="BK9" s="314"/>
      <c r="BL9" s="314"/>
      <c r="BM9" s="319"/>
      <c r="BN9" s="295"/>
      <c r="BO9" s="295"/>
      <c r="BP9" s="295"/>
      <c r="BQ9" s="295"/>
      <c r="BR9" s="295"/>
      <c r="BS9" s="295"/>
      <c r="BT9" s="295"/>
      <c r="BU9" s="295"/>
      <c r="BV9" s="295"/>
      <c r="BW9" s="295"/>
      <c r="BX9" s="295"/>
      <c r="BY9" s="295"/>
      <c r="BZ9" s="295"/>
      <c r="CA9" s="295"/>
      <c r="CB9" s="295"/>
      <c r="CC9" s="295"/>
      <c r="CD9" s="295"/>
      <c r="CE9" s="295"/>
      <c r="CF9" s="159"/>
      <c r="CG9" s="7"/>
      <c r="CH9" s="7"/>
      <c r="CI9" s="7"/>
      <c r="CJ9" s="7"/>
      <c r="CK9" s="7"/>
      <c r="CL9" s="7"/>
      <c r="CM9" s="7"/>
      <c r="CN9" s="7"/>
      <c r="CO9" s="7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</row>
    <row r="10" spans="1:126" ht="14.25" customHeight="1" thickBot="1">
      <c r="A10" s="616"/>
      <c r="B10" s="547"/>
      <c r="C10" s="547"/>
      <c r="D10" s="547"/>
      <c r="E10" s="547"/>
      <c r="F10" s="547"/>
      <c r="G10" s="547"/>
      <c r="H10" s="547"/>
      <c r="I10" s="547"/>
      <c r="J10" s="547"/>
      <c r="K10" s="547"/>
      <c r="L10" s="547"/>
      <c r="M10" s="547"/>
      <c r="N10" s="547"/>
      <c r="O10" s="547"/>
      <c r="P10" s="547"/>
      <c r="Q10" s="617"/>
      <c r="R10" s="695" t="s">
        <v>30</v>
      </c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7"/>
      <c r="AD10" s="602" t="s">
        <v>497</v>
      </c>
      <c r="AE10" s="603"/>
      <c r="AF10" s="603"/>
      <c r="AG10" s="603"/>
      <c r="AH10" s="603"/>
      <c r="AI10" s="603"/>
      <c r="AJ10" s="603"/>
      <c r="AK10" s="603"/>
      <c r="AL10" s="603"/>
      <c r="AM10" s="603"/>
      <c r="AN10" s="603"/>
      <c r="AO10" s="604"/>
      <c r="AP10" s="680" t="s">
        <v>497</v>
      </c>
      <c r="AQ10" s="681"/>
      <c r="AR10" s="681"/>
      <c r="AS10" s="681"/>
      <c r="AT10" s="681"/>
      <c r="AU10" s="681"/>
      <c r="AV10" s="681"/>
      <c r="AW10" s="681"/>
      <c r="AX10" s="681"/>
      <c r="AY10" s="681"/>
      <c r="AZ10" s="681"/>
      <c r="BA10" s="682"/>
      <c r="BB10" s="528" t="s">
        <v>497</v>
      </c>
      <c r="BC10" s="529"/>
      <c r="BD10" s="529"/>
      <c r="BE10" s="529"/>
      <c r="BF10" s="529"/>
      <c r="BG10" s="529"/>
      <c r="BH10" s="529"/>
      <c r="BI10" s="529"/>
      <c r="BJ10" s="529"/>
      <c r="BK10" s="529"/>
      <c r="BL10" s="529"/>
      <c r="BM10" s="530"/>
      <c r="BN10" s="295"/>
      <c r="BO10" s="295"/>
      <c r="BP10" s="295"/>
      <c r="BQ10" s="295"/>
      <c r="BR10" s="295"/>
      <c r="BS10" s="295"/>
      <c r="BT10" s="295"/>
      <c r="BU10" s="295"/>
      <c r="BV10" s="295"/>
      <c r="BW10" s="295"/>
      <c r="BX10" s="295"/>
      <c r="BY10" s="295"/>
      <c r="BZ10" s="295"/>
      <c r="CA10" s="295"/>
      <c r="CB10" s="295"/>
      <c r="CC10" s="295"/>
      <c r="CD10" s="295"/>
      <c r="CE10" s="295"/>
      <c r="CF10" s="159"/>
      <c r="CG10" s="7"/>
      <c r="CH10" s="7"/>
      <c r="CI10" s="7"/>
      <c r="CJ10" s="7"/>
      <c r="CK10" s="7"/>
      <c r="CL10" s="7"/>
      <c r="CM10" s="7"/>
      <c r="CN10" s="7"/>
      <c r="CO10" s="7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</row>
    <row r="11" spans="1:126" ht="21" customHeight="1">
      <c r="A11" s="635" t="s">
        <v>545</v>
      </c>
      <c r="B11" s="636"/>
      <c r="C11" s="637"/>
      <c r="D11" s="714" t="s">
        <v>465</v>
      </c>
      <c r="E11" s="636"/>
      <c r="F11" s="637"/>
      <c r="G11" s="624" t="s">
        <v>464</v>
      </c>
      <c r="H11" s="561"/>
      <c r="I11" s="625"/>
      <c r="J11" s="18"/>
      <c r="K11" s="620" t="s">
        <v>494</v>
      </c>
      <c r="L11" s="620"/>
      <c r="M11" s="620"/>
      <c r="N11" s="620"/>
      <c r="O11" s="620"/>
      <c r="P11" s="620"/>
      <c r="Q11" s="43"/>
      <c r="R11" s="559">
        <v>338196132</v>
      </c>
      <c r="S11" s="700"/>
      <c r="T11" s="700"/>
      <c r="U11" s="700"/>
      <c r="V11" s="700"/>
      <c r="W11" s="700"/>
      <c r="X11" s="700"/>
      <c r="Y11" s="700"/>
      <c r="Z11" s="700"/>
      <c r="AA11" s="700"/>
      <c r="AB11" s="700"/>
      <c r="AC11" s="700"/>
      <c r="AD11" s="700">
        <v>2722464</v>
      </c>
      <c r="AE11" s="700"/>
      <c r="AF11" s="700"/>
      <c r="AG11" s="700"/>
      <c r="AH11" s="700"/>
      <c r="AI11" s="700"/>
      <c r="AJ11" s="700"/>
      <c r="AK11" s="700"/>
      <c r="AL11" s="700"/>
      <c r="AM11" s="700"/>
      <c r="AN11" s="700"/>
      <c r="AO11" s="700"/>
      <c r="AP11" s="720">
        <v>520786252</v>
      </c>
      <c r="AQ11" s="720"/>
      <c r="AR11" s="720"/>
      <c r="AS11" s="720"/>
      <c r="AT11" s="720"/>
      <c r="AU11" s="720"/>
      <c r="AV11" s="720"/>
      <c r="AW11" s="720"/>
      <c r="AX11" s="720"/>
      <c r="AY11" s="720"/>
      <c r="AZ11" s="720"/>
      <c r="BA11" s="720"/>
      <c r="BB11" s="720">
        <v>0</v>
      </c>
      <c r="BC11" s="720"/>
      <c r="BD11" s="720"/>
      <c r="BE11" s="720"/>
      <c r="BF11" s="720"/>
      <c r="BG11" s="720"/>
      <c r="BH11" s="720"/>
      <c r="BI11" s="720"/>
      <c r="BJ11" s="720"/>
      <c r="BK11" s="720"/>
      <c r="BL11" s="720"/>
      <c r="BM11" s="721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7"/>
      <c r="CJ11" s="7"/>
      <c r="CK11" s="7"/>
      <c r="CL11" s="7"/>
      <c r="CM11" s="7"/>
      <c r="CN11" s="7"/>
      <c r="CO11" s="7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</row>
    <row r="12" spans="1:126" ht="21" customHeight="1">
      <c r="A12" s="638"/>
      <c r="B12" s="639"/>
      <c r="C12" s="640"/>
      <c r="D12" s="662"/>
      <c r="E12" s="639"/>
      <c r="F12" s="640"/>
      <c r="G12" s="666"/>
      <c r="H12" s="667"/>
      <c r="I12" s="668"/>
      <c r="J12" s="49"/>
      <c r="K12" s="610" t="s">
        <v>540</v>
      </c>
      <c r="L12" s="610"/>
      <c r="M12" s="610"/>
      <c r="N12" s="610"/>
      <c r="O12" s="610"/>
      <c r="P12" s="610"/>
      <c r="Q12" s="68"/>
      <c r="R12" s="705">
        <v>1046032722</v>
      </c>
      <c r="S12" s="696"/>
      <c r="T12" s="696"/>
      <c r="U12" s="696"/>
      <c r="V12" s="696"/>
      <c r="W12" s="696"/>
      <c r="X12" s="696"/>
      <c r="Y12" s="696"/>
      <c r="Z12" s="696"/>
      <c r="AA12" s="696"/>
      <c r="AB12" s="696"/>
      <c r="AC12" s="696"/>
      <c r="AD12" s="696">
        <v>5392216</v>
      </c>
      <c r="AE12" s="696"/>
      <c r="AF12" s="696"/>
      <c r="AG12" s="696"/>
      <c r="AH12" s="696"/>
      <c r="AI12" s="696"/>
      <c r="AJ12" s="696"/>
      <c r="AK12" s="696"/>
      <c r="AL12" s="696"/>
      <c r="AM12" s="696"/>
      <c r="AN12" s="696"/>
      <c r="AO12" s="696"/>
      <c r="AP12" s="718">
        <v>619752704</v>
      </c>
      <c r="AQ12" s="718"/>
      <c r="AR12" s="718"/>
      <c r="AS12" s="718"/>
      <c r="AT12" s="718"/>
      <c r="AU12" s="718"/>
      <c r="AV12" s="718"/>
      <c r="AW12" s="718"/>
      <c r="AX12" s="718"/>
      <c r="AY12" s="718"/>
      <c r="AZ12" s="718"/>
      <c r="BA12" s="718"/>
      <c r="BB12" s="718">
        <v>0</v>
      </c>
      <c r="BC12" s="718"/>
      <c r="BD12" s="718"/>
      <c r="BE12" s="718"/>
      <c r="BF12" s="718"/>
      <c r="BG12" s="718"/>
      <c r="BH12" s="718"/>
      <c r="BI12" s="718"/>
      <c r="BJ12" s="718"/>
      <c r="BK12" s="718"/>
      <c r="BL12" s="718"/>
      <c r="BM12" s="719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7"/>
      <c r="CJ12" s="7"/>
      <c r="CK12" s="7"/>
      <c r="CL12" s="7"/>
      <c r="CM12" s="7"/>
      <c r="CN12" s="7"/>
      <c r="CO12" s="7"/>
      <c r="CP12" s="6"/>
      <c r="CQ12" s="305"/>
      <c r="CR12" s="305"/>
      <c r="CS12" s="305"/>
      <c r="CT12" s="305"/>
      <c r="CU12" s="305"/>
      <c r="CV12" s="305"/>
      <c r="CW12" s="305"/>
      <c r="CX12" s="305"/>
      <c r="CY12" s="305"/>
      <c r="CZ12" s="305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</row>
    <row r="13" spans="1:126" ht="21" customHeight="1">
      <c r="A13" s="638"/>
      <c r="B13" s="639"/>
      <c r="C13" s="640"/>
      <c r="D13" s="662"/>
      <c r="E13" s="639"/>
      <c r="F13" s="640"/>
      <c r="G13" s="49"/>
      <c r="H13" s="522" t="s">
        <v>525</v>
      </c>
      <c r="I13" s="522"/>
      <c r="J13" s="522"/>
      <c r="K13" s="522"/>
      <c r="L13" s="522"/>
      <c r="M13" s="522"/>
      <c r="N13" s="522"/>
      <c r="O13" s="522"/>
      <c r="P13" s="522"/>
      <c r="Q13" s="68"/>
      <c r="R13" s="705">
        <v>56897771</v>
      </c>
      <c r="S13" s="696"/>
      <c r="T13" s="696"/>
      <c r="U13" s="696"/>
      <c r="V13" s="696"/>
      <c r="W13" s="696"/>
      <c r="X13" s="696"/>
      <c r="Y13" s="696"/>
      <c r="Z13" s="696"/>
      <c r="AA13" s="696"/>
      <c r="AB13" s="696"/>
      <c r="AC13" s="696"/>
      <c r="AD13" s="696">
        <v>588930</v>
      </c>
      <c r="AE13" s="696"/>
      <c r="AF13" s="696"/>
      <c r="AG13" s="696"/>
      <c r="AH13" s="696"/>
      <c r="AI13" s="696"/>
      <c r="AJ13" s="696"/>
      <c r="AK13" s="696"/>
      <c r="AL13" s="696"/>
      <c r="AM13" s="696"/>
      <c r="AN13" s="696"/>
      <c r="AO13" s="696"/>
      <c r="AP13" s="718">
        <v>94262376</v>
      </c>
      <c r="AQ13" s="718"/>
      <c r="AR13" s="718"/>
      <c r="AS13" s="718"/>
      <c r="AT13" s="718"/>
      <c r="AU13" s="718"/>
      <c r="AV13" s="718"/>
      <c r="AW13" s="718"/>
      <c r="AX13" s="718"/>
      <c r="AY13" s="718"/>
      <c r="AZ13" s="718"/>
      <c r="BA13" s="718"/>
      <c r="BB13" s="718">
        <v>0</v>
      </c>
      <c r="BC13" s="718"/>
      <c r="BD13" s="718"/>
      <c r="BE13" s="718"/>
      <c r="BF13" s="718"/>
      <c r="BG13" s="718"/>
      <c r="BH13" s="718"/>
      <c r="BI13" s="718"/>
      <c r="BJ13" s="718"/>
      <c r="BK13" s="718"/>
      <c r="BL13" s="718"/>
      <c r="BM13" s="719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7"/>
      <c r="CJ13" s="7"/>
      <c r="CK13" s="7"/>
      <c r="CL13" s="7"/>
      <c r="CM13" s="7"/>
      <c r="CN13" s="7"/>
      <c r="CO13" s="7"/>
      <c r="CP13" s="6"/>
      <c r="CQ13" s="305"/>
      <c r="CR13" s="305"/>
      <c r="CS13" s="305"/>
      <c r="CT13" s="305"/>
      <c r="CU13" s="305"/>
      <c r="CV13" s="305"/>
      <c r="CW13" s="305"/>
      <c r="CX13" s="305"/>
      <c r="CY13" s="305"/>
      <c r="CZ13" s="305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</row>
    <row r="14" spans="1:126" ht="21" customHeight="1">
      <c r="A14" s="638"/>
      <c r="B14" s="639"/>
      <c r="C14" s="640"/>
      <c r="D14" s="663"/>
      <c r="E14" s="664"/>
      <c r="F14" s="665"/>
      <c r="G14" s="644" t="s">
        <v>278</v>
      </c>
      <c r="H14" s="610"/>
      <c r="I14" s="610"/>
      <c r="J14" s="610"/>
      <c r="K14" s="610"/>
      <c r="L14" s="610"/>
      <c r="M14" s="610"/>
      <c r="N14" s="610"/>
      <c r="O14" s="610"/>
      <c r="P14" s="610"/>
      <c r="Q14" s="645"/>
      <c r="R14" s="705">
        <f>SUM(R11,R12,R13)</f>
        <v>1441126625</v>
      </c>
      <c r="S14" s="696"/>
      <c r="T14" s="696"/>
      <c r="U14" s="696"/>
      <c r="V14" s="696"/>
      <c r="W14" s="696"/>
      <c r="X14" s="696"/>
      <c r="Y14" s="696"/>
      <c r="Z14" s="696"/>
      <c r="AA14" s="696"/>
      <c r="AB14" s="696"/>
      <c r="AC14" s="696"/>
      <c r="AD14" s="696">
        <f t="shared" ref="AD14" si="0">SUM(AD11,AD12,AD13)</f>
        <v>8703610</v>
      </c>
      <c r="AE14" s="696"/>
      <c r="AF14" s="696"/>
      <c r="AG14" s="696"/>
      <c r="AH14" s="696"/>
      <c r="AI14" s="696"/>
      <c r="AJ14" s="696"/>
      <c r="AK14" s="696"/>
      <c r="AL14" s="696"/>
      <c r="AM14" s="696"/>
      <c r="AN14" s="696"/>
      <c r="AO14" s="696"/>
      <c r="AP14" s="718">
        <f t="shared" ref="AP14" si="1">SUM(AP11,AP12,AP13)</f>
        <v>1234801332</v>
      </c>
      <c r="AQ14" s="718"/>
      <c r="AR14" s="718"/>
      <c r="AS14" s="718"/>
      <c r="AT14" s="718"/>
      <c r="AU14" s="718"/>
      <c r="AV14" s="718"/>
      <c r="AW14" s="718"/>
      <c r="AX14" s="718"/>
      <c r="AY14" s="718"/>
      <c r="AZ14" s="718"/>
      <c r="BA14" s="718"/>
      <c r="BB14" s="718">
        <f t="shared" ref="BB14" si="2">SUM(BB11,BB12,BB13)</f>
        <v>0</v>
      </c>
      <c r="BC14" s="718"/>
      <c r="BD14" s="718"/>
      <c r="BE14" s="718"/>
      <c r="BF14" s="718"/>
      <c r="BG14" s="718"/>
      <c r="BH14" s="718"/>
      <c r="BI14" s="718"/>
      <c r="BJ14" s="718"/>
      <c r="BK14" s="718"/>
      <c r="BL14" s="718"/>
      <c r="BM14" s="719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305"/>
      <c r="CG14" s="305"/>
      <c r="CH14" s="305"/>
      <c r="CI14" s="7"/>
      <c r="CJ14" s="7"/>
      <c r="CK14" s="7"/>
      <c r="CL14" s="7"/>
      <c r="CM14" s="7"/>
      <c r="CN14" s="7"/>
      <c r="CO14" s="7"/>
      <c r="CP14" s="6"/>
      <c r="CQ14" s="305"/>
      <c r="CR14" s="305"/>
      <c r="CS14" s="305"/>
      <c r="CT14" s="305"/>
      <c r="CU14" s="305"/>
      <c r="CV14" s="305"/>
      <c r="CW14" s="305"/>
      <c r="CX14" s="305"/>
      <c r="CY14" s="305"/>
      <c r="CZ14" s="305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</row>
    <row r="15" spans="1:126" ht="21" customHeight="1">
      <c r="A15" s="638"/>
      <c r="B15" s="639"/>
      <c r="C15" s="640"/>
      <c r="D15" s="49"/>
      <c r="E15" s="522" t="s">
        <v>520</v>
      </c>
      <c r="F15" s="522"/>
      <c r="G15" s="522"/>
      <c r="H15" s="522"/>
      <c r="I15" s="522"/>
      <c r="J15" s="522"/>
      <c r="K15" s="522"/>
      <c r="L15" s="522"/>
      <c r="M15" s="522"/>
      <c r="N15" s="522"/>
      <c r="O15" s="522"/>
      <c r="P15" s="522"/>
      <c r="Q15" s="68"/>
      <c r="R15" s="705">
        <v>0</v>
      </c>
      <c r="S15" s="696"/>
      <c r="T15" s="696"/>
      <c r="U15" s="696"/>
      <c r="V15" s="696"/>
      <c r="W15" s="696"/>
      <c r="X15" s="696"/>
      <c r="Y15" s="696"/>
      <c r="Z15" s="696"/>
      <c r="AA15" s="696"/>
      <c r="AB15" s="696"/>
      <c r="AC15" s="696"/>
      <c r="AD15" s="696">
        <v>0</v>
      </c>
      <c r="AE15" s="696"/>
      <c r="AF15" s="696"/>
      <c r="AG15" s="696"/>
      <c r="AH15" s="696"/>
      <c r="AI15" s="696"/>
      <c r="AJ15" s="696"/>
      <c r="AK15" s="696"/>
      <c r="AL15" s="696"/>
      <c r="AM15" s="696"/>
      <c r="AN15" s="696"/>
      <c r="AO15" s="696"/>
      <c r="AP15" s="718">
        <v>63662</v>
      </c>
      <c r="AQ15" s="718"/>
      <c r="AR15" s="718"/>
      <c r="AS15" s="718"/>
      <c r="AT15" s="718"/>
      <c r="AU15" s="718"/>
      <c r="AV15" s="718"/>
      <c r="AW15" s="718"/>
      <c r="AX15" s="718"/>
      <c r="AY15" s="718"/>
      <c r="AZ15" s="718"/>
      <c r="BA15" s="718"/>
      <c r="BB15" s="718">
        <v>0</v>
      </c>
      <c r="BC15" s="718"/>
      <c r="BD15" s="718"/>
      <c r="BE15" s="718"/>
      <c r="BF15" s="718"/>
      <c r="BG15" s="718"/>
      <c r="BH15" s="718"/>
      <c r="BI15" s="718"/>
      <c r="BJ15" s="718"/>
      <c r="BK15" s="718"/>
      <c r="BL15" s="718"/>
      <c r="BM15" s="719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305"/>
      <c r="CG15" s="305"/>
      <c r="CH15" s="305"/>
      <c r="CI15" s="7"/>
      <c r="CJ15" s="7"/>
      <c r="CK15" s="7"/>
      <c r="CL15" s="7"/>
      <c r="CM15" s="7"/>
      <c r="CN15" s="7"/>
      <c r="CO15" s="7"/>
      <c r="CP15" s="318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</row>
    <row r="16" spans="1:126" ht="21" customHeight="1">
      <c r="A16" s="717"/>
      <c r="B16" s="664"/>
      <c r="C16" s="665"/>
      <c r="D16" s="644" t="s">
        <v>544</v>
      </c>
      <c r="E16" s="610"/>
      <c r="F16" s="610"/>
      <c r="G16" s="610"/>
      <c r="H16" s="610"/>
      <c r="I16" s="610"/>
      <c r="J16" s="610"/>
      <c r="K16" s="610"/>
      <c r="L16" s="610"/>
      <c r="M16" s="610"/>
      <c r="N16" s="610"/>
      <c r="O16" s="610"/>
      <c r="P16" s="610"/>
      <c r="Q16" s="645"/>
      <c r="R16" s="705">
        <f>SUM(R14,R15)</f>
        <v>1441126625</v>
      </c>
      <c r="S16" s="696"/>
      <c r="T16" s="696"/>
      <c r="U16" s="696"/>
      <c r="V16" s="696"/>
      <c r="W16" s="696"/>
      <c r="X16" s="696"/>
      <c r="Y16" s="696"/>
      <c r="Z16" s="696"/>
      <c r="AA16" s="696"/>
      <c r="AB16" s="696"/>
      <c r="AC16" s="696"/>
      <c r="AD16" s="696">
        <f t="shared" ref="AD16" si="3">SUM(AD14,AD15)</f>
        <v>8703610</v>
      </c>
      <c r="AE16" s="696"/>
      <c r="AF16" s="696"/>
      <c r="AG16" s="696"/>
      <c r="AH16" s="696"/>
      <c r="AI16" s="696"/>
      <c r="AJ16" s="696"/>
      <c r="AK16" s="696"/>
      <c r="AL16" s="696"/>
      <c r="AM16" s="696"/>
      <c r="AN16" s="696"/>
      <c r="AO16" s="696"/>
      <c r="AP16" s="718">
        <f t="shared" ref="AP16" si="4">SUM(AP14,AP15)</f>
        <v>1234864994</v>
      </c>
      <c r="AQ16" s="718"/>
      <c r="AR16" s="718"/>
      <c r="AS16" s="718"/>
      <c r="AT16" s="718"/>
      <c r="AU16" s="718"/>
      <c r="AV16" s="718"/>
      <c r="AW16" s="718"/>
      <c r="AX16" s="718"/>
      <c r="AY16" s="718"/>
      <c r="AZ16" s="718"/>
      <c r="BA16" s="718"/>
      <c r="BB16" s="718">
        <f t="shared" ref="BB16" si="5">SUM(BB14,BB15)</f>
        <v>0</v>
      </c>
      <c r="BC16" s="718"/>
      <c r="BD16" s="718"/>
      <c r="BE16" s="718"/>
      <c r="BF16" s="718"/>
      <c r="BG16" s="718"/>
      <c r="BH16" s="718"/>
      <c r="BI16" s="718"/>
      <c r="BJ16" s="718"/>
      <c r="BK16" s="718"/>
      <c r="BL16" s="718"/>
      <c r="BM16" s="719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305"/>
      <c r="CG16" s="305"/>
      <c r="CH16" s="305"/>
      <c r="CI16" s="7"/>
      <c r="CJ16" s="7"/>
      <c r="CK16" s="7"/>
      <c r="CL16" s="7"/>
      <c r="CM16" s="7"/>
      <c r="CN16" s="7"/>
      <c r="CO16" s="7"/>
      <c r="CP16" s="305"/>
      <c r="CQ16" s="305"/>
      <c r="CR16" s="305"/>
      <c r="CS16" s="305"/>
      <c r="CT16" s="305"/>
      <c r="CU16" s="305"/>
      <c r="CV16" s="305"/>
      <c r="CW16" s="305"/>
      <c r="CX16" s="305"/>
      <c r="CY16" s="305"/>
      <c r="CZ16" s="305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</row>
    <row r="17" spans="1:126" ht="21" customHeight="1">
      <c r="A17" s="635" t="s">
        <v>543</v>
      </c>
      <c r="B17" s="636"/>
      <c r="C17" s="637"/>
      <c r="D17" s="714" t="s">
        <v>465</v>
      </c>
      <c r="E17" s="636"/>
      <c r="F17" s="637"/>
      <c r="G17" s="624" t="s">
        <v>464</v>
      </c>
      <c r="H17" s="561"/>
      <c r="I17" s="625"/>
      <c r="J17" s="326"/>
      <c r="K17" s="610" t="s">
        <v>494</v>
      </c>
      <c r="L17" s="610"/>
      <c r="M17" s="610"/>
      <c r="N17" s="610"/>
      <c r="O17" s="610"/>
      <c r="P17" s="610"/>
      <c r="Q17" s="325"/>
      <c r="R17" s="705">
        <v>1390726921</v>
      </c>
      <c r="S17" s="696"/>
      <c r="T17" s="696"/>
      <c r="U17" s="696"/>
      <c r="V17" s="696"/>
      <c r="W17" s="696"/>
      <c r="X17" s="696"/>
      <c r="Y17" s="696"/>
      <c r="Z17" s="696"/>
      <c r="AA17" s="696"/>
      <c r="AB17" s="696"/>
      <c r="AC17" s="696"/>
      <c r="AD17" s="696">
        <v>1092084</v>
      </c>
      <c r="AE17" s="696"/>
      <c r="AF17" s="696"/>
      <c r="AG17" s="696"/>
      <c r="AH17" s="696"/>
      <c r="AI17" s="696"/>
      <c r="AJ17" s="696"/>
      <c r="AK17" s="696"/>
      <c r="AL17" s="696"/>
      <c r="AM17" s="696"/>
      <c r="AN17" s="696"/>
      <c r="AO17" s="696"/>
      <c r="AP17" s="718">
        <v>210898682</v>
      </c>
      <c r="AQ17" s="718"/>
      <c r="AR17" s="718"/>
      <c r="AS17" s="718"/>
      <c r="AT17" s="718"/>
      <c r="AU17" s="718"/>
      <c r="AV17" s="718"/>
      <c r="AW17" s="718"/>
      <c r="AX17" s="718"/>
      <c r="AY17" s="718"/>
      <c r="AZ17" s="718"/>
      <c r="BA17" s="718"/>
      <c r="BB17" s="718">
        <v>0</v>
      </c>
      <c r="BC17" s="718"/>
      <c r="BD17" s="718"/>
      <c r="BE17" s="718"/>
      <c r="BF17" s="718"/>
      <c r="BG17" s="718"/>
      <c r="BH17" s="718"/>
      <c r="BI17" s="718"/>
      <c r="BJ17" s="718"/>
      <c r="BK17" s="718"/>
      <c r="BL17" s="718"/>
      <c r="BM17" s="719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305"/>
      <c r="CG17" s="305"/>
      <c r="CH17" s="305"/>
      <c r="CI17" s="7"/>
      <c r="CJ17" s="7"/>
      <c r="CK17" s="7"/>
      <c r="CL17" s="7"/>
      <c r="CM17" s="7"/>
      <c r="CN17" s="7"/>
      <c r="CO17" s="7"/>
      <c r="CP17" s="317"/>
      <c r="CQ17" s="305"/>
      <c r="CR17" s="305"/>
      <c r="CS17" s="305"/>
      <c r="CT17" s="305"/>
      <c r="CU17" s="305"/>
      <c r="CV17" s="305"/>
      <c r="CW17" s="305"/>
      <c r="CX17" s="305"/>
      <c r="CY17" s="305"/>
      <c r="CZ17" s="305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</row>
    <row r="18" spans="1:126" ht="21" customHeight="1">
      <c r="A18" s="638"/>
      <c r="B18" s="639"/>
      <c r="C18" s="640"/>
      <c r="D18" s="662"/>
      <c r="E18" s="639"/>
      <c r="F18" s="640"/>
      <c r="G18" s="666"/>
      <c r="H18" s="667"/>
      <c r="I18" s="668"/>
      <c r="J18" s="49"/>
      <c r="K18" s="610" t="s">
        <v>540</v>
      </c>
      <c r="L18" s="610"/>
      <c r="M18" s="610"/>
      <c r="N18" s="610"/>
      <c r="O18" s="610"/>
      <c r="P18" s="610"/>
      <c r="Q18" s="68"/>
      <c r="R18" s="705">
        <v>3650202924</v>
      </c>
      <c r="S18" s="696"/>
      <c r="T18" s="696"/>
      <c r="U18" s="696"/>
      <c r="V18" s="696"/>
      <c r="W18" s="696"/>
      <c r="X18" s="696"/>
      <c r="Y18" s="696"/>
      <c r="Z18" s="696"/>
      <c r="AA18" s="696"/>
      <c r="AB18" s="696"/>
      <c r="AC18" s="696"/>
      <c r="AD18" s="696">
        <v>2647242</v>
      </c>
      <c r="AE18" s="696"/>
      <c r="AF18" s="696"/>
      <c r="AG18" s="696"/>
      <c r="AH18" s="696"/>
      <c r="AI18" s="696"/>
      <c r="AJ18" s="696"/>
      <c r="AK18" s="696"/>
      <c r="AL18" s="696"/>
      <c r="AM18" s="696"/>
      <c r="AN18" s="696"/>
      <c r="AO18" s="696"/>
      <c r="AP18" s="718">
        <v>293964991</v>
      </c>
      <c r="AQ18" s="718"/>
      <c r="AR18" s="718"/>
      <c r="AS18" s="718"/>
      <c r="AT18" s="718"/>
      <c r="AU18" s="718"/>
      <c r="AV18" s="718"/>
      <c r="AW18" s="718"/>
      <c r="AX18" s="718"/>
      <c r="AY18" s="718"/>
      <c r="AZ18" s="718"/>
      <c r="BA18" s="718"/>
      <c r="BB18" s="718">
        <v>0</v>
      </c>
      <c r="BC18" s="718"/>
      <c r="BD18" s="718"/>
      <c r="BE18" s="718"/>
      <c r="BF18" s="718"/>
      <c r="BG18" s="718"/>
      <c r="BH18" s="718"/>
      <c r="BI18" s="718"/>
      <c r="BJ18" s="718"/>
      <c r="BK18" s="718"/>
      <c r="BL18" s="718"/>
      <c r="BM18" s="719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305"/>
      <c r="CG18" s="305"/>
      <c r="CH18" s="305"/>
      <c r="CI18" s="7"/>
      <c r="CJ18" s="7"/>
      <c r="CK18" s="7"/>
      <c r="CL18" s="7"/>
      <c r="CM18" s="7"/>
      <c r="CN18" s="7"/>
      <c r="CO18" s="7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</row>
    <row r="19" spans="1:126" ht="21" customHeight="1">
      <c r="A19" s="638"/>
      <c r="B19" s="639"/>
      <c r="C19" s="640"/>
      <c r="D19" s="662"/>
      <c r="E19" s="639"/>
      <c r="F19" s="640"/>
      <c r="G19" s="49"/>
      <c r="H19" s="522" t="s">
        <v>525</v>
      </c>
      <c r="I19" s="522"/>
      <c r="J19" s="522"/>
      <c r="K19" s="522"/>
      <c r="L19" s="522"/>
      <c r="M19" s="522"/>
      <c r="N19" s="522"/>
      <c r="O19" s="522"/>
      <c r="P19" s="522"/>
      <c r="Q19" s="68"/>
      <c r="R19" s="705">
        <v>218202457</v>
      </c>
      <c r="S19" s="696"/>
      <c r="T19" s="696"/>
      <c r="U19" s="696"/>
      <c r="V19" s="696"/>
      <c r="W19" s="696"/>
      <c r="X19" s="696"/>
      <c r="Y19" s="696"/>
      <c r="Z19" s="696"/>
      <c r="AA19" s="696"/>
      <c r="AB19" s="696"/>
      <c r="AC19" s="696"/>
      <c r="AD19" s="696">
        <v>440872</v>
      </c>
      <c r="AE19" s="696"/>
      <c r="AF19" s="696"/>
      <c r="AG19" s="696"/>
      <c r="AH19" s="696"/>
      <c r="AI19" s="696"/>
      <c r="AJ19" s="696"/>
      <c r="AK19" s="696"/>
      <c r="AL19" s="696"/>
      <c r="AM19" s="696"/>
      <c r="AN19" s="696"/>
      <c r="AO19" s="696"/>
      <c r="AP19" s="718">
        <v>38502004</v>
      </c>
      <c r="AQ19" s="718"/>
      <c r="AR19" s="718"/>
      <c r="AS19" s="718"/>
      <c r="AT19" s="718"/>
      <c r="AU19" s="718"/>
      <c r="AV19" s="718"/>
      <c r="AW19" s="718"/>
      <c r="AX19" s="718"/>
      <c r="AY19" s="718"/>
      <c r="AZ19" s="718"/>
      <c r="BA19" s="718"/>
      <c r="BB19" s="718">
        <v>0</v>
      </c>
      <c r="BC19" s="718"/>
      <c r="BD19" s="718"/>
      <c r="BE19" s="718"/>
      <c r="BF19" s="718"/>
      <c r="BG19" s="718"/>
      <c r="BH19" s="718"/>
      <c r="BI19" s="718"/>
      <c r="BJ19" s="718"/>
      <c r="BK19" s="718"/>
      <c r="BL19" s="718"/>
      <c r="BM19" s="719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305"/>
      <c r="CG19" s="305"/>
      <c r="CH19" s="305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</row>
    <row r="20" spans="1:126" ht="21" customHeight="1">
      <c r="A20" s="638"/>
      <c r="B20" s="639"/>
      <c r="C20" s="640"/>
      <c r="D20" s="663"/>
      <c r="E20" s="664"/>
      <c r="F20" s="665"/>
      <c r="G20" s="644" t="s">
        <v>278</v>
      </c>
      <c r="H20" s="610"/>
      <c r="I20" s="610"/>
      <c r="J20" s="610"/>
      <c r="K20" s="610"/>
      <c r="L20" s="610"/>
      <c r="M20" s="610"/>
      <c r="N20" s="610"/>
      <c r="O20" s="610"/>
      <c r="P20" s="610"/>
      <c r="Q20" s="645"/>
      <c r="R20" s="705">
        <f>SUM(R17,R18,R19)</f>
        <v>5259132302</v>
      </c>
      <c r="S20" s="696"/>
      <c r="T20" s="696"/>
      <c r="U20" s="696"/>
      <c r="V20" s="696"/>
      <c r="W20" s="696"/>
      <c r="X20" s="696"/>
      <c r="Y20" s="696"/>
      <c r="Z20" s="696"/>
      <c r="AA20" s="696"/>
      <c r="AB20" s="696"/>
      <c r="AC20" s="696"/>
      <c r="AD20" s="696">
        <f t="shared" ref="AD20" si="6">SUM(AD17,AD18,AD19)</f>
        <v>4180198</v>
      </c>
      <c r="AE20" s="696"/>
      <c r="AF20" s="696"/>
      <c r="AG20" s="696"/>
      <c r="AH20" s="696"/>
      <c r="AI20" s="696"/>
      <c r="AJ20" s="696"/>
      <c r="AK20" s="696"/>
      <c r="AL20" s="696"/>
      <c r="AM20" s="696"/>
      <c r="AN20" s="696"/>
      <c r="AO20" s="696"/>
      <c r="AP20" s="718">
        <f t="shared" ref="AP20" si="7">SUM(AP17,AP18,AP19)</f>
        <v>543365677</v>
      </c>
      <c r="AQ20" s="718"/>
      <c r="AR20" s="718"/>
      <c r="AS20" s="718"/>
      <c r="AT20" s="718"/>
      <c r="AU20" s="718"/>
      <c r="AV20" s="718"/>
      <c r="AW20" s="718"/>
      <c r="AX20" s="718"/>
      <c r="AY20" s="718"/>
      <c r="AZ20" s="718"/>
      <c r="BA20" s="718"/>
      <c r="BB20" s="718">
        <f t="shared" ref="BB20" si="8">SUM(BB17,BB18,BB19)</f>
        <v>0</v>
      </c>
      <c r="BC20" s="718"/>
      <c r="BD20" s="718"/>
      <c r="BE20" s="718"/>
      <c r="BF20" s="718"/>
      <c r="BG20" s="718"/>
      <c r="BH20" s="718"/>
      <c r="BI20" s="718"/>
      <c r="BJ20" s="718"/>
      <c r="BK20" s="718"/>
      <c r="BL20" s="718"/>
      <c r="BM20" s="719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</row>
    <row r="21" spans="1:126" ht="21" customHeight="1">
      <c r="A21" s="638"/>
      <c r="B21" s="639"/>
      <c r="C21" s="640"/>
      <c r="D21" s="49"/>
      <c r="E21" s="522" t="s">
        <v>520</v>
      </c>
      <c r="F21" s="522"/>
      <c r="G21" s="522"/>
      <c r="H21" s="522"/>
      <c r="I21" s="522"/>
      <c r="J21" s="522"/>
      <c r="K21" s="522"/>
      <c r="L21" s="522"/>
      <c r="M21" s="522"/>
      <c r="N21" s="522"/>
      <c r="O21" s="522"/>
      <c r="P21" s="522"/>
      <c r="Q21" s="68"/>
      <c r="R21" s="705">
        <v>47697</v>
      </c>
      <c r="S21" s="696"/>
      <c r="T21" s="696"/>
      <c r="U21" s="696"/>
      <c r="V21" s="696"/>
      <c r="W21" s="696"/>
      <c r="X21" s="696"/>
      <c r="Y21" s="696"/>
      <c r="Z21" s="696"/>
      <c r="AA21" s="696"/>
      <c r="AB21" s="696"/>
      <c r="AC21" s="696"/>
      <c r="AD21" s="696">
        <v>126</v>
      </c>
      <c r="AE21" s="696"/>
      <c r="AF21" s="696"/>
      <c r="AG21" s="696"/>
      <c r="AH21" s="696"/>
      <c r="AI21" s="696"/>
      <c r="AJ21" s="696"/>
      <c r="AK21" s="696"/>
      <c r="AL21" s="696"/>
      <c r="AM21" s="696"/>
      <c r="AN21" s="696"/>
      <c r="AO21" s="696"/>
      <c r="AP21" s="718">
        <v>40979</v>
      </c>
      <c r="AQ21" s="718"/>
      <c r="AR21" s="718"/>
      <c r="AS21" s="718"/>
      <c r="AT21" s="718"/>
      <c r="AU21" s="718"/>
      <c r="AV21" s="718"/>
      <c r="AW21" s="718"/>
      <c r="AX21" s="718"/>
      <c r="AY21" s="718"/>
      <c r="AZ21" s="718"/>
      <c r="BA21" s="718"/>
      <c r="BB21" s="718">
        <v>0</v>
      </c>
      <c r="BC21" s="718"/>
      <c r="BD21" s="718"/>
      <c r="BE21" s="718"/>
      <c r="BF21" s="718"/>
      <c r="BG21" s="718"/>
      <c r="BH21" s="718"/>
      <c r="BI21" s="718"/>
      <c r="BJ21" s="718"/>
      <c r="BK21" s="718"/>
      <c r="BL21" s="718"/>
      <c r="BM21" s="719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305"/>
      <c r="CG21" s="305"/>
      <c r="CH21" s="305"/>
      <c r="CI21" s="7"/>
      <c r="CJ21" s="7"/>
      <c r="CK21" s="7"/>
      <c r="CL21" s="7"/>
      <c r="CM21" s="7"/>
      <c r="CN21" s="7"/>
      <c r="CO21" s="7"/>
      <c r="CP21" s="318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</row>
    <row r="22" spans="1:126" ht="21" customHeight="1">
      <c r="A22" s="717"/>
      <c r="B22" s="664"/>
      <c r="C22" s="665"/>
      <c r="D22" s="644" t="s">
        <v>542</v>
      </c>
      <c r="E22" s="610"/>
      <c r="F22" s="610"/>
      <c r="G22" s="610"/>
      <c r="H22" s="610"/>
      <c r="I22" s="610"/>
      <c r="J22" s="610"/>
      <c r="K22" s="610"/>
      <c r="L22" s="610"/>
      <c r="M22" s="610"/>
      <c r="N22" s="610"/>
      <c r="O22" s="610"/>
      <c r="P22" s="610"/>
      <c r="Q22" s="645"/>
      <c r="R22" s="705">
        <f>SUM(R20,R21)</f>
        <v>5259179999</v>
      </c>
      <c r="S22" s="696"/>
      <c r="T22" s="696"/>
      <c r="U22" s="696"/>
      <c r="V22" s="696"/>
      <c r="W22" s="696"/>
      <c r="X22" s="696"/>
      <c r="Y22" s="696"/>
      <c r="Z22" s="696"/>
      <c r="AA22" s="696"/>
      <c r="AB22" s="696"/>
      <c r="AC22" s="696"/>
      <c r="AD22" s="696">
        <f t="shared" ref="AD22" si="9">SUM(AD20,AD21)</f>
        <v>4180324</v>
      </c>
      <c r="AE22" s="696"/>
      <c r="AF22" s="696"/>
      <c r="AG22" s="696"/>
      <c r="AH22" s="696"/>
      <c r="AI22" s="696"/>
      <c r="AJ22" s="696"/>
      <c r="AK22" s="696"/>
      <c r="AL22" s="696"/>
      <c r="AM22" s="696"/>
      <c r="AN22" s="696"/>
      <c r="AO22" s="696"/>
      <c r="AP22" s="718">
        <f t="shared" ref="AP22" si="10">SUM(AP20,AP21)</f>
        <v>543406656</v>
      </c>
      <c r="AQ22" s="718"/>
      <c r="AR22" s="718"/>
      <c r="AS22" s="718"/>
      <c r="AT22" s="718"/>
      <c r="AU22" s="718"/>
      <c r="AV22" s="718"/>
      <c r="AW22" s="718"/>
      <c r="AX22" s="718"/>
      <c r="AY22" s="718"/>
      <c r="AZ22" s="718"/>
      <c r="BA22" s="718"/>
      <c r="BB22" s="718">
        <f t="shared" ref="BB22" si="11">SUM(BB20,BB21)</f>
        <v>0</v>
      </c>
      <c r="BC22" s="718"/>
      <c r="BD22" s="718"/>
      <c r="BE22" s="718"/>
      <c r="BF22" s="718"/>
      <c r="BG22" s="718"/>
      <c r="BH22" s="718"/>
      <c r="BI22" s="718"/>
      <c r="BJ22" s="718"/>
      <c r="BK22" s="718"/>
      <c r="BL22" s="718"/>
      <c r="BM22" s="719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305"/>
      <c r="CG22" s="305"/>
      <c r="CH22" s="305"/>
      <c r="CI22" s="7"/>
      <c r="CJ22" s="7"/>
      <c r="CK22" s="7"/>
      <c r="CL22" s="7"/>
      <c r="CM22" s="7"/>
      <c r="CN22" s="7"/>
      <c r="CO22" s="7"/>
      <c r="CP22" s="305"/>
      <c r="CQ22" s="305"/>
      <c r="CR22" s="305"/>
      <c r="CS22" s="305"/>
      <c r="CT22" s="305"/>
      <c r="CU22" s="305"/>
      <c r="CV22" s="305"/>
      <c r="CW22" s="305"/>
      <c r="CX22" s="305"/>
      <c r="CY22" s="305"/>
      <c r="CZ22" s="305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</row>
    <row r="23" spans="1:126" ht="21" customHeight="1">
      <c r="A23" s="635" t="s">
        <v>541</v>
      </c>
      <c r="B23" s="636"/>
      <c r="C23" s="637"/>
      <c r="D23" s="714" t="s">
        <v>465</v>
      </c>
      <c r="E23" s="636"/>
      <c r="F23" s="637"/>
      <c r="G23" s="624" t="s">
        <v>464</v>
      </c>
      <c r="H23" s="561"/>
      <c r="I23" s="625"/>
      <c r="J23" s="49"/>
      <c r="K23" s="610" t="s">
        <v>494</v>
      </c>
      <c r="L23" s="610"/>
      <c r="M23" s="610"/>
      <c r="N23" s="610"/>
      <c r="O23" s="610"/>
      <c r="P23" s="610"/>
      <c r="Q23" s="68"/>
      <c r="R23" s="705">
        <v>1542931142</v>
      </c>
      <c r="S23" s="696"/>
      <c r="T23" s="696"/>
      <c r="U23" s="696"/>
      <c r="V23" s="696"/>
      <c r="W23" s="696"/>
      <c r="X23" s="696"/>
      <c r="Y23" s="696"/>
      <c r="Z23" s="696"/>
      <c r="AA23" s="696"/>
      <c r="AB23" s="696"/>
      <c r="AC23" s="696"/>
      <c r="AD23" s="696">
        <v>506188</v>
      </c>
      <c r="AE23" s="696"/>
      <c r="AF23" s="696"/>
      <c r="AG23" s="696"/>
      <c r="AH23" s="696"/>
      <c r="AI23" s="696"/>
      <c r="AJ23" s="696"/>
      <c r="AK23" s="696"/>
      <c r="AL23" s="696"/>
      <c r="AM23" s="696"/>
      <c r="AN23" s="696"/>
      <c r="AO23" s="696"/>
      <c r="AP23" s="718">
        <v>96514825</v>
      </c>
      <c r="AQ23" s="718"/>
      <c r="AR23" s="718"/>
      <c r="AS23" s="718"/>
      <c r="AT23" s="718"/>
      <c r="AU23" s="718"/>
      <c r="AV23" s="718"/>
      <c r="AW23" s="718"/>
      <c r="AX23" s="718"/>
      <c r="AY23" s="718"/>
      <c r="AZ23" s="718"/>
      <c r="BA23" s="718"/>
      <c r="BB23" s="718">
        <v>0</v>
      </c>
      <c r="BC23" s="718"/>
      <c r="BD23" s="718"/>
      <c r="BE23" s="718"/>
      <c r="BF23" s="718"/>
      <c r="BG23" s="718"/>
      <c r="BH23" s="718"/>
      <c r="BI23" s="718"/>
      <c r="BJ23" s="718"/>
      <c r="BK23" s="718"/>
      <c r="BL23" s="718"/>
      <c r="BM23" s="719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305"/>
      <c r="CG23" s="305"/>
      <c r="CH23" s="305"/>
      <c r="CI23" s="7"/>
      <c r="CJ23" s="7"/>
      <c r="CK23" s="7"/>
      <c r="CL23" s="7"/>
      <c r="CM23" s="7"/>
      <c r="CN23" s="7"/>
      <c r="CO23" s="7"/>
      <c r="CP23" s="317"/>
      <c r="CQ23" s="305"/>
      <c r="CR23" s="305"/>
      <c r="CS23" s="305"/>
      <c r="CT23" s="305"/>
      <c r="CU23" s="305"/>
      <c r="CV23" s="305"/>
      <c r="CW23" s="305"/>
      <c r="CX23" s="305"/>
      <c r="CY23" s="305"/>
      <c r="CZ23" s="305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</row>
    <row r="24" spans="1:126" ht="21" customHeight="1">
      <c r="A24" s="638"/>
      <c r="B24" s="639"/>
      <c r="C24" s="640"/>
      <c r="D24" s="662"/>
      <c r="E24" s="639"/>
      <c r="F24" s="640"/>
      <c r="G24" s="666"/>
      <c r="H24" s="667"/>
      <c r="I24" s="668"/>
      <c r="J24" s="49"/>
      <c r="K24" s="610" t="s">
        <v>540</v>
      </c>
      <c r="L24" s="610"/>
      <c r="M24" s="610"/>
      <c r="N24" s="610"/>
      <c r="O24" s="610"/>
      <c r="P24" s="610"/>
      <c r="Q24" s="68"/>
      <c r="R24" s="705">
        <v>3743149625</v>
      </c>
      <c r="S24" s="696"/>
      <c r="T24" s="696"/>
      <c r="U24" s="696"/>
      <c r="V24" s="696"/>
      <c r="W24" s="696"/>
      <c r="X24" s="696"/>
      <c r="Y24" s="696"/>
      <c r="Z24" s="696"/>
      <c r="AA24" s="696"/>
      <c r="AB24" s="696"/>
      <c r="AC24" s="696"/>
      <c r="AD24" s="696">
        <v>1130647</v>
      </c>
      <c r="AE24" s="696"/>
      <c r="AF24" s="696"/>
      <c r="AG24" s="696"/>
      <c r="AH24" s="696"/>
      <c r="AI24" s="696"/>
      <c r="AJ24" s="696"/>
      <c r="AK24" s="696"/>
      <c r="AL24" s="696"/>
      <c r="AM24" s="696"/>
      <c r="AN24" s="696"/>
      <c r="AO24" s="696"/>
      <c r="AP24" s="718">
        <v>120628064</v>
      </c>
      <c r="AQ24" s="718"/>
      <c r="AR24" s="718"/>
      <c r="AS24" s="718"/>
      <c r="AT24" s="718"/>
      <c r="AU24" s="718"/>
      <c r="AV24" s="718"/>
      <c r="AW24" s="718"/>
      <c r="AX24" s="718"/>
      <c r="AY24" s="718"/>
      <c r="AZ24" s="718"/>
      <c r="BA24" s="718"/>
      <c r="BB24" s="718">
        <v>0</v>
      </c>
      <c r="BC24" s="718"/>
      <c r="BD24" s="718"/>
      <c r="BE24" s="718"/>
      <c r="BF24" s="718"/>
      <c r="BG24" s="718"/>
      <c r="BH24" s="718"/>
      <c r="BI24" s="718"/>
      <c r="BJ24" s="718"/>
      <c r="BK24" s="718"/>
      <c r="BL24" s="718"/>
      <c r="BM24" s="719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305"/>
      <c r="CG24" s="305"/>
      <c r="CH24" s="305"/>
      <c r="CI24" s="7"/>
      <c r="CJ24" s="7"/>
      <c r="CK24" s="7"/>
      <c r="CL24" s="7"/>
      <c r="CM24" s="7"/>
      <c r="CN24" s="7"/>
      <c r="CO24" s="7"/>
      <c r="CP24" s="317"/>
      <c r="CQ24" s="305"/>
      <c r="CR24" s="305"/>
      <c r="CS24" s="305"/>
      <c r="CT24" s="305"/>
      <c r="CU24" s="305"/>
      <c r="CV24" s="305"/>
      <c r="CW24" s="305"/>
      <c r="CX24" s="305"/>
      <c r="CY24" s="305"/>
      <c r="CZ24" s="305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</row>
    <row r="25" spans="1:126" ht="21" customHeight="1">
      <c r="A25" s="638"/>
      <c r="B25" s="639"/>
      <c r="C25" s="640"/>
      <c r="D25" s="663"/>
      <c r="E25" s="664"/>
      <c r="F25" s="665"/>
      <c r="G25" s="49"/>
      <c r="H25" s="522" t="s">
        <v>525</v>
      </c>
      <c r="I25" s="522"/>
      <c r="J25" s="522"/>
      <c r="K25" s="522"/>
      <c r="L25" s="522"/>
      <c r="M25" s="522"/>
      <c r="N25" s="522"/>
      <c r="O25" s="522"/>
      <c r="P25" s="522"/>
      <c r="Q25" s="68"/>
      <c r="R25" s="705">
        <v>188989780</v>
      </c>
      <c r="S25" s="696"/>
      <c r="T25" s="696"/>
      <c r="U25" s="696"/>
      <c r="V25" s="696"/>
      <c r="W25" s="696"/>
      <c r="X25" s="696"/>
      <c r="Y25" s="696"/>
      <c r="Z25" s="696"/>
      <c r="AA25" s="696"/>
      <c r="AB25" s="696"/>
      <c r="AC25" s="696"/>
      <c r="AD25" s="696">
        <v>178477</v>
      </c>
      <c r="AE25" s="696"/>
      <c r="AF25" s="696"/>
      <c r="AG25" s="696"/>
      <c r="AH25" s="696"/>
      <c r="AI25" s="696"/>
      <c r="AJ25" s="696"/>
      <c r="AK25" s="696"/>
      <c r="AL25" s="696"/>
      <c r="AM25" s="696"/>
      <c r="AN25" s="696"/>
      <c r="AO25" s="696"/>
      <c r="AP25" s="718">
        <v>34798841</v>
      </c>
      <c r="AQ25" s="718"/>
      <c r="AR25" s="718"/>
      <c r="AS25" s="718"/>
      <c r="AT25" s="718"/>
      <c r="AU25" s="718"/>
      <c r="AV25" s="718"/>
      <c r="AW25" s="718"/>
      <c r="AX25" s="718"/>
      <c r="AY25" s="718"/>
      <c r="AZ25" s="718"/>
      <c r="BA25" s="718"/>
      <c r="BB25" s="718">
        <v>0</v>
      </c>
      <c r="BC25" s="718"/>
      <c r="BD25" s="718"/>
      <c r="BE25" s="718"/>
      <c r="BF25" s="718"/>
      <c r="BG25" s="718"/>
      <c r="BH25" s="718"/>
      <c r="BI25" s="718"/>
      <c r="BJ25" s="718"/>
      <c r="BK25" s="718"/>
      <c r="BL25" s="718"/>
      <c r="BM25" s="719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305"/>
      <c r="CG25" s="305"/>
      <c r="CH25" s="305"/>
      <c r="CI25" s="7"/>
      <c r="CJ25" s="7"/>
      <c r="CK25" s="7"/>
      <c r="CL25" s="7"/>
      <c r="CM25" s="7"/>
      <c r="CN25" s="7"/>
      <c r="CO25" s="7"/>
      <c r="CP25" s="317"/>
      <c r="CQ25" s="305"/>
      <c r="CR25" s="305"/>
      <c r="CS25" s="305"/>
      <c r="CT25" s="305"/>
      <c r="CU25" s="305"/>
      <c r="CV25" s="305"/>
      <c r="CW25" s="305"/>
      <c r="CX25" s="305"/>
      <c r="CY25" s="305"/>
      <c r="CZ25" s="305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</row>
    <row r="26" spans="1:126" ht="21" customHeight="1">
      <c r="A26" s="717"/>
      <c r="B26" s="664"/>
      <c r="C26" s="665"/>
      <c r="D26" s="644" t="s">
        <v>539</v>
      </c>
      <c r="E26" s="610"/>
      <c r="F26" s="610"/>
      <c r="G26" s="610"/>
      <c r="H26" s="610"/>
      <c r="I26" s="610"/>
      <c r="J26" s="610"/>
      <c r="K26" s="610"/>
      <c r="L26" s="610"/>
      <c r="M26" s="610"/>
      <c r="N26" s="610"/>
      <c r="O26" s="610"/>
      <c r="P26" s="610"/>
      <c r="Q26" s="645"/>
      <c r="R26" s="705">
        <f>SUM(R23,R24,R25)</f>
        <v>5475070547</v>
      </c>
      <c r="S26" s="696"/>
      <c r="T26" s="696"/>
      <c r="U26" s="696"/>
      <c r="V26" s="696"/>
      <c r="W26" s="696"/>
      <c r="X26" s="696"/>
      <c r="Y26" s="696"/>
      <c r="Z26" s="696"/>
      <c r="AA26" s="696"/>
      <c r="AB26" s="696"/>
      <c r="AC26" s="696"/>
      <c r="AD26" s="696">
        <f t="shared" ref="AD26" si="12">SUM(AD23,AD24,AD25)</f>
        <v>1815312</v>
      </c>
      <c r="AE26" s="696"/>
      <c r="AF26" s="696"/>
      <c r="AG26" s="696"/>
      <c r="AH26" s="696"/>
      <c r="AI26" s="696"/>
      <c r="AJ26" s="696"/>
      <c r="AK26" s="696"/>
      <c r="AL26" s="696"/>
      <c r="AM26" s="696"/>
      <c r="AN26" s="696"/>
      <c r="AO26" s="696"/>
      <c r="AP26" s="718">
        <f t="shared" ref="AP26" si="13">SUM(AP23,AP24,AP25)</f>
        <v>251941730</v>
      </c>
      <c r="AQ26" s="718"/>
      <c r="AR26" s="718"/>
      <c r="AS26" s="718"/>
      <c r="AT26" s="718"/>
      <c r="AU26" s="718"/>
      <c r="AV26" s="718"/>
      <c r="AW26" s="718"/>
      <c r="AX26" s="718"/>
      <c r="AY26" s="718"/>
      <c r="AZ26" s="718"/>
      <c r="BA26" s="718"/>
      <c r="BB26" s="718">
        <f t="shared" ref="BB26" si="14">SUM(BB23,BB24,BB25)</f>
        <v>0</v>
      </c>
      <c r="BC26" s="718"/>
      <c r="BD26" s="718"/>
      <c r="BE26" s="718"/>
      <c r="BF26" s="718"/>
      <c r="BG26" s="718"/>
      <c r="BH26" s="718"/>
      <c r="BI26" s="718"/>
      <c r="BJ26" s="718"/>
      <c r="BK26" s="718"/>
      <c r="BL26" s="718"/>
      <c r="BM26" s="719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305"/>
      <c r="CG26" s="305"/>
      <c r="CH26" s="305"/>
      <c r="CI26" s="7"/>
      <c r="CJ26" s="7"/>
      <c r="CK26" s="7"/>
      <c r="CL26" s="7"/>
      <c r="CM26" s="7"/>
      <c r="CN26" s="7"/>
      <c r="CO26" s="7"/>
      <c r="CP26" s="317"/>
      <c r="CQ26" s="305"/>
      <c r="CR26" s="305"/>
      <c r="CS26" s="305"/>
      <c r="CT26" s="305"/>
      <c r="CU26" s="305"/>
      <c r="CV26" s="305"/>
      <c r="CW26" s="305"/>
      <c r="CX26" s="305"/>
      <c r="CY26" s="305"/>
      <c r="CZ26" s="305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</row>
    <row r="27" spans="1:126" ht="21" customHeight="1">
      <c r="A27" s="324"/>
      <c r="B27" s="562" t="s">
        <v>538</v>
      </c>
      <c r="C27" s="562"/>
      <c r="D27" s="562"/>
      <c r="E27" s="562"/>
      <c r="F27" s="562"/>
      <c r="G27" s="562"/>
      <c r="H27" s="562"/>
      <c r="I27" s="562"/>
      <c r="J27" s="562"/>
      <c r="K27" s="562"/>
      <c r="L27" s="562"/>
      <c r="M27" s="562"/>
      <c r="N27" s="562"/>
      <c r="O27" s="562"/>
      <c r="P27" s="562"/>
      <c r="Q27" s="304"/>
      <c r="R27" s="705">
        <v>0</v>
      </c>
      <c r="S27" s="696"/>
      <c r="T27" s="696"/>
      <c r="U27" s="696"/>
      <c r="V27" s="696"/>
      <c r="W27" s="696"/>
      <c r="X27" s="696"/>
      <c r="Y27" s="696"/>
      <c r="Z27" s="696"/>
      <c r="AA27" s="696"/>
      <c r="AB27" s="696"/>
      <c r="AC27" s="696"/>
      <c r="AD27" s="696">
        <f t="shared" ref="AD27" si="15">SUM(AD16,AD22,AD26)</f>
        <v>14699246</v>
      </c>
      <c r="AE27" s="696"/>
      <c r="AF27" s="696"/>
      <c r="AG27" s="696"/>
      <c r="AH27" s="696"/>
      <c r="AI27" s="696"/>
      <c r="AJ27" s="696"/>
      <c r="AK27" s="696"/>
      <c r="AL27" s="696"/>
      <c r="AM27" s="696"/>
      <c r="AN27" s="696"/>
      <c r="AO27" s="696"/>
      <c r="AP27" s="718">
        <f t="shared" ref="AP27" si="16">SUM(AP16,AP22,AP26)</f>
        <v>2030213380</v>
      </c>
      <c r="AQ27" s="718"/>
      <c r="AR27" s="718"/>
      <c r="AS27" s="718"/>
      <c r="AT27" s="718"/>
      <c r="AU27" s="718"/>
      <c r="AV27" s="718"/>
      <c r="AW27" s="718"/>
      <c r="AX27" s="718"/>
      <c r="AY27" s="718"/>
      <c r="AZ27" s="718"/>
      <c r="BA27" s="718"/>
      <c r="BB27" s="718">
        <f t="shared" ref="BB27" si="17">SUM(BB16,BB22,BB26)</f>
        <v>0</v>
      </c>
      <c r="BC27" s="718"/>
      <c r="BD27" s="718"/>
      <c r="BE27" s="718"/>
      <c r="BF27" s="718"/>
      <c r="BG27" s="718"/>
      <c r="BH27" s="718"/>
      <c r="BI27" s="718"/>
      <c r="BJ27" s="718"/>
      <c r="BK27" s="718"/>
      <c r="BL27" s="718"/>
      <c r="BM27" s="719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305"/>
      <c r="CG27" s="305"/>
      <c r="CH27" s="305"/>
      <c r="CI27" s="7"/>
      <c r="CJ27" s="7"/>
      <c r="CK27" s="7"/>
      <c r="CL27" s="7"/>
      <c r="CM27" s="7"/>
      <c r="CN27" s="7"/>
      <c r="CO27" s="7"/>
      <c r="CP27" s="317"/>
      <c r="CQ27" s="305"/>
      <c r="CR27" s="305"/>
      <c r="CS27" s="305"/>
      <c r="CT27" s="305"/>
      <c r="CU27" s="305"/>
      <c r="CV27" s="305"/>
      <c r="CW27" s="305"/>
      <c r="CX27" s="305"/>
      <c r="CY27" s="305"/>
      <c r="CZ27" s="305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</row>
    <row r="28" spans="1:126" ht="21" customHeight="1" thickBot="1">
      <c r="A28" s="323"/>
      <c r="B28" s="520" t="s">
        <v>537</v>
      </c>
      <c r="C28" s="520"/>
      <c r="D28" s="520"/>
      <c r="E28" s="520"/>
      <c r="F28" s="520"/>
      <c r="G28" s="520"/>
      <c r="H28" s="520"/>
      <c r="I28" s="520"/>
      <c r="J28" s="520"/>
      <c r="K28" s="520"/>
      <c r="L28" s="520"/>
      <c r="M28" s="520"/>
      <c r="N28" s="520"/>
      <c r="O28" s="520"/>
      <c r="P28" s="520"/>
      <c r="Q28" s="322"/>
      <c r="R28" s="705">
        <v>0</v>
      </c>
      <c r="S28" s="696"/>
      <c r="T28" s="696"/>
      <c r="U28" s="696"/>
      <c r="V28" s="696"/>
      <c r="W28" s="696"/>
      <c r="X28" s="696"/>
      <c r="Y28" s="696"/>
      <c r="Z28" s="696"/>
      <c r="AA28" s="696"/>
      <c r="AB28" s="696"/>
      <c r="AC28" s="696"/>
      <c r="AD28" s="696">
        <v>17191814</v>
      </c>
      <c r="AE28" s="696"/>
      <c r="AF28" s="696"/>
      <c r="AG28" s="696"/>
      <c r="AH28" s="696"/>
      <c r="AI28" s="696"/>
      <c r="AJ28" s="696"/>
      <c r="AK28" s="696"/>
      <c r="AL28" s="696"/>
      <c r="AM28" s="696"/>
      <c r="AN28" s="696"/>
      <c r="AO28" s="696"/>
      <c r="AP28" s="718">
        <v>1271164658</v>
      </c>
      <c r="AQ28" s="718"/>
      <c r="AR28" s="718"/>
      <c r="AS28" s="718"/>
      <c r="AT28" s="718"/>
      <c r="AU28" s="718"/>
      <c r="AV28" s="718"/>
      <c r="AW28" s="718"/>
      <c r="AX28" s="718"/>
      <c r="AY28" s="718"/>
      <c r="AZ28" s="718"/>
      <c r="BA28" s="718"/>
      <c r="BB28" s="718">
        <v>0</v>
      </c>
      <c r="BC28" s="718"/>
      <c r="BD28" s="718"/>
      <c r="BE28" s="718"/>
      <c r="BF28" s="718"/>
      <c r="BG28" s="718"/>
      <c r="BH28" s="718"/>
      <c r="BI28" s="718"/>
      <c r="BJ28" s="718"/>
      <c r="BK28" s="718"/>
      <c r="BL28" s="718"/>
      <c r="BM28" s="719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305"/>
      <c r="CG28" s="305"/>
      <c r="CH28" s="305"/>
      <c r="CI28" s="7"/>
      <c r="CJ28" s="7"/>
      <c r="CK28" s="7"/>
      <c r="CL28" s="7"/>
      <c r="CM28" s="7"/>
      <c r="CN28" s="7"/>
      <c r="CO28" s="7"/>
      <c r="CP28" s="317"/>
      <c r="CQ28" s="305"/>
      <c r="CR28" s="305"/>
      <c r="CS28" s="305"/>
      <c r="CT28" s="305"/>
      <c r="CU28" s="305"/>
      <c r="CV28" s="305"/>
      <c r="CW28" s="305"/>
      <c r="CX28" s="305"/>
      <c r="CY28" s="305"/>
      <c r="CZ28" s="305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</row>
    <row r="29" spans="1:126" ht="21" customHeight="1" thickBot="1">
      <c r="A29" s="598" t="s">
        <v>557</v>
      </c>
      <c r="B29" s="599"/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600"/>
      <c r="R29" s="704">
        <f>SUM(R27,R28)</f>
        <v>0</v>
      </c>
      <c r="S29" s="697"/>
      <c r="T29" s="697"/>
      <c r="U29" s="697"/>
      <c r="V29" s="697"/>
      <c r="W29" s="697"/>
      <c r="X29" s="697"/>
      <c r="Y29" s="697"/>
      <c r="Z29" s="697"/>
      <c r="AA29" s="697"/>
      <c r="AB29" s="697"/>
      <c r="AC29" s="697"/>
      <c r="AD29" s="697">
        <f t="shared" ref="AD29" si="18">SUM(AD27,AD28)</f>
        <v>31891060</v>
      </c>
      <c r="AE29" s="697"/>
      <c r="AF29" s="697"/>
      <c r="AG29" s="697"/>
      <c r="AH29" s="697"/>
      <c r="AI29" s="697"/>
      <c r="AJ29" s="697"/>
      <c r="AK29" s="697"/>
      <c r="AL29" s="697"/>
      <c r="AM29" s="697"/>
      <c r="AN29" s="697"/>
      <c r="AO29" s="697"/>
      <c r="AP29" s="722">
        <f t="shared" ref="AP29" si="19">SUM(AP27,AP28)</f>
        <v>3301378038</v>
      </c>
      <c r="AQ29" s="722"/>
      <c r="AR29" s="722"/>
      <c r="AS29" s="722"/>
      <c r="AT29" s="722"/>
      <c r="AU29" s="722"/>
      <c r="AV29" s="722"/>
      <c r="AW29" s="722"/>
      <c r="AX29" s="722"/>
      <c r="AY29" s="722"/>
      <c r="AZ29" s="722"/>
      <c r="BA29" s="722"/>
      <c r="BB29" s="722">
        <v>11671570</v>
      </c>
      <c r="BC29" s="722"/>
      <c r="BD29" s="722"/>
      <c r="BE29" s="722"/>
      <c r="BF29" s="722"/>
      <c r="BG29" s="722"/>
      <c r="BH29" s="722"/>
      <c r="BI29" s="722"/>
      <c r="BJ29" s="722"/>
      <c r="BK29" s="722"/>
      <c r="BL29" s="722"/>
      <c r="BM29" s="723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305"/>
      <c r="CG29" s="305"/>
      <c r="CH29" s="305"/>
      <c r="CI29" s="7"/>
      <c r="CJ29" s="7"/>
      <c r="CK29" s="7"/>
      <c r="CL29" s="7"/>
      <c r="CM29" s="7"/>
      <c r="CN29" s="7"/>
      <c r="CO29" s="7"/>
      <c r="CP29" s="317"/>
      <c r="CQ29" s="305"/>
      <c r="CR29" s="305"/>
      <c r="CS29" s="305"/>
      <c r="CT29" s="305"/>
      <c r="CU29" s="305"/>
      <c r="CV29" s="305"/>
      <c r="CW29" s="305"/>
      <c r="CX29" s="305"/>
      <c r="CY29" s="305"/>
      <c r="CZ29" s="305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</row>
  </sheetData>
  <sheetProtection selectLockedCells="1"/>
  <mergeCells count="117">
    <mergeCell ref="AE4:AN8"/>
    <mergeCell ref="AP8:BA8"/>
    <mergeCell ref="AP9:BA9"/>
    <mergeCell ref="AP10:BA10"/>
    <mergeCell ref="A3:Q10"/>
    <mergeCell ref="A11:C16"/>
    <mergeCell ref="R11:AC11"/>
    <mergeCell ref="R12:AC12"/>
    <mergeCell ref="T3:AM3"/>
    <mergeCell ref="S4:AB8"/>
    <mergeCell ref="AD10:AO10"/>
    <mergeCell ref="AD9:AO9"/>
    <mergeCell ref="R10:AC10"/>
    <mergeCell ref="K11:P11"/>
    <mergeCell ref="K12:P12"/>
    <mergeCell ref="AD13:AO13"/>
    <mergeCell ref="AD14:AO14"/>
    <mergeCell ref="AP11:BA11"/>
    <mergeCell ref="AP12:BA12"/>
    <mergeCell ref="AP13:BA13"/>
    <mergeCell ref="E15:P15"/>
    <mergeCell ref="R15:AC15"/>
    <mergeCell ref="R16:AC16"/>
    <mergeCell ref="A29:Q29"/>
    <mergeCell ref="D22:Q22"/>
    <mergeCell ref="A23:C26"/>
    <mergeCell ref="D23:F25"/>
    <mergeCell ref="G23:I24"/>
    <mergeCell ref="D26:Q26"/>
    <mergeCell ref="A17:C22"/>
    <mergeCell ref="H19:P19"/>
    <mergeCell ref="E21:P21"/>
    <mergeCell ref="K17:P17"/>
    <mergeCell ref="H25:P25"/>
    <mergeCell ref="K23:P23"/>
    <mergeCell ref="B28:P28"/>
    <mergeCell ref="B27:P27"/>
    <mergeCell ref="K24:P24"/>
    <mergeCell ref="G20:Q20"/>
    <mergeCell ref="BB10:BM10"/>
    <mergeCell ref="BC3:BL8"/>
    <mergeCell ref="G17:I18"/>
    <mergeCell ref="D16:Q16"/>
    <mergeCell ref="D11:F14"/>
    <mergeCell ref="G11:I12"/>
    <mergeCell ref="K18:P18"/>
    <mergeCell ref="D17:F20"/>
    <mergeCell ref="AQ3:AZ7"/>
    <mergeCell ref="H13:P13"/>
    <mergeCell ref="BB17:BM17"/>
    <mergeCell ref="BB11:BM11"/>
    <mergeCell ref="BB12:BM12"/>
    <mergeCell ref="G14:Q14"/>
    <mergeCell ref="AD12:AO12"/>
    <mergeCell ref="AD15:AO15"/>
    <mergeCell ref="R13:AC13"/>
    <mergeCell ref="R14:AC14"/>
    <mergeCell ref="AP14:BA14"/>
    <mergeCell ref="AD11:AO11"/>
    <mergeCell ref="AD18:AO18"/>
    <mergeCell ref="BB13:BM13"/>
    <mergeCell ref="BB14:BM14"/>
    <mergeCell ref="BB15:BM15"/>
    <mergeCell ref="BB16:BM16"/>
    <mergeCell ref="BB20:BM20"/>
    <mergeCell ref="AP26:BA26"/>
    <mergeCell ref="BB21:BM21"/>
    <mergeCell ref="BB22:BM22"/>
    <mergeCell ref="AP24:BA24"/>
    <mergeCell ref="AP15:BA15"/>
    <mergeCell ref="BB18:BM18"/>
    <mergeCell ref="BB19:BM19"/>
    <mergeCell ref="AP22:BA22"/>
    <mergeCell ref="AP25:BA25"/>
    <mergeCell ref="AP16:BA16"/>
    <mergeCell ref="AP17:BA17"/>
    <mergeCell ref="AP18:BA18"/>
    <mergeCell ref="AP20:BA20"/>
    <mergeCell ref="AP19:BA19"/>
    <mergeCell ref="R17:AC17"/>
    <mergeCell ref="R19:AC19"/>
    <mergeCell ref="R20:AC20"/>
    <mergeCell ref="R21:AC21"/>
    <mergeCell ref="AD25:AO25"/>
    <mergeCell ref="AP21:BA21"/>
    <mergeCell ref="AD16:AO16"/>
    <mergeCell ref="AD17:AO17"/>
    <mergeCell ref="AD19:AO19"/>
    <mergeCell ref="AD20:AO20"/>
    <mergeCell ref="AD23:AO23"/>
    <mergeCell ref="AD21:AO21"/>
    <mergeCell ref="AD22:AO22"/>
    <mergeCell ref="R22:AC22"/>
    <mergeCell ref="R18:AC18"/>
    <mergeCell ref="AP28:BA28"/>
    <mergeCell ref="BB28:BM28"/>
    <mergeCell ref="BB29:BM29"/>
    <mergeCell ref="BB23:BM23"/>
    <mergeCell ref="BB24:BM24"/>
    <mergeCell ref="BB25:BM25"/>
    <mergeCell ref="R27:AC27"/>
    <mergeCell ref="AD27:AO27"/>
    <mergeCell ref="AP27:BA27"/>
    <mergeCell ref="BB27:BM27"/>
    <mergeCell ref="BB26:BM26"/>
    <mergeCell ref="AP23:BA23"/>
    <mergeCell ref="AP29:BA29"/>
    <mergeCell ref="AD29:AO29"/>
    <mergeCell ref="R26:AC26"/>
    <mergeCell ref="R29:AC29"/>
    <mergeCell ref="AD26:AO26"/>
    <mergeCell ref="AD24:AO24"/>
    <mergeCell ref="R24:AC24"/>
    <mergeCell ref="R25:AC25"/>
    <mergeCell ref="R23:AC23"/>
    <mergeCell ref="R28:AC28"/>
    <mergeCell ref="AD28:AO28"/>
  </mergeCells>
  <phoneticPr fontId="2"/>
  <pageMargins left="0.78740157480314965" right="0.78740157480314965" top="0.59055118110236227" bottom="0.59055118110236227" header="0.39370078740157483" footer="0.39370078740157483"/>
  <pageSetup paperSize="9" scale="94" firstPageNumber="32" orientation="landscape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Q21"/>
  <sheetViews>
    <sheetView view="pageBreakPreview" zoomScaleNormal="100" zoomScaleSheetLayoutView="100" workbookViewId="0">
      <selection activeCell="V26" sqref="V26:W26"/>
    </sheetView>
  </sheetViews>
  <sheetFormatPr defaultColWidth="1" defaultRowHeight="21" customHeight="1"/>
  <cols>
    <col min="1" max="3" width="1.109375" style="1" customWidth="1"/>
    <col min="4" max="6" width="1.44140625" style="1" customWidth="1"/>
    <col min="7" max="14" width="1.109375" style="1" customWidth="1"/>
    <col min="15" max="15" width="1.44140625" style="1" customWidth="1"/>
    <col min="16" max="18" width="1.109375" style="1" customWidth="1"/>
    <col min="19" max="102" width="1" style="1" customWidth="1"/>
    <col min="103" max="16384" width="1" style="1"/>
  </cols>
  <sheetData>
    <row r="1" spans="1:225" ht="21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</row>
    <row r="2" spans="1:225" ht="21" customHeight="1" thickBot="1">
      <c r="A2" s="592" t="s">
        <v>596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  <c r="AP2" s="592"/>
      <c r="AQ2" s="592"/>
      <c r="AR2" s="592"/>
      <c r="AS2" s="592"/>
      <c r="AT2" s="592"/>
      <c r="AU2" s="592"/>
      <c r="AV2" s="592"/>
      <c r="AW2" s="592"/>
      <c r="AX2" s="592"/>
      <c r="AY2" s="592"/>
      <c r="AZ2" s="592"/>
      <c r="BA2" s="592"/>
      <c r="BB2" s="592"/>
      <c r="BC2" s="592"/>
      <c r="BD2" s="592"/>
      <c r="BE2" s="592"/>
      <c r="BF2" s="592"/>
      <c r="BG2" s="592"/>
      <c r="BH2" s="592"/>
      <c r="BI2" s="592"/>
      <c r="BJ2" s="592"/>
      <c r="BK2" s="592"/>
      <c r="BL2" s="592"/>
      <c r="BM2" s="592"/>
      <c r="BN2" s="592"/>
      <c r="BO2" s="592"/>
      <c r="BP2" s="592"/>
      <c r="BQ2" s="592"/>
      <c r="BR2" s="592"/>
      <c r="BS2" s="592"/>
      <c r="BT2" s="592"/>
      <c r="BU2" s="592"/>
      <c r="BV2" s="592"/>
      <c r="BW2" s="592"/>
      <c r="BX2" s="592"/>
      <c r="BY2" s="592"/>
      <c r="BZ2" s="592"/>
      <c r="CA2" s="592"/>
      <c r="CB2" s="592"/>
      <c r="CC2" s="592"/>
      <c r="CD2" s="592"/>
      <c r="CE2" s="592"/>
      <c r="CF2" s="592"/>
      <c r="CG2" s="592"/>
      <c r="CH2" s="592"/>
      <c r="CI2" s="592"/>
      <c r="CJ2" s="592"/>
      <c r="CK2" s="592"/>
      <c r="CL2" s="592"/>
      <c r="CM2" s="592"/>
      <c r="CN2" s="592"/>
      <c r="CO2" s="592"/>
      <c r="CP2" s="592"/>
      <c r="CQ2" s="592"/>
      <c r="CR2" s="592"/>
      <c r="CS2" s="592"/>
      <c r="CT2" s="592"/>
      <c r="CU2" s="592"/>
      <c r="CV2" s="592"/>
      <c r="CW2" s="592"/>
      <c r="CX2" s="592"/>
      <c r="CY2" s="592"/>
      <c r="CZ2" s="592"/>
      <c r="DA2" s="592"/>
      <c r="DB2" s="592"/>
      <c r="DC2" s="592"/>
      <c r="DD2" s="592"/>
      <c r="DE2" s="592"/>
      <c r="DF2" s="592"/>
      <c r="DG2" s="592"/>
      <c r="DH2" s="592"/>
      <c r="DI2" s="592"/>
      <c r="DJ2" s="592"/>
      <c r="DK2" s="592"/>
      <c r="DL2" s="592"/>
      <c r="DM2" s="592"/>
      <c r="DN2" s="592"/>
      <c r="DO2" s="592"/>
      <c r="DP2" s="592"/>
      <c r="DQ2" s="592"/>
      <c r="DR2" s="592"/>
      <c r="DS2" s="592"/>
      <c r="DT2" s="592"/>
      <c r="DU2" s="592"/>
      <c r="DV2" s="592"/>
      <c r="DW2" s="7"/>
    </row>
    <row r="3" spans="1:225" ht="21" customHeight="1">
      <c r="A3" s="735" t="s">
        <v>595</v>
      </c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36"/>
      <c r="S3" s="172"/>
      <c r="T3" s="745" t="s">
        <v>594</v>
      </c>
      <c r="U3" s="745"/>
      <c r="V3" s="745"/>
      <c r="W3" s="745"/>
      <c r="X3" s="745"/>
      <c r="Y3" s="745"/>
      <c r="Z3" s="745"/>
      <c r="AA3" s="336"/>
      <c r="AB3" s="80"/>
      <c r="AC3" s="745" t="s">
        <v>593</v>
      </c>
      <c r="AD3" s="745"/>
      <c r="AE3" s="745"/>
      <c r="AF3" s="745"/>
      <c r="AG3" s="745"/>
      <c r="AH3" s="745"/>
      <c r="AI3" s="745"/>
      <c r="AJ3" s="745"/>
      <c r="AK3" s="745"/>
      <c r="AL3" s="745"/>
      <c r="AM3" s="745"/>
      <c r="AN3" s="745"/>
      <c r="AO3" s="745"/>
      <c r="AP3" s="745"/>
      <c r="AQ3" s="745"/>
      <c r="AR3" s="745"/>
      <c r="AS3" s="745"/>
      <c r="AT3" s="745"/>
      <c r="AU3" s="745"/>
      <c r="AV3" s="745"/>
      <c r="AW3" s="745"/>
      <c r="AX3" s="745"/>
      <c r="AY3" s="745"/>
      <c r="AZ3" s="336"/>
      <c r="BA3" s="80"/>
      <c r="BB3" s="726" t="s">
        <v>592</v>
      </c>
      <c r="BC3" s="726"/>
      <c r="BD3" s="726"/>
      <c r="BE3" s="726"/>
      <c r="BF3" s="726"/>
      <c r="BG3" s="726"/>
      <c r="BH3" s="726"/>
      <c r="BI3" s="726"/>
      <c r="BJ3" s="726"/>
      <c r="BK3" s="726"/>
      <c r="BL3" s="726"/>
      <c r="BM3" s="726"/>
      <c r="BN3" s="726"/>
      <c r="BO3" s="726"/>
      <c r="BP3" s="726"/>
      <c r="BQ3" s="726"/>
      <c r="BR3" s="726"/>
      <c r="BS3" s="726"/>
      <c r="BT3" s="726"/>
      <c r="BU3" s="726"/>
      <c r="BV3" s="726"/>
      <c r="BW3" s="726"/>
      <c r="BX3" s="726"/>
      <c r="BY3" s="336"/>
      <c r="BZ3" s="80"/>
      <c r="CA3" s="726" t="s">
        <v>591</v>
      </c>
      <c r="CB3" s="726"/>
      <c r="CC3" s="726"/>
      <c r="CD3" s="726"/>
      <c r="CE3" s="726"/>
      <c r="CF3" s="726"/>
      <c r="CG3" s="726"/>
      <c r="CH3" s="726"/>
      <c r="CI3" s="726"/>
      <c r="CJ3" s="726"/>
      <c r="CK3" s="726"/>
      <c r="CL3" s="726"/>
      <c r="CM3" s="726"/>
      <c r="CN3" s="726"/>
      <c r="CO3" s="726"/>
      <c r="CP3" s="726"/>
      <c r="CQ3" s="726"/>
      <c r="CR3" s="726"/>
      <c r="CS3" s="726"/>
      <c r="CT3" s="726"/>
      <c r="CU3" s="726"/>
      <c r="CV3" s="726"/>
      <c r="CW3" s="726"/>
      <c r="CX3" s="336"/>
      <c r="CY3" s="80"/>
      <c r="CZ3" s="726" t="s">
        <v>590</v>
      </c>
      <c r="DA3" s="726"/>
      <c r="DB3" s="726"/>
      <c r="DC3" s="726"/>
      <c r="DD3" s="726"/>
      <c r="DE3" s="726"/>
      <c r="DF3" s="726"/>
      <c r="DG3" s="726"/>
      <c r="DH3" s="726"/>
      <c r="DI3" s="726"/>
      <c r="DJ3" s="726"/>
      <c r="DK3" s="726"/>
      <c r="DL3" s="726"/>
      <c r="DM3" s="726"/>
      <c r="DN3" s="726"/>
      <c r="DO3" s="726"/>
      <c r="DP3" s="726"/>
      <c r="DQ3" s="726"/>
      <c r="DR3" s="726"/>
      <c r="DS3" s="726"/>
      <c r="DT3" s="726"/>
      <c r="DU3" s="726"/>
      <c r="DV3" s="726"/>
      <c r="DW3" s="94"/>
    </row>
    <row r="4" spans="1:225" ht="21" customHeight="1">
      <c r="A4" s="737"/>
      <c r="B4" s="738"/>
      <c r="C4" s="738"/>
      <c r="D4" s="738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38"/>
      <c r="R4" s="739"/>
      <c r="S4" s="335"/>
      <c r="T4" s="746"/>
      <c r="U4" s="746"/>
      <c r="V4" s="746"/>
      <c r="W4" s="746"/>
      <c r="X4" s="746"/>
      <c r="Y4" s="746"/>
      <c r="Z4" s="746"/>
      <c r="AA4" s="334"/>
      <c r="AB4" s="333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334"/>
      <c r="BA4" s="333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27"/>
      <c r="BS4" s="727"/>
      <c r="BT4" s="727"/>
      <c r="BU4" s="727"/>
      <c r="BV4" s="727"/>
      <c r="BW4" s="727"/>
      <c r="BX4" s="727"/>
      <c r="BY4" s="334"/>
      <c r="BZ4" s="333"/>
      <c r="CA4" s="727"/>
      <c r="CB4" s="727"/>
      <c r="CC4" s="727"/>
      <c r="CD4" s="727"/>
      <c r="CE4" s="727"/>
      <c r="CF4" s="727"/>
      <c r="CG4" s="727"/>
      <c r="CH4" s="727"/>
      <c r="CI4" s="727"/>
      <c r="CJ4" s="727"/>
      <c r="CK4" s="727"/>
      <c r="CL4" s="727"/>
      <c r="CM4" s="727"/>
      <c r="CN4" s="727"/>
      <c r="CO4" s="727"/>
      <c r="CP4" s="727"/>
      <c r="CQ4" s="727"/>
      <c r="CR4" s="727"/>
      <c r="CS4" s="727"/>
      <c r="CT4" s="727"/>
      <c r="CU4" s="727"/>
      <c r="CV4" s="727"/>
      <c r="CW4" s="727"/>
      <c r="CX4" s="334"/>
      <c r="CY4" s="333"/>
      <c r="CZ4" s="727"/>
      <c r="DA4" s="727"/>
      <c r="DB4" s="727"/>
      <c r="DC4" s="727"/>
      <c r="DD4" s="727"/>
      <c r="DE4" s="727"/>
      <c r="DF4" s="727"/>
      <c r="DG4" s="727"/>
      <c r="DH4" s="727"/>
      <c r="DI4" s="727"/>
      <c r="DJ4" s="727"/>
      <c r="DK4" s="727"/>
      <c r="DL4" s="727"/>
      <c r="DM4" s="727"/>
      <c r="DN4" s="727"/>
      <c r="DO4" s="727"/>
      <c r="DP4" s="727"/>
      <c r="DQ4" s="727"/>
      <c r="DR4" s="727"/>
      <c r="DS4" s="727"/>
      <c r="DT4" s="727"/>
      <c r="DU4" s="727"/>
      <c r="DV4" s="727"/>
      <c r="DW4" s="292"/>
    </row>
    <row r="5" spans="1:225" ht="21" customHeight="1">
      <c r="A5" s="737"/>
      <c r="B5" s="738"/>
      <c r="C5" s="738"/>
      <c r="D5" s="738"/>
      <c r="E5" s="738"/>
      <c r="F5" s="738"/>
      <c r="G5" s="738"/>
      <c r="H5" s="738"/>
      <c r="I5" s="738"/>
      <c r="J5" s="738"/>
      <c r="K5" s="738"/>
      <c r="L5" s="738"/>
      <c r="M5" s="738"/>
      <c r="N5" s="738"/>
      <c r="O5" s="738"/>
      <c r="P5" s="738"/>
      <c r="Q5" s="738"/>
      <c r="R5" s="739"/>
      <c r="S5" s="332"/>
      <c r="T5" s="728" t="s">
        <v>509</v>
      </c>
      <c r="U5" s="728"/>
      <c r="V5" s="728"/>
      <c r="W5" s="728"/>
      <c r="X5" s="728"/>
      <c r="Y5" s="728"/>
      <c r="Z5" s="728"/>
      <c r="AA5" s="100"/>
      <c r="AB5" s="83"/>
      <c r="AC5" s="728" t="s">
        <v>509</v>
      </c>
      <c r="AD5" s="728"/>
      <c r="AE5" s="728"/>
      <c r="AF5" s="728"/>
      <c r="AG5" s="728"/>
      <c r="AH5" s="728"/>
      <c r="AI5" s="728"/>
      <c r="AJ5" s="100"/>
      <c r="AK5" s="83"/>
      <c r="AL5" s="728" t="s">
        <v>589</v>
      </c>
      <c r="AM5" s="728"/>
      <c r="AN5" s="728"/>
      <c r="AO5" s="728"/>
      <c r="AP5" s="728"/>
      <c r="AQ5" s="728"/>
      <c r="AR5" s="728"/>
      <c r="AS5" s="728"/>
      <c r="AT5" s="728"/>
      <c r="AU5" s="728"/>
      <c r="AV5" s="728"/>
      <c r="AW5" s="728"/>
      <c r="AX5" s="728"/>
      <c r="AY5" s="728"/>
      <c r="AZ5" s="100"/>
      <c r="BA5" s="83"/>
      <c r="BB5" s="728" t="s">
        <v>509</v>
      </c>
      <c r="BC5" s="728"/>
      <c r="BD5" s="728"/>
      <c r="BE5" s="728"/>
      <c r="BF5" s="728"/>
      <c r="BG5" s="728"/>
      <c r="BH5" s="728"/>
      <c r="BI5" s="100"/>
      <c r="BJ5" s="83"/>
      <c r="BK5" s="728" t="s">
        <v>589</v>
      </c>
      <c r="BL5" s="728"/>
      <c r="BM5" s="728"/>
      <c r="BN5" s="728"/>
      <c r="BO5" s="728"/>
      <c r="BP5" s="728"/>
      <c r="BQ5" s="728"/>
      <c r="BR5" s="728"/>
      <c r="BS5" s="728"/>
      <c r="BT5" s="728"/>
      <c r="BU5" s="728"/>
      <c r="BV5" s="728"/>
      <c r="BW5" s="728"/>
      <c r="BX5" s="728"/>
      <c r="BY5" s="100"/>
      <c r="BZ5" s="83"/>
      <c r="CA5" s="728" t="s">
        <v>509</v>
      </c>
      <c r="CB5" s="728"/>
      <c r="CC5" s="728"/>
      <c r="CD5" s="728"/>
      <c r="CE5" s="728"/>
      <c r="CF5" s="728"/>
      <c r="CG5" s="728"/>
      <c r="CH5" s="100"/>
      <c r="CI5" s="83"/>
      <c r="CJ5" s="728" t="s">
        <v>589</v>
      </c>
      <c r="CK5" s="728"/>
      <c r="CL5" s="728"/>
      <c r="CM5" s="728"/>
      <c r="CN5" s="728"/>
      <c r="CO5" s="728"/>
      <c r="CP5" s="728"/>
      <c r="CQ5" s="728"/>
      <c r="CR5" s="728"/>
      <c r="CS5" s="728"/>
      <c r="CT5" s="728"/>
      <c r="CU5" s="728"/>
      <c r="CV5" s="728"/>
      <c r="CW5" s="728"/>
      <c r="CX5" s="100"/>
      <c r="CY5" s="83"/>
      <c r="CZ5" s="728" t="s">
        <v>509</v>
      </c>
      <c r="DA5" s="728"/>
      <c r="DB5" s="728"/>
      <c r="DC5" s="728"/>
      <c r="DD5" s="728"/>
      <c r="DE5" s="728"/>
      <c r="DF5" s="728"/>
      <c r="DG5" s="100"/>
      <c r="DH5" s="83"/>
      <c r="DI5" s="728" t="s">
        <v>589</v>
      </c>
      <c r="DJ5" s="728"/>
      <c r="DK5" s="728"/>
      <c r="DL5" s="728"/>
      <c r="DM5" s="728"/>
      <c r="DN5" s="728"/>
      <c r="DO5" s="728"/>
      <c r="DP5" s="728"/>
      <c r="DQ5" s="728"/>
      <c r="DR5" s="728"/>
      <c r="DS5" s="728"/>
      <c r="DT5" s="728"/>
      <c r="DU5" s="728"/>
      <c r="DV5" s="728"/>
      <c r="DW5" s="101"/>
    </row>
    <row r="6" spans="1:225" ht="21" customHeight="1">
      <c r="A6" s="737"/>
      <c r="B6" s="738"/>
      <c r="C6" s="738"/>
      <c r="D6" s="738"/>
      <c r="E6" s="738"/>
      <c r="F6" s="738"/>
      <c r="G6" s="738"/>
      <c r="H6" s="738"/>
      <c r="I6" s="738"/>
      <c r="J6" s="738"/>
      <c r="K6" s="738"/>
      <c r="L6" s="738"/>
      <c r="M6" s="738"/>
      <c r="N6" s="738"/>
      <c r="O6" s="738"/>
      <c r="P6" s="738"/>
      <c r="Q6" s="738"/>
      <c r="R6" s="739"/>
      <c r="S6" s="73"/>
      <c r="T6" s="729"/>
      <c r="U6" s="729"/>
      <c r="V6" s="729"/>
      <c r="W6" s="729"/>
      <c r="X6" s="729"/>
      <c r="Y6" s="729"/>
      <c r="Z6" s="729"/>
      <c r="AA6" s="11"/>
      <c r="AB6" s="9"/>
      <c r="AC6" s="729"/>
      <c r="AD6" s="729"/>
      <c r="AE6" s="729"/>
      <c r="AF6" s="729"/>
      <c r="AG6" s="729"/>
      <c r="AH6" s="729"/>
      <c r="AI6" s="729"/>
      <c r="AJ6" s="11"/>
      <c r="AK6" s="9"/>
      <c r="AL6" s="729"/>
      <c r="AM6" s="729"/>
      <c r="AN6" s="729"/>
      <c r="AO6" s="729"/>
      <c r="AP6" s="729"/>
      <c r="AQ6" s="729"/>
      <c r="AR6" s="729"/>
      <c r="AS6" s="729"/>
      <c r="AT6" s="729"/>
      <c r="AU6" s="729"/>
      <c r="AV6" s="729"/>
      <c r="AW6" s="729"/>
      <c r="AX6" s="729"/>
      <c r="AY6" s="729"/>
      <c r="AZ6" s="11"/>
      <c r="BA6" s="9"/>
      <c r="BB6" s="729"/>
      <c r="BC6" s="729"/>
      <c r="BD6" s="729"/>
      <c r="BE6" s="729"/>
      <c r="BF6" s="729"/>
      <c r="BG6" s="729"/>
      <c r="BH6" s="729"/>
      <c r="BI6" s="11"/>
      <c r="BJ6" s="9"/>
      <c r="BK6" s="729"/>
      <c r="BL6" s="729"/>
      <c r="BM6" s="729"/>
      <c r="BN6" s="729"/>
      <c r="BO6" s="729"/>
      <c r="BP6" s="729"/>
      <c r="BQ6" s="729"/>
      <c r="BR6" s="729"/>
      <c r="BS6" s="729"/>
      <c r="BT6" s="729"/>
      <c r="BU6" s="729"/>
      <c r="BV6" s="729"/>
      <c r="BW6" s="729"/>
      <c r="BX6" s="729"/>
      <c r="BY6" s="11"/>
      <c r="BZ6" s="9"/>
      <c r="CA6" s="729"/>
      <c r="CB6" s="729"/>
      <c r="CC6" s="729"/>
      <c r="CD6" s="729"/>
      <c r="CE6" s="729"/>
      <c r="CF6" s="729"/>
      <c r="CG6" s="729"/>
      <c r="CH6" s="11"/>
      <c r="CI6" s="9"/>
      <c r="CJ6" s="729"/>
      <c r="CK6" s="729"/>
      <c r="CL6" s="729"/>
      <c r="CM6" s="729"/>
      <c r="CN6" s="729"/>
      <c r="CO6" s="729"/>
      <c r="CP6" s="729"/>
      <c r="CQ6" s="729"/>
      <c r="CR6" s="729"/>
      <c r="CS6" s="729"/>
      <c r="CT6" s="729"/>
      <c r="CU6" s="729"/>
      <c r="CV6" s="729"/>
      <c r="CW6" s="729"/>
      <c r="CX6" s="11"/>
      <c r="CY6" s="9"/>
      <c r="CZ6" s="729"/>
      <c r="DA6" s="729"/>
      <c r="DB6" s="729"/>
      <c r="DC6" s="729"/>
      <c r="DD6" s="729"/>
      <c r="DE6" s="729"/>
      <c r="DF6" s="729"/>
      <c r="DG6" s="11"/>
      <c r="DH6" s="9"/>
      <c r="DI6" s="729"/>
      <c r="DJ6" s="729"/>
      <c r="DK6" s="729"/>
      <c r="DL6" s="729"/>
      <c r="DM6" s="729"/>
      <c r="DN6" s="729"/>
      <c r="DO6" s="729"/>
      <c r="DP6" s="729"/>
      <c r="DQ6" s="729"/>
      <c r="DR6" s="729"/>
      <c r="DS6" s="729"/>
      <c r="DT6" s="729"/>
      <c r="DU6" s="729"/>
      <c r="DV6" s="729"/>
      <c r="DW6" s="20"/>
    </row>
    <row r="7" spans="1:225" ht="14.25" customHeight="1" thickBot="1">
      <c r="A7" s="740"/>
      <c r="B7" s="741"/>
      <c r="C7" s="741"/>
      <c r="D7" s="741"/>
      <c r="E7" s="741"/>
      <c r="F7" s="741"/>
      <c r="G7" s="741"/>
      <c r="H7" s="741"/>
      <c r="I7" s="741"/>
      <c r="J7" s="741"/>
      <c r="K7" s="741"/>
      <c r="L7" s="741"/>
      <c r="M7" s="741"/>
      <c r="N7" s="741"/>
      <c r="O7" s="741"/>
      <c r="P7" s="741"/>
      <c r="Q7" s="741"/>
      <c r="R7" s="742"/>
      <c r="S7" s="331"/>
      <c r="T7" s="13"/>
      <c r="U7" s="13"/>
      <c r="V7" s="13"/>
      <c r="W7" s="13"/>
      <c r="X7" s="13"/>
      <c r="Y7" s="13"/>
      <c r="Z7" s="13"/>
      <c r="AA7" s="14"/>
      <c r="AB7" s="12"/>
      <c r="AC7" s="13"/>
      <c r="AD7" s="13"/>
      <c r="AE7" s="13"/>
      <c r="AF7" s="13"/>
      <c r="AG7" s="13"/>
      <c r="AH7" s="13"/>
      <c r="AI7" s="13"/>
      <c r="AJ7" s="14"/>
      <c r="AK7" s="730" t="s">
        <v>30</v>
      </c>
      <c r="AL7" s="731"/>
      <c r="AM7" s="731"/>
      <c r="AN7" s="731"/>
      <c r="AO7" s="731"/>
      <c r="AP7" s="731"/>
      <c r="AQ7" s="731"/>
      <c r="AR7" s="731"/>
      <c r="AS7" s="731"/>
      <c r="AT7" s="731"/>
      <c r="AU7" s="731"/>
      <c r="AV7" s="731"/>
      <c r="AW7" s="731"/>
      <c r="AX7" s="731"/>
      <c r="AY7" s="731"/>
      <c r="AZ7" s="733"/>
      <c r="BA7" s="12"/>
      <c r="BB7" s="13"/>
      <c r="BC7" s="13"/>
      <c r="BD7" s="13"/>
      <c r="BE7" s="13"/>
      <c r="BF7" s="13"/>
      <c r="BG7" s="13"/>
      <c r="BH7" s="13"/>
      <c r="BI7" s="14"/>
      <c r="BJ7" s="730" t="s">
        <v>30</v>
      </c>
      <c r="BK7" s="731"/>
      <c r="BL7" s="731"/>
      <c r="BM7" s="731"/>
      <c r="BN7" s="731"/>
      <c r="BO7" s="731"/>
      <c r="BP7" s="731"/>
      <c r="BQ7" s="731"/>
      <c r="BR7" s="731"/>
      <c r="BS7" s="731"/>
      <c r="BT7" s="731"/>
      <c r="BU7" s="731"/>
      <c r="BV7" s="731"/>
      <c r="BW7" s="731"/>
      <c r="BX7" s="731"/>
      <c r="BY7" s="733"/>
      <c r="BZ7" s="12"/>
      <c r="CA7" s="13"/>
      <c r="CB7" s="13"/>
      <c r="CC7" s="13"/>
      <c r="CD7" s="13"/>
      <c r="CE7" s="13"/>
      <c r="CF7" s="13"/>
      <c r="CG7" s="13"/>
      <c r="CH7" s="14"/>
      <c r="CI7" s="730" t="s">
        <v>30</v>
      </c>
      <c r="CJ7" s="731"/>
      <c r="CK7" s="731"/>
      <c r="CL7" s="731"/>
      <c r="CM7" s="731"/>
      <c r="CN7" s="731"/>
      <c r="CO7" s="731"/>
      <c r="CP7" s="731"/>
      <c r="CQ7" s="731"/>
      <c r="CR7" s="731"/>
      <c r="CS7" s="731"/>
      <c r="CT7" s="731"/>
      <c r="CU7" s="731"/>
      <c r="CV7" s="731"/>
      <c r="CW7" s="731"/>
      <c r="CX7" s="733"/>
      <c r="CY7" s="12"/>
      <c r="CZ7" s="13"/>
      <c r="DA7" s="13"/>
      <c r="DB7" s="13"/>
      <c r="DC7" s="13"/>
      <c r="DD7" s="13"/>
      <c r="DE7" s="13"/>
      <c r="DF7" s="13"/>
      <c r="DG7" s="14"/>
      <c r="DH7" s="730" t="s">
        <v>30</v>
      </c>
      <c r="DI7" s="731"/>
      <c r="DJ7" s="731"/>
      <c r="DK7" s="731"/>
      <c r="DL7" s="731"/>
      <c r="DM7" s="731"/>
      <c r="DN7" s="731"/>
      <c r="DO7" s="731"/>
      <c r="DP7" s="731"/>
      <c r="DQ7" s="731"/>
      <c r="DR7" s="731"/>
      <c r="DS7" s="731"/>
      <c r="DT7" s="731"/>
      <c r="DU7" s="731"/>
      <c r="DV7" s="731"/>
      <c r="DW7" s="732"/>
    </row>
    <row r="8" spans="1:225" ht="35.25" customHeight="1">
      <c r="A8" s="638" t="s">
        <v>588</v>
      </c>
      <c r="B8" s="639"/>
      <c r="C8" s="640"/>
      <c r="D8" s="607" t="s">
        <v>464</v>
      </c>
      <c r="E8" s="546"/>
      <c r="F8" s="608"/>
      <c r="G8" s="326"/>
      <c r="H8" s="601" t="s">
        <v>581</v>
      </c>
      <c r="I8" s="601"/>
      <c r="J8" s="601"/>
      <c r="K8" s="601"/>
      <c r="L8" s="601"/>
      <c r="M8" s="601"/>
      <c r="N8" s="601"/>
      <c r="O8" s="330"/>
      <c r="P8" s="601" t="s">
        <v>587</v>
      </c>
      <c r="Q8" s="601"/>
      <c r="R8" s="744"/>
      <c r="S8" s="559">
        <v>12</v>
      </c>
      <c r="T8" s="700"/>
      <c r="U8" s="700"/>
      <c r="V8" s="700"/>
      <c r="W8" s="700"/>
      <c r="X8" s="700"/>
      <c r="Y8" s="700"/>
      <c r="Z8" s="700"/>
      <c r="AA8" s="700"/>
      <c r="AB8" s="700">
        <v>5</v>
      </c>
      <c r="AC8" s="700"/>
      <c r="AD8" s="700"/>
      <c r="AE8" s="700"/>
      <c r="AF8" s="700"/>
      <c r="AG8" s="700"/>
      <c r="AH8" s="700"/>
      <c r="AI8" s="700"/>
      <c r="AJ8" s="700"/>
      <c r="AK8" s="700">
        <v>4548</v>
      </c>
      <c r="AL8" s="700"/>
      <c r="AM8" s="700"/>
      <c r="AN8" s="700"/>
      <c r="AO8" s="700"/>
      <c r="AP8" s="700"/>
      <c r="AQ8" s="700"/>
      <c r="AR8" s="700"/>
      <c r="AS8" s="700"/>
      <c r="AT8" s="700"/>
      <c r="AU8" s="700"/>
      <c r="AV8" s="700"/>
      <c r="AW8" s="700"/>
      <c r="AX8" s="700"/>
      <c r="AY8" s="700"/>
      <c r="AZ8" s="700"/>
      <c r="BA8" s="700">
        <v>1</v>
      </c>
      <c r="BB8" s="700"/>
      <c r="BC8" s="700"/>
      <c r="BD8" s="700"/>
      <c r="BE8" s="700"/>
      <c r="BF8" s="700"/>
      <c r="BG8" s="700"/>
      <c r="BH8" s="700"/>
      <c r="BI8" s="700"/>
      <c r="BJ8" s="700">
        <v>3828</v>
      </c>
      <c r="BK8" s="700"/>
      <c r="BL8" s="700"/>
      <c r="BM8" s="700"/>
      <c r="BN8" s="700"/>
      <c r="BO8" s="700"/>
      <c r="BP8" s="700"/>
      <c r="BQ8" s="700"/>
      <c r="BR8" s="700"/>
      <c r="BS8" s="700"/>
      <c r="BT8" s="700"/>
      <c r="BU8" s="700"/>
      <c r="BV8" s="700"/>
      <c r="BW8" s="700"/>
      <c r="BX8" s="700"/>
      <c r="BY8" s="700"/>
      <c r="BZ8" s="700">
        <v>0</v>
      </c>
      <c r="CA8" s="700"/>
      <c r="CB8" s="700"/>
      <c r="CC8" s="700"/>
      <c r="CD8" s="700"/>
      <c r="CE8" s="700"/>
      <c r="CF8" s="700"/>
      <c r="CG8" s="700"/>
      <c r="CH8" s="700"/>
      <c r="CI8" s="700">
        <v>0</v>
      </c>
      <c r="CJ8" s="700"/>
      <c r="CK8" s="700"/>
      <c r="CL8" s="700"/>
      <c r="CM8" s="700"/>
      <c r="CN8" s="700"/>
      <c r="CO8" s="700"/>
      <c r="CP8" s="700"/>
      <c r="CQ8" s="700"/>
      <c r="CR8" s="700"/>
      <c r="CS8" s="700"/>
      <c r="CT8" s="700"/>
      <c r="CU8" s="700"/>
      <c r="CV8" s="700"/>
      <c r="CW8" s="700"/>
      <c r="CX8" s="700"/>
      <c r="CY8" s="700">
        <v>4</v>
      </c>
      <c r="CZ8" s="700"/>
      <c r="DA8" s="700"/>
      <c r="DB8" s="700"/>
      <c r="DC8" s="700"/>
      <c r="DD8" s="700"/>
      <c r="DE8" s="700"/>
      <c r="DF8" s="700"/>
      <c r="DG8" s="700"/>
      <c r="DH8" s="700">
        <v>64666</v>
      </c>
      <c r="DI8" s="700"/>
      <c r="DJ8" s="700"/>
      <c r="DK8" s="700"/>
      <c r="DL8" s="700"/>
      <c r="DM8" s="700"/>
      <c r="DN8" s="700"/>
      <c r="DO8" s="700"/>
      <c r="DP8" s="700"/>
      <c r="DQ8" s="700"/>
      <c r="DR8" s="700"/>
      <c r="DS8" s="700"/>
      <c r="DT8" s="700"/>
      <c r="DU8" s="700"/>
      <c r="DV8" s="700"/>
      <c r="DW8" s="701"/>
    </row>
    <row r="9" spans="1:225" ht="35.25" customHeight="1">
      <c r="A9" s="638"/>
      <c r="B9" s="639"/>
      <c r="C9" s="640"/>
      <c r="D9" s="666"/>
      <c r="E9" s="667"/>
      <c r="F9" s="668"/>
      <c r="G9" s="49"/>
      <c r="H9" s="522" t="s">
        <v>579</v>
      </c>
      <c r="I9" s="522"/>
      <c r="J9" s="522"/>
      <c r="K9" s="522"/>
      <c r="L9" s="522"/>
      <c r="M9" s="522"/>
      <c r="N9" s="522"/>
      <c r="O9" s="50"/>
      <c r="P9" s="522" t="s">
        <v>586</v>
      </c>
      <c r="Q9" s="522"/>
      <c r="R9" s="743"/>
      <c r="S9" s="705">
        <v>2</v>
      </c>
      <c r="T9" s="696"/>
      <c r="U9" s="696"/>
      <c r="V9" s="696"/>
      <c r="W9" s="696"/>
      <c r="X9" s="696"/>
      <c r="Y9" s="696"/>
      <c r="Z9" s="696"/>
      <c r="AA9" s="696"/>
      <c r="AB9" s="696">
        <v>0</v>
      </c>
      <c r="AC9" s="696"/>
      <c r="AD9" s="696"/>
      <c r="AE9" s="696"/>
      <c r="AF9" s="696"/>
      <c r="AG9" s="696"/>
      <c r="AH9" s="696"/>
      <c r="AI9" s="696"/>
      <c r="AJ9" s="696"/>
      <c r="AK9" s="696">
        <v>0</v>
      </c>
      <c r="AL9" s="696"/>
      <c r="AM9" s="696"/>
      <c r="AN9" s="696"/>
      <c r="AO9" s="696"/>
      <c r="AP9" s="696"/>
      <c r="AQ9" s="696"/>
      <c r="AR9" s="696"/>
      <c r="AS9" s="696"/>
      <c r="AT9" s="696"/>
      <c r="AU9" s="696"/>
      <c r="AV9" s="696"/>
      <c r="AW9" s="696"/>
      <c r="AX9" s="696"/>
      <c r="AY9" s="696"/>
      <c r="AZ9" s="696"/>
      <c r="BA9" s="696">
        <v>0</v>
      </c>
      <c r="BB9" s="696"/>
      <c r="BC9" s="696"/>
      <c r="BD9" s="696"/>
      <c r="BE9" s="696"/>
      <c r="BF9" s="696"/>
      <c r="BG9" s="696"/>
      <c r="BH9" s="696"/>
      <c r="BI9" s="696"/>
      <c r="BJ9" s="696">
        <v>0</v>
      </c>
      <c r="BK9" s="696"/>
      <c r="BL9" s="696"/>
      <c r="BM9" s="696"/>
      <c r="BN9" s="696"/>
      <c r="BO9" s="696"/>
      <c r="BP9" s="696"/>
      <c r="BQ9" s="696"/>
      <c r="BR9" s="696"/>
      <c r="BS9" s="696"/>
      <c r="BT9" s="696"/>
      <c r="BU9" s="696"/>
      <c r="BV9" s="696"/>
      <c r="BW9" s="696"/>
      <c r="BX9" s="696"/>
      <c r="BY9" s="696"/>
      <c r="BZ9" s="696">
        <v>3</v>
      </c>
      <c r="CA9" s="696"/>
      <c r="CB9" s="696"/>
      <c r="CC9" s="696"/>
      <c r="CD9" s="696"/>
      <c r="CE9" s="696"/>
      <c r="CF9" s="696"/>
      <c r="CG9" s="696"/>
      <c r="CH9" s="696"/>
      <c r="CI9" s="696">
        <v>13442</v>
      </c>
      <c r="CJ9" s="696"/>
      <c r="CK9" s="696"/>
      <c r="CL9" s="696"/>
      <c r="CM9" s="696"/>
      <c r="CN9" s="696"/>
      <c r="CO9" s="696"/>
      <c r="CP9" s="696"/>
      <c r="CQ9" s="696"/>
      <c r="CR9" s="696"/>
      <c r="CS9" s="696"/>
      <c r="CT9" s="696"/>
      <c r="CU9" s="696"/>
      <c r="CV9" s="696"/>
      <c r="CW9" s="696"/>
      <c r="CX9" s="696"/>
      <c r="CY9" s="696">
        <v>1</v>
      </c>
      <c r="CZ9" s="696"/>
      <c r="DA9" s="696"/>
      <c r="DB9" s="696"/>
      <c r="DC9" s="696"/>
      <c r="DD9" s="696"/>
      <c r="DE9" s="696"/>
      <c r="DF9" s="696"/>
      <c r="DG9" s="696"/>
      <c r="DH9" s="696">
        <v>11768</v>
      </c>
      <c r="DI9" s="696"/>
      <c r="DJ9" s="696"/>
      <c r="DK9" s="696"/>
      <c r="DL9" s="696"/>
      <c r="DM9" s="696"/>
      <c r="DN9" s="696"/>
      <c r="DO9" s="696"/>
      <c r="DP9" s="696"/>
      <c r="DQ9" s="696"/>
      <c r="DR9" s="696"/>
      <c r="DS9" s="696"/>
      <c r="DT9" s="696"/>
      <c r="DU9" s="696"/>
      <c r="DV9" s="696"/>
      <c r="DW9" s="699"/>
    </row>
    <row r="10" spans="1:225" ht="35.25" customHeight="1">
      <c r="A10" s="638"/>
      <c r="B10" s="639"/>
      <c r="C10" s="640"/>
      <c r="D10" s="49"/>
      <c r="E10" s="522" t="s">
        <v>525</v>
      </c>
      <c r="F10" s="522"/>
      <c r="G10" s="522"/>
      <c r="H10" s="522"/>
      <c r="I10" s="522"/>
      <c r="J10" s="522"/>
      <c r="K10" s="522"/>
      <c r="L10" s="522"/>
      <c r="M10" s="522"/>
      <c r="N10" s="522"/>
      <c r="O10" s="50"/>
      <c r="P10" s="522" t="s">
        <v>585</v>
      </c>
      <c r="Q10" s="522"/>
      <c r="R10" s="743"/>
      <c r="S10" s="705">
        <v>898</v>
      </c>
      <c r="T10" s="696"/>
      <c r="U10" s="696"/>
      <c r="V10" s="696"/>
      <c r="W10" s="696"/>
      <c r="X10" s="696"/>
      <c r="Y10" s="696"/>
      <c r="Z10" s="696"/>
      <c r="AA10" s="696"/>
      <c r="AB10" s="696">
        <v>629</v>
      </c>
      <c r="AC10" s="696"/>
      <c r="AD10" s="696"/>
      <c r="AE10" s="696"/>
      <c r="AF10" s="696"/>
      <c r="AG10" s="696"/>
      <c r="AH10" s="696"/>
      <c r="AI10" s="696"/>
      <c r="AJ10" s="696"/>
      <c r="AK10" s="696">
        <v>253691</v>
      </c>
      <c r="AL10" s="696"/>
      <c r="AM10" s="696"/>
      <c r="AN10" s="696"/>
      <c r="AO10" s="696"/>
      <c r="AP10" s="696"/>
      <c r="AQ10" s="696"/>
      <c r="AR10" s="696"/>
      <c r="AS10" s="696"/>
      <c r="AT10" s="696"/>
      <c r="AU10" s="696"/>
      <c r="AV10" s="696"/>
      <c r="AW10" s="696"/>
      <c r="AX10" s="696"/>
      <c r="AY10" s="696"/>
      <c r="AZ10" s="696"/>
      <c r="BA10" s="696">
        <v>35</v>
      </c>
      <c r="BB10" s="696"/>
      <c r="BC10" s="696"/>
      <c r="BD10" s="696"/>
      <c r="BE10" s="696"/>
      <c r="BF10" s="696"/>
      <c r="BG10" s="696"/>
      <c r="BH10" s="696"/>
      <c r="BI10" s="696"/>
      <c r="BJ10" s="696">
        <v>98578</v>
      </c>
      <c r="BK10" s="696"/>
      <c r="BL10" s="696"/>
      <c r="BM10" s="696"/>
      <c r="BN10" s="696"/>
      <c r="BO10" s="696"/>
      <c r="BP10" s="696"/>
      <c r="BQ10" s="696"/>
      <c r="BR10" s="696"/>
      <c r="BS10" s="696"/>
      <c r="BT10" s="696"/>
      <c r="BU10" s="696"/>
      <c r="BV10" s="696"/>
      <c r="BW10" s="696"/>
      <c r="BX10" s="696"/>
      <c r="BY10" s="696"/>
      <c r="BZ10" s="696">
        <v>5</v>
      </c>
      <c r="CA10" s="696"/>
      <c r="CB10" s="696"/>
      <c r="CC10" s="696"/>
      <c r="CD10" s="696"/>
      <c r="CE10" s="696"/>
      <c r="CF10" s="696"/>
      <c r="CG10" s="696"/>
      <c r="CH10" s="696"/>
      <c r="CI10" s="696">
        <v>21148</v>
      </c>
      <c r="CJ10" s="696"/>
      <c r="CK10" s="696"/>
      <c r="CL10" s="696"/>
      <c r="CM10" s="696"/>
      <c r="CN10" s="696"/>
      <c r="CO10" s="696"/>
      <c r="CP10" s="696"/>
      <c r="CQ10" s="696"/>
      <c r="CR10" s="696"/>
      <c r="CS10" s="696"/>
      <c r="CT10" s="696"/>
      <c r="CU10" s="696"/>
      <c r="CV10" s="696"/>
      <c r="CW10" s="696"/>
      <c r="CX10" s="696"/>
      <c r="CY10" s="696">
        <v>48</v>
      </c>
      <c r="CZ10" s="696"/>
      <c r="DA10" s="696"/>
      <c r="DB10" s="696"/>
      <c r="DC10" s="696"/>
      <c r="DD10" s="696"/>
      <c r="DE10" s="696"/>
      <c r="DF10" s="696"/>
      <c r="DG10" s="696"/>
      <c r="DH10" s="696">
        <v>556928</v>
      </c>
      <c r="DI10" s="696"/>
      <c r="DJ10" s="696"/>
      <c r="DK10" s="696"/>
      <c r="DL10" s="696"/>
      <c r="DM10" s="696"/>
      <c r="DN10" s="696"/>
      <c r="DO10" s="696"/>
      <c r="DP10" s="696"/>
      <c r="DQ10" s="696"/>
      <c r="DR10" s="696"/>
      <c r="DS10" s="696"/>
      <c r="DT10" s="696"/>
      <c r="DU10" s="696"/>
      <c r="DV10" s="696"/>
      <c r="DW10" s="699"/>
    </row>
    <row r="11" spans="1:225" ht="35.25" customHeight="1">
      <c r="A11" s="717"/>
      <c r="B11" s="664"/>
      <c r="C11" s="665"/>
      <c r="D11" s="49"/>
      <c r="E11" s="610" t="s">
        <v>584</v>
      </c>
      <c r="F11" s="610"/>
      <c r="G11" s="610"/>
      <c r="H11" s="610"/>
      <c r="I11" s="610"/>
      <c r="J11" s="610"/>
      <c r="K11" s="610"/>
      <c r="L11" s="610"/>
      <c r="M11" s="610"/>
      <c r="N11" s="610"/>
      <c r="O11" s="50"/>
      <c r="P11" s="522" t="s">
        <v>583</v>
      </c>
      <c r="Q11" s="522"/>
      <c r="R11" s="743"/>
      <c r="S11" s="705">
        <f>SUM(S8,S9,S10)</f>
        <v>912</v>
      </c>
      <c r="T11" s="696"/>
      <c r="U11" s="696"/>
      <c r="V11" s="696"/>
      <c r="W11" s="696"/>
      <c r="X11" s="696"/>
      <c r="Y11" s="696"/>
      <c r="Z11" s="696"/>
      <c r="AA11" s="696"/>
      <c r="AB11" s="696">
        <f>SUM(AB8,AB9,AB10)</f>
        <v>634</v>
      </c>
      <c r="AC11" s="696"/>
      <c r="AD11" s="696"/>
      <c r="AE11" s="696"/>
      <c r="AF11" s="696"/>
      <c r="AG11" s="696"/>
      <c r="AH11" s="696"/>
      <c r="AI11" s="696"/>
      <c r="AJ11" s="696"/>
      <c r="AK11" s="696">
        <f>SUM(AK8,AK9,AK10)</f>
        <v>258239</v>
      </c>
      <c r="AL11" s="696"/>
      <c r="AM11" s="696"/>
      <c r="AN11" s="696"/>
      <c r="AO11" s="696"/>
      <c r="AP11" s="696"/>
      <c r="AQ11" s="696"/>
      <c r="AR11" s="696"/>
      <c r="AS11" s="696"/>
      <c r="AT11" s="696"/>
      <c r="AU11" s="696"/>
      <c r="AV11" s="696"/>
      <c r="AW11" s="696"/>
      <c r="AX11" s="696"/>
      <c r="AY11" s="696"/>
      <c r="AZ11" s="696"/>
      <c r="BA11" s="696">
        <f>SUM(BA8,BA9,BA10)</f>
        <v>36</v>
      </c>
      <c r="BB11" s="696"/>
      <c r="BC11" s="696"/>
      <c r="BD11" s="696"/>
      <c r="BE11" s="696"/>
      <c r="BF11" s="696"/>
      <c r="BG11" s="696"/>
      <c r="BH11" s="696"/>
      <c r="BI11" s="696"/>
      <c r="BJ11" s="696">
        <f>SUM(BJ8,BJ9,BJ10)</f>
        <v>102406</v>
      </c>
      <c r="BK11" s="696"/>
      <c r="BL11" s="696"/>
      <c r="BM11" s="696"/>
      <c r="BN11" s="696"/>
      <c r="BO11" s="696"/>
      <c r="BP11" s="696"/>
      <c r="BQ11" s="696"/>
      <c r="BR11" s="696"/>
      <c r="BS11" s="696"/>
      <c r="BT11" s="696"/>
      <c r="BU11" s="696"/>
      <c r="BV11" s="696"/>
      <c r="BW11" s="696"/>
      <c r="BX11" s="696"/>
      <c r="BY11" s="696"/>
      <c r="BZ11" s="696">
        <f>SUM(BZ8,BZ9,BZ10)</f>
        <v>8</v>
      </c>
      <c r="CA11" s="696"/>
      <c r="CB11" s="696"/>
      <c r="CC11" s="696"/>
      <c r="CD11" s="696"/>
      <c r="CE11" s="696"/>
      <c r="CF11" s="696"/>
      <c r="CG11" s="696"/>
      <c r="CH11" s="696"/>
      <c r="CI11" s="696">
        <f>SUM(CI8,CI9,CI10)</f>
        <v>34590</v>
      </c>
      <c r="CJ11" s="696"/>
      <c r="CK11" s="696"/>
      <c r="CL11" s="696"/>
      <c r="CM11" s="696"/>
      <c r="CN11" s="696"/>
      <c r="CO11" s="696"/>
      <c r="CP11" s="696"/>
      <c r="CQ11" s="696"/>
      <c r="CR11" s="696"/>
      <c r="CS11" s="696"/>
      <c r="CT11" s="696"/>
      <c r="CU11" s="696"/>
      <c r="CV11" s="696"/>
      <c r="CW11" s="696"/>
      <c r="CX11" s="696"/>
      <c r="CY11" s="696">
        <f>SUM(CY8,CY9,CY10)</f>
        <v>53</v>
      </c>
      <c r="CZ11" s="696"/>
      <c r="DA11" s="696"/>
      <c r="DB11" s="696"/>
      <c r="DC11" s="696"/>
      <c r="DD11" s="696"/>
      <c r="DE11" s="696"/>
      <c r="DF11" s="696"/>
      <c r="DG11" s="696"/>
      <c r="DH11" s="696">
        <f>SUM(DH8,DH9,DH10)</f>
        <v>633362</v>
      </c>
      <c r="DI11" s="696"/>
      <c r="DJ11" s="696"/>
      <c r="DK11" s="696"/>
      <c r="DL11" s="696"/>
      <c r="DM11" s="696"/>
      <c r="DN11" s="696"/>
      <c r="DO11" s="696"/>
      <c r="DP11" s="696"/>
      <c r="DQ11" s="696"/>
      <c r="DR11" s="696"/>
      <c r="DS11" s="696"/>
      <c r="DT11" s="696"/>
      <c r="DU11" s="696"/>
      <c r="DV11" s="696"/>
      <c r="DW11" s="699"/>
    </row>
    <row r="12" spans="1:225" ht="35.25" customHeight="1">
      <c r="A12" s="635" t="s">
        <v>582</v>
      </c>
      <c r="B12" s="636"/>
      <c r="C12" s="637"/>
      <c r="D12" s="624" t="s">
        <v>464</v>
      </c>
      <c r="E12" s="561"/>
      <c r="F12" s="625"/>
      <c r="G12" s="49"/>
      <c r="H12" s="522" t="s">
        <v>581</v>
      </c>
      <c r="I12" s="522"/>
      <c r="J12" s="522"/>
      <c r="K12" s="522"/>
      <c r="L12" s="522"/>
      <c r="M12" s="522"/>
      <c r="N12" s="522"/>
      <c r="O12" s="50"/>
      <c r="P12" s="522" t="s">
        <v>580</v>
      </c>
      <c r="Q12" s="522"/>
      <c r="R12" s="743"/>
      <c r="S12" s="705">
        <v>47735</v>
      </c>
      <c r="T12" s="696"/>
      <c r="U12" s="696"/>
      <c r="V12" s="696"/>
      <c r="W12" s="696"/>
      <c r="X12" s="696"/>
      <c r="Y12" s="696"/>
      <c r="Z12" s="696"/>
      <c r="AA12" s="696"/>
      <c r="AB12" s="696">
        <v>12848</v>
      </c>
      <c r="AC12" s="696"/>
      <c r="AD12" s="696"/>
      <c r="AE12" s="696"/>
      <c r="AF12" s="696"/>
      <c r="AG12" s="696"/>
      <c r="AH12" s="696"/>
      <c r="AI12" s="696"/>
      <c r="AJ12" s="696"/>
      <c r="AK12" s="696">
        <v>18423819</v>
      </c>
      <c r="AL12" s="696"/>
      <c r="AM12" s="696"/>
      <c r="AN12" s="696"/>
      <c r="AO12" s="696"/>
      <c r="AP12" s="696"/>
      <c r="AQ12" s="696"/>
      <c r="AR12" s="696"/>
      <c r="AS12" s="696"/>
      <c r="AT12" s="696"/>
      <c r="AU12" s="696"/>
      <c r="AV12" s="696"/>
      <c r="AW12" s="696"/>
      <c r="AX12" s="696"/>
      <c r="AY12" s="696"/>
      <c r="AZ12" s="696"/>
      <c r="BA12" s="696">
        <v>5066</v>
      </c>
      <c r="BB12" s="696"/>
      <c r="BC12" s="696"/>
      <c r="BD12" s="696"/>
      <c r="BE12" s="696"/>
      <c r="BF12" s="696"/>
      <c r="BG12" s="696"/>
      <c r="BH12" s="696"/>
      <c r="BI12" s="696"/>
      <c r="BJ12" s="696">
        <v>29684742</v>
      </c>
      <c r="BK12" s="696"/>
      <c r="BL12" s="696"/>
      <c r="BM12" s="696"/>
      <c r="BN12" s="696"/>
      <c r="BO12" s="696"/>
      <c r="BP12" s="696"/>
      <c r="BQ12" s="696"/>
      <c r="BR12" s="696"/>
      <c r="BS12" s="696"/>
      <c r="BT12" s="696"/>
      <c r="BU12" s="696"/>
      <c r="BV12" s="696"/>
      <c r="BW12" s="696"/>
      <c r="BX12" s="696"/>
      <c r="BY12" s="696"/>
      <c r="BZ12" s="696">
        <v>1735</v>
      </c>
      <c r="CA12" s="696"/>
      <c r="CB12" s="696"/>
      <c r="CC12" s="696"/>
      <c r="CD12" s="696"/>
      <c r="CE12" s="696"/>
      <c r="CF12" s="696"/>
      <c r="CG12" s="696"/>
      <c r="CH12" s="696"/>
      <c r="CI12" s="696">
        <v>15492825</v>
      </c>
      <c r="CJ12" s="696"/>
      <c r="CK12" s="696"/>
      <c r="CL12" s="696"/>
      <c r="CM12" s="696"/>
      <c r="CN12" s="696"/>
      <c r="CO12" s="696"/>
      <c r="CP12" s="696"/>
      <c r="CQ12" s="696"/>
      <c r="CR12" s="696"/>
      <c r="CS12" s="696"/>
      <c r="CT12" s="696"/>
      <c r="CU12" s="696"/>
      <c r="CV12" s="696"/>
      <c r="CW12" s="696"/>
      <c r="CX12" s="696"/>
      <c r="CY12" s="696">
        <v>13509</v>
      </c>
      <c r="CZ12" s="696"/>
      <c r="DA12" s="696"/>
      <c r="DB12" s="696"/>
      <c r="DC12" s="696"/>
      <c r="DD12" s="696"/>
      <c r="DE12" s="696"/>
      <c r="DF12" s="696"/>
      <c r="DG12" s="696"/>
      <c r="DH12" s="696">
        <v>333429192</v>
      </c>
      <c r="DI12" s="696"/>
      <c r="DJ12" s="696"/>
      <c r="DK12" s="696"/>
      <c r="DL12" s="696"/>
      <c r="DM12" s="696"/>
      <c r="DN12" s="696"/>
      <c r="DO12" s="696"/>
      <c r="DP12" s="696"/>
      <c r="DQ12" s="696"/>
      <c r="DR12" s="696"/>
      <c r="DS12" s="696"/>
      <c r="DT12" s="696"/>
      <c r="DU12" s="696"/>
      <c r="DV12" s="696"/>
      <c r="DW12" s="699"/>
    </row>
    <row r="13" spans="1:225" ht="35.25" customHeight="1">
      <c r="A13" s="638"/>
      <c r="B13" s="639"/>
      <c r="C13" s="640"/>
      <c r="D13" s="666"/>
      <c r="E13" s="667"/>
      <c r="F13" s="668"/>
      <c r="G13" s="49"/>
      <c r="H13" s="522" t="s">
        <v>579</v>
      </c>
      <c r="I13" s="522"/>
      <c r="J13" s="522"/>
      <c r="K13" s="522"/>
      <c r="L13" s="522"/>
      <c r="M13" s="522"/>
      <c r="N13" s="522"/>
      <c r="O13" s="50"/>
      <c r="P13" s="522" t="s">
        <v>578</v>
      </c>
      <c r="Q13" s="522"/>
      <c r="R13" s="743"/>
      <c r="S13" s="705">
        <v>11723</v>
      </c>
      <c r="T13" s="696"/>
      <c r="U13" s="696"/>
      <c r="V13" s="696"/>
      <c r="W13" s="696"/>
      <c r="X13" s="696"/>
      <c r="Y13" s="696"/>
      <c r="Z13" s="696"/>
      <c r="AA13" s="696"/>
      <c r="AB13" s="696">
        <v>2245</v>
      </c>
      <c r="AC13" s="696"/>
      <c r="AD13" s="696"/>
      <c r="AE13" s="696"/>
      <c r="AF13" s="696"/>
      <c r="AG13" s="696"/>
      <c r="AH13" s="696"/>
      <c r="AI13" s="696"/>
      <c r="AJ13" s="696"/>
      <c r="AK13" s="696">
        <v>3683869</v>
      </c>
      <c r="AL13" s="696"/>
      <c r="AM13" s="696"/>
      <c r="AN13" s="696"/>
      <c r="AO13" s="696"/>
      <c r="AP13" s="696"/>
      <c r="AQ13" s="696"/>
      <c r="AR13" s="696"/>
      <c r="AS13" s="696"/>
      <c r="AT13" s="696"/>
      <c r="AU13" s="696"/>
      <c r="AV13" s="696"/>
      <c r="AW13" s="696"/>
      <c r="AX13" s="696"/>
      <c r="AY13" s="696"/>
      <c r="AZ13" s="696"/>
      <c r="BA13" s="696">
        <v>1327</v>
      </c>
      <c r="BB13" s="696"/>
      <c r="BC13" s="696"/>
      <c r="BD13" s="696"/>
      <c r="BE13" s="696"/>
      <c r="BF13" s="696"/>
      <c r="BG13" s="696"/>
      <c r="BH13" s="696"/>
      <c r="BI13" s="696"/>
      <c r="BJ13" s="696">
        <v>7722262</v>
      </c>
      <c r="BK13" s="696"/>
      <c r="BL13" s="696"/>
      <c r="BM13" s="696"/>
      <c r="BN13" s="696"/>
      <c r="BO13" s="696"/>
      <c r="BP13" s="696"/>
      <c r="BQ13" s="696"/>
      <c r="BR13" s="696"/>
      <c r="BS13" s="696"/>
      <c r="BT13" s="696"/>
      <c r="BU13" s="696"/>
      <c r="BV13" s="696"/>
      <c r="BW13" s="696"/>
      <c r="BX13" s="696"/>
      <c r="BY13" s="696"/>
      <c r="BZ13" s="696">
        <v>584</v>
      </c>
      <c r="CA13" s="696"/>
      <c r="CB13" s="696"/>
      <c r="CC13" s="696"/>
      <c r="CD13" s="696"/>
      <c r="CE13" s="696"/>
      <c r="CF13" s="696"/>
      <c r="CG13" s="696"/>
      <c r="CH13" s="696"/>
      <c r="CI13" s="696">
        <v>5223157</v>
      </c>
      <c r="CJ13" s="696"/>
      <c r="CK13" s="696"/>
      <c r="CL13" s="696"/>
      <c r="CM13" s="696"/>
      <c r="CN13" s="696"/>
      <c r="CO13" s="696"/>
      <c r="CP13" s="696"/>
      <c r="CQ13" s="696"/>
      <c r="CR13" s="696"/>
      <c r="CS13" s="696"/>
      <c r="CT13" s="696"/>
      <c r="CU13" s="696"/>
      <c r="CV13" s="696"/>
      <c r="CW13" s="696"/>
      <c r="CX13" s="696"/>
      <c r="CY13" s="696">
        <v>6367</v>
      </c>
      <c r="CZ13" s="696"/>
      <c r="DA13" s="696"/>
      <c r="DB13" s="696"/>
      <c r="DC13" s="696"/>
      <c r="DD13" s="696"/>
      <c r="DE13" s="696"/>
      <c r="DF13" s="696"/>
      <c r="DG13" s="696"/>
      <c r="DH13" s="696">
        <v>172190869</v>
      </c>
      <c r="DI13" s="696"/>
      <c r="DJ13" s="696"/>
      <c r="DK13" s="696"/>
      <c r="DL13" s="696"/>
      <c r="DM13" s="696"/>
      <c r="DN13" s="696"/>
      <c r="DO13" s="696"/>
      <c r="DP13" s="696"/>
      <c r="DQ13" s="696"/>
      <c r="DR13" s="696"/>
      <c r="DS13" s="696"/>
      <c r="DT13" s="696"/>
      <c r="DU13" s="696"/>
      <c r="DV13" s="696"/>
      <c r="DW13" s="699"/>
    </row>
    <row r="14" spans="1:225" ht="35.25" customHeight="1">
      <c r="A14" s="638"/>
      <c r="B14" s="639"/>
      <c r="C14" s="640"/>
      <c r="D14" s="49"/>
      <c r="E14" s="522" t="s">
        <v>525</v>
      </c>
      <c r="F14" s="522"/>
      <c r="G14" s="522"/>
      <c r="H14" s="522"/>
      <c r="I14" s="522"/>
      <c r="J14" s="522"/>
      <c r="K14" s="522"/>
      <c r="L14" s="522"/>
      <c r="M14" s="522"/>
      <c r="N14" s="522"/>
      <c r="O14" s="50"/>
      <c r="P14" s="522" t="s">
        <v>577</v>
      </c>
      <c r="Q14" s="522"/>
      <c r="R14" s="743"/>
      <c r="S14" s="705">
        <v>1664388</v>
      </c>
      <c r="T14" s="696"/>
      <c r="U14" s="696"/>
      <c r="V14" s="696"/>
      <c r="W14" s="696"/>
      <c r="X14" s="696"/>
      <c r="Y14" s="696"/>
      <c r="Z14" s="696"/>
      <c r="AA14" s="696"/>
      <c r="AB14" s="696">
        <v>439035</v>
      </c>
      <c r="AC14" s="696"/>
      <c r="AD14" s="696"/>
      <c r="AE14" s="696"/>
      <c r="AF14" s="696"/>
      <c r="AG14" s="696"/>
      <c r="AH14" s="696"/>
      <c r="AI14" s="696"/>
      <c r="AJ14" s="696"/>
      <c r="AK14" s="696">
        <v>525474532</v>
      </c>
      <c r="AL14" s="696"/>
      <c r="AM14" s="696"/>
      <c r="AN14" s="696"/>
      <c r="AO14" s="696"/>
      <c r="AP14" s="696"/>
      <c r="AQ14" s="696"/>
      <c r="AR14" s="696"/>
      <c r="AS14" s="696"/>
      <c r="AT14" s="696"/>
      <c r="AU14" s="696"/>
      <c r="AV14" s="696"/>
      <c r="AW14" s="696"/>
      <c r="AX14" s="696"/>
      <c r="AY14" s="696"/>
      <c r="AZ14" s="696"/>
      <c r="BA14" s="696">
        <v>103464</v>
      </c>
      <c r="BB14" s="696"/>
      <c r="BC14" s="696"/>
      <c r="BD14" s="696"/>
      <c r="BE14" s="696"/>
      <c r="BF14" s="696"/>
      <c r="BG14" s="696"/>
      <c r="BH14" s="696"/>
      <c r="BI14" s="696"/>
      <c r="BJ14" s="696">
        <v>591882093</v>
      </c>
      <c r="BK14" s="696"/>
      <c r="BL14" s="696"/>
      <c r="BM14" s="696"/>
      <c r="BN14" s="696"/>
      <c r="BO14" s="696"/>
      <c r="BP14" s="696"/>
      <c r="BQ14" s="696"/>
      <c r="BR14" s="696"/>
      <c r="BS14" s="696"/>
      <c r="BT14" s="696"/>
      <c r="BU14" s="696"/>
      <c r="BV14" s="696"/>
      <c r="BW14" s="696"/>
      <c r="BX14" s="696"/>
      <c r="BY14" s="696"/>
      <c r="BZ14" s="696">
        <v>28626</v>
      </c>
      <c r="CA14" s="696"/>
      <c r="CB14" s="696"/>
      <c r="CC14" s="696"/>
      <c r="CD14" s="696"/>
      <c r="CE14" s="696"/>
      <c r="CF14" s="696"/>
      <c r="CG14" s="696"/>
      <c r="CH14" s="696"/>
      <c r="CI14" s="696">
        <v>253940039</v>
      </c>
      <c r="CJ14" s="696"/>
      <c r="CK14" s="696"/>
      <c r="CL14" s="696"/>
      <c r="CM14" s="696"/>
      <c r="CN14" s="696"/>
      <c r="CO14" s="696"/>
      <c r="CP14" s="696"/>
      <c r="CQ14" s="696"/>
      <c r="CR14" s="696"/>
      <c r="CS14" s="696"/>
      <c r="CT14" s="696"/>
      <c r="CU14" s="696"/>
      <c r="CV14" s="696"/>
      <c r="CW14" s="696"/>
      <c r="CX14" s="696"/>
      <c r="CY14" s="696">
        <v>123387</v>
      </c>
      <c r="CZ14" s="696"/>
      <c r="DA14" s="696"/>
      <c r="DB14" s="696"/>
      <c r="DC14" s="696"/>
      <c r="DD14" s="696"/>
      <c r="DE14" s="696"/>
      <c r="DF14" s="696"/>
      <c r="DG14" s="696"/>
      <c r="DH14" s="696">
        <v>2639751062</v>
      </c>
      <c r="DI14" s="696"/>
      <c r="DJ14" s="696"/>
      <c r="DK14" s="696"/>
      <c r="DL14" s="696"/>
      <c r="DM14" s="696"/>
      <c r="DN14" s="696"/>
      <c r="DO14" s="696"/>
      <c r="DP14" s="696"/>
      <c r="DQ14" s="696"/>
      <c r="DR14" s="696"/>
      <c r="DS14" s="696"/>
      <c r="DT14" s="696"/>
      <c r="DU14" s="696"/>
      <c r="DV14" s="696"/>
      <c r="DW14" s="699"/>
    </row>
    <row r="15" spans="1:225" ht="35.25" customHeight="1" thickBot="1">
      <c r="A15" s="638"/>
      <c r="B15" s="639"/>
      <c r="C15" s="640"/>
      <c r="D15" s="624" t="s">
        <v>576</v>
      </c>
      <c r="E15" s="561"/>
      <c r="F15" s="561"/>
      <c r="G15" s="561"/>
      <c r="H15" s="561"/>
      <c r="I15" s="561"/>
      <c r="J15" s="561"/>
      <c r="K15" s="561"/>
      <c r="L15" s="561"/>
      <c r="M15" s="561"/>
      <c r="N15" s="561"/>
      <c r="O15" s="561"/>
      <c r="P15" s="562" t="s">
        <v>575</v>
      </c>
      <c r="Q15" s="562"/>
      <c r="R15" s="734"/>
      <c r="S15" s="705">
        <f>SUM(S12,S13,S14)</f>
        <v>1723846</v>
      </c>
      <c r="T15" s="696"/>
      <c r="U15" s="696"/>
      <c r="V15" s="696"/>
      <c r="W15" s="696"/>
      <c r="X15" s="696"/>
      <c r="Y15" s="696"/>
      <c r="Z15" s="696"/>
      <c r="AA15" s="696"/>
      <c r="AB15" s="696">
        <f>SUM(AB12,AB13,AB14)</f>
        <v>454128</v>
      </c>
      <c r="AC15" s="696"/>
      <c r="AD15" s="696"/>
      <c r="AE15" s="696"/>
      <c r="AF15" s="696"/>
      <c r="AG15" s="696"/>
      <c r="AH15" s="696"/>
      <c r="AI15" s="696"/>
      <c r="AJ15" s="696"/>
      <c r="AK15" s="696">
        <f>SUM(AK12,AK13,AK14)</f>
        <v>547582220</v>
      </c>
      <c r="AL15" s="696"/>
      <c r="AM15" s="696"/>
      <c r="AN15" s="696"/>
      <c r="AO15" s="696"/>
      <c r="AP15" s="696"/>
      <c r="AQ15" s="696"/>
      <c r="AR15" s="696"/>
      <c r="AS15" s="696"/>
      <c r="AT15" s="696"/>
      <c r="AU15" s="696"/>
      <c r="AV15" s="696"/>
      <c r="AW15" s="696"/>
      <c r="AX15" s="696"/>
      <c r="AY15" s="696"/>
      <c r="AZ15" s="696"/>
      <c r="BA15" s="696">
        <f>SUM(BA12,BA13,BA14)</f>
        <v>109857</v>
      </c>
      <c r="BB15" s="696"/>
      <c r="BC15" s="696"/>
      <c r="BD15" s="696"/>
      <c r="BE15" s="696"/>
      <c r="BF15" s="696"/>
      <c r="BG15" s="696"/>
      <c r="BH15" s="696"/>
      <c r="BI15" s="696"/>
      <c r="BJ15" s="696">
        <f>SUM(BJ12,BJ13,BJ14)</f>
        <v>629289097</v>
      </c>
      <c r="BK15" s="696"/>
      <c r="BL15" s="696"/>
      <c r="BM15" s="696"/>
      <c r="BN15" s="696"/>
      <c r="BO15" s="696"/>
      <c r="BP15" s="696"/>
      <c r="BQ15" s="696"/>
      <c r="BR15" s="696"/>
      <c r="BS15" s="696"/>
      <c r="BT15" s="696"/>
      <c r="BU15" s="696"/>
      <c r="BV15" s="696"/>
      <c r="BW15" s="696"/>
      <c r="BX15" s="696"/>
      <c r="BY15" s="696"/>
      <c r="BZ15" s="696">
        <f>SUM(BZ12,BZ13,BZ14)</f>
        <v>30945</v>
      </c>
      <c r="CA15" s="696"/>
      <c r="CB15" s="696"/>
      <c r="CC15" s="696"/>
      <c r="CD15" s="696"/>
      <c r="CE15" s="696"/>
      <c r="CF15" s="696"/>
      <c r="CG15" s="696"/>
      <c r="CH15" s="696"/>
      <c r="CI15" s="696">
        <f>SUM(CI12,CI13,CI14)</f>
        <v>274656021</v>
      </c>
      <c r="CJ15" s="696"/>
      <c r="CK15" s="696"/>
      <c r="CL15" s="696"/>
      <c r="CM15" s="696"/>
      <c r="CN15" s="696"/>
      <c r="CO15" s="696"/>
      <c r="CP15" s="696"/>
      <c r="CQ15" s="696"/>
      <c r="CR15" s="696"/>
      <c r="CS15" s="696"/>
      <c r="CT15" s="696"/>
      <c r="CU15" s="696"/>
      <c r="CV15" s="696"/>
      <c r="CW15" s="696"/>
      <c r="CX15" s="696"/>
      <c r="CY15" s="696">
        <f>SUM(CY12,CY13,CY14)</f>
        <v>143263</v>
      </c>
      <c r="CZ15" s="696"/>
      <c r="DA15" s="696"/>
      <c r="DB15" s="696"/>
      <c r="DC15" s="696"/>
      <c r="DD15" s="696"/>
      <c r="DE15" s="696"/>
      <c r="DF15" s="696"/>
      <c r="DG15" s="696"/>
      <c r="DH15" s="696">
        <f>SUM(DH12,DH13,DH14)</f>
        <v>3145371123</v>
      </c>
      <c r="DI15" s="696"/>
      <c r="DJ15" s="696"/>
      <c r="DK15" s="696"/>
      <c r="DL15" s="696"/>
      <c r="DM15" s="696"/>
      <c r="DN15" s="696"/>
      <c r="DO15" s="696"/>
      <c r="DP15" s="696"/>
      <c r="DQ15" s="696"/>
      <c r="DR15" s="696"/>
      <c r="DS15" s="696"/>
      <c r="DT15" s="696"/>
      <c r="DU15" s="696"/>
      <c r="DV15" s="696"/>
      <c r="DW15" s="699"/>
    </row>
    <row r="16" spans="1:225" ht="35.25" customHeight="1" thickBot="1">
      <c r="A16" s="598" t="s">
        <v>574</v>
      </c>
      <c r="B16" s="599"/>
      <c r="C16" s="599"/>
      <c r="D16" s="599"/>
      <c r="E16" s="599"/>
      <c r="F16" s="599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600"/>
      <c r="S16" s="704">
        <f>SUM(S11,S15)</f>
        <v>1724758</v>
      </c>
      <c r="T16" s="697"/>
      <c r="U16" s="697"/>
      <c r="V16" s="697"/>
      <c r="W16" s="697"/>
      <c r="X16" s="697"/>
      <c r="Y16" s="697"/>
      <c r="Z16" s="697"/>
      <c r="AA16" s="697"/>
      <c r="AB16" s="697">
        <f>SUM(AB11,AB15)</f>
        <v>454762</v>
      </c>
      <c r="AC16" s="697"/>
      <c r="AD16" s="697"/>
      <c r="AE16" s="697"/>
      <c r="AF16" s="697"/>
      <c r="AG16" s="697"/>
      <c r="AH16" s="697"/>
      <c r="AI16" s="697"/>
      <c r="AJ16" s="697"/>
      <c r="AK16" s="697">
        <f>SUM(AK11,AK15)</f>
        <v>547840459</v>
      </c>
      <c r="AL16" s="697"/>
      <c r="AM16" s="697"/>
      <c r="AN16" s="697"/>
      <c r="AO16" s="697"/>
      <c r="AP16" s="697"/>
      <c r="AQ16" s="697"/>
      <c r="AR16" s="697"/>
      <c r="AS16" s="697"/>
      <c r="AT16" s="697"/>
      <c r="AU16" s="697"/>
      <c r="AV16" s="697"/>
      <c r="AW16" s="697"/>
      <c r="AX16" s="697"/>
      <c r="AY16" s="697"/>
      <c r="AZ16" s="697"/>
      <c r="BA16" s="697">
        <f>SUM(BA11,BA15)</f>
        <v>109893</v>
      </c>
      <c r="BB16" s="697"/>
      <c r="BC16" s="697"/>
      <c r="BD16" s="697"/>
      <c r="BE16" s="697"/>
      <c r="BF16" s="697"/>
      <c r="BG16" s="697"/>
      <c r="BH16" s="697"/>
      <c r="BI16" s="697"/>
      <c r="BJ16" s="697">
        <f>SUM(BJ11,BJ15)</f>
        <v>629391503</v>
      </c>
      <c r="BK16" s="697"/>
      <c r="BL16" s="697"/>
      <c r="BM16" s="697"/>
      <c r="BN16" s="697"/>
      <c r="BO16" s="697"/>
      <c r="BP16" s="697"/>
      <c r="BQ16" s="697"/>
      <c r="BR16" s="697"/>
      <c r="BS16" s="697"/>
      <c r="BT16" s="697"/>
      <c r="BU16" s="697"/>
      <c r="BV16" s="697"/>
      <c r="BW16" s="697"/>
      <c r="BX16" s="697"/>
      <c r="BY16" s="697"/>
      <c r="BZ16" s="697">
        <f>SUM(BZ11,BZ15)</f>
        <v>30953</v>
      </c>
      <c r="CA16" s="697"/>
      <c r="CB16" s="697"/>
      <c r="CC16" s="697"/>
      <c r="CD16" s="697"/>
      <c r="CE16" s="697"/>
      <c r="CF16" s="697"/>
      <c r="CG16" s="697"/>
      <c r="CH16" s="697"/>
      <c r="CI16" s="697">
        <f>SUM(CI11,CI15)</f>
        <v>274690611</v>
      </c>
      <c r="CJ16" s="697"/>
      <c r="CK16" s="697"/>
      <c r="CL16" s="697"/>
      <c r="CM16" s="697"/>
      <c r="CN16" s="697"/>
      <c r="CO16" s="697"/>
      <c r="CP16" s="697"/>
      <c r="CQ16" s="697"/>
      <c r="CR16" s="697"/>
      <c r="CS16" s="697"/>
      <c r="CT16" s="697"/>
      <c r="CU16" s="697"/>
      <c r="CV16" s="697"/>
      <c r="CW16" s="697"/>
      <c r="CX16" s="697"/>
      <c r="CY16" s="697">
        <f>SUM(CY11,CY15)</f>
        <v>143316</v>
      </c>
      <c r="CZ16" s="697"/>
      <c r="DA16" s="697"/>
      <c r="DB16" s="697"/>
      <c r="DC16" s="697"/>
      <c r="DD16" s="697"/>
      <c r="DE16" s="697"/>
      <c r="DF16" s="697"/>
      <c r="DG16" s="697"/>
      <c r="DH16" s="697">
        <f>SUM(DH11,DH15)</f>
        <v>3146004485</v>
      </c>
      <c r="DI16" s="697"/>
      <c r="DJ16" s="697"/>
      <c r="DK16" s="697"/>
      <c r="DL16" s="697"/>
      <c r="DM16" s="697"/>
      <c r="DN16" s="697"/>
      <c r="DO16" s="697"/>
      <c r="DP16" s="697"/>
      <c r="DQ16" s="697"/>
      <c r="DR16" s="697"/>
      <c r="DS16" s="697"/>
      <c r="DT16" s="697"/>
      <c r="DU16" s="697"/>
      <c r="DV16" s="697"/>
      <c r="DW16" s="698"/>
    </row>
    <row r="17" spans="1:127" ht="21" customHeight="1">
      <c r="A17" s="329"/>
      <c r="B17" s="329"/>
      <c r="C17" s="329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6"/>
      <c r="T17" s="305"/>
      <c r="U17" s="305"/>
      <c r="V17" s="305"/>
      <c r="W17" s="305"/>
      <c r="X17" s="305"/>
      <c r="Y17" s="305"/>
      <c r="Z17" s="305"/>
      <c r="AA17" s="6"/>
      <c r="AB17" s="6"/>
      <c r="AC17" s="305"/>
      <c r="AD17" s="305"/>
      <c r="AE17" s="305"/>
      <c r="AF17" s="305"/>
      <c r="AG17" s="305"/>
      <c r="AH17" s="305"/>
      <c r="AI17" s="305"/>
      <c r="AJ17" s="6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6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6"/>
      <c r="BX17" s="305"/>
      <c r="BY17" s="305"/>
      <c r="BZ17" s="305"/>
      <c r="CA17" s="305"/>
      <c r="CB17" s="305"/>
      <c r="CC17" s="305"/>
      <c r="CD17" s="305"/>
      <c r="CE17" s="6"/>
      <c r="CF17" s="305"/>
      <c r="CG17" s="305"/>
      <c r="CH17" s="305"/>
      <c r="CI17" s="305"/>
      <c r="CJ17" s="305"/>
      <c r="CK17" s="305"/>
      <c r="CL17" s="305"/>
      <c r="CM17" s="305"/>
      <c r="CN17" s="305"/>
      <c r="CO17" s="305"/>
      <c r="CP17" s="305"/>
      <c r="CQ17" s="305"/>
      <c r="CR17" s="305"/>
      <c r="CS17" s="305"/>
      <c r="CT17" s="305"/>
      <c r="CU17" s="6"/>
      <c r="CV17" s="305"/>
      <c r="CW17" s="305"/>
      <c r="CX17" s="305"/>
      <c r="CY17" s="305"/>
      <c r="CZ17" s="305"/>
      <c r="DA17" s="305"/>
      <c r="DB17" s="305"/>
      <c r="DC17" s="6"/>
      <c r="DD17" s="305"/>
      <c r="DE17" s="305"/>
      <c r="DF17" s="305"/>
      <c r="DG17" s="305"/>
      <c r="DH17" s="305"/>
      <c r="DI17" s="305"/>
      <c r="DJ17" s="305"/>
      <c r="DK17" s="305"/>
      <c r="DL17" s="305"/>
      <c r="DM17" s="305"/>
      <c r="DN17" s="305"/>
      <c r="DO17" s="305"/>
      <c r="DP17" s="305"/>
      <c r="DQ17" s="305"/>
      <c r="DR17" s="305"/>
      <c r="DS17" s="6"/>
      <c r="DT17" s="305"/>
      <c r="DU17" s="305"/>
      <c r="DV17" s="305"/>
      <c r="DW17" s="305"/>
    </row>
    <row r="18" spans="1:127" ht="21" customHeight="1">
      <c r="A18" s="329"/>
      <c r="B18" s="329"/>
      <c r="C18" s="329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6"/>
      <c r="T18" s="305"/>
      <c r="U18" s="305"/>
      <c r="V18" s="305"/>
      <c r="W18" s="305"/>
      <c r="X18" s="305"/>
      <c r="Y18" s="305"/>
      <c r="Z18" s="305"/>
      <c r="AA18" s="6"/>
      <c r="AB18" s="6"/>
      <c r="AC18" s="305"/>
      <c r="AD18" s="305"/>
      <c r="AE18" s="305"/>
      <c r="AF18" s="305"/>
      <c r="AG18" s="305"/>
      <c r="AH18" s="305"/>
      <c r="AI18" s="305"/>
      <c r="AJ18" s="6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6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6"/>
      <c r="BX18" s="305"/>
      <c r="BY18" s="305"/>
      <c r="BZ18" s="305"/>
      <c r="CA18" s="305"/>
      <c r="CB18" s="305"/>
      <c r="CC18" s="305"/>
      <c r="CD18" s="305"/>
      <c r="CE18" s="6"/>
      <c r="CF18" s="305"/>
      <c r="CG18" s="305"/>
      <c r="CH18" s="305"/>
      <c r="CI18" s="305"/>
      <c r="CJ18" s="305"/>
      <c r="CK18" s="305"/>
      <c r="CL18" s="305"/>
      <c r="CM18" s="305"/>
      <c r="CN18" s="305"/>
      <c r="CO18" s="305"/>
      <c r="CP18" s="305"/>
      <c r="CQ18" s="305"/>
      <c r="CR18" s="305"/>
      <c r="CS18" s="305"/>
      <c r="CT18" s="305"/>
      <c r="CU18" s="6"/>
      <c r="CV18" s="305"/>
      <c r="CW18" s="305"/>
      <c r="CX18" s="305"/>
      <c r="CY18" s="305"/>
      <c r="CZ18" s="305"/>
      <c r="DA18" s="305"/>
      <c r="DB18" s="305"/>
      <c r="DC18" s="6"/>
      <c r="DD18" s="305"/>
      <c r="DE18" s="305"/>
      <c r="DF18" s="305"/>
      <c r="DG18" s="305"/>
      <c r="DH18" s="305"/>
      <c r="DI18" s="305"/>
      <c r="DJ18" s="305"/>
      <c r="DK18" s="305"/>
      <c r="DL18" s="305"/>
      <c r="DM18" s="305"/>
      <c r="DN18" s="305"/>
      <c r="DO18" s="305"/>
      <c r="DP18" s="305"/>
      <c r="DQ18" s="305"/>
      <c r="DR18" s="305"/>
      <c r="DS18" s="6"/>
      <c r="DT18" s="305"/>
      <c r="DU18" s="305"/>
      <c r="DV18" s="305"/>
      <c r="DW18" s="305"/>
    </row>
    <row r="19" spans="1:127" ht="21" customHeight="1">
      <c r="A19" s="329"/>
      <c r="B19" s="329"/>
      <c r="C19" s="329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6"/>
      <c r="T19" s="305"/>
      <c r="U19" s="305"/>
      <c r="V19" s="305"/>
      <c r="W19" s="305"/>
      <c r="X19" s="305"/>
      <c r="Y19" s="305"/>
      <c r="Z19" s="305"/>
      <c r="AA19" s="6"/>
      <c r="AB19" s="6"/>
      <c r="AC19" s="305"/>
      <c r="AD19" s="305"/>
      <c r="AE19" s="305"/>
      <c r="AF19" s="305"/>
      <c r="AG19" s="305"/>
      <c r="AH19" s="305"/>
      <c r="AI19" s="305"/>
      <c r="AJ19" s="6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6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6"/>
      <c r="BX19" s="305"/>
      <c r="BY19" s="305"/>
      <c r="BZ19" s="305"/>
      <c r="CA19" s="305"/>
      <c r="CB19" s="305"/>
      <c r="CC19" s="305"/>
      <c r="CD19" s="305"/>
      <c r="CE19" s="6"/>
      <c r="CF19" s="305"/>
      <c r="CG19" s="305"/>
      <c r="CH19" s="305"/>
      <c r="CI19" s="305"/>
      <c r="CJ19" s="305"/>
      <c r="CK19" s="305"/>
      <c r="CL19" s="305"/>
      <c r="CM19" s="305"/>
      <c r="CN19" s="305"/>
      <c r="CO19" s="305"/>
      <c r="CP19" s="305"/>
      <c r="CQ19" s="305"/>
      <c r="CR19" s="305"/>
      <c r="CS19" s="305"/>
      <c r="CT19" s="305"/>
      <c r="CU19" s="6"/>
      <c r="CV19" s="305"/>
      <c r="CW19" s="305"/>
      <c r="CX19" s="305"/>
      <c r="CY19" s="305"/>
      <c r="CZ19" s="305"/>
      <c r="DA19" s="305"/>
      <c r="DB19" s="305"/>
      <c r="DC19" s="6"/>
      <c r="DD19" s="305"/>
      <c r="DE19" s="305"/>
      <c r="DF19" s="305"/>
      <c r="DG19" s="305"/>
      <c r="DH19" s="305"/>
      <c r="DI19" s="305"/>
      <c r="DJ19" s="305"/>
      <c r="DK19" s="305"/>
      <c r="DL19" s="305"/>
      <c r="DM19" s="305"/>
      <c r="DN19" s="305"/>
      <c r="DO19" s="305"/>
      <c r="DP19" s="305"/>
      <c r="DQ19" s="305"/>
      <c r="DR19" s="305"/>
      <c r="DS19" s="6"/>
      <c r="DT19" s="305"/>
      <c r="DU19" s="305"/>
      <c r="DV19" s="305"/>
      <c r="DW19" s="305"/>
    </row>
    <row r="20" spans="1:127" ht="21" customHeight="1">
      <c r="A20" s="329"/>
      <c r="B20" s="329"/>
      <c r="C20" s="329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6"/>
      <c r="T20" s="305"/>
      <c r="U20" s="305"/>
      <c r="V20" s="305"/>
      <c r="W20" s="305"/>
      <c r="X20" s="305"/>
      <c r="Y20" s="305"/>
      <c r="Z20" s="305"/>
      <c r="AA20" s="6"/>
      <c r="AB20" s="6"/>
      <c r="AC20" s="305"/>
      <c r="AD20" s="305"/>
      <c r="AE20" s="305"/>
      <c r="AF20" s="305"/>
      <c r="AG20" s="305"/>
      <c r="AH20" s="305"/>
      <c r="AI20" s="305"/>
      <c r="AJ20" s="6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6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6"/>
      <c r="BX20" s="305"/>
      <c r="BY20" s="305"/>
      <c r="BZ20" s="305"/>
      <c r="CA20" s="305"/>
      <c r="CB20" s="305"/>
      <c r="CC20" s="305"/>
      <c r="CD20" s="305"/>
      <c r="CE20" s="6"/>
      <c r="CF20" s="305"/>
      <c r="CG20" s="305"/>
      <c r="CH20" s="305"/>
      <c r="CI20" s="305"/>
      <c r="CJ20" s="305"/>
      <c r="CK20" s="305"/>
      <c r="CL20" s="305"/>
      <c r="CM20" s="305"/>
      <c r="CN20" s="305"/>
      <c r="CO20" s="305"/>
      <c r="CP20" s="305"/>
      <c r="CQ20" s="305"/>
      <c r="CR20" s="305"/>
      <c r="CS20" s="305"/>
      <c r="CT20" s="305"/>
      <c r="CU20" s="6"/>
      <c r="CV20" s="305"/>
      <c r="CW20" s="305"/>
      <c r="CX20" s="305"/>
      <c r="CY20" s="305"/>
      <c r="CZ20" s="305"/>
      <c r="DA20" s="305"/>
      <c r="DB20" s="305"/>
      <c r="DC20" s="6"/>
      <c r="DD20" s="305"/>
      <c r="DE20" s="305"/>
      <c r="DF20" s="305"/>
      <c r="DG20" s="305"/>
      <c r="DH20" s="305"/>
      <c r="DI20" s="305"/>
      <c r="DJ20" s="305"/>
      <c r="DK20" s="305"/>
      <c r="DL20" s="305"/>
      <c r="DM20" s="305"/>
      <c r="DN20" s="305"/>
      <c r="DO20" s="305"/>
      <c r="DP20" s="305"/>
      <c r="DQ20" s="305"/>
      <c r="DR20" s="305"/>
      <c r="DS20" s="6"/>
      <c r="DT20" s="305"/>
      <c r="DU20" s="305"/>
      <c r="DV20" s="305"/>
      <c r="DW20" s="305"/>
    </row>
    <row r="21" spans="1:127" ht="21" customHeight="1">
      <c r="A21" s="329"/>
      <c r="B21" s="329"/>
      <c r="C21" s="329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6"/>
      <c r="T21" s="305"/>
      <c r="U21" s="305"/>
      <c r="V21" s="305"/>
      <c r="W21" s="305"/>
      <c r="X21" s="305"/>
      <c r="Y21" s="305"/>
      <c r="Z21" s="305"/>
      <c r="AA21" s="6"/>
      <c r="AB21" s="6"/>
      <c r="AC21" s="305"/>
      <c r="AD21" s="305"/>
      <c r="AE21" s="305"/>
      <c r="AF21" s="305"/>
      <c r="AG21" s="305"/>
      <c r="AH21" s="305"/>
      <c r="AI21" s="305"/>
      <c r="AJ21" s="6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6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6"/>
      <c r="BX21" s="305"/>
      <c r="BY21" s="305"/>
      <c r="BZ21" s="305"/>
      <c r="CA21" s="305"/>
      <c r="CB21" s="305"/>
      <c r="CC21" s="305"/>
      <c r="CD21" s="305"/>
      <c r="CE21" s="6"/>
      <c r="CF21" s="305"/>
      <c r="CG21" s="305"/>
      <c r="CH21" s="305"/>
      <c r="CI21" s="305"/>
      <c r="CJ21" s="305"/>
      <c r="CK21" s="305"/>
      <c r="CL21" s="305"/>
      <c r="CM21" s="305"/>
      <c r="CN21" s="305"/>
      <c r="CO21" s="305"/>
      <c r="CP21" s="305"/>
      <c r="CQ21" s="305"/>
      <c r="CR21" s="305"/>
      <c r="CS21" s="305"/>
      <c r="CT21" s="305"/>
      <c r="CU21" s="6"/>
      <c r="CV21" s="305"/>
      <c r="CW21" s="305"/>
      <c r="CX21" s="305"/>
      <c r="CY21" s="305"/>
      <c r="CZ21" s="305"/>
      <c r="DA21" s="305"/>
      <c r="DB21" s="305"/>
      <c r="DC21" s="6"/>
      <c r="DD21" s="305"/>
      <c r="DE21" s="305"/>
      <c r="DF21" s="305"/>
      <c r="DG21" s="305"/>
      <c r="DH21" s="305"/>
      <c r="DI21" s="305"/>
      <c r="DJ21" s="305"/>
      <c r="DK21" s="305"/>
      <c r="DL21" s="305"/>
      <c r="DM21" s="305"/>
      <c r="DN21" s="305"/>
      <c r="DO21" s="305"/>
      <c r="DP21" s="305"/>
      <c r="DQ21" s="305"/>
      <c r="DR21" s="305"/>
      <c r="DS21" s="6"/>
      <c r="DT21" s="305"/>
      <c r="DU21" s="305"/>
      <c r="DV21" s="305"/>
      <c r="DW21" s="305"/>
    </row>
  </sheetData>
  <sheetProtection selectLockedCells="1"/>
  <mergeCells count="122">
    <mergeCell ref="CY8:DG8"/>
    <mergeCell ref="CY9:DG9"/>
    <mergeCell ref="CY10:DG10"/>
    <mergeCell ref="DH8:DW8"/>
    <mergeCell ref="DH9:DW9"/>
    <mergeCell ref="DH10:DW10"/>
    <mergeCell ref="DH11:DW11"/>
    <mergeCell ref="CY11:DG11"/>
    <mergeCell ref="CY12:DG12"/>
    <mergeCell ref="CY13:DG13"/>
    <mergeCell ref="DH12:DW12"/>
    <mergeCell ref="DH13:DW13"/>
    <mergeCell ref="CY14:DG14"/>
    <mergeCell ref="DH15:DW15"/>
    <mergeCell ref="CI14:CX14"/>
    <mergeCell ref="CI15:CX15"/>
    <mergeCell ref="CI16:CX16"/>
    <mergeCell ref="DH16:DW16"/>
    <mergeCell ref="CY15:DG15"/>
    <mergeCell ref="CY16:DG16"/>
    <mergeCell ref="DH14:DW14"/>
    <mergeCell ref="CI8:CX8"/>
    <mergeCell ref="CI9:CX9"/>
    <mergeCell ref="CI10:CX10"/>
    <mergeCell ref="CI11:CX11"/>
    <mergeCell ref="BZ14:CH14"/>
    <mergeCell ref="CI12:CX12"/>
    <mergeCell ref="CI13:CX13"/>
    <mergeCell ref="BZ16:CH16"/>
    <mergeCell ref="BA14:BI14"/>
    <mergeCell ref="BJ11:BY11"/>
    <mergeCell ref="BJ12:BY12"/>
    <mergeCell ref="BJ13:BY13"/>
    <mergeCell ref="BJ14:BY14"/>
    <mergeCell ref="BA15:BI15"/>
    <mergeCell ref="BA16:BI16"/>
    <mergeCell ref="BA13:BI13"/>
    <mergeCell ref="BZ12:CH12"/>
    <mergeCell ref="BZ13:CH13"/>
    <mergeCell ref="BZ15:CH15"/>
    <mergeCell ref="BJ15:BY15"/>
    <mergeCell ref="BJ16:BY16"/>
    <mergeCell ref="AK16:AZ16"/>
    <mergeCell ref="AK12:AZ12"/>
    <mergeCell ref="AK13:AZ13"/>
    <mergeCell ref="AK14:AZ14"/>
    <mergeCell ref="AK15:AZ15"/>
    <mergeCell ref="BA12:BI12"/>
    <mergeCell ref="BZ8:CH8"/>
    <mergeCell ref="BZ9:CH9"/>
    <mergeCell ref="BZ10:CH10"/>
    <mergeCell ref="BZ11:CH11"/>
    <mergeCell ref="S14:AA14"/>
    <mergeCell ref="S15:AA15"/>
    <mergeCell ref="S16:AA16"/>
    <mergeCell ref="AB8:AJ8"/>
    <mergeCell ref="AB9:AJ9"/>
    <mergeCell ref="AB10:AJ10"/>
    <mergeCell ref="AB11:AJ11"/>
    <mergeCell ref="AB12:AJ12"/>
    <mergeCell ref="AB13:AJ13"/>
    <mergeCell ref="AB14:AJ14"/>
    <mergeCell ref="AB15:AJ15"/>
    <mergeCell ref="AB16:AJ16"/>
    <mergeCell ref="AK7:AZ7"/>
    <mergeCell ref="S8:AA8"/>
    <mergeCell ref="S9:AA9"/>
    <mergeCell ref="BJ9:BY9"/>
    <mergeCell ref="BJ10:BY10"/>
    <mergeCell ref="AK10:AZ10"/>
    <mergeCell ref="AK11:AZ11"/>
    <mergeCell ref="BA10:BI10"/>
    <mergeCell ref="BA11:BI11"/>
    <mergeCell ref="BJ8:BY8"/>
    <mergeCell ref="H13:N13"/>
    <mergeCell ref="E14:N14"/>
    <mergeCell ref="P12:R12"/>
    <mergeCell ref="H8:N8"/>
    <mergeCell ref="A2:DV2"/>
    <mergeCell ref="A8:C11"/>
    <mergeCell ref="D8:F9"/>
    <mergeCell ref="P8:R8"/>
    <mergeCell ref="P9:R9"/>
    <mergeCell ref="P10:R10"/>
    <mergeCell ref="T3:Z4"/>
    <mergeCell ref="CJ5:CW6"/>
    <mergeCell ref="H9:N9"/>
    <mergeCell ref="E10:N10"/>
    <mergeCell ref="P14:R14"/>
    <mergeCell ref="AC3:AY4"/>
    <mergeCell ref="BB3:BX4"/>
    <mergeCell ref="AC5:AI6"/>
    <mergeCell ref="AL5:AY6"/>
    <mergeCell ref="AK8:AZ8"/>
    <mergeCell ref="AK9:AZ9"/>
    <mergeCell ref="BA8:BI8"/>
    <mergeCell ref="BA9:BI9"/>
    <mergeCell ref="P11:R11"/>
    <mergeCell ref="A16:R16"/>
    <mergeCell ref="A12:C15"/>
    <mergeCell ref="CZ3:DV4"/>
    <mergeCell ref="DI5:DV6"/>
    <mergeCell ref="DH7:DW7"/>
    <mergeCell ref="CZ5:DF6"/>
    <mergeCell ref="BK5:BX6"/>
    <mergeCell ref="BJ7:BY7"/>
    <mergeCell ref="CA3:CW4"/>
    <mergeCell ref="CI7:CX7"/>
    <mergeCell ref="D15:O15"/>
    <mergeCell ref="P15:R15"/>
    <mergeCell ref="A3:R7"/>
    <mergeCell ref="E11:N11"/>
    <mergeCell ref="H12:N12"/>
    <mergeCell ref="P13:R13"/>
    <mergeCell ref="CA5:CG6"/>
    <mergeCell ref="D12:F13"/>
    <mergeCell ref="T5:Z6"/>
    <mergeCell ref="BB5:BH6"/>
    <mergeCell ref="S10:AA10"/>
    <mergeCell ref="S11:AA11"/>
    <mergeCell ref="S12:AA12"/>
    <mergeCell ref="S13:AA13"/>
  </mergeCells>
  <phoneticPr fontId="2"/>
  <dataValidations count="2">
    <dataValidation type="whole" allowBlank="1" showInputMessage="1" showErrorMessage="1" errorTitle="入力エラー" error="数値以外の入力または、7桁以上の入力は行えません。" sqref="DS17:DW21 S17:AI21 CU17:DB21 BW17:CD21 AZ17:BF21">
      <formula1>-99999</formula1>
      <formula2>999999</formula2>
    </dataValidation>
    <dataValidation type="whole" allowBlank="1" showInputMessage="1" showErrorMessage="1" errorTitle="入力エラー" error="数値以外の入力または、10桁以上の入力は行えません。" sqref="CE17:CE21 DC17:DC21 AJ17:AJ21 BG17:BG21">
      <formula1>-99999999</formula1>
      <formula2>999999999</formula2>
    </dataValidation>
  </dataValidations>
  <pageMargins left="0.78740157480314965" right="0.78740157480314965" top="0.59055118110236227" bottom="0.59055118110236227" header="0.39370078740157483" footer="0.39370078740157483"/>
  <pageSetup paperSize="9" firstPageNumber="35" orientation="landscape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W16"/>
  <sheetViews>
    <sheetView view="pageBreakPreview" zoomScaleNormal="100" zoomScaleSheetLayoutView="100" workbookViewId="0">
      <selection activeCell="V26" sqref="V26:W26"/>
    </sheetView>
  </sheetViews>
  <sheetFormatPr defaultColWidth="1" defaultRowHeight="21" customHeight="1"/>
  <cols>
    <col min="1" max="3" width="1.109375" style="1" customWidth="1"/>
    <col min="4" max="6" width="1.44140625" style="1" customWidth="1"/>
    <col min="7" max="14" width="1.109375" style="1" customWidth="1"/>
    <col min="15" max="15" width="1.44140625" style="1" customWidth="1"/>
    <col min="16" max="18" width="1.109375" style="1" customWidth="1"/>
    <col min="19" max="102" width="1" style="1" customWidth="1"/>
    <col min="103" max="16384" width="1" style="1"/>
  </cols>
  <sheetData>
    <row r="1" spans="1:127" ht="21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</row>
    <row r="2" spans="1:127" ht="21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</row>
    <row r="3" spans="1:127" ht="21" customHeight="1">
      <c r="A3" s="735" t="s">
        <v>595</v>
      </c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36"/>
      <c r="S3" s="172"/>
      <c r="T3" s="692" t="s">
        <v>600</v>
      </c>
      <c r="U3" s="692"/>
      <c r="V3" s="692"/>
      <c r="W3" s="692"/>
      <c r="X3" s="692"/>
      <c r="Y3" s="692"/>
      <c r="Z3" s="692"/>
      <c r="AA3" s="692"/>
      <c r="AB3" s="692"/>
      <c r="AC3" s="692"/>
      <c r="AD3" s="692"/>
      <c r="AE3" s="692"/>
      <c r="AF3" s="692"/>
      <c r="AG3" s="692"/>
      <c r="AH3" s="692"/>
      <c r="AI3" s="692"/>
      <c r="AJ3" s="692"/>
      <c r="AK3" s="692"/>
      <c r="AL3" s="692"/>
      <c r="AM3" s="692"/>
      <c r="AN3" s="692"/>
      <c r="AO3" s="692"/>
      <c r="AP3" s="692"/>
      <c r="AQ3" s="343"/>
      <c r="AR3" s="80"/>
      <c r="AS3" s="692" t="s">
        <v>599</v>
      </c>
      <c r="AT3" s="692"/>
      <c r="AU3" s="692"/>
      <c r="AV3" s="692"/>
      <c r="AW3" s="692"/>
      <c r="AX3" s="692"/>
      <c r="AY3" s="692"/>
      <c r="AZ3" s="692"/>
      <c r="BA3" s="692"/>
      <c r="BB3" s="692"/>
      <c r="BC3" s="692"/>
      <c r="BD3" s="692"/>
      <c r="BE3" s="692"/>
      <c r="BF3" s="692"/>
      <c r="BG3" s="692"/>
      <c r="BH3" s="692"/>
      <c r="BI3" s="692"/>
      <c r="BJ3" s="692"/>
      <c r="BK3" s="692"/>
      <c r="BL3" s="692"/>
      <c r="BM3" s="692"/>
      <c r="BN3" s="692"/>
      <c r="BO3" s="692"/>
      <c r="BP3" s="343"/>
      <c r="BQ3" s="80"/>
      <c r="BR3" s="692" t="s">
        <v>598</v>
      </c>
      <c r="BS3" s="692"/>
      <c r="BT3" s="692"/>
      <c r="BU3" s="692"/>
      <c r="BV3" s="692"/>
      <c r="BW3" s="692"/>
      <c r="BX3" s="692"/>
      <c r="BY3" s="692"/>
      <c r="BZ3" s="692"/>
      <c r="CA3" s="692"/>
      <c r="CB3" s="692"/>
      <c r="CC3" s="692"/>
      <c r="CD3" s="692"/>
      <c r="CE3" s="692"/>
      <c r="CF3" s="692"/>
      <c r="CG3" s="692"/>
      <c r="CH3" s="692"/>
      <c r="CI3" s="692"/>
      <c r="CJ3" s="692"/>
      <c r="CK3" s="692"/>
      <c r="CL3" s="692"/>
      <c r="CM3" s="692"/>
      <c r="CN3" s="692"/>
      <c r="CO3" s="343"/>
      <c r="CP3" s="80"/>
      <c r="CQ3" s="692" t="s">
        <v>597</v>
      </c>
      <c r="CR3" s="692"/>
      <c r="CS3" s="692"/>
      <c r="CT3" s="692"/>
      <c r="CU3" s="692"/>
      <c r="CV3" s="692"/>
      <c r="CW3" s="692"/>
      <c r="CX3" s="692"/>
      <c r="CY3" s="692"/>
      <c r="CZ3" s="692"/>
      <c r="DA3" s="692"/>
      <c r="DB3" s="692"/>
      <c r="DC3" s="692"/>
      <c r="DD3" s="692"/>
      <c r="DE3" s="692"/>
      <c r="DF3" s="692"/>
      <c r="DG3" s="692"/>
      <c r="DH3" s="692"/>
      <c r="DI3" s="692"/>
      <c r="DJ3" s="692"/>
      <c r="DK3" s="692"/>
      <c r="DL3" s="692"/>
      <c r="DM3" s="692"/>
      <c r="DN3" s="342"/>
      <c r="DO3" s="337"/>
    </row>
    <row r="4" spans="1:127" ht="21" customHeight="1">
      <c r="A4" s="737"/>
      <c r="B4" s="738"/>
      <c r="C4" s="738"/>
      <c r="D4" s="738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38"/>
      <c r="R4" s="739"/>
      <c r="S4" s="341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340"/>
      <c r="AR4" s="339"/>
      <c r="AS4" s="747"/>
      <c r="AT4" s="747"/>
      <c r="AU4" s="747"/>
      <c r="AV4" s="747"/>
      <c r="AW4" s="747"/>
      <c r="AX4" s="747"/>
      <c r="AY4" s="747"/>
      <c r="AZ4" s="747"/>
      <c r="BA4" s="747"/>
      <c r="BB4" s="747"/>
      <c r="BC4" s="747"/>
      <c r="BD4" s="747"/>
      <c r="BE4" s="747"/>
      <c r="BF4" s="747"/>
      <c r="BG4" s="747"/>
      <c r="BH4" s="747"/>
      <c r="BI4" s="747"/>
      <c r="BJ4" s="747"/>
      <c r="BK4" s="747"/>
      <c r="BL4" s="747"/>
      <c r="BM4" s="747"/>
      <c r="BN4" s="747"/>
      <c r="BO4" s="747"/>
      <c r="BP4" s="340"/>
      <c r="BQ4" s="339"/>
      <c r="BR4" s="747"/>
      <c r="BS4" s="747"/>
      <c r="BT4" s="747"/>
      <c r="BU4" s="747"/>
      <c r="BV4" s="747"/>
      <c r="BW4" s="747"/>
      <c r="BX4" s="747"/>
      <c r="BY4" s="747"/>
      <c r="BZ4" s="747"/>
      <c r="CA4" s="747"/>
      <c r="CB4" s="747"/>
      <c r="CC4" s="747"/>
      <c r="CD4" s="747"/>
      <c r="CE4" s="747"/>
      <c r="CF4" s="747"/>
      <c r="CG4" s="747"/>
      <c r="CH4" s="747"/>
      <c r="CI4" s="747"/>
      <c r="CJ4" s="747"/>
      <c r="CK4" s="747"/>
      <c r="CL4" s="747"/>
      <c r="CM4" s="747"/>
      <c r="CN4" s="747"/>
      <c r="CO4" s="340"/>
      <c r="CP4" s="339"/>
      <c r="CQ4" s="747"/>
      <c r="CR4" s="747"/>
      <c r="CS4" s="747"/>
      <c r="CT4" s="747"/>
      <c r="CU4" s="747"/>
      <c r="CV4" s="747"/>
      <c r="CW4" s="747"/>
      <c r="CX4" s="747"/>
      <c r="CY4" s="747"/>
      <c r="CZ4" s="747"/>
      <c r="DA4" s="747"/>
      <c r="DB4" s="747"/>
      <c r="DC4" s="747"/>
      <c r="DD4" s="747"/>
      <c r="DE4" s="747"/>
      <c r="DF4" s="747"/>
      <c r="DG4" s="747"/>
      <c r="DH4" s="747"/>
      <c r="DI4" s="747"/>
      <c r="DJ4" s="747"/>
      <c r="DK4" s="747"/>
      <c r="DL4" s="747"/>
      <c r="DM4" s="747"/>
      <c r="DN4" s="338"/>
      <c r="DO4" s="337"/>
    </row>
    <row r="5" spans="1:127" ht="21" customHeight="1">
      <c r="A5" s="737"/>
      <c r="B5" s="738"/>
      <c r="C5" s="738"/>
      <c r="D5" s="738"/>
      <c r="E5" s="738"/>
      <c r="F5" s="738"/>
      <c r="G5" s="738"/>
      <c r="H5" s="738"/>
      <c r="I5" s="738"/>
      <c r="J5" s="738"/>
      <c r="K5" s="738"/>
      <c r="L5" s="738"/>
      <c r="M5" s="738"/>
      <c r="N5" s="738"/>
      <c r="O5" s="738"/>
      <c r="P5" s="738"/>
      <c r="Q5" s="738"/>
      <c r="R5" s="739"/>
      <c r="S5" s="83"/>
      <c r="T5" s="728" t="s">
        <v>509</v>
      </c>
      <c r="U5" s="728"/>
      <c r="V5" s="728"/>
      <c r="W5" s="728"/>
      <c r="X5" s="728"/>
      <c r="Y5" s="728"/>
      <c r="Z5" s="728"/>
      <c r="AA5" s="100"/>
      <c r="AB5" s="8"/>
      <c r="AC5" s="562" t="s">
        <v>589</v>
      </c>
      <c r="AD5" s="562"/>
      <c r="AE5" s="562"/>
      <c r="AF5" s="562"/>
      <c r="AG5" s="562"/>
      <c r="AH5" s="562"/>
      <c r="AI5" s="562"/>
      <c r="AJ5" s="562"/>
      <c r="AK5" s="562"/>
      <c r="AL5" s="562"/>
      <c r="AM5" s="562"/>
      <c r="AN5" s="562"/>
      <c r="AO5" s="562"/>
      <c r="AP5" s="562"/>
      <c r="AQ5" s="16"/>
      <c r="AR5" s="83"/>
      <c r="AS5" s="728" t="s">
        <v>509</v>
      </c>
      <c r="AT5" s="728"/>
      <c r="AU5" s="728"/>
      <c r="AV5" s="728"/>
      <c r="AW5" s="728"/>
      <c r="AX5" s="728"/>
      <c r="AY5" s="728"/>
      <c r="AZ5" s="100"/>
      <c r="BA5" s="8"/>
      <c r="BB5" s="562" t="s">
        <v>589</v>
      </c>
      <c r="BC5" s="562"/>
      <c r="BD5" s="562"/>
      <c r="BE5" s="562"/>
      <c r="BF5" s="562"/>
      <c r="BG5" s="562"/>
      <c r="BH5" s="562"/>
      <c r="BI5" s="562"/>
      <c r="BJ5" s="562"/>
      <c r="BK5" s="562"/>
      <c r="BL5" s="562"/>
      <c r="BM5" s="562"/>
      <c r="BN5" s="562"/>
      <c r="BO5" s="562"/>
      <c r="BP5" s="16"/>
      <c r="BQ5" s="83"/>
      <c r="BR5" s="728" t="s">
        <v>509</v>
      </c>
      <c r="BS5" s="728"/>
      <c r="BT5" s="728"/>
      <c r="BU5" s="728"/>
      <c r="BV5" s="728"/>
      <c r="BW5" s="728"/>
      <c r="BX5" s="728"/>
      <c r="BY5" s="100"/>
      <c r="BZ5" s="8"/>
      <c r="CA5" s="562" t="s">
        <v>589</v>
      </c>
      <c r="CB5" s="562"/>
      <c r="CC5" s="562"/>
      <c r="CD5" s="562"/>
      <c r="CE5" s="562"/>
      <c r="CF5" s="562"/>
      <c r="CG5" s="562"/>
      <c r="CH5" s="562"/>
      <c r="CI5" s="562"/>
      <c r="CJ5" s="562"/>
      <c r="CK5" s="562"/>
      <c r="CL5" s="562"/>
      <c r="CM5" s="562"/>
      <c r="CN5" s="562"/>
      <c r="CO5" s="16"/>
      <c r="CP5" s="83"/>
      <c r="CQ5" s="728" t="s">
        <v>509</v>
      </c>
      <c r="CR5" s="728"/>
      <c r="CS5" s="728"/>
      <c r="CT5" s="728"/>
      <c r="CU5" s="728"/>
      <c r="CV5" s="728"/>
      <c r="CW5" s="728"/>
      <c r="CX5" s="100"/>
      <c r="CY5" s="8"/>
      <c r="CZ5" s="562" t="s">
        <v>589</v>
      </c>
      <c r="DA5" s="562"/>
      <c r="DB5" s="562"/>
      <c r="DC5" s="562"/>
      <c r="DD5" s="562"/>
      <c r="DE5" s="562"/>
      <c r="DF5" s="562"/>
      <c r="DG5" s="562"/>
      <c r="DH5" s="562"/>
      <c r="DI5" s="562"/>
      <c r="DJ5" s="562"/>
      <c r="DK5" s="562"/>
      <c r="DL5" s="562"/>
      <c r="DM5" s="562"/>
      <c r="DN5" s="52"/>
      <c r="DO5" s="57"/>
    </row>
    <row r="6" spans="1:127" ht="21" customHeight="1">
      <c r="A6" s="737"/>
      <c r="B6" s="738"/>
      <c r="C6" s="738"/>
      <c r="D6" s="738"/>
      <c r="E6" s="738"/>
      <c r="F6" s="738"/>
      <c r="G6" s="738"/>
      <c r="H6" s="738"/>
      <c r="I6" s="738"/>
      <c r="J6" s="738"/>
      <c r="K6" s="738"/>
      <c r="L6" s="738"/>
      <c r="M6" s="738"/>
      <c r="N6" s="738"/>
      <c r="O6" s="738"/>
      <c r="P6" s="738"/>
      <c r="Q6" s="738"/>
      <c r="R6" s="739"/>
      <c r="S6" s="9"/>
      <c r="T6" s="729"/>
      <c r="U6" s="729"/>
      <c r="V6" s="729"/>
      <c r="W6" s="729"/>
      <c r="X6" s="729"/>
      <c r="Y6" s="729"/>
      <c r="Z6" s="729"/>
      <c r="AA6" s="11"/>
      <c r="AB6" s="15"/>
      <c r="AC6" s="563"/>
      <c r="AD6" s="563"/>
      <c r="AE6" s="563"/>
      <c r="AF6" s="563"/>
      <c r="AG6" s="563"/>
      <c r="AH6" s="563"/>
      <c r="AI6" s="563"/>
      <c r="AJ6" s="563"/>
      <c r="AK6" s="563"/>
      <c r="AL6" s="563"/>
      <c r="AM6" s="563"/>
      <c r="AN6" s="563"/>
      <c r="AO6" s="563"/>
      <c r="AP6" s="563"/>
      <c r="AQ6" s="17"/>
      <c r="AR6" s="9"/>
      <c r="AS6" s="729"/>
      <c r="AT6" s="729"/>
      <c r="AU6" s="729"/>
      <c r="AV6" s="729"/>
      <c r="AW6" s="729"/>
      <c r="AX6" s="729"/>
      <c r="AY6" s="729"/>
      <c r="AZ6" s="11"/>
      <c r="BA6" s="15"/>
      <c r="BB6" s="563"/>
      <c r="BC6" s="563"/>
      <c r="BD6" s="563"/>
      <c r="BE6" s="563"/>
      <c r="BF6" s="563"/>
      <c r="BG6" s="563"/>
      <c r="BH6" s="563"/>
      <c r="BI6" s="563"/>
      <c r="BJ6" s="563"/>
      <c r="BK6" s="563"/>
      <c r="BL6" s="563"/>
      <c r="BM6" s="563"/>
      <c r="BN6" s="563"/>
      <c r="BO6" s="563"/>
      <c r="BP6" s="17"/>
      <c r="BQ6" s="9"/>
      <c r="BR6" s="729"/>
      <c r="BS6" s="729"/>
      <c r="BT6" s="729"/>
      <c r="BU6" s="729"/>
      <c r="BV6" s="729"/>
      <c r="BW6" s="729"/>
      <c r="BX6" s="729"/>
      <c r="BY6" s="11"/>
      <c r="BZ6" s="15"/>
      <c r="CA6" s="563"/>
      <c r="CB6" s="563"/>
      <c r="CC6" s="563"/>
      <c r="CD6" s="563"/>
      <c r="CE6" s="563"/>
      <c r="CF6" s="563"/>
      <c r="CG6" s="563"/>
      <c r="CH6" s="563"/>
      <c r="CI6" s="563"/>
      <c r="CJ6" s="563"/>
      <c r="CK6" s="563"/>
      <c r="CL6" s="563"/>
      <c r="CM6" s="563"/>
      <c r="CN6" s="563"/>
      <c r="CO6" s="17"/>
      <c r="CP6" s="9"/>
      <c r="CQ6" s="729"/>
      <c r="CR6" s="729"/>
      <c r="CS6" s="729"/>
      <c r="CT6" s="729"/>
      <c r="CU6" s="729"/>
      <c r="CV6" s="729"/>
      <c r="CW6" s="729"/>
      <c r="CX6" s="11"/>
      <c r="CY6" s="15"/>
      <c r="CZ6" s="563"/>
      <c r="DA6" s="563"/>
      <c r="DB6" s="563"/>
      <c r="DC6" s="563"/>
      <c r="DD6" s="563"/>
      <c r="DE6" s="563"/>
      <c r="DF6" s="563"/>
      <c r="DG6" s="563"/>
      <c r="DH6" s="563"/>
      <c r="DI6" s="563"/>
      <c r="DJ6" s="563"/>
      <c r="DK6" s="563"/>
      <c r="DL6" s="563"/>
      <c r="DM6" s="563"/>
      <c r="DN6" s="56"/>
      <c r="DO6" s="57"/>
    </row>
    <row r="7" spans="1:127" ht="14.25" customHeight="1" thickBot="1">
      <c r="A7" s="740"/>
      <c r="B7" s="741"/>
      <c r="C7" s="741"/>
      <c r="D7" s="741"/>
      <c r="E7" s="741"/>
      <c r="F7" s="741"/>
      <c r="G7" s="741"/>
      <c r="H7" s="741"/>
      <c r="I7" s="741"/>
      <c r="J7" s="741"/>
      <c r="K7" s="741"/>
      <c r="L7" s="741"/>
      <c r="M7" s="741"/>
      <c r="N7" s="741"/>
      <c r="O7" s="741"/>
      <c r="P7" s="741"/>
      <c r="Q7" s="741"/>
      <c r="R7" s="742"/>
      <c r="S7" s="12"/>
      <c r="T7" s="13"/>
      <c r="U7" s="13"/>
      <c r="V7" s="13"/>
      <c r="W7" s="13"/>
      <c r="X7" s="13"/>
      <c r="Y7" s="13"/>
      <c r="Z7" s="13"/>
      <c r="AA7" s="14"/>
      <c r="AB7" s="602" t="s">
        <v>30</v>
      </c>
      <c r="AC7" s="603"/>
      <c r="AD7" s="603"/>
      <c r="AE7" s="603"/>
      <c r="AF7" s="603"/>
      <c r="AG7" s="603"/>
      <c r="AH7" s="603"/>
      <c r="AI7" s="603"/>
      <c r="AJ7" s="603"/>
      <c r="AK7" s="603"/>
      <c r="AL7" s="603"/>
      <c r="AM7" s="603"/>
      <c r="AN7" s="603"/>
      <c r="AO7" s="603"/>
      <c r="AP7" s="603"/>
      <c r="AQ7" s="604"/>
      <c r="AR7" s="12"/>
      <c r="AS7" s="13"/>
      <c r="AT7" s="13"/>
      <c r="AU7" s="13"/>
      <c r="AV7" s="13"/>
      <c r="AW7" s="13"/>
      <c r="AX7" s="13"/>
      <c r="AY7" s="13"/>
      <c r="AZ7" s="14"/>
      <c r="BA7" s="602" t="s">
        <v>30</v>
      </c>
      <c r="BB7" s="603"/>
      <c r="BC7" s="603"/>
      <c r="BD7" s="603"/>
      <c r="BE7" s="603"/>
      <c r="BF7" s="603"/>
      <c r="BG7" s="603"/>
      <c r="BH7" s="603"/>
      <c r="BI7" s="603"/>
      <c r="BJ7" s="603"/>
      <c r="BK7" s="603"/>
      <c r="BL7" s="603"/>
      <c r="BM7" s="603"/>
      <c r="BN7" s="603"/>
      <c r="BO7" s="603"/>
      <c r="BP7" s="604"/>
      <c r="BQ7" s="12"/>
      <c r="BR7" s="13"/>
      <c r="BS7" s="13"/>
      <c r="BT7" s="13"/>
      <c r="BU7" s="13"/>
      <c r="BV7" s="13"/>
      <c r="BW7" s="13"/>
      <c r="BX7" s="13"/>
      <c r="BY7" s="14"/>
      <c r="BZ7" s="602" t="s">
        <v>30</v>
      </c>
      <c r="CA7" s="603"/>
      <c r="CB7" s="603"/>
      <c r="CC7" s="603"/>
      <c r="CD7" s="603"/>
      <c r="CE7" s="603"/>
      <c r="CF7" s="603"/>
      <c r="CG7" s="603"/>
      <c r="CH7" s="603"/>
      <c r="CI7" s="603"/>
      <c r="CJ7" s="603"/>
      <c r="CK7" s="603"/>
      <c r="CL7" s="603"/>
      <c r="CM7" s="603"/>
      <c r="CN7" s="603"/>
      <c r="CO7" s="604"/>
      <c r="CP7" s="12"/>
      <c r="CQ7" s="13"/>
      <c r="CR7" s="13"/>
      <c r="CS7" s="13"/>
      <c r="CT7" s="13"/>
      <c r="CU7" s="13"/>
      <c r="CV7" s="13"/>
      <c r="CW7" s="13"/>
      <c r="CX7" s="14"/>
      <c r="CY7" s="602" t="s">
        <v>30</v>
      </c>
      <c r="CZ7" s="603"/>
      <c r="DA7" s="603"/>
      <c r="DB7" s="603"/>
      <c r="DC7" s="603"/>
      <c r="DD7" s="603"/>
      <c r="DE7" s="603"/>
      <c r="DF7" s="603"/>
      <c r="DG7" s="603"/>
      <c r="DH7" s="603"/>
      <c r="DI7" s="603"/>
      <c r="DJ7" s="603"/>
      <c r="DK7" s="603"/>
      <c r="DL7" s="603"/>
      <c r="DM7" s="603"/>
      <c r="DN7" s="605"/>
      <c r="DO7" s="57"/>
    </row>
    <row r="8" spans="1:127" ht="35.25" customHeight="1">
      <c r="A8" s="669" t="s">
        <v>588</v>
      </c>
      <c r="B8" s="660"/>
      <c r="C8" s="661"/>
      <c r="D8" s="748" t="s">
        <v>464</v>
      </c>
      <c r="E8" s="545"/>
      <c r="F8" s="670"/>
      <c r="G8" s="18"/>
      <c r="H8" s="618" t="s">
        <v>581</v>
      </c>
      <c r="I8" s="618"/>
      <c r="J8" s="618"/>
      <c r="K8" s="618"/>
      <c r="L8" s="618"/>
      <c r="M8" s="618"/>
      <c r="N8" s="618"/>
      <c r="O8" s="42"/>
      <c r="P8" s="618" t="s">
        <v>587</v>
      </c>
      <c r="Q8" s="618"/>
      <c r="R8" s="749"/>
      <c r="S8" s="559">
        <v>2</v>
      </c>
      <c r="T8" s="700"/>
      <c r="U8" s="700"/>
      <c r="V8" s="700"/>
      <c r="W8" s="700"/>
      <c r="X8" s="700"/>
      <c r="Y8" s="700"/>
      <c r="Z8" s="700"/>
      <c r="AA8" s="700"/>
      <c r="AB8" s="700">
        <v>75562</v>
      </c>
      <c r="AC8" s="700"/>
      <c r="AD8" s="700"/>
      <c r="AE8" s="700"/>
      <c r="AF8" s="700"/>
      <c r="AG8" s="700"/>
      <c r="AH8" s="700"/>
      <c r="AI8" s="700"/>
      <c r="AJ8" s="700"/>
      <c r="AK8" s="700"/>
      <c r="AL8" s="700"/>
      <c r="AM8" s="700"/>
      <c r="AN8" s="700"/>
      <c r="AO8" s="700"/>
      <c r="AP8" s="700"/>
      <c r="AQ8" s="700"/>
      <c r="AR8" s="700">
        <v>3</v>
      </c>
      <c r="AS8" s="700"/>
      <c r="AT8" s="700"/>
      <c r="AU8" s="700"/>
      <c r="AV8" s="700"/>
      <c r="AW8" s="700"/>
      <c r="AX8" s="700"/>
      <c r="AY8" s="700"/>
      <c r="AZ8" s="700"/>
      <c r="BA8" s="700">
        <v>298001</v>
      </c>
      <c r="BB8" s="700"/>
      <c r="BC8" s="700"/>
      <c r="BD8" s="700"/>
      <c r="BE8" s="700"/>
      <c r="BF8" s="700"/>
      <c r="BG8" s="700"/>
      <c r="BH8" s="700"/>
      <c r="BI8" s="700"/>
      <c r="BJ8" s="700"/>
      <c r="BK8" s="700"/>
      <c r="BL8" s="700"/>
      <c r="BM8" s="700"/>
      <c r="BN8" s="700"/>
      <c r="BO8" s="700"/>
      <c r="BP8" s="700"/>
      <c r="BQ8" s="700">
        <v>0</v>
      </c>
      <c r="BR8" s="700"/>
      <c r="BS8" s="700"/>
      <c r="BT8" s="700"/>
      <c r="BU8" s="700"/>
      <c r="BV8" s="700"/>
      <c r="BW8" s="700"/>
      <c r="BX8" s="700"/>
      <c r="BY8" s="700"/>
      <c r="BZ8" s="700">
        <v>0</v>
      </c>
      <c r="CA8" s="700"/>
      <c r="CB8" s="700"/>
      <c r="CC8" s="700"/>
      <c r="CD8" s="700"/>
      <c r="CE8" s="700"/>
      <c r="CF8" s="700"/>
      <c r="CG8" s="700"/>
      <c r="CH8" s="700"/>
      <c r="CI8" s="700"/>
      <c r="CJ8" s="700"/>
      <c r="CK8" s="700"/>
      <c r="CL8" s="700"/>
      <c r="CM8" s="700"/>
      <c r="CN8" s="700"/>
      <c r="CO8" s="700"/>
      <c r="CP8" s="720">
        <v>27</v>
      </c>
      <c r="CQ8" s="720"/>
      <c r="CR8" s="720"/>
      <c r="CS8" s="720"/>
      <c r="CT8" s="720"/>
      <c r="CU8" s="720"/>
      <c r="CV8" s="720"/>
      <c r="CW8" s="720"/>
      <c r="CX8" s="720"/>
      <c r="CY8" s="720">
        <v>446605</v>
      </c>
      <c r="CZ8" s="720"/>
      <c r="DA8" s="720"/>
      <c r="DB8" s="720"/>
      <c r="DC8" s="720"/>
      <c r="DD8" s="720"/>
      <c r="DE8" s="720"/>
      <c r="DF8" s="720"/>
      <c r="DG8" s="720"/>
      <c r="DH8" s="720"/>
      <c r="DI8" s="720"/>
      <c r="DJ8" s="720"/>
      <c r="DK8" s="720"/>
      <c r="DL8" s="720"/>
      <c r="DM8" s="720"/>
      <c r="DN8" s="721"/>
      <c r="DO8" s="295"/>
    </row>
    <row r="9" spans="1:127" ht="35.25" customHeight="1">
      <c r="A9" s="638"/>
      <c r="B9" s="639"/>
      <c r="C9" s="640"/>
      <c r="D9" s="666"/>
      <c r="E9" s="667"/>
      <c r="F9" s="668"/>
      <c r="G9" s="49"/>
      <c r="H9" s="522" t="s">
        <v>579</v>
      </c>
      <c r="I9" s="522"/>
      <c r="J9" s="522"/>
      <c r="K9" s="522"/>
      <c r="L9" s="522"/>
      <c r="M9" s="522"/>
      <c r="N9" s="522"/>
      <c r="O9" s="50"/>
      <c r="P9" s="522" t="s">
        <v>586</v>
      </c>
      <c r="Q9" s="522"/>
      <c r="R9" s="743"/>
      <c r="S9" s="705">
        <v>1</v>
      </c>
      <c r="T9" s="696"/>
      <c r="U9" s="696"/>
      <c r="V9" s="696"/>
      <c r="W9" s="696"/>
      <c r="X9" s="696"/>
      <c r="Y9" s="696"/>
      <c r="Z9" s="696"/>
      <c r="AA9" s="696"/>
      <c r="AB9" s="696">
        <v>32476</v>
      </c>
      <c r="AC9" s="696"/>
      <c r="AD9" s="696"/>
      <c r="AE9" s="696"/>
      <c r="AF9" s="696"/>
      <c r="AG9" s="696"/>
      <c r="AH9" s="696"/>
      <c r="AI9" s="696"/>
      <c r="AJ9" s="696"/>
      <c r="AK9" s="696"/>
      <c r="AL9" s="696"/>
      <c r="AM9" s="696"/>
      <c r="AN9" s="696"/>
      <c r="AO9" s="696"/>
      <c r="AP9" s="696"/>
      <c r="AQ9" s="696"/>
      <c r="AR9" s="696">
        <v>8</v>
      </c>
      <c r="AS9" s="696"/>
      <c r="AT9" s="696"/>
      <c r="AU9" s="696"/>
      <c r="AV9" s="696"/>
      <c r="AW9" s="696"/>
      <c r="AX9" s="696"/>
      <c r="AY9" s="696"/>
      <c r="AZ9" s="696"/>
      <c r="BA9" s="696">
        <v>906317</v>
      </c>
      <c r="BB9" s="696"/>
      <c r="BC9" s="696"/>
      <c r="BD9" s="696"/>
      <c r="BE9" s="696"/>
      <c r="BF9" s="696"/>
      <c r="BG9" s="696"/>
      <c r="BH9" s="696"/>
      <c r="BI9" s="696"/>
      <c r="BJ9" s="696"/>
      <c r="BK9" s="696"/>
      <c r="BL9" s="696"/>
      <c r="BM9" s="696"/>
      <c r="BN9" s="696"/>
      <c r="BO9" s="696"/>
      <c r="BP9" s="696"/>
      <c r="BQ9" s="696">
        <v>1</v>
      </c>
      <c r="BR9" s="696"/>
      <c r="BS9" s="696"/>
      <c r="BT9" s="696"/>
      <c r="BU9" s="696"/>
      <c r="BV9" s="696"/>
      <c r="BW9" s="696"/>
      <c r="BX9" s="696"/>
      <c r="BY9" s="696"/>
      <c r="BZ9" s="696">
        <v>1285448</v>
      </c>
      <c r="CA9" s="696"/>
      <c r="CB9" s="696"/>
      <c r="CC9" s="696"/>
      <c r="CD9" s="696"/>
      <c r="CE9" s="696"/>
      <c r="CF9" s="696"/>
      <c r="CG9" s="696"/>
      <c r="CH9" s="696"/>
      <c r="CI9" s="696"/>
      <c r="CJ9" s="696"/>
      <c r="CK9" s="696"/>
      <c r="CL9" s="696"/>
      <c r="CM9" s="696"/>
      <c r="CN9" s="696"/>
      <c r="CO9" s="696"/>
      <c r="CP9" s="718">
        <v>16</v>
      </c>
      <c r="CQ9" s="718"/>
      <c r="CR9" s="718"/>
      <c r="CS9" s="718"/>
      <c r="CT9" s="718"/>
      <c r="CU9" s="718"/>
      <c r="CV9" s="718"/>
      <c r="CW9" s="718"/>
      <c r="CX9" s="718"/>
      <c r="CY9" s="718">
        <v>2249451</v>
      </c>
      <c r="CZ9" s="718"/>
      <c r="DA9" s="718"/>
      <c r="DB9" s="718"/>
      <c r="DC9" s="718"/>
      <c r="DD9" s="718"/>
      <c r="DE9" s="718"/>
      <c r="DF9" s="718"/>
      <c r="DG9" s="718"/>
      <c r="DH9" s="718"/>
      <c r="DI9" s="718"/>
      <c r="DJ9" s="718"/>
      <c r="DK9" s="718"/>
      <c r="DL9" s="718"/>
      <c r="DM9" s="718"/>
      <c r="DN9" s="719"/>
      <c r="DO9" s="295"/>
    </row>
    <row r="10" spans="1:127" ht="35.25" customHeight="1">
      <c r="A10" s="638"/>
      <c r="B10" s="639"/>
      <c r="C10" s="640"/>
      <c r="D10" s="49"/>
      <c r="E10" s="522" t="s">
        <v>525</v>
      </c>
      <c r="F10" s="522"/>
      <c r="G10" s="522"/>
      <c r="H10" s="522"/>
      <c r="I10" s="522"/>
      <c r="J10" s="522"/>
      <c r="K10" s="522"/>
      <c r="L10" s="522"/>
      <c r="M10" s="522"/>
      <c r="N10" s="522"/>
      <c r="O10" s="50"/>
      <c r="P10" s="522" t="s">
        <v>585</v>
      </c>
      <c r="Q10" s="522"/>
      <c r="R10" s="743"/>
      <c r="S10" s="705">
        <v>12</v>
      </c>
      <c r="T10" s="696"/>
      <c r="U10" s="696"/>
      <c r="V10" s="696"/>
      <c r="W10" s="696"/>
      <c r="X10" s="696"/>
      <c r="Y10" s="696"/>
      <c r="Z10" s="696"/>
      <c r="AA10" s="696"/>
      <c r="AB10" s="696">
        <v>408921</v>
      </c>
      <c r="AC10" s="696"/>
      <c r="AD10" s="696"/>
      <c r="AE10" s="696"/>
      <c r="AF10" s="696"/>
      <c r="AG10" s="696"/>
      <c r="AH10" s="696"/>
      <c r="AI10" s="696"/>
      <c r="AJ10" s="696"/>
      <c r="AK10" s="696"/>
      <c r="AL10" s="696"/>
      <c r="AM10" s="696"/>
      <c r="AN10" s="696"/>
      <c r="AO10" s="696"/>
      <c r="AP10" s="696"/>
      <c r="AQ10" s="696"/>
      <c r="AR10" s="696">
        <v>14</v>
      </c>
      <c r="AS10" s="696"/>
      <c r="AT10" s="696"/>
      <c r="AU10" s="696"/>
      <c r="AV10" s="696"/>
      <c r="AW10" s="696"/>
      <c r="AX10" s="696"/>
      <c r="AY10" s="696"/>
      <c r="AZ10" s="696"/>
      <c r="BA10" s="696">
        <v>1828337</v>
      </c>
      <c r="BB10" s="696"/>
      <c r="BC10" s="696"/>
      <c r="BD10" s="696"/>
      <c r="BE10" s="696"/>
      <c r="BF10" s="696"/>
      <c r="BG10" s="696"/>
      <c r="BH10" s="696"/>
      <c r="BI10" s="696"/>
      <c r="BJ10" s="696"/>
      <c r="BK10" s="696"/>
      <c r="BL10" s="696"/>
      <c r="BM10" s="696"/>
      <c r="BN10" s="696"/>
      <c r="BO10" s="696"/>
      <c r="BP10" s="696"/>
      <c r="BQ10" s="750">
        <v>2</v>
      </c>
      <c r="BR10" s="750"/>
      <c r="BS10" s="750"/>
      <c r="BT10" s="750"/>
      <c r="BU10" s="750"/>
      <c r="BV10" s="750"/>
      <c r="BW10" s="750"/>
      <c r="BX10" s="750"/>
      <c r="BY10" s="750"/>
      <c r="BZ10" s="696">
        <v>1993694</v>
      </c>
      <c r="CA10" s="696"/>
      <c r="CB10" s="696"/>
      <c r="CC10" s="696"/>
      <c r="CD10" s="696"/>
      <c r="CE10" s="696"/>
      <c r="CF10" s="696"/>
      <c r="CG10" s="696"/>
      <c r="CH10" s="696"/>
      <c r="CI10" s="696"/>
      <c r="CJ10" s="696"/>
      <c r="CK10" s="696"/>
      <c r="CL10" s="696"/>
      <c r="CM10" s="696"/>
      <c r="CN10" s="696"/>
      <c r="CO10" s="696"/>
      <c r="CP10" s="718">
        <v>1643</v>
      </c>
      <c r="CQ10" s="718"/>
      <c r="CR10" s="718"/>
      <c r="CS10" s="718"/>
      <c r="CT10" s="718"/>
      <c r="CU10" s="718"/>
      <c r="CV10" s="718"/>
      <c r="CW10" s="718"/>
      <c r="CX10" s="718"/>
      <c r="CY10" s="718">
        <v>5161297</v>
      </c>
      <c r="CZ10" s="718"/>
      <c r="DA10" s="718"/>
      <c r="DB10" s="718"/>
      <c r="DC10" s="718"/>
      <c r="DD10" s="718"/>
      <c r="DE10" s="718"/>
      <c r="DF10" s="718"/>
      <c r="DG10" s="718"/>
      <c r="DH10" s="718"/>
      <c r="DI10" s="718"/>
      <c r="DJ10" s="718"/>
      <c r="DK10" s="718"/>
      <c r="DL10" s="718"/>
      <c r="DM10" s="718"/>
      <c r="DN10" s="719"/>
      <c r="DO10" s="295"/>
    </row>
    <row r="11" spans="1:127" ht="35.25" customHeight="1">
      <c r="A11" s="717"/>
      <c r="B11" s="664"/>
      <c r="C11" s="665"/>
      <c r="D11" s="49"/>
      <c r="E11" s="610" t="s">
        <v>584</v>
      </c>
      <c r="F11" s="610"/>
      <c r="G11" s="610"/>
      <c r="H11" s="610"/>
      <c r="I11" s="610"/>
      <c r="J11" s="610"/>
      <c r="K11" s="610"/>
      <c r="L11" s="610"/>
      <c r="M11" s="610"/>
      <c r="N11" s="610"/>
      <c r="O11" s="50"/>
      <c r="P11" s="522" t="s">
        <v>583</v>
      </c>
      <c r="Q11" s="522"/>
      <c r="R11" s="743"/>
      <c r="S11" s="705">
        <f>SUM(S8,S9,S10)</f>
        <v>15</v>
      </c>
      <c r="T11" s="696"/>
      <c r="U11" s="696"/>
      <c r="V11" s="696"/>
      <c r="W11" s="696"/>
      <c r="X11" s="696"/>
      <c r="Y11" s="696"/>
      <c r="Z11" s="696"/>
      <c r="AA11" s="696"/>
      <c r="AB11" s="696">
        <f>SUM(AB8,AB9,AB10)</f>
        <v>516959</v>
      </c>
      <c r="AC11" s="696"/>
      <c r="AD11" s="696"/>
      <c r="AE11" s="696"/>
      <c r="AF11" s="696"/>
      <c r="AG11" s="696"/>
      <c r="AH11" s="696"/>
      <c r="AI11" s="696"/>
      <c r="AJ11" s="696"/>
      <c r="AK11" s="696"/>
      <c r="AL11" s="696"/>
      <c r="AM11" s="696"/>
      <c r="AN11" s="696"/>
      <c r="AO11" s="696"/>
      <c r="AP11" s="696"/>
      <c r="AQ11" s="696"/>
      <c r="AR11" s="696">
        <f>SUM(AR8,AR9,AR10)</f>
        <v>25</v>
      </c>
      <c r="AS11" s="696"/>
      <c r="AT11" s="696"/>
      <c r="AU11" s="696"/>
      <c r="AV11" s="696"/>
      <c r="AW11" s="696"/>
      <c r="AX11" s="696"/>
      <c r="AY11" s="696"/>
      <c r="AZ11" s="696"/>
      <c r="BA11" s="696">
        <f>SUM(BA8,BA9,BA10)</f>
        <v>3032655</v>
      </c>
      <c r="BB11" s="696"/>
      <c r="BC11" s="696"/>
      <c r="BD11" s="696"/>
      <c r="BE11" s="696"/>
      <c r="BF11" s="696"/>
      <c r="BG11" s="696"/>
      <c r="BH11" s="696"/>
      <c r="BI11" s="696"/>
      <c r="BJ11" s="696"/>
      <c r="BK11" s="696"/>
      <c r="BL11" s="696"/>
      <c r="BM11" s="696"/>
      <c r="BN11" s="696"/>
      <c r="BO11" s="696"/>
      <c r="BP11" s="696"/>
      <c r="BQ11" s="696">
        <f>SUM(BQ8,BQ9,BQ10)</f>
        <v>3</v>
      </c>
      <c r="BR11" s="696"/>
      <c r="BS11" s="696"/>
      <c r="BT11" s="696"/>
      <c r="BU11" s="696"/>
      <c r="BV11" s="696"/>
      <c r="BW11" s="696"/>
      <c r="BX11" s="696"/>
      <c r="BY11" s="696"/>
      <c r="BZ11" s="696">
        <f>SUM(BZ8,BZ9,BZ10)</f>
        <v>3279142</v>
      </c>
      <c r="CA11" s="696"/>
      <c r="CB11" s="696"/>
      <c r="CC11" s="696"/>
      <c r="CD11" s="696"/>
      <c r="CE11" s="696"/>
      <c r="CF11" s="696"/>
      <c r="CG11" s="696"/>
      <c r="CH11" s="696"/>
      <c r="CI11" s="696"/>
      <c r="CJ11" s="696"/>
      <c r="CK11" s="696"/>
      <c r="CL11" s="696"/>
      <c r="CM11" s="696"/>
      <c r="CN11" s="696"/>
      <c r="CO11" s="696"/>
      <c r="CP11" s="718">
        <f>SUM(CP8,CP9,CP10)</f>
        <v>1686</v>
      </c>
      <c r="CQ11" s="718"/>
      <c r="CR11" s="718"/>
      <c r="CS11" s="718"/>
      <c r="CT11" s="718"/>
      <c r="CU11" s="718"/>
      <c r="CV11" s="718"/>
      <c r="CW11" s="718"/>
      <c r="CX11" s="718"/>
      <c r="CY11" s="718">
        <f>SUM(CY8,CY9,CY10)</f>
        <v>7857353</v>
      </c>
      <c r="CZ11" s="718"/>
      <c r="DA11" s="718"/>
      <c r="DB11" s="718"/>
      <c r="DC11" s="718"/>
      <c r="DD11" s="718"/>
      <c r="DE11" s="718"/>
      <c r="DF11" s="718"/>
      <c r="DG11" s="718"/>
      <c r="DH11" s="718"/>
      <c r="DI11" s="718"/>
      <c r="DJ11" s="718"/>
      <c r="DK11" s="718"/>
      <c r="DL11" s="718"/>
      <c r="DM11" s="718"/>
      <c r="DN11" s="719"/>
      <c r="DO11" s="295"/>
    </row>
    <row r="12" spans="1:127" ht="35.25" customHeight="1">
      <c r="A12" s="635" t="s">
        <v>582</v>
      </c>
      <c r="B12" s="636"/>
      <c r="C12" s="637"/>
      <c r="D12" s="624" t="s">
        <v>464</v>
      </c>
      <c r="E12" s="561"/>
      <c r="F12" s="625"/>
      <c r="G12" s="49"/>
      <c r="H12" s="522" t="s">
        <v>581</v>
      </c>
      <c r="I12" s="522"/>
      <c r="J12" s="522"/>
      <c r="K12" s="522"/>
      <c r="L12" s="522"/>
      <c r="M12" s="522"/>
      <c r="N12" s="522"/>
      <c r="O12" s="50"/>
      <c r="P12" s="522" t="s">
        <v>580</v>
      </c>
      <c r="Q12" s="522"/>
      <c r="R12" s="743"/>
      <c r="S12" s="705">
        <v>4779</v>
      </c>
      <c r="T12" s="696"/>
      <c r="U12" s="696"/>
      <c r="V12" s="696"/>
      <c r="W12" s="696"/>
      <c r="X12" s="696"/>
      <c r="Y12" s="696"/>
      <c r="Z12" s="696"/>
      <c r="AA12" s="696"/>
      <c r="AB12" s="696">
        <v>336023234</v>
      </c>
      <c r="AC12" s="696"/>
      <c r="AD12" s="696"/>
      <c r="AE12" s="696"/>
      <c r="AF12" s="696"/>
      <c r="AG12" s="696"/>
      <c r="AH12" s="696"/>
      <c r="AI12" s="696"/>
      <c r="AJ12" s="696"/>
      <c r="AK12" s="696"/>
      <c r="AL12" s="696"/>
      <c r="AM12" s="696"/>
      <c r="AN12" s="696"/>
      <c r="AO12" s="696"/>
      <c r="AP12" s="696"/>
      <c r="AQ12" s="696"/>
      <c r="AR12" s="696">
        <v>6159</v>
      </c>
      <c r="AS12" s="696"/>
      <c r="AT12" s="696"/>
      <c r="AU12" s="696"/>
      <c r="AV12" s="696"/>
      <c r="AW12" s="696"/>
      <c r="AX12" s="696"/>
      <c r="AY12" s="696"/>
      <c r="AZ12" s="696"/>
      <c r="BA12" s="696">
        <v>1622561227</v>
      </c>
      <c r="BB12" s="696"/>
      <c r="BC12" s="696"/>
      <c r="BD12" s="696"/>
      <c r="BE12" s="696"/>
      <c r="BF12" s="696"/>
      <c r="BG12" s="696"/>
      <c r="BH12" s="696"/>
      <c r="BI12" s="696"/>
      <c r="BJ12" s="696"/>
      <c r="BK12" s="696"/>
      <c r="BL12" s="696"/>
      <c r="BM12" s="696"/>
      <c r="BN12" s="696"/>
      <c r="BO12" s="696"/>
      <c r="BP12" s="696"/>
      <c r="BQ12" s="696">
        <v>613</v>
      </c>
      <c r="BR12" s="696"/>
      <c r="BS12" s="696"/>
      <c r="BT12" s="696"/>
      <c r="BU12" s="696"/>
      <c r="BV12" s="696"/>
      <c r="BW12" s="696"/>
      <c r="BX12" s="696"/>
      <c r="BY12" s="696"/>
      <c r="BZ12" s="696">
        <v>1837254830</v>
      </c>
      <c r="CA12" s="696"/>
      <c r="CB12" s="696"/>
      <c r="CC12" s="696"/>
      <c r="CD12" s="696"/>
      <c r="CE12" s="696"/>
      <c r="CF12" s="696"/>
      <c r="CG12" s="696"/>
      <c r="CH12" s="696"/>
      <c r="CI12" s="696"/>
      <c r="CJ12" s="696"/>
      <c r="CK12" s="696"/>
      <c r="CL12" s="696"/>
      <c r="CM12" s="696"/>
      <c r="CN12" s="696"/>
      <c r="CO12" s="696"/>
      <c r="CP12" s="718">
        <v>92444</v>
      </c>
      <c r="CQ12" s="718"/>
      <c r="CR12" s="718"/>
      <c r="CS12" s="718"/>
      <c r="CT12" s="718"/>
      <c r="CU12" s="718"/>
      <c r="CV12" s="718"/>
      <c r="CW12" s="718"/>
      <c r="CX12" s="718"/>
      <c r="CY12" s="718">
        <v>4192869869</v>
      </c>
      <c r="CZ12" s="718"/>
      <c r="DA12" s="718"/>
      <c r="DB12" s="718"/>
      <c r="DC12" s="718"/>
      <c r="DD12" s="718"/>
      <c r="DE12" s="718"/>
      <c r="DF12" s="718"/>
      <c r="DG12" s="718"/>
      <c r="DH12" s="718"/>
      <c r="DI12" s="718"/>
      <c r="DJ12" s="718"/>
      <c r="DK12" s="718"/>
      <c r="DL12" s="718"/>
      <c r="DM12" s="718"/>
      <c r="DN12" s="719"/>
      <c r="DO12" s="295"/>
    </row>
    <row r="13" spans="1:127" ht="35.25" customHeight="1">
      <c r="A13" s="638"/>
      <c r="B13" s="639"/>
      <c r="C13" s="640"/>
      <c r="D13" s="666"/>
      <c r="E13" s="667"/>
      <c r="F13" s="668"/>
      <c r="G13" s="49"/>
      <c r="H13" s="522" t="s">
        <v>579</v>
      </c>
      <c r="I13" s="522"/>
      <c r="J13" s="522"/>
      <c r="K13" s="522"/>
      <c r="L13" s="522"/>
      <c r="M13" s="522"/>
      <c r="N13" s="522"/>
      <c r="O13" s="50"/>
      <c r="P13" s="522" t="s">
        <v>578</v>
      </c>
      <c r="Q13" s="522"/>
      <c r="R13" s="743"/>
      <c r="S13" s="705">
        <v>3936</v>
      </c>
      <c r="T13" s="696"/>
      <c r="U13" s="696"/>
      <c r="V13" s="696"/>
      <c r="W13" s="696"/>
      <c r="X13" s="696"/>
      <c r="Y13" s="696"/>
      <c r="Z13" s="696"/>
      <c r="AA13" s="696"/>
      <c r="AB13" s="696">
        <v>284277749</v>
      </c>
      <c r="AC13" s="696"/>
      <c r="AD13" s="696"/>
      <c r="AE13" s="696"/>
      <c r="AF13" s="696"/>
      <c r="AG13" s="696"/>
      <c r="AH13" s="696"/>
      <c r="AI13" s="696"/>
      <c r="AJ13" s="696"/>
      <c r="AK13" s="696"/>
      <c r="AL13" s="696"/>
      <c r="AM13" s="696"/>
      <c r="AN13" s="696"/>
      <c r="AO13" s="696"/>
      <c r="AP13" s="696"/>
      <c r="AQ13" s="696"/>
      <c r="AR13" s="696">
        <v>11387</v>
      </c>
      <c r="AS13" s="696"/>
      <c r="AT13" s="696"/>
      <c r="AU13" s="696"/>
      <c r="AV13" s="696"/>
      <c r="AW13" s="696"/>
      <c r="AX13" s="696"/>
      <c r="AY13" s="696"/>
      <c r="AZ13" s="696"/>
      <c r="BA13" s="696">
        <v>3927486010</v>
      </c>
      <c r="BB13" s="696"/>
      <c r="BC13" s="696"/>
      <c r="BD13" s="696"/>
      <c r="BE13" s="696"/>
      <c r="BF13" s="696"/>
      <c r="BG13" s="696"/>
      <c r="BH13" s="696"/>
      <c r="BI13" s="696"/>
      <c r="BJ13" s="696"/>
      <c r="BK13" s="696"/>
      <c r="BL13" s="696"/>
      <c r="BM13" s="696"/>
      <c r="BN13" s="696"/>
      <c r="BO13" s="696"/>
      <c r="BP13" s="696"/>
      <c r="BQ13" s="696">
        <v>3815</v>
      </c>
      <c r="BR13" s="696"/>
      <c r="BS13" s="696"/>
      <c r="BT13" s="696"/>
      <c r="BU13" s="696"/>
      <c r="BV13" s="696"/>
      <c r="BW13" s="696"/>
      <c r="BX13" s="696"/>
      <c r="BY13" s="696"/>
      <c r="BZ13" s="696">
        <v>29919694581</v>
      </c>
      <c r="CA13" s="696"/>
      <c r="CB13" s="696"/>
      <c r="CC13" s="696"/>
      <c r="CD13" s="696"/>
      <c r="CE13" s="696"/>
      <c r="CF13" s="696"/>
      <c r="CG13" s="696"/>
      <c r="CH13" s="696"/>
      <c r="CI13" s="696"/>
      <c r="CJ13" s="696"/>
      <c r="CK13" s="696"/>
      <c r="CL13" s="696"/>
      <c r="CM13" s="696"/>
      <c r="CN13" s="696"/>
      <c r="CO13" s="696"/>
      <c r="CP13" s="718">
        <v>41384</v>
      </c>
      <c r="CQ13" s="718"/>
      <c r="CR13" s="718"/>
      <c r="CS13" s="718"/>
      <c r="CT13" s="718"/>
      <c r="CU13" s="718"/>
      <c r="CV13" s="718"/>
      <c r="CW13" s="718"/>
      <c r="CX13" s="718"/>
      <c r="CY13" s="718">
        <v>34320278497</v>
      </c>
      <c r="CZ13" s="718"/>
      <c r="DA13" s="718"/>
      <c r="DB13" s="718"/>
      <c r="DC13" s="718"/>
      <c r="DD13" s="718"/>
      <c r="DE13" s="718"/>
      <c r="DF13" s="718"/>
      <c r="DG13" s="718"/>
      <c r="DH13" s="718"/>
      <c r="DI13" s="718"/>
      <c r="DJ13" s="718"/>
      <c r="DK13" s="718"/>
      <c r="DL13" s="718"/>
      <c r="DM13" s="718"/>
      <c r="DN13" s="719"/>
      <c r="DO13" s="295"/>
    </row>
    <row r="14" spans="1:127" ht="35.25" customHeight="1">
      <c r="A14" s="638"/>
      <c r="B14" s="639"/>
      <c r="C14" s="640"/>
      <c r="D14" s="49"/>
      <c r="E14" s="522" t="s">
        <v>525</v>
      </c>
      <c r="F14" s="522"/>
      <c r="G14" s="522"/>
      <c r="H14" s="522"/>
      <c r="I14" s="522"/>
      <c r="J14" s="522"/>
      <c r="K14" s="522"/>
      <c r="L14" s="522"/>
      <c r="M14" s="522"/>
      <c r="N14" s="522"/>
      <c r="O14" s="50"/>
      <c r="P14" s="522" t="s">
        <v>577</v>
      </c>
      <c r="Q14" s="522"/>
      <c r="R14" s="743"/>
      <c r="S14" s="705">
        <v>21022</v>
      </c>
      <c r="T14" s="696"/>
      <c r="U14" s="696"/>
      <c r="V14" s="696"/>
      <c r="W14" s="696"/>
      <c r="X14" s="696"/>
      <c r="Y14" s="696"/>
      <c r="Z14" s="696"/>
      <c r="AA14" s="696"/>
      <c r="AB14" s="696">
        <v>1444225349</v>
      </c>
      <c r="AC14" s="696"/>
      <c r="AD14" s="696"/>
      <c r="AE14" s="696"/>
      <c r="AF14" s="696"/>
      <c r="AG14" s="696"/>
      <c r="AH14" s="696"/>
      <c r="AI14" s="696"/>
      <c r="AJ14" s="696"/>
      <c r="AK14" s="696"/>
      <c r="AL14" s="696"/>
      <c r="AM14" s="696"/>
      <c r="AN14" s="696"/>
      <c r="AO14" s="696"/>
      <c r="AP14" s="696"/>
      <c r="AQ14" s="696"/>
      <c r="AR14" s="696">
        <v>17306</v>
      </c>
      <c r="AS14" s="696"/>
      <c r="AT14" s="696"/>
      <c r="AU14" s="696"/>
      <c r="AV14" s="696"/>
      <c r="AW14" s="696"/>
      <c r="AX14" s="696"/>
      <c r="AY14" s="696"/>
      <c r="AZ14" s="696"/>
      <c r="BA14" s="696">
        <v>4109214863</v>
      </c>
      <c r="BB14" s="696"/>
      <c r="BC14" s="696"/>
      <c r="BD14" s="696"/>
      <c r="BE14" s="696"/>
      <c r="BF14" s="696"/>
      <c r="BG14" s="696"/>
      <c r="BH14" s="696"/>
      <c r="BI14" s="696"/>
      <c r="BJ14" s="696"/>
      <c r="BK14" s="696"/>
      <c r="BL14" s="696"/>
      <c r="BM14" s="696"/>
      <c r="BN14" s="696"/>
      <c r="BO14" s="696"/>
      <c r="BP14" s="696"/>
      <c r="BQ14" s="696">
        <v>970</v>
      </c>
      <c r="BR14" s="696"/>
      <c r="BS14" s="696"/>
      <c r="BT14" s="696"/>
      <c r="BU14" s="696"/>
      <c r="BV14" s="696"/>
      <c r="BW14" s="696"/>
      <c r="BX14" s="696"/>
      <c r="BY14" s="696"/>
      <c r="BZ14" s="696">
        <v>2690700662</v>
      </c>
      <c r="CA14" s="696"/>
      <c r="CB14" s="696"/>
      <c r="CC14" s="696"/>
      <c r="CD14" s="696"/>
      <c r="CE14" s="696"/>
      <c r="CF14" s="696"/>
      <c r="CG14" s="696"/>
      <c r="CH14" s="696"/>
      <c r="CI14" s="696"/>
      <c r="CJ14" s="696"/>
      <c r="CK14" s="696"/>
      <c r="CL14" s="696"/>
      <c r="CM14" s="696"/>
      <c r="CN14" s="696"/>
      <c r="CO14" s="696"/>
      <c r="CP14" s="718">
        <v>2398198</v>
      </c>
      <c r="CQ14" s="718"/>
      <c r="CR14" s="718"/>
      <c r="CS14" s="718"/>
      <c r="CT14" s="718"/>
      <c r="CU14" s="718"/>
      <c r="CV14" s="718"/>
      <c r="CW14" s="718"/>
      <c r="CX14" s="718"/>
      <c r="CY14" s="718">
        <v>12255188600</v>
      </c>
      <c r="CZ14" s="718"/>
      <c r="DA14" s="718"/>
      <c r="DB14" s="718"/>
      <c r="DC14" s="718"/>
      <c r="DD14" s="718"/>
      <c r="DE14" s="718"/>
      <c r="DF14" s="718"/>
      <c r="DG14" s="718"/>
      <c r="DH14" s="718"/>
      <c r="DI14" s="718"/>
      <c r="DJ14" s="718"/>
      <c r="DK14" s="718"/>
      <c r="DL14" s="718"/>
      <c r="DM14" s="718"/>
      <c r="DN14" s="719"/>
      <c r="DO14" s="295"/>
    </row>
    <row r="15" spans="1:127" ht="35.25" customHeight="1" thickBot="1">
      <c r="A15" s="638"/>
      <c r="B15" s="639"/>
      <c r="C15" s="640"/>
      <c r="D15" s="624" t="s">
        <v>576</v>
      </c>
      <c r="E15" s="561"/>
      <c r="F15" s="561"/>
      <c r="G15" s="561"/>
      <c r="H15" s="561"/>
      <c r="I15" s="561"/>
      <c r="J15" s="561"/>
      <c r="K15" s="561"/>
      <c r="L15" s="561"/>
      <c r="M15" s="561"/>
      <c r="N15" s="561"/>
      <c r="O15" s="561"/>
      <c r="P15" s="562" t="s">
        <v>575</v>
      </c>
      <c r="Q15" s="562"/>
      <c r="R15" s="734"/>
      <c r="S15" s="705">
        <f>SUM(S12,S13,S14)</f>
        <v>29737</v>
      </c>
      <c r="T15" s="696"/>
      <c r="U15" s="696"/>
      <c r="V15" s="696"/>
      <c r="W15" s="696"/>
      <c r="X15" s="696"/>
      <c r="Y15" s="696"/>
      <c r="Z15" s="696"/>
      <c r="AA15" s="696"/>
      <c r="AB15" s="696">
        <f>SUM(AB12,AB13,AB14)</f>
        <v>2064526332</v>
      </c>
      <c r="AC15" s="696"/>
      <c r="AD15" s="696"/>
      <c r="AE15" s="696"/>
      <c r="AF15" s="696"/>
      <c r="AG15" s="696"/>
      <c r="AH15" s="696"/>
      <c r="AI15" s="696"/>
      <c r="AJ15" s="696"/>
      <c r="AK15" s="696"/>
      <c r="AL15" s="696"/>
      <c r="AM15" s="696"/>
      <c r="AN15" s="696"/>
      <c r="AO15" s="696"/>
      <c r="AP15" s="696"/>
      <c r="AQ15" s="696"/>
      <c r="AR15" s="696">
        <f>SUM(AR12,AR13,AR14)</f>
        <v>34852</v>
      </c>
      <c r="AS15" s="696"/>
      <c r="AT15" s="696"/>
      <c r="AU15" s="696"/>
      <c r="AV15" s="696"/>
      <c r="AW15" s="696"/>
      <c r="AX15" s="696"/>
      <c r="AY15" s="696"/>
      <c r="AZ15" s="696"/>
      <c r="BA15" s="696">
        <f>SUM(BA12,BA13,BA14)</f>
        <v>9659262100</v>
      </c>
      <c r="BB15" s="696"/>
      <c r="BC15" s="696"/>
      <c r="BD15" s="696"/>
      <c r="BE15" s="696"/>
      <c r="BF15" s="696"/>
      <c r="BG15" s="696"/>
      <c r="BH15" s="696"/>
      <c r="BI15" s="696"/>
      <c r="BJ15" s="696"/>
      <c r="BK15" s="696"/>
      <c r="BL15" s="696"/>
      <c r="BM15" s="696"/>
      <c r="BN15" s="696"/>
      <c r="BO15" s="696"/>
      <c r="BP15" s="696"/>
      <c r="BQ15" s="696">
        <f>SUM(BQ12,BQ13,BQ14)</f>
        <v>5398</v>
      </c>
      <c r="BR15" s="696"/>
      <c r="BS15" s="696"/>
      <c r="BT15" s="696"/>
      <c r="BU15" s="696"/>
      <c r="BV15" s="696"/>
      <c r="BW15" s="696"/>
      <c r="BX15" s="696"/>
      <c r="BY15" s="696"/>
      <c r="BZ15" s="696">
        <f>SUM(BZ12,BZ13,BZ14)</f>
        <v>34447650073</v>
      </c>
      <c r="CA15" s="696"/>
      <c r="CB15" s="696"/>
      <c r="CC15" s="696"/>
      <c r="CD15" s="696"/>
      <c r="CE15" s="696"/>
      <c r="CF15" s="696"/>
      <c r="CG15" s="696"/>
      <c r="CH15" s="696"/>
      <c r="CI15" s="696"/>
      <c r="CJ15" s="696"/>
      <c r="CK15" s="696"/>
      <c r="CL15" s="696"/>
      <c r="CM15" s="696"/>
      <c r="CN15" s="696"/>
      <c r="CO15" s="696"/>
      <c r="CP15" s="718">
        <f>SUM(CP12,CP13,CP14)</f>
        <v>2532026</v>
      </c>
      <c r="CQ15" s="718"/>
      <c r="CR15" s="718"/>
      <c r="CS15" s="718"/>
      <c r="CT15" s="718"/>
      <c r="CU15" s="718"/>
      <c r="CV15" s="718"/>
      <c r="CW15" s="718"/>
      <c r="CX15" s="718"/>
      <c r="CY15" s="718">
        <f>SUM(CY12,CY13,CY14)</f>
        <v>50768336966</v>
      </c>
      <c r="CZ15" s="718"/>
      <c r="DA15" s="718"/>
      <c r="DB15" s="718"/>
      <c r="DC15" s="718"/>
      <c r="DD15" s="718"/>
      <c r="DE15" s="718"/>
      <c r="DF15" s="718"/>
      <c r="DG15" s="718"/>
      <c r="DH15" s="718"/>
      <c r="DI15" s="718"/>
      <c r="DJ15" s="718"/>
      <c r="DK15" s="718"/>
      <c r="DL15" s="718"/>
      <c r="DM15" s="718"/>
      <c r="DN15" s="719"/>
      <c r="DO15" s="295"/>
    </row>
    <row r="16" spans="1:127" ht="35.25" customHeight="1" thickBot="1">
      <c r="A16" s="598" t="s">
        <v>574</v>
      </c>
      <c r="B16" s="599"/>
      <c r="C16" s="599"/>
      <c r="D16" s="599"/>
      <c r="E16" s="599"/>
      <c r="F16" s="599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600"/>
      <c r="S16" s="704">
        <f>SUM(S11,S15)</f>
        <v>29752</v>
      </c>
      <c r="T16" s="697"/>
      <c r="U16" s="697"/>
      <c r="V16" s="697"/>
      <c r="W16" s="697"/>
      <c r="X16" s="697"/>
      <c r="Y16" s="697"/>
      <c r="Z16" s="697"/>
      <c r="AA16" s="697"/>
      <c r="AB16" s="697">
        <f>SUM(AB11,AB15)</f>
        <v>2065043291</v>
      </c>
      <c r="AC16" s="697"/>
      <c r="AD16" s="697"/>
      <c r="AE16" s="697"/>
      <c r="AF16" s="697"/>
      <c r="AG16" s="697"/>
      <c r="AH16" s="697"/>
      <c r="AI16" s="697"/>
      <c r="AJ16" s="697"/>
      <c r="AK16" s="697"/>
      <c r="AL16" s="697"/>
      <c r="AM16" s="697"/>
      <c r="AN16" s="697"/>
      <c r="AO16" s="697"/>
      <c r="AP16" s="697"/>
      <c r="AQ16" s="697"/>
      <c r="AR16" s="697">
        <f>SUM(AR11,AR15)</f>
        <v>34877</v>
      </c>
      <c r="AS16" s="697"/>
      <c r="AT16" s="697"/>
      <c r="AU16" s="697"/>
      <c r="AV16" s="697"/>
      <c r="AW16" s="697"/>
      <c r="AX16" s="697"/>
      <c r="AY16" s="697"/>
      <c r="AZ16" s="697"/>
      <c r="BA16" s="697">
        <f>SUM(BA11,BA15)</f>
        <v>9662294755</v>
      </c>
      <c r="BB16" s="697"/>
      <c r="BC16" s="697"/>
      <c r="BD16" s="697"/>
      <c r="BE16" s="697"/>
      <c r="BF16" s="697"/>
      <c r="BG16" s="697"/>
      <c r="BH16" s="697"/>
      <c r="BI16" s="697"/>
      <c r="BJ16" s="697"/>
      <c r="BK16" s="697"/>
      <c r="BL16" s="697"/>
      <c r="BM16" s="697"/>
      <c r="BN16" s="697"/>
      <c r="BO16" s="697"/>
      <c r="BP16" s="697"/>
      <c r="BQ16" s="697">
        <f>SUM(BQ11,BQ15)</f>
        <v>5401</v>
      </c>
      <c r="BR16" s="697"/>
      <c r="BS16" s="697"/>
      <c r="BT16" s="697"/>
      <c r="BU16" s="697"/>
      <c r="BV16" s="697"/>
      <c r="BW16" s="697"/>
      <c r="BX16" s="697"/>
      <c r="BY16" s="697"/>
      <c r="BZ16" s="697">
        <f>SUM(BZ11,BZ15)</f>
        <v>34450929215</v>
      </c>
      <c r="CA16" s="697"/>
      <c r="CB16" s="697"/>
      <c r="CC16" s="697"/>
      <c r="CD16" s="697"/>
      <c r="CE16" s="697"/>
      <c r="CF16" s="697"/>
      <c r="CG16" s="697"/>
      <c r="CH16" s="697"/>
      <c r="CI16" s="697"/>
      <c r="CJ16" s="697"/>
      <c r="CK16" s="697"/>
      <c r="CL16" s="697"/>
      <c r="CM16" s="697"/>
      <c r="CN16" s="697"/>
      <c r="CO16" s="697"/>
      <c r="CP16" s="722">
        <f>SUM(CP11,CP15)</f>
        <v>2533712</v>
      </c>
      <c r="CQ16" s="722"/>
      <c r="CR16" s="722"/>
      <c r="CS16" s="722"/>
      <c r="CT16" s="722"/>
      <c r="CU16" s="722"/>
      <c r="CV16" s="722"/>
      <c r="CW16" s="722"/>
      <c r="CX16" s="722"/>
      <c r="CY16" s="722">
        <f>SUM(CY11,CY15)</f>
        <v>50776194319</v>
      </c>
      <c r="CZ16" s="722"/>
      <c r="DA16" s="722"/>
      <c r="DB16" s="722"/>
      <c r="DC16" s="722"/>
      <c r="DD16" s="722"/>
      <c r="DE16" s="722"/>
      <c r="DF16" s="722"/>
      <c r="DG16" s="722"/>
      <c r="DH16" s="722"/>
      <c r="DI16" s="722"/>
      <c r="DJ16" s="722"/>
      <c r="DK16" s="722"/>
      <c r="DL16" s="722"/>
      <c r="DM16" s="722"/>
      <c r="DN16" s="723"/>
      <c r="DO16" s="295"/>
    </row>
  </sheetData>
  <sheetProtection selectLockedCells="1"/>
  <mergeCells count="110">
    <mergeCell ref="BZ8:CO8"/>
    <mergeCell ref="BZ9:CO9"/>
    <mergeCell ref="BZ10:CO10"/>
    <mergeCell ref="BZ11:CO11"/>
    <mergeCell ref="BZ12:CO12"/>
    <mergeCell ref="BZ13:CO13"/>
    <mergeCell ref="CY14:DN14"/>
    <mergeCell ref="CY15:DN15"/>
    <mergeCell ref="CY16:DN16"/>
    <mergeCell ref="CY8:DN8"/>
    <mergeCell ref="CY9:DN9"/>
    <mergeCell ref="CY10:DN10"/>
    <mergeCell ref="CY11:DN11"/>
    <mergeCell ref="CY12:DN12"/>
    <mergeCell ref="CY13:DN13"/>
    <mergeCell ref="BZ16:CO16"/>
    <mergeCell ref="CP8:CX8"/>
    <mergeCell ref="CP9:CX9"/>
    <mergeCell ref="CP10:CX10"/>
    <mergeCell ref="CP11:CX11"/>
    <mergeCell ref="CP12:CX12"/>
    <mergeCell ref="CP13:CX13"/>
    <mergeCell ref="CP14:CX14"/>
    <mergeCell ref="CP15:CX15"/>
    <mergeCell ref="BZ14:CO14"/>
    <mergeCell ref="CP16:CX16"/>
    <mergeCell ref="BA9:BP9"/>
    <mergeCell ref="BA10:BP10"/>
    <mergeCell ref="BA11:BP11"/>
    <mergeCell ref="BQ12:BY12"/>
    <mergeCell ref="BQ13:BY13"/>
    <mergeCell ref="AR15:AZ15"/>
    <mergeCell ref="BQ14:BY14"/>
    <mergeCell ref="BQ15:BY15"/>
    <mergeCell ref="BZ15:CO15"/>
    <mergeCell ref="BA14:BP14"/>
    <mergeCell ref="BA15:BP15"/>
    <mergeCell ref="AR16:AZ16"/>
    <mergeCell ref="BQ16:BY16"/>
    <mergeCell ref="BQ8:BY8"/>
    <mergeCell ref="BQ9:BY9"/>
    <mergeCell ref="BQ10:BY10"/>
    <mergeCell ref="BQ11:BY11"/>
    <mergeCell ref="S15:AA15"/>
    <mergeCell ref="S16:AA16"/>
    <mergeCell ref="BA12:BP12"/>
    <mergeCell ref="BA13:BP13"/>
    <mergeCell ref="AB16:AQ16"/>
    <mergeCell ref="AR14:AZ14"/>
    <mergeCell ref="BA16:BP16"/>
    <mergeCell ref="AB14:AQ14"/>
    <mergeCell ref="AB15:AQ15"/>
    <mergeCell ref="S14:AA14"/>
    <mergeCell ref="AR8:AZ8"/>
    <mergeCell ref="AR9:AZ9"/>
    <mergeCell ref="AR10:AZ10"/>
    <mergeCell ref="AR11:AZ11"/>
    <mergeCell ref="AR12:AZ12"/>
    <mergeCell ref="AR13:AZ13"/>
    <mergeCell ref="BA8:BP8"/>
    <mergeCell ref="E11:N11"/>
    <mergeCell ref="AB11:AQ11"/>
    <mergeCell ref="D12:F13"/>
    <mergeCell ref="S9:AA9"/>
    <mergeCell ref="S10:AA10"/>
    <mergeCell ref="S11:AA11"/>
    <mergeCell ref="S12:AA12"/>
    <mergeCell ref="AB12:AQ12"/>
    <mergeCell ref="AB13:AQ13"/>
    <mergeCell ref="E10:N10"/>
    <mergeCell ref="P13:R13"/>
    <mergeCell ref="S13:AA13"/>
    <mergeCell ref="A16:R16"/>
    <mergeCell ref="D15:O15"/>
    <mergeCell ref="P15:R15"/>
    <mergeCell ref="A12:C15"/>
    <mergeCell ref="P14:R14"/>
    <mergeCell ref="H13:N13"/>
    <mergeCell ref="E14:N14"/>
    <mergeCell ref="CQ5:CW6"/>
    <mergeCell ref="AS3:BO4"/>
    <mergeCell ref="A3:R7"/>
    <mergeCell ref="H8:N8"/>
    <mergeCell ref="H9:N9"/>
    <mergeCell ref="AB8:AQ8"/>
    <mergeCell ref="AB9:AQ9"/>
    <mergeCell ref="AB10:AQ10"/>
    <mergeCell ref="S8:AA8"/>
    <mergeCell ref="P10:R10"/>
    <mergeCell ref="P12:R12"/>
    <mergeCell ref="H12:N12"/>
    <mergeCell ref="A8:C11"/>
    <mergeCell ref="D8:F9"/>
    <mergeCell ref="P8:R8"/>
    <mergeCell ref="P9:R9"/>
    <mergeCell ref="P11:R11"/>
    <mergeCell ref="CZ5:DM6"/>
    <mergeCell ref="T5:Z6"/>
    <mergeCell ref="CY7:DN7"/>
    <mergeCell ref="BR5:BX6"/>
    <mergeCell ref="CA5:CN6"/>
    <mergeCell ref="BZ7:CO7"/>
    <mergeCell ref="CQ3:DM4"/>
    <mergeCell ref="AB7:AQ7"/>
    <mergeCell ref="BR3:CN4"/>
    <mergeCell ref="T3:AP4"/>
    <mergeCell ref="BB5:BO6"/>
    <mergeCell ref="BA7:BP7"/>
    <mergeCell ref="AS5:AY6"/>
    <mergeCell ref="AC5:AP6"/>
  </mergeCells>
  <phoneticPr fontId="2"/>
  <pageMargins left="0.78740157480314965" right="0.78740157480314965" top="0.59055118110236227" bottom="0.59055118110236227" header="0.39370078740157483" footer="0.39370078740157483"/>
  <pageSetup paperSize="9" firstPageNumber="35" orientation="landscape" useFirstPageNumber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T70"/>
  <sheetViews>
    <sheetView view="pageBreakPreview" zoomScaleNormal="100" zoomScaleSheetLayoutView="100" workbookViewId="0">
      <selection activeCell="V26" sqref="V26:W26"/>
    </sheetView>
  </sheetViews>
  <sheetFormatPr defaultColWidth="1.109375" defaultRowHeight="24" customHeight="1"/>
  <cols>
    <col min="1" max="31" width="1.109375" style="1" customWidth="1"/>
    <col min="32" max="49" width="1" style="1" customWidth="1"/>
    <col min="50" max="58" width="1.33203125" style="1" customWidth="1"/>
    <col min="59" max="85" width="1" style="1" customWidth="1"/>
    <col min="86" max="94" width="1.33203125" style="1" customWidth="1"/>
    <col min="95" max="103" width="1" style="1" customWidth="1"/>
    <col min="104" max="112" width="1.33203125" style="1" customWidth="1"/>
    <col min="113" max="121" width="1" style="1" customWidth="1"/>
    <col min="122" max="123" width="1.109375" style="1" customWidth="1"/>
    <col min="124" max="16384" width="1.109375" style="1"/>
  </cols>
  <sheetData>
    <row r="1" spans="1:202" ht="21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</row>
    <row r="2" spans="1:202" ht="21.75" customHeight="1" thickBot="1">
      <c r="A2" s="592" t="s">
        <v>633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  <c r="AP2" s="592"/>
      <c r="AQ2" s="592"/>
      <c r="AR2" s="592"/>
      <c r="AS2" s="592"/>
      <c r="AT2" s="592"/>
      <c r="AU2" s="592"/>
      <c r="AV2" s="592"/>
      <c r="AW2" s="592"/>
      <c r="AX2" s="592"/>
      <c r="AY2" s="592"/>
      <c r="AZ2" s="592"/>
      <c r="BA2" s="592"/>
      <c r="BB2" s="592"/>
      <c r="BC2" s="592"/>
      <c r="BD2" s="592"/>
      <c r="BE2" s="592"/>
      <c r="BF2" s="592"/>
      <c r="BG2" s="592"/>
      <c r="BH2" s="592"/>
      <c r="BI2" s="592"/>
      <c r="BJ2" s="592"/>
      <c r="BK2" s="592"/>
      <c r="BL2" s="592"/>
      <c r="BM2" s="592"/>
      <c r="BN2" s="592"/>
      <c r="BO2" s="592"/>
      <c r="BP2" s="592"/>
      <c r="BQ2" s="592"/>
      <c r="BR2" s="592"/>
      <c r="BS2" s="592"/>
      <c r="BT2" s="592"/>
      <c r="BU2" s="592"/>
      <c r="BV2" s="592"/>
      <c r="BW2" s="592"/>
      <c r="BX2" s="592"/>
      <c r="BY2" s="592"/>
      <c r="BZ2" s="592"/>
      <c r="CA2" s="592"/>
      <c r="CB2" s="592"/>
      <c r="CC2" s="592"/>
      <c r="CD2" s="592"/>
      <c r="CE2" s="592"/>
      <c r="CF2" s="592"/>
      <c r="CG2" s="592"/>
      <c r="CH2" s="592"/>
      <c r="CI2" s="592"/>
      <c r="CJ2" s="592"/>
      <c r="CK2" s="592"/>
      <c r="CL2" s="592"/>
      <c r="CM2" s="592"/>
      <c r="CN2" s="592"/>
      <c r="CO2" s="592"/>
      <c r="CP2" s="592"/>
      <c r="CQ2" s="592"/>
      <c r="CR2" s="592"/>
      <c r="CS2" s="592"/>
      <c r="CT2" s="592"/>
      <c r="CU2" s="592"/>
      <c r="CV2" s="592"/>
      <c r="CW2" s="592"/>
      <c r="CX2" s="592"/>
      <c r="CY2" s="592"/>
      <c r="CZ2" s="592"/>
      <c r="DA2" s="592"/>
      <c r="DB2" s="592"/>
      <c r="DC2" s="592"/>
      <c r="DD2" s="592"/>
      <c r="DE2" s="592"/>
      <c r="DF2" s="592"/>
      <c r="DG2" s="592"/>
      <c r="DH2" s="592"/>
      <c r="DI2" s="592"/>
      <c r="DJ2" s="592"/>
      <c r="DK2" s="592"/>
      <c r="DL2" s="592"/>
      <c r="DM2" s="592"/>
      <c r="DN2" s="592"/>
      <c r="DO2" s="592"/>
      <c r="DP2" s="592"/>
      <c r="DQ2" s="592"/>
    </row>
    <row r="3" spans="1:202" ht="20.100000000000001" customHeight="1">
      <c r="A3" s="777" t="s">
        <v>632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5"/>
      <c r="X3" s="725"/>
      <c r="Y3" s="725"/>
      <c r="Z3" s="725"/>
      <c r="AA3" s="725"/>
      <c r="AB3" s="725"/>
      <c r="AC3" s="725"/>
      <c r="AD3" s="725"/>
      <c r="AE3" s="778"/>
      <c r="AF3" s="24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618" t="s">
        <v>631</v>
      </c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  <c r="CR3" s="618"/>
      <c r="CS3" s="618"/>
      <c r="CT3" s="618"/>
      <c r="CU3" s="618"/>
      <c r="CV3" s="618"/>
      <c r="CW3" s="618"/>
      <c r="CX3" s="618"/>
      <c r="CY3" s="618"/>
      <c r="CZ3" s="618"/>
      <c r="DA3" s="618"/>
      <c r="DB3" s="618"/>
      <c r="DC3" s="618"/>
      <c r="DD3" s="618"/>
      <c r="DE3" s="618"/>
      <c r="DF3" s="61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5"/>
      <c r="DR3" s="295"/>
    </row>
    <row r="4" spans="1:202" ht="20.100000000000001" customHeight="1">
      <c r="A4" s="779"/>
      <c r="B4" s="675"/>
      <c r="C4" s="675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775"/>
      <c r="AF4" s="46"/>
      <c r="AG4" s="50"/>
      <c r="AH4" s="50"/>
      <c r="AI4" s="50"/>
      <c r="AJ4" s="50"/>
      <c r="AK4" s="50"/>
      <c r="AL4" s="50"/>
      <c r="AM4" s="50"/>
      <c r="AN4" s="522" t="s">
        <v>463</v>
      </c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0"/>
      <c r="BM4" s="50"/>
      <c r="BN4" s="50"/>
      <c r="BO4" s="50"/>
      <c r="BP4" s="49"/>
      <c r="BQ4" s="50"/>
      <c r="BR4" s="50"/>
      <c r="BS4" s="50"/>
      <c r="BT4" s="50"/>
      <c r="BU4" s="50"/>
      <c r="BV4" s="50"/>
      <c r="BW4" s="50"/>
      <c r="BX4" s="522" t="s">
        <v>630</v>
      </c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22"/>
      <c r="CK4" s="522"/>
      <c r="CL4" s="522"/>
      <c r="CM4" s="522"/>
      <c r="CN4" s="522"/>
      <c r="CO4" s="522"/>
      <c r="CP4" s="522"/>
      <c r="CQ4" s="522"/>
      <c r="CR4" s="522"/>
      <c r="CS4" s="522"/>
      <c r="CT4" s="522"/>
      <c r="CU4" s="522"/>
      <c r="CV4" s="50"/>
      <c r="CW4" s="50"/>
      <c r="CX4" s="50"/>
      <c r="CY4" s="48"/>
      <c r="CZ4" s="644" t="s">
        <v>610</v>
      </c>
      <c r="DA4" s="755"/>
      <c r="DB4" s="755"/>
      <c r="DC4" s="755"/>
      <c r="DD4" s="755"/>
      <c r="DE4" s="755"/>
      <c r="DF4" s="755"/>
      <c r="DG4" s="755"/>
      <c r="DH4" s="755"/>
      <c r="DI4" s="755"/>
      <c r="DJ4" s="755"/>
      <c r="DK4" s="755"/>
      <c r="DL4" s="755"/>
      <c r="DM4" s="755"/>
      <c r="DN4" s="755"/>
      <c r="DO4" s="755"/>
      <c r="DP4" s="755"/>
      <c r="DQ4" s="756"/>
      <c r="DR4" s="295"/>
    </row>
    <row r="5" spans="1:202" ht="20.100000000000001" customHeight="1">
      <c r="A5" s="779"/>
      <c r="B5" s="675"/>
      <c r="C5" s="675"/>
      <c r="D5" s="675"/>
      <c r="E5" s="675"/>
      <c r="F5" s="675"/>
      <c r="G5" s="675"/>
      <c r="H5" s="675"/>
      <c r="I5" s="675"/>
      <c r="J5" s="675"/>
      <c r="K5" s="675"/>
      <c r="L5" s="675"/>
      <c r="M5" s="675"/>
      <c r="N5" s="675"/>
      <c r="O5" s="675"/>
      <c r="P5" s="675"/>
      <c r="Q5" s="675"/>
      <c r="R5" s="675"/>
      <c r="S5" s="675"/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775"/>
      <c r="AF5" s="776" t="s">
        <v>629</v>
      </c>
      <c r="AG5" s="561"/>
      <c r="AH5" s="561"/>
      <c r="AI5" s="561"/>
      <c r="AJ5" s="561"/>
      <c r="AK5" s="561"/>
      <c r="AL5" s="561"/>
      <c r="AM5" s="561"/>
      <c r="AN5" s="625"/>
      <c r="AO5" s="624" t="s">
        <v>628</v>
      </c>
      <c r="AP5" s="561"/>
      <c r="AQ5" s="561"/>
      <c r="AR5" s="561"/>
      <c r="AS5" s="561"/>
      <c r="AT5" s="561"/>
      <c r="AU5" s="561"/>
      <c r="AV5" s="561"/>
      <c r="AW5" s="625"/>
      <c r="AX5" s="8"/>
      <c r="AY5" s="628" t="s">
        <v>627</v>
      </c>
      <c r="AZ5" s="758"/>
      <c r="BA5" s="758"/>
      <c r="BB5" s="758"/>
      <c r="BC5" s="758"/>
      <c r="BD5" s="758"/>
      <c r="BE5" s="758"/>
      <c r="BF5" s="161"/>
      <c r="BG5" s="8"/>
      <c r="BH5" s="628" t="s">
        <v>626</v>
      </c>
      <c r="BI5" s="628"/>
      <c r="BJ5" s="628"/>
      <c r="BK5" s="628"/>
      <c r="BL5" s="628"/>
      <c r="BM5" s="628"/>
      <c r="BN5" s="628"/>
      <c r="BO5" s="84"/>
      <c r="BP5" s="624" t="s">
        <v>629</v>
      </c>
      <c r="BQ5" s="561"/>
      <c r="BR5" s="561"/>
      <c r="BS5" s="561"/>
      <c r="BT5" s="561"/>
      <c r="BU5" s="561"/>
      <c r="BV5" s="561"/>
      <c r="BW5" s="561"/>
      <c r="BX5" s="625"/>
      <c r="BY5" s="624" t="s">
        <v>628</v>
      </c>
      <c r="BZ5" s="561"/>
      <c r="CA5" s="561"/>
      <c r="CB5" s="561"/>
      <c r="CC5" s="561"/>
      <c r="CD5" s="561"/>
      <c r="CE5" s="561"/>
      <c r="CF5" s="561"/>
      <c r="CG5" s="625"/>
      <c r="CH5" s="8"/>
      <c r="CI5" s="628" t="s">
        <v>627</v>
      </c>
      <c r="CJ5" s="628"/>
      <c r="CK5" s="628"/>
      <c r="CL5" s="628"/>
      <c r="CM5" s="628"/>
      <c r="CN5" s="628"/>
      <c r="CO5" s="628"/>
      <c r="CP5" s="161"/>
      <c r="CQ5" s="8"/>
      <c r="CR5" s="628" t="s">
        <v>626</v>
      </c>
      <c r="CS5" s="628"/>
      <c r="CT5" s="628"/>
      <c r="CU5" s="628"/>
      <c r="CV5" s="628"/>
      <c r="CW5" s="628"/>
      <c r="CX5" s="628"/>
      <c r="CY5" s="161"/>
      <c r="CZ5" s="8"/>
      <c r="DA5" s="628" t="s">
        <v>627</v>
      </c>
      <c r="DB5" s="628"/>
      <c r="DC5" s="628"/>
      <c r="DD5" s="628"/>
      <c r="DE5" s="628"/>
      <c r="DF5" s="628"/>
      <c r="DG5" s="628"/>
      <c r="DH5" s="161"/>
      <c r="DI5" s="8"/>
      <c r="DJ5" s="628" t="s">
        <v>626</v>
      </c>
      <c r="DK5" s="628"/>
      <c r="DL5" s="628"/>
      <c r="DM5" s="628"/>
      <c r="DN5" s="628"/>
      <c r="DO5" s="628"/>
      <c r="DP5" s="628"/>
      <c r="DQ5" s="166"/>
      <c r="DR5" s="295"/>
    </row>
    <row r="6" spans="1:202" ht="20.100000000000001" customHeight="1">
      <c r="A6" s="779"/>
      <c r="B6" s="675"/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5"/>
      <c r="AD6" s="675"/>
      <c r="AE6" s="775"/>
      <c r="AF6" s="615"/>
      <c r="AG6" s="546"/>
      <c r="AH6" s="546"/>
      <c r="AI6" s="546"/>
      <c r="AJ6" s="546"/>
      <c r="AK6" s="546"/>
      <c r="AL6" s="546"/>
      <c r="AM6" s="546"/>
      <c r="AN6" s="608"/>
      <c r="AO6" s="607"/>
      <c r="AP6" s="546"/>
      <c r="AQ6" s="546"/>
      <c r="AR6" s="546"/>
      <c r="AS6" s="546"/>
      <c r="AT6" s="546"/>
      <c r="AU6" s="546"/>
      <c r="AV6" s="546"/>
      <c r="AW6" s="608"/>
      <c r="AX6" s="86"/>
      <c r="AY6" s="761"/>
      <c r="AZ6" s="761"/>
      <c r="BA6" s="761"/>
      <c r="BB6" s="761"/>
      <c r="BC6" s="761"/>
      <c r="BD6" s="761"/>
      <c r="BE6" s="761"/>
      <c r="BF6" s="163"/>
      <c r="BG6" s="86"/>
      <c r="BH6" s="629"/>
      <c r="BI6" s="629"/>
      <c r="BJ6" s="629"/>
      <c r="BK6" s="629"/>
      <c r="BL6" s="629"/>
      <c r="BM6" s="629"/>
      <c r="BN6" s="629"/>
      <c r="BO6" s="87"/>
      <c r="BP6" s="607"/>
      <c r="BQ6" s="546"/>
      <c r="BR6" s="546"/>
      <c r="BS6" s="546"/>
      <c r="BT6" s="546"/>
      <c r="BU6" s="546"/>
      <c r="BV6" s="546"/>
      <c r="BW6" s="546"/>
      <c r="BX6" s="608"/>
      <c r="BY6" s="607"/>
      <c r="BZ6" s="546"/>
      <c r="CA6" s="546"/>
      <c r="CB6" s="546"/>
      <c r="CC6" s="546"/>
      <c r="CD6" s="546"/>
      <c r="CE6" s="546"/>
      <c r="CF6" s="546"/>
      <c r="CG6" s="608"/>
      <c r="CH6" s="86"/>
      <c r="CI6" s="629"/>
      <c r="CJ6" s="629"/>
      <c r="CK6" s="629"/>
      <c r="CL6" s="629"/>
      <c r="CM6" s="629"/>
      <c r="CN6" s="629"/>
      <c r="CO6" s="629"/>
      <c r="CP6" s="163"/>
      <c r="CQ6" s="86"/>
      <c r="CR6" s="629"/>
      <c r="CS6" s="629"/>
      <c r="CT6" s="629"/>
      <c r="CU6" s="629"/>
      <c r="CV6" s="629"/>
      <c r="CW6" s="629"/>
      <c r="CX6" s="629"/>
      <c r="CY6" s="163"/>
      <c r="CZ6" s="86"/>
      <c r="DA6" s="629"/>
      <c r="DB6" s="629"/>
      <c r="DC6" s="629"/>
      <c r="DD6" s="629"/>
      <c r="DE6" s="629"/>
      <c r="DF6" s="629"/>
      <c r="DG6" s="629"/>
      <c r="DH6" s="163"/>
      <c r="DI6" s="86"/>
      <c r="DJ6" s="629"/>
      <c r="DK6" s="629"/>
      <c r="DL6" s="629"/>
      <c r="DM6" s="629"/>
      <c r="DN6" s="629"/>
      <c r="DO6" s="629"/>
      <c r="DP6" s="629"/>
      <c r="DQ6" s="167"/>
      <c r="DR6" s="295"/>
    </row>
    <row r="7" spans="1:202" ht="20.100000000000001" customHeight="1">
      <c r="A7" s="779"/>
      <c r="B7" s="675"/>
      <c r="C7" s="675"/>
      <c r="D7" s="675"/>
      <c r="E7" s="675"/>
      <c r="F7" s="675"/>
      <c r="G7" s="675"/>
      <c r="H7" s="675"/>
      <c r="I7" s="675"/>
      <c r="J7" s="675"/>
      <c r="K7" s="675"/>
      <c r="L7" s="675"/>
      <c r="M7" s="675"/>
      <c r="N7" s="675"/>
      <c r="O7" s="675"/>
      <c r="P7" s="675"/>
      <c r="Q7" s="675"/>
      <c r="R7" s="675"/>
      <c r="S7" s="675"/>
      <c r="T7" s="675"/>
      <c r="U7" s="675"/>
      <c r="V7" s="675"/>
      <c r="W7" s="675"/>
      <c r="X7" s="675"/>
      <c r="Y7" s="675"/>
      <c r="Z7" s="675"/>
      <c r="AA7" s="675"/>
      <c r="AB7" s="675"/>
      <c r="AC7" s="675"/>
      <c r="AD7" s="675"/>
      <c r="AE7" s="775"/>
      <c r="AF7" s="615"/>
      <c r="AG7" s="546"/>
      <c r="AH7" s="546"/>
      <c r="AI7" s="546"/>
      <c r="AJ7" s="546"/>
      <c r="AK7" s="546"/>
      <c r="AL7" s="546"/>
      <c r="AM7" s="546"/>
      <c r="AN7" s="608"/>
      <c r="AO7" s="607"/>
      <c r="AP7" s="546"/>
      <c r="AQ7" s="546"/>
      <c r="AR7" s="546"/>
      <c r="AS7" s="546"/>
      <c r="AT7" s="546"/>
      <c r="AU7" s="546"/>
      <c r="AV7" s="546"/>
      <c r="AW7" s="608"/>
      <c r="AX7" s="86"/>
      <c r="AY7" s="761"/>
      <c r="AZ7" s="761"/>
      <c r="BA7" s="761"/>
      <c r="BB7" s="761"/>
      <c r="BC7" s="761"/>
      <c r="BD7" s="761"/>
      <c r="BE7" s="761"/>
      <c r="BF7" s="163"/>
      <c r="BG7" s="86"/>
      <c r="BH7" s="629"/>
      <c r="BI7" s="629"/>
      <c r="BJ7" s="629"/>
      <c r="BK7" s="629"/>
      <c r="BL7" s="629"/>
      <c r="BM7" s="629"/>
      <c r="BN7" s="629"/>
      <c r="BO7" s="87"/>
      <c r="BP7" s="607"/>
      <c r="BQ7" s="546"/>
      <c r="BR7" s="546"/>
      <c r="BS7" s="546"/>
      <c r="BT7" s="546"/>
      <c r="BU7" s="546"/>
      <c r="BV7" s="546"/>
      <c r="BW7" s="546"/>
      <c r="BX7" s="608"/>
      <c r="BY7" s="607"/>
      <c r="BZ7" s="546"/>
      <c r="CA7" s="546"/>
      <c r="CB7" s="546"/>
      <c r="CC7" s="546"/>
      <c r="CD7" s="546"/>
      <c r="CE7" s="546"/>
      <c r="CF7" s="546"/>
      <c r="CG7" s="608"/>
      <c r="CH7" s="86"/>
      <c r="CI7" s="629"/>
      <c r="CJ7" s="629"/>
      <c r="CK7" s="629"/>
      <c r="CL7" s="629"/>
      <c r="CM7" s="629"/>
      <c r="CN7" s="629"/>
      <c r="CO7" s="629"/>
      <c r="CP7" s="163"/>
      <c r="CQ7" s="86"/>
      <c r="CR7" s="629"/>
      <c r="CS7" s="629"/>
      <c r="CT7" s="629"/>
      <c r="CU7" s="629"/>
      <c r="CV7" s="629"/>
      <c r="CW7" s="629"/>
      <c r="CX7" s="629"/>
      <c r="CY7" s="163"/>
      <c r="CZ7" s="86"/>
      <c r="DA7" s="629"/>
      <c r="DB7" s="629"/>
      <c r="DC7" s="629"/>
      <c r="DD7" s="629"/>
      <c r="DE7" s="629"/>
      <c r="DF7" s="629"/>
      <c r="DG7" s="629"/>
      <c r="DH7" s="163"/>
      <c r="DI7" s="86"/>
      <c r="DJ7" s="629"/>
      <c r="DK7" s="629"/>
      <c r="DL7" s="629"/>
      <c r="DM7" s="629"/>
      <c r="DN7" s="629"/>
      <c r="DO7" s="629"/>
      <c r="DP7" s="629"/>
      <c r="DQ7" s="167"/>
      <c r="DR7" s="295"/>
    </row>
    <row r="8" spans="1:202" ht="14.25" customHeight="1">
      <c r="A8" s="779"/>
      <c r="B8" s="675"/>
      <c r="C8" s="675"/>
      <c r="D8" s="675"/>
      <c r="E8" s="675"/>
      <c r="F8" s="675"/>
      <c r="G8" s="675"/>
      <c r="H8" s="675"/>
      <c r="I8" s="675"/>
      <c r="J8" s="675"/>
      <c r="K8" s="675"/>
      <c r="L8" s="675"/>
      <c r="M8" s="675"/>
      <c r="N8" s="675"/>
      <c r="O8" s="675"/>
      <c r="P8" s="675"/>
      <c r="Q8" s="675"/>
      <c r="R8" s="675"/>
      <c r="S8" s="675"/>
      <c r="T8" s="675"/>
      <c r="U8" s="675"/>
      <c r="V8" s="675"/>
      <c r="W8" s="675"/>
      <c r="X8" s="675"/>
      <c r="Y8" s="675"/>
      <c r="Z8" s="675"/>
      <c r="AA8" s="675"/>
      <c r="AB8" s="675"/>
      <c r="AC8" s="675"/>
      <c r="AD8" s="675"/>
      <c r="AE8" s="775"/>
      <c r="AF8" s="74"/>
      <c r="AG8" s="57"/>
      <c r="AH8" s="57"/>
      <c r="AI8" s="57"/>
      <c r="AJ8" s="57"/>
      <c r="AK8" s="57"/>
      <c r="AL8" s="57"/>
      <c r="AM8" s="57"/>
      <c r="AN8" s="17"/>
      <c r="AO8" s="15"/>
      <c r="AP8" s="57"/>
      <c r="AQ8" s="57"/>
      <c r="AR8" s="57"/>
      <c r="AS8" s="57"/>
      <c r="AT8" s="57"/>
      <c r="AU8" s="57"/>
      <c r="AV8" s="57"/>
      <c r="AW8" s="17"/>
      <c r="AX8" s="607" t="s">
        <v>469</v>
      </c>
      <c r="AY8" s="675"/>
      <c r="AZ8" s="675"/>
      <c r="BA8" s="675"/>
      <c r="BB8" s="675"/>
      <c r="BC8" s="675"/>
      <c r="BD8" s="675"/>
      <c r="BE8" s="675"/>
      <c r="BF8" s="694"/>
      <c r="BG8" s="683" t="s">
        <v>468</v>
      </c>
      <c r="BH8" s="629"/>
      <c r="BI8" s="629"/>
      <c r="BJ8" s="629"/>
      <c r="BK8" s="629"/>
      <c r="BL8" s="629"/>
      <c r="BM8" s="629"/>
      <c r="BN8" s="629"/>
      <c r="BO8" s="757"/>
      <c r="BP8" s="15"/>
      <c r="BQ8" s="57"/>
      <c r="BR8" s="57"/>
      <c r="BS8" s="57"/>
      <c r="BT8" s="57"/>
      <c r="BU8" s="57"/>
      <c r="BV8" s="57"/>
      <c r="BW8" s="57"/>
      <c r="BX8" s="17"/>
      <c r="BY8" s="15"/>
      <c r="BZ8" s="57"/>
      <c r="CA8" s="57"/>
      <c r="CB8" s="57"/>
      <c r="CC8" s="57"/>
      <c r="CD8" s="57"/>
      <c r="CE8" s="57"/>
      <c r="CF8" s="57"/>
      <c r="CG8" s="17"/>
      <c r="CH8" s="607" t="s">
        <v>625</v>
      </c>
      <c r="CI8" s="675"/>
      <c r="CJ8" s="675"/>
      <c r="CK8" s="675"/>
      <c r="CL8" s="675"/>
      <c r="CM8" s="675"/>
      <c r="CN8" s="675"/>
      <c r="CO8" s="675"/>
      <c r="CP8" s="694"/>
      <c r="CQ8" s="607" t="s">
        <v>624</v>
      </c>
      <c r="CR8" s="675"/>
      <c r="CS8" s="675"/>
      <c r="CT8" s="675"/>
      <c r="CU8" s="675"/>
      <c r="CV8" s="675"/>
      <c r="CW8" s="675"/>
      <c r="CX8" s="675"/>
      <c r="CY8" s="675"/>
      <c r="CZ8" s="607" t="s">
        <v>623</v>
      </c>
      <c r="DA8" s="675"/>
      <c r="DB8" s="675"/>
      <c r="DC8" s="675"/>
      <c r="DD8" s="675"/>
      <c r="DE8" s="675"/>
      <c r="DF8" s="675"/>
      <c r="DG8" s="675"/>
      <c r="DH8" s="694"/>
      <c r="DI8" s="607" t="s">
        <v>622</v>
      </c>
      <c r="DJ8" s="675"/>
      <c r="DK8" s="675"/>
      <c r="DL8" s="675"/>
      <c r="DM8" s="675"/>
      <c r="DN8" s="675"/>
      <c r="DO8" s="675"/>
      <c r="DP8" s="675"/>
      <c r="DQ8" s="775"/>
      <c r="DR8" s="295"/>
    </row>
    <row r="9" spans="1:202" ht="14.25" customHeight="1" thickBot="1">
      <c r="A9" s="780"/>
      <c r="B9" s="781"/>
      <c r="C9" s="781"/>
      <c r="D9" s="781"/>
      <c r="E9" s="781"/>
      <c r="F9" s="781"/>
      <c r="G9" s="781"/>
      <c r="H9" s="781"/>
      <c r="I9" s="781"/>
      <c r="J9" s="781"/>
      <c r="K9" s="781"/>
      <c r="L9" s="781"/>
      <c r="M9" s="781"/>
      <c r="N9" s="781"/>
      <c r="O9" s="781"/>
      <c r="P9" s="781"/>
      <c r="Q9" s="781"/>
      <c r="R9" s="781"/>
      <c r="S9" s="781"/>
      <c r="T9" s="781"/>
      <c r="U9" s="781"/>
      <c r="V9" s="781"/>
      <c r="W9" s="781"/>
      <c r="X9" s="781"/>
      <c r="Y9" s="781"/>
      <c r="Z9" s="781"/>
      <c r="AA9" s="781"/>
      <c r="AB9" s="781"/>
      <c r="AC9" s="781"/>
      <c r="AD9" s="781"/>
      <c r="AE9" s="782"/>
      <c r="AF9" s="63"/>
      <c r="AG9" s="64"/>
      <c r="AH9" s="64"/>
      <c r="AI9" s="64"/>
      <c r="AJ9" s="64"/>
      <c r="AK9" s="64"/>
      <c r="AL9" s="64"/>
      <c r="AM9" s="64"/>
      <c r="AN9" s="65"/>
      <c r="AO9" s="66"/>
      <c r="AP9" s="64"/>
      <c r="AQ9" s="64"/>
      <c r="AR9" s="64"/>
      <c r="AS9" s="64"/>
      <c r="AT9" s="64"/>
      <c r="AU9" s="64"/>
      <c r="AV9" s="64"/>
      <c r="AW9" s="65"/>
      <c r="AX9" s="673" t="s">
        <v>621</v>
      </c>
      <c r="AY9" s="626"/>
      <c r="AZ9" s="626"/>
      <c r="BA9" s="626"/>
      <c r="BB9" s="626"/>
      <c r="BC9" s="626"/>
      <c r="BD9" s="626"/>
      <c r="BE9" s="626"/>
      <c r="BF9" s="627"/>
      <c r="BG9" s="602" t="s">
        <v>467</v>
      </c>
      <c r="BH9" s="626"/>
      <c r="BI9" s="626"/>
      <c r="BJ9" s="626"/>
      <c r="BK9" s="626"/>
      <c r="BL9" s="626"/>
      <c r="BM9" s="626"/>
      <c r="BN9" s="626"/>
      <c r="BO9" s="627"/>
      <c r="BP9" s="66"/>
      <c r="BQ9" s="64"/>
      <c r="BR9" s="64"/>
      <c r="BS9" s="64"/>
      <c r="BT9" s="64"/>
      <c r="BU9" s="64"/>
      <c r="BV9" s="64"/>
      <c r="BW9" s="64"/>
      <c r="BX9" s="65"/>
      <c r="BY9" s="66"/>
      <c r="BZ9" s="64"/>
      <c r="CA9" s="64"/>
      <c r="CB9" s="64"/>
      <c r="CC9" s="64"/>
      <c r="CD9" s="64"/>
      <c r="CE9" s="64"/>
      <c r="CF9" s="64"/>
      <c r="CG9" s="65"/>
      <c r="CH9" s="673" t="s">
        <v>621</v>
      </c>
      <c r="CI9" s="626"/>
      <c r="CJ9" s="626"/>
      <c r="CK9" s="626"/>
      <c r="CL9" s="626"/>
      <c r="CM9" s="626"/>
      <c r="CN9" s="626"/>
      <c r="CO9" s="626"/>
      <c r="CP9" s="627"/>
      <c r="CQ9" s="602" t="s">
        <v>467</v>
      </c>
      <c r="CR9" s="626"/>
      <c r="CS9" s="626"/>
      <c r="CT9" s="626"/>
      <c r="CU9" s="626"/>
      <c r="CV9" s="626"/>
      <c r="CW9" s="626"/>
      <c r="CX9" s="626"/>
      <c r="CY9" s="627"/>
      <c r="CZ9" s="673" t="s">
        <v>467</v>
      </c>
      <c r="DA9" s="626"/>
      <c r="DB9" s="626"/>
      <c r="DC9" s="626"/>
      <c r="DD9" s="626"/>
      <c r="DE9" s="626"/>
      <c r="DF9" s="626"/>
      <c r="DG9" s="626"/>
      <c r="DH9" s="627"/>
      <c r="DI9" s="673" t="s">
        <v>467</v>
      </c>
      <c r="DJ9" s="626"/>
      <c r="DK9" s="626"/>
      <c r="DL9" s="626"/>
      <c r="DM9" s="626"/>
      <c r="DN9" s="626"/>
      <c r="DO9" s="626"/>
      <c r="DP9" s="626"/>
      <c r="DQ9" s="630"/>
      <c r="DR9" s="295"/>
    </row>
    <row r="10" spans="1:202" ht="20.100000000000001" customHeight="1">
      <c r="A10" s="360"/>
      <c r="B10" s="174"/>
      <c r="C10" s="174"/>
      <c r="D10" s="174"/>
      <c r="E10" s="173"/>
      <c r="F10" s="196"/>
      <c r="G10" s="771" t="s">
        <v>620</v>
      </c>
      <c r="H10" s="771"/>
      <c r="I10" s="771"/>
      <c r="J10" s="771"/>
      <c r="K10" s="771"/>
      <c r="L10" s="771"/>
      <c r="M10" s="771"/>
      <c r="N10" s="771"/>
      <c r="O10" s="187"/>
      <c r="P10" s="359"/>
      <c r="Q10" s="773" t="s">
        <v>619</v>
      </c>
      <c r="R10" s="773"/>
      <c r="S10" s="773"/>
      <c r="T10" s="773"/>
      <c r="U10" s="773"/>
      <c r="V10" s="773"/>
      <c r="W10" s="773"/>
      <c r="X10" s="773"/>
      <c r="Y10" s="773"/>
      <c r="Z10" s="773"/>
      <c r="AA10" s="773"/>
      <c r="AB10" s="773"/>
      <c r="AC10" s="773"/>
      <c r="AD10" s="773"/>
      <c r="AE10" s="358"/>
      <c r="AF10" s="774">
        <v>0</v>
      </c>
      <c r="AG10" s="720"/>
      <c r="AH10" s="720"/>
      <c r="AI10" s="720"/>
      <c r="AJ10" s="720"/>
      <c r="AK10" s="720"/>
      <c r="AL10" s="720"/>
      <c r="AM10" s="720"/>
      <c r="AN10" s="720"/>
      <c r="AO10" s="720">
        <v>0</v>
      </c>
      <c r="AP10" s="720"/>
      <c r="AQ10" s="720"/>
      <c r="AR10" s="720"/>
      <c r="AS10" s="720"/>
      <c r="AT10" s="720"/>
      <c r="AU10" s="720"/>
      <c r="AV10" s="720"/>
      <c r="AW10" s="720"/>
      <c r="AX10" s="700">
        <v>1823455254</v>
      </c>
      <c r="AY10" s="700"/>
      <c r="AZ10" s="700"/>
      <c r="BA10" s="700"/>
      <c r="BB10" s="700"/>
      <c r="BC10" s="700"/>
      <c r="BD10" s="700"/>
      <c r="BE10" s="700"/>
      <c r="BF10" s="700"/>
      <c r="BG10" s="700">
        <v>14550056</v>
      </c>
      <c r="BH10" s="700"/>
      <c r="BI10" s="700"/>
      <c r="BJ10" s="700"/>
      <c r="BK10" s="700"/>
      <c r="BL10" s="700"/>
      <c r="BM10" s="700"/>
      <c r="BN10" s="700"/>
      <c r="BO10" s="700"/>
      <c r="BP10" s="720">
        <v>0</v>
      </c>
      <c r="BQ10" s="720"/>
      <c r="BR10" s="720"/>
      <c r="BS10" s="720"/>
      <c r="BT10" s="720"/>
      <c r="BU10" s="720"/>
      <c r="BV10" s="720"/>
      <c r="BW10" s="720"/>
      <c r="BX10" s="720"/>
      <c r="BY10" s="720">
        <v>0</v>
      </c>
      <c r="BZ10" s="720"/>
      <c r="CA10" s="720"/>
      <c r="CB10" s="720"/>
      <c r="CC10" s="720"/>
      <c r="CD10" s="720"/>
      <c r="CE10" s="720"/>
      <c r="CF10" s="720"/>
      <c r="CG10" s="720"/>
      <c r="CH10" s="700">
        <v>11633997765</v>
      </c>
      <c r="CI10" s="700"/>
      <c r="CJ10" s="700"/>
      <c r="CK10" s="700"/>
      <c r="CL10" s="700"/>
      <c r="CM10" s="700"/>
      <c r="CN10" s="700"/>
      <c r="CO10" s="700"/>
      <c r="CP10" s="700"/>
      <c r="CQ10" s="700">
        <v>74251980</v>
      </c>
      <c r="CR10" s="700"/>
      <c r="CS10" s="700"/>
      <c r="CT10" s="700"/>
      <c r="CU10" s="700"/>
      <c r="CV10" s="700"/>
      <c r="CW10" s="700"/>
      <c r="CX10" s="700"/>
      <c r="CY10" s="700"/>
      <c r="CZ10" s="720">
        <v>13457453019</v>
      </c>
      <c r="DA10" s="720"/>
      <c r="DB10" s="720"/>
      <c r="DC10" s="720"/>
      <c r="DD10" s="720"/>
      <c r="DE10" s="720"/>
      <c r="DF10" s="720"/>
      <c r="DG10" s="720"/>
      <c r="DH10" s="720"/>
      <c r="DI10" s="720">
        <v>88802036</v>
      </c>
      <c r="DJ10" s="720"/>
      <c r="DK10" s="720"/>
      <c r="DL10" s="720"/>
      <c r="DM10" s="720"/>
      <c r="DN10" s="720"/>
      <c r="DO10" s="720"/>
      <c r="DP10" s="720"/>
      <c r="DQ10" s="721"/>
      <c r="DR10" s="344"/>
    </row>
    <row r="11" spans="1:202" ht="20.100000000000001" customHeight="1">
      <c r="A11" s="768" t="s">
        <v>618</v>
      </c>
      <c r="B11" s="769"/>
      <c r="C11" s="769"/>
      <c r="D11" s="769"/>
      <c r="E11" s="770"/>
      <c r="F11" s="185"/>
      <c r="G11" s="689"/>
      <c r="H11" s="689"/>
      <c r="I11" s="689"/>
      <c r="J11" s="689"/>
      <c r="K11" s="689"/>
      <c r="L11" s="689"/>
      <c r="M11" s="689"/>
      <c r="N11" s="689"/>
      <c r="O11" s="190"/>
      <c r="P11" s="357"/>
      <c r="Q11" s="751" t="s">
        <v>617</v>
      </c>
      <c r="R11" s="751"/>
      <c r="S11" s="751"/>
      <c r="T11" s="751"/>
      <c r="U11" s="751"/>
      <c r="V11" s="751"/>
      <c r="W11" s="751"/>
      <c r="X11" s="751"/>
      <c r="Y11" s="751"/>
      <c r="Z11" s="751"/>
      <c r="AA11" s="751"/>
      <c r="AB11" s="751"/>
      <c r="AC11" s="751"/>
      <c r="AD11" s="751"/>
      <c r="AE11" s="349"/>
      <c r="AF11" s="752">
        <v>78</v>
      </c>
      <c r="AG11" s="718"/>
      <c r="AH11" s="718"/>
      <c r="AI11" s="718"/>
      <c r="AJ11" s="718"/>
      <c r="AK11" s="718"/>
      <c r="AL11" s="718"/>
      <c r="AM11" s="718"/>
      <c r="AN11" s="718"/>
      <c r="AO11" s="718">
        <v>78</v>
      </c>
      <c r="AP11" s="718"/>
      <c r="AQ11" s="718"/>
      <c r="AR11" s="718"/>
      <c r="AS11" s="718"/>
      <c r="AT11" s="718"/>
      <c r="AU11" s="718"/>
      <c r="AV11" s="718"/>
      <c r="AW11" s="718"/>
      <c r="AX11" s="696">
        <v>1362851191</v>
      </c>
      <c r="AY11" s="696"/>
      <c r="AZ11" s="696"/>
      <c r="BA11" s="696"/>
      <c r="BB11" s="696"/>
      <c r="BC11" s="696"/>
      <c r="BD11" s="696"/>
      <c r="BE11" s="696"/>
      <c r="BF11" s="696"/>
      <c r="BG11" s="696">
        <v>11131498</v>
      </c>
      <c r="BH11" s="696"/>
      <c r="BI11" s="696"/>
      <c r="BJ11" s="696"/>
      <c r="BK11" s="696"/>
      <c r="BL11" s="696"/>
      <c r="BM11" s="696"/>
      <c r="BN11" s="696"/>
      <c r="BO11" s="696"/>
      <c r="BP11" s="718">
        <v>373</v>
      </c>
      <c r="BQ11" s="718"/>
      <c r="BR11" s="718"/>
      <c r="BS11" s="718"/>
      <c r="BT11" s="718"/>
      <c r="BU11" s="718"/>
      <c r="BV11" s="718"/>
      <c r="BW11" s="718"/>
      <c r="BX11" s="718"/>
      <c r="BY11" s="718">
        <v>379</v>
      </c>
      <c r="BZ11" s="718"/>
      <c r="CA11" s="718"/>
      <c r="CB11" s="718"/>
      <c r="CC11" s="718"/>
      <c r="CD11" s="718"/>
      <c r="CE11" s="718"/>
      <c r="CF11" s="718"/>
      <c r="CG11" s="718"/>
      <c r="CH11" s="696">
        <v>4415548962</v>
      </c>
      <c r="CI11" s="696"/>
      <c r="CJ11" s="696"/>
      <c r="CK11" s="696"/>
      <c r="CL11" s="696"/>
      <c r="CM11" s="696"/>
      <c r="CN11" s="696"/>
      <c r="CO11" s="696"/>
      <c r="CP11" s="696"/>
      <c r="CQ11" s="696">
        <v>38858488</v>
      </c>
      <c r="CR11" s="696"/>
      <c r="CS11" s="696"/>
      <c r="CT11" s="696"/>
      <c r="CU11" s="696"/>
      <c r="CV11" s="696"/>
      <c r="CW11" s="696"/>
      <c r="CX11" s="696"/>
      <c r="CY11" s="696"/>
      <c r="CZ11" s="718">
        <v>5778400153</v>
      </c>
      <c r="DA11" s="718"/>
      <c r="DB11" s="718"/>
      <c r="DC11" s="718"/>
      <c r="DD11" s="718"/>
      <c r="DE11" s="718"/>
      <c r="DF11" s="718"/>
      <c r="DG11" s="718"/>
      <c r="DH11" s="718"/>
      <c r="DI11" s="718">
        <v>49989986</v>
      </c>
      <c r="DJ11" s="718"/>
      <c r="DK11" s="718"/>
      <c r="DL11" s="718"/>
      <c r="DM11" s="718"/>
      <c r="DN11" s="718"/>
      <c r="DO11" s="718"/>
      <c r="DP11" s="718"/>
      <c r="DQ11" s="719"/>
      <c r="DR11" s="344"/>
    </row>
    <row r="12" spans="1:202" ht="20.100000000000001" customHeight="1">
      <c r="A12" s="768"/>
      <c r="B12" s="769"/>
      <c r="C12" s="769"/>
      <c r="D12" s="769"/>
      <c r="E12" s="770"/>
      <c r="F12" s="185"/>
      <c r="G12" s="689"/>
      <c r="H12" s="689"/>
      <c r="I12" s="689"/>
      <c r="J12" s="689"/>
      <c r="K12" s="689"/>
      <c r="L12" s="689"/>
      <c r="M12" s="689"/>
      <c r="N12" s="689"/>
      <c r="O12" s="190"/>
      <c r="P12" s="350"/>
      <c r="Q12" s="751" t="s">
        <v>616</v>
      </c>
      <c r="R12" s="751"/>
      <c r="S12" s="751"/>
      <c r="T12" s="751"/>
      <c r="U12" s="751"/>
      <c r="V12" s="751"/>
      <c r="W12" s="751"/>
      <c r="X12" s="751"/>
      <c r="Y12" s="751"/>
      <c r="Z12" s="751"/>
      <c r="AA12" s="751"/>
      <c r="AB12" s="751"/>
      <c r="AC12" s="751"/>
      <c r="AD12" s="751"/>
      <c r="AE12" s="349"/>
      <c r="AF12" s="752">
        <v>0</v>
      </c>
      <c r="AG12" s="718"/>
      <c r="AH12" s="718"/>
      <c r="AI12" s="718"/>
      <c r="AJ12" s="718"/>
      <c r="AK12" s="718"/>
      <c r="AL12" s="718"/>
      <c r="AM12" s="718"/>
      <c r="AN12" s="718"/>
      <c r="AO12" s="718">
        <v>0</v>
      </c>
      <c r="AP12" s="718"/>
      <c r="AQ12" s="718"/>
      <c r="AR12" s="718"/>
      <c r="AS12" s="718"/>
      <c r="AT12" s="718"/>
      <c r="AU12" s="718"/>
      <c r="AV12" s="718"/>
      <c r="AW12" s="718"/>
      <c r="AX12" s="696">
        <v>22760652</v>
      </c>
      <c r="AY12" s="696"/>
      <c r="AZ12" s="696"/>
      <c r="BA12" s="696"/>
      <c r="BB12" s="696"/>
      <c r="BC12" s="696"/>
      <c r="BD12" s="696"/>
      <c r="BE12" s="696"/>
      <c r="BF12" s="696"/>
      <c r="BG12" s="696">
        <v>220578</v>
      </c>
      <c r="BH12" s="696"/>
      <c r="BI12" s="696"/>
      <c r="BJ12" s="696"/>
      <c r="BK12" s="696"/>
      <c r="BL12" s="696"/>
      <c r="BM12" s="696"/>
      <c r="BN12" s="696"/>
      <c r="BO12" s="696"/>
      <c r="BP12" s="718">
        <v>0</v>
      </c>
      <c r="BQ12" s="718"/>
      <c r="BR12" s="718"/>
      <c r="BS12" s="718"/>
      <c r="BT12" s="718"/>
      <c r="BU12" s="718"/>
      <c r="BV12" s="718"/>
      <c r="BW12" s="718"/>
      <c r="BX12" s="718"/>
      <c r="BY12" s="718">
        <v>0</v>
      </c>
      <c r="BZ12" s="718"/>
      <c r="CA12" s="718"/>
      <c r="CB12" s="718"/>
      <c r="CC12" s="718"/>
      <c r="CD12" s="718"/>
      <c r="CE12" s="718"/>
      <c r="CF12" s="718"/>
      <c r="CG12" s="718"/>
      <c r="CH12" s="696">
        <v>33634878</v>
      </c>
      <c r="CI12" s="696"/>
      <c r="CJ12" s="696"/>
      <c r="CK12" s="696"/>
      <c r="CL12" s="696"/>
      <c r="CM12" s="696"/>
      <c r="CN12" s="696"/>
      <c r="CO12" s="696"/>
      <c r="CP12" s="696"/>
      <c r="CQ12" s="696">
        <v>275172</v>
      </c>
      <c r="CR12" s="696"/>
      <c r="CS12" s="696"/>
      <c r="CT12" s="696"/>
      <c r="CU12" s="696"/>
      <c r="CV12" s="696"/>
      <c r="CW12" s="696"/>
      <c r="CX12" s="696"/>
      <c r="CY12" s="696"/>
      <c r="CZ12" s="718">
        <v>56395530</v>
      </c>
      <c r="DA12" s="718"/>
      <c r="DB12" s="718"/>
      <c r="DC12" s="718"/>
      <c r="DD12" s="718"/>
      <c r="DE12" s="718"/>
      <c r="DF12" s="718"/>
      <c r="DG12" s="718"/>
      <c r="DH12" s="718"/>
      <c r="DI12" s="718">
        <v>495750</v>
      </c>
      <c r="DJ12" s="718"/>
      <c r="DK12" s="718"/>
      <c r="DL12" s="718"/>
      <c r="DM12" s="718"/>
      <c r="DN12" s="718"/>
      <c r="DO12" s="718"/>
      <c r="DP12" s="718"/>
      <c r="DQ12" s="719"/>
      <c r="DR12" s="344"/>
    </row>
    <row r="13" spans="1:202" ht="20.100000000000001" customHeight="1">
      <c r="A13" s="768"/>
      <c r="B13" s="769"/>
      <c r="C13" s="769"/>
      <c r="D13" s="769"/>
      <c r="E13" s="770"/>
      <c r="F13" s="356"/>
      <c r="G13" s="772"/>
      <c r="H13" s="772"/>
      <c r="I13" s="772"/>
      <c r="J13" s="772"/>
      <c r="K13" s="772"/>
      <c r="L13" s="772"/>
      <c r="M13" s="772"/>
      <c r="N13" s="772"/>
      <c r="O13" s="355"/>
      <c r="P13" s="350"/>
      <c r="Q13" s="751" t="s">
        <v>615</v>
      </c>
      <c r="R13" s="751"/>
      <c r="S13" s="751"/>
      <c r="T13" s="751"/>
      <c r="U13" s="751"/>
      <c r="V13" s="751"/>
      <c r="W13" s="751"/>
      <c r="X13" s="751"/>
      <c r="Y13" s="751"/>
      <c r="Z13" s="751"/>
      <c r="AA13" s="751"/>
      <c r="AB13" s="751"/>
      <c r="AC13" s="751"/>
      <c r="AD13" s="751"/>
      <c r="AE13" s="349"/>
      <c r="AF13" s="752">
        <v>109</v>
      </c>
      <c r="AG13" s="718"/>
      <c r="AH13" s="718"/>
      <c r="AI13" s="718"/>
      <c r="AJ13" s="718"/>
      <c r="AK13" s="718"/>
      <c r="AL13" s="718"/>
      <c r="AM13" s="718"/>
      <c r="AN13" s="718"/>
      <c r="AO13" s="718">
        <v>112</v>
      </c>
      <c r="AP13" s="718"/>
      <c r="AQ13" s="718"/>
      <c r="AR13" s="718"/>
      <c r="AS13" s="718"/>
      <c r="AT13" s="718"/>
      <c r="AU13" s="718"/>
      <c r="AV13" s="718"/>
      <c r="AW13" s="718"/>
      <c r="AX13" s="696">
        <v>102526025</v>
      </c>
      <c r="AY13" s="696"/>
      <c r="AZ13" s="696"/>
      <c r="BA13" s="696"/>
      <c r="BB13" s="696"/>
      <c r="BC13" s="696"/>
      <c r="BD13" s="696"/>
      <c r="BE13" s="696"/>
      <c r="BF13" s="696"/>
      <c r="BG13" s="696">
        <v>977864</v>
      </c>
      <c r="BH13" s="696"/>
      <c r="BI13" s="696"/>
      <c r="BJ13" s="696"/>
      <c r="BK13" s="696"/>
      <c r="BL13" s="696"/>
      <c r="BM13" s="696"/>
      <c r="BN13" s="696"/>
      <c r="BO13" s="696"/>
      <c r="BP13" s="718">
        <v>459</v>
      </c>
      <c r="BQ13" s="718"/>
      <c r="BR13" s="718"/>
      <c r="BS13" s="718"/>
      <c r="BT13" s="718"/>
      <c r="BU13" s="718"/>
      <c r="BV13" s="718"/>
      <c r="BW13" s="718"/>
      <c r="BX13" s="718"/>
      <c r="BY13" s="718">
        <v>479</v>
      </c>
      <c r="BZ13" s="718"/>
      <c r="CA13" s="718"/>
      <c r="CB13" s="718"/>
      <c r="CC13" s="718"/>
      <c r="CD13" s="718"/>
      <c r="CE13" s="718"/>
      <c r="CF13" s="718"/>
      <c r="CG13" s="718"/>
      <c r="CH13" s="696">
        <v>276041172</v>
      </c>
      <c r="CI13" s="696"/>
      <c r="CJ13" s="696"/>
      <c r="CK13" s="696"/>
      <c r="CL13" s="696"/>
      <c r="CM13" s="696"/>
      <c r="CN13" s="696"/>
      <c r="CO13" s="696"/>
      <c r="CP13" s="696"/>
      <c r="CQ13" s="696">
        <v>2321099</v>
      </c>
      <c r="CR13" s="696"/>
      <c r="CS13" s="696"/>
      <c r="CT13" s="696"/>
      <c r="CU13" s="696"/>
      <c r="CV13" s="696"/>
      <c r="CW13" s="696"/>
      <c r="CX13" s="696"/>
      <c r="CY13" s="696"/>
      <c r="CZ13" s="718">
        <v>378567197</v>
      </c>
      <c r="DA13" s="718"/>
      <c r="DB13" s="718"/>
      <c r="DC13" s="718"/>
      <c r="DD13" s="718"/>
      <c r="DE13" s="718"/>
      <c r="DF13" s="718"/>
      <c r="DG13" s="718"/>
      <c r="DH13" s="718"/>
      <c r="DI13" s="718">
        <v>3298963</v>
      </c>
      <c r="DJ13" s="718"/>
      <c r="DK13" s="718"/>
      <c r="DL13" s="718"/>
      <c r="DM13" s="718"/>
      <c r="DN13" s="718"/>
      <c r="DO13" s="718"/>
      <c r="DP13" s="718"/>
      <c r="DQ13" s="719"/>
      <c r="DR13" s="344"/>
    </row>
    <row r="14" spans="1:202" ht="20.100000000000001" customHeight="1">
      <c r="A14" s="768"/>
      <c r="B14" s="769"/>
      <c r="C14" s="769"/>
      <c r="D14" s="769"/>
      <c r="E14" s="770"/>
      <c r="F14" s="49"/>
      <c r="G14" s="751" t="s">
        <v>614</v>
      </c>
      <c r="H14" s="751"/>
      <c r="I14" s="751"/>
      <c r="J14" s="751"/>
      <c r="K14" s="751"/>
      <c r="L14" s="751"/>
      <c r="M14" s="751"/>
      <c r="N14" s="751"/>
      <c r="O14" s="751"/>
      <c r="P14" s="751"/>
      <c r="Q14" s="751"/>
      <c r="R14" s="751"/>
      <c r="S14" s="751"/>
      <c r="T14" s="751"/>
      <c r="U14" s="751"/>
      <c r="V14" s="751"/>
      <c r="W14" s="751"/>
      <c r="X14" s="751"/>
      <c r="Y14" s="751"/>
      <c r="Z14" s="751"/>
      <c r="AA14" s="751"/>
      <c r="AB14" s="751"/>
      <c r="AC14" s="751"/>
      <c r="AD14" s="751"/>
      <c r="AE14" s="349"/>
      <c r="AF14" s="752">
        <v>33</v>
      </c>
      <c r="AG14" s="718"/>
      <c r="AH14" s="718"/>
      <c r="AI14" s="718"/>
      <c r="AJ14" s="718"/>
      <c r="AK14" s="718"/>
      <c r="AL14" s="718"/>
      <c r="AM14" s="718"/>
      <c r="AN14" s="718"/>
      <c r="AO14" s="718">
        <v>33</v>
      </c>
      <c r="AP14" s="718"/>
      <c r="AQ14" s="718"/>
      <c r="AR14" s="718"/>
      <c r="AS14" s="718"/>
      <c r="AT14" s="718"/>
      <c r="AU14" s="718"/>
      <c r="AV14" s="718"/>
      <c r="AW14" s="718"/>
      <c r="AX14" s="696">
        <v>1551652372</v>
      </c>
      <c r="AY14" s="696"/>
      <c r="AZ14" s="696"/>
      <c r="BA14" s="696"/>
      <c r="BB14" s="696"/>
      <c r="BC14" s="696"/>
      <c r="BD14" s="696"/>
      <c r="BE14" s="696"/>
      <c r="BF14" s="696"/>
      <c r="BG14" s="696">
        <v>12091402</v>
      </c>
      <c r="BH14" s="696"/>
      <c r="BI14" s="696"/>
      <c r="BJ14" s="696"/>
      <c r="BK14" s="696"/>
      <c r="BL14" s="696"/>
      <c r="BM14" s="696"/>
      <c r="BN14" s="696"/>
      <c r="BO14" s="696"/>
      <c r="BP14" s="718">
        <v>82</v>
      </c>
      <c r="BQ14" s="718"/>
      <c r="BR14" s="718"/>
      <c r="BS14" s="718"/>
      <c r="BT14" s="718"/>
      <c r="BU14" s="718"/>
      <c r="BV14" s="718"/>
      <c r="BW14" s="718"/>
      <c r="BX14" s="718"/>
      <c r="BY14" s="718">
        <v>86</v>
      </c>
      <c r="BZ14" s="718"/>
      <c r="CA14" s="718"/>
      <c r="CB14" s="718"/>
      <c r="CC14" s="718"/>
      <c r="CD14" s="718"/>
      <c r="CE14" s="718"/>
      <c r="CF14" s="718"/>
      <c r="CG14" s="718"/>
      <c r="CH14" s="696">
        <v>1756376353</v>
      </c>
      <c r="CI14" s="696"/>
      <c r="CJ14" s="696"/>
      <c r="CK14" s="696"/>
      <c r="CL14" s="696"/>
      <c r="CM14" s="696"/>
      <c r="CN14" s="696"/>
      <c r="CO14" s="696"/>
      <c r="CP14" s="696"/>
      <c r="CQ14" s="696">
        <v>13854560</v>
      </c>
      <c r="CR14" s="696"/>
      <c r="CS14" s="696"/>
      <c r="CT14" s="696"/>
      <c r="CU14" s="696"/>
      <c r="CV14" s="696"/>
      <c r="CW14" s="696"/>
      <c r="CX14" s="696"/>
      <c r="CY14" s="696"/>
      <c r="CZ14" s="718">
        <v>3308028725</v>
      </c>
      <c r="DA14" s="718"/>
      <c r="DB14" s="718"/>
      <c r="DC14" s="718"/>
      <c r="DD14" s="718"/>
      <c r="DE14" s="718"/>
      <c r="DF14" s="718"/>
      <c r="DG14" s="718"/>
      <c r="DH14" s="718"/>
      <c r="DI14" s="718">
        <v>25945962</v>
      </c>
      <c r="DJ14" s="718"/>
      <c r="DK14" s="718"/>
      <c r="DL14" s="718"/>
      <c r="DM14" s="718"/>
      <c r="DN14" s="718"/>
      <c r="DO14" s="718"/>
      <c r="DP14" s="718"/>
      <c r="DQ14" s="719"/>
      <c r="DR14" s="344"/>
    </row>
    <row r="15" spans="1:202" ht="20.100000000000001" customHeight="1">
      <c r="A15" s="768"/>
      <c r="B15" s="769"/>
      <c r="C15" s="769"/>
      <c r="D15" s="769"/>
      <c r="E15" s="770"/>
      <c r="F15" s="8"/>
      <c r="G15" s="628" t="s">
        <v>613</v>
      </c>
      <c r="H15" s="628"/>
      <c r="I15" s="628"/>
      <c r="J15" s="628"/>
      <c r="K15" s="628"/>
      <c r="L15" s="628"/>
      <c r="M15" s="628"/>
      <c r="N15" s="628"/>
      <c r="O15" s="161"/>
      <c r="P15" s="350"/>
      <c r="Q15" s="751" t="s">
        <v>602</v>
      </c>
      <c r="R15" s="751"/>
      <c r="S15" s="751"/>
      <c r="T15" s="751"/>
      <c r="U15" s="751"/>
      <c r="V15" s="751"/>
      <c r="W15" s="751"/>
      <c r="X15" s="751"/>
      <c r="Y15" s="751"/>
      <c r="Z15" s="751"/>
      <c r="AA15" s="751"/>
      <c r="AB15" s="751"/>
      <c r="AC15" s="751"/>
      <c r="AD15" s="751"/>
      <c r="AE15" s="349"/>
      <c r="AF15" s="752">
        <v>0</v>
      </c>
      <c r="AG15" s="718"/>
      <c r="AH15" s="718"/>
      <c r="AI15" s="718"/>
      <c r="AJ15" s="718"/>
      <c r="AK15" s="718"/>
      <c r="AL15" s="718"/>
      <c r="AM15" s="718"/>
      <c r="AN15" s="718"/>
      <c r="AO15" s="718">
        <v>0</v>
      </c>
      <c r="AP15" s="718"/>
      <c r="AQ15" s="718"/>
      <c r="AR15" s="718"/>
      <c r="AS15" s="718"/>
      <c r="AT15" s="718"/>
      <c r="AU15" s="718"/>
      <c r="AV15" s="718"/>
      <c r="AW15" s="718"/>
      <c r="AX15" s="696">
        <v>558031002</v>
      </c>
      <c r="AY15" s="696"/>
      <c r="AZ15" s="696"/>
      <c r="BA15" s="696"/>
      <c r="BB15" s="696"/>
      <c r="BC15" s="696"/>
      <c r="BD15" s="696"/>
      <c r="BE15" s="696"/>
      <c r="BF15" s="696"/>
      <c r="BG15" s="696">
        <v>4336412</v>
      </c>
      <c r="BH15" s="696"/>
      <c r="BI15" s="696"/>
      <c r="BJ15" s="696"/>
      <c r="BK15" s="696"/>
      <c r="BL15" s="696"/>
      <c r="BM15" s="696"/>
      <c r="BN15" s="696"/>
      <c r="BO15" s="696"/>
      <c r="BP15" s="718">
        <v>0</v>
      </c>
      <c r="BQ15" s="718"/>
      <c r="BR15" s="718"/>
      <c r="BS15" s="718"/>
      <c r="BT15" s="718"/>
      <c r="BU15" s="718"/>
      <c r="BV15" s="718"/>
      <c r="BW15" s="718"/>
      <c r="BX15" s="718"/>
      <c r="BY15" s="718">
        <v>0</v>
      </c>
      <c r="BZ15" s="718"/>
      <c r="CA15" s="718"/>
      <c r="CB15" s="718"/>
      <c r="CC15" s="718"/>
      <c r="CD15" s="718"/>
      <c r="CE15" s="718"/>
      <c r="CF15" s="718"/>
      <c r="CG15" s="718"/>
      <c r="CH15" s="696">
        <v>3012757530</v>
      </c>
      <c r="CI15" s="696"/>
      <c r="CJ15" s="696"/>
      <c r="CK15" s="696"/>
      <c r="CL15" s="696"/>
      <c r="CM15" s="696"/>
      <c r="CN15" s="696"/>
      <c r="CO15" s="696"/>
      <c r="CP15" s="696"/>
      <c r="CQ15" s="696">
        <v>22737592</v>
      </c>
      <c r="CR15" s="696"/>
      <c r="CS15" s="696"/>
      <c r="CT15" s="696"/>
      <c r="CU15" s="696"/>
      <c r="CV15" s="696"/>
      <c r="CW15" s="696"/>
      <c r="CX15" s="696"/>
      <c r="CY15" s="696"/>
      <c r="CZ15" s="718">
        <v>3570788532</v>
      </c>
      <c r="DA15" s="718"/>
      <c r="DB15" s="718"/>
      <c r="DC15" s="718"/>
      <c r="DD15" s="718"/>
      <c r="DE15" s="718"/>
      <c r="DF15" s="718"/>
      <c r="DG15" s="718"/>
      <c r="DH15" s="718"/>
      <c r="DI15" s="718">
        <v>27074004</v>
      </c>
      <c r="DJ15" s="718"/>
      <c r="DK15" s="718"/>
      <c r="DL15" s="718"/>
      <c r="DM15" s="718"/>
      <c r="DN15" s="718"/>
      <c r="DO15" s="718"/>
      <c r="DP15" s="718"/>
      <c r="DQ15" s="719"/>
      <c r="DR15" s="344"/>
    </row>
    <row r="16" spans="1:202" ht="20.100000000000001" customHeight="1">
      <c r="A16" s="768"/>
      <c r="B16" s="769"/>
      <c r="C16" s="769"/>
      <c r="D16" s="769"/>
      <c r="E16" s="770"/>
      <c r="F16" s="352"/>
      <c r="G16" s="753"/>
      <c r="H16" s="753"/>
      <c r="I16" s="753"/>
      <c r="J16" s="753"/>
      <c r="K16" s="753"/>
      <c r="L16" s="753"/>
      <c r="M16" s="753"/>
      <c r="N16" s="753"/>
      <c r="O16" s="351"/>
      <c r="P16" s="350"/>
      <c r="Q16" s="751" t="s">
        <v>604</v>
      </c>
      <c r="R16" s="751"/>
      <c r="S16" s="751"/>
      <c r="T16" s="751"/>
      <c r="U16" s="751"/>
      <c r="V16" s="751"/>
      <c r="W16" s="751"/>
      <c r="X16" s="751"/>
      <c r="Y16" s="751"/>
      <c r="Z16" s="751"/>
      <c r="AA16" s="751"/>
      <c r="AB16" s="751"/>
      <c r="AC16" s="751"/>
      <c r="AD16" s="751"/>
      <c r="AE16" s="349"/>
      <c r="AF16" s="752">
        <v>32</v>
      </c>
      <c r="AG16" s="718"/>
      <c r="AH16" s="718"/>
      <c r="AI16" s="718"/>
      <c r="AJ16" s="718"/>
      <c r="AK16" s="718"/>
      <c r="AL16" s="718"/>
      <c r="AM16" s="718"/>
      <c r="AN16" s="718"/>
      <c r="AO16" s="718">
        <v>33</v>
      </c>
      <c r="AP16" s="718"/>
      <c r="AQ16" s="718"/>
      <c r="AR16" s="718"/>
      <c r="AS16" s="718"/>
      <c r="AT16" s="718"/>
      <c r="AU16" s="718"/>
      <c r="AV16" s="718"/>
      <c r="AW16" s="718"/>
      <c r="AX16" s="696">
        <v>1665066745</v>
      </c>
      <c r="AY16" s="696"/>
      <c r="AZ16" s="696"/>
      <c r="BA16" s="696"/>
      <c r="BB16" s="696"/>
      <c r="BC16" s="696"/>
      <c r="BD16" s="696"/>
      <c r="BE16" s="696"/>
      <c r="BF16" s="696"/>
      <c r="BG16" s="696">
        <v>13045877</v>
      </c>
      <c r="BH16" s="696"/>
      <c r="BI16" s="696"/>
      <c r="BJ16" s="696"/>
      <c r="BK16" s="696"/>
      <c r="BL16" s="696"/>
      <c r="BM16" s="696"/>
      <c r="BN16" s="696"/>
      <c r="BO16" s="696"/>
      <c r="BP16" s="718">
        <v>971</v>
      </c>
      <c r="BQ16" s="718"/>
      <c r="BR16" s="718"/>
      <c r="BS16" s="718"/>
      <c r="BT16" s="718"/>
      <c r="BU16" s="718"/>
      <c r="BV16" s="718"/>
      <c r="BW16" s="718"/>
      <c r="BX16" s="718"/>
      <c r="BY16" s="718">
        <v>1030</v>
      </c>
      <c r="BZ16" s="718"/>
      <c r="CA16" s="718"/>
      <c r="CB16" s="718"/>
      <c r="CC16" s="718"/>
      <c r="CD16" s="718"/>
      <c r="CE16" s="718"/>
      <c r="CF16" s="718"/>
      <c r="CG16" s="718"/>
      <c r="CH16" s="696">
        <v>2126091449</v>
      </c>
      <c r="CI16" s="696"/>
      <c r="CJ16" s="696"/>
      <c r="CK16" s="696"/>
      <c r="CL16" s="696"/>
      <c r="CM16" s="696"/>
      <c r="CN16" s="696"/>
      <c r="CO16" s="696"/>
      <c r="CP16" s="696"/>
      <c r="CQ16" s="696">
        <v>17837382</v>
      </c>
      <c r="CR16" s="696"/>
      <c r="CS16" s="696"/>
      <c r="CT16" s="696"/>
      <c r="CU16" s="696"/>
      <c r="CV16" s="696"/>
      <c r="CW16" s="696"/>
      <c r="CX16" s="696"/>
      <c r="CY16" s="696"/>
      <c r="CZ16" s="718">
        <v>3791158194</v>
      </c>
      <c r="DA16" s="718"/>
      <c r="DB16" s="718"/>
      <c r="DC16" s="718"/>
      <c r="DD16" s="718"/>
      <c r="DE16" s="718"/>
      <c r="DF16" s="718"/>
      <c r="DG16" s="718"/>
      <c r="DH16" s="718"/>
      <c r="DI16" s="718">
        <v>30883259</v>
      </c>
      <c r="DJ16" s="718"/>
      <c r="DK16" s="718"/>
      <c r="DL16" s="718"/>
      <c r="DM16" s="718"/>
      <c r="DN16" s="718"/>
      <c r="DO16" s="718"/>
      <c r="DP16" s="718"/>
      <c r="DQ16" s="719"/>
      <c r="DR16" s="344"/>
    </row>
    <row r="17" spans="1:131" ht="20.100000000000001" customHeight="1">
      <c r="A17" s="768"/>
      <c r="B17" s="769"/>
      <c r="C17" s="769"/>
      <c r="D17" s="769"/>
      <c r="E17" s="770"/>
      <c r="F17" s="8"/>
      <c r="G17" s="628" t="s">
        <v>612</v>
      </c>
      <c r="H17" s="628"/>
      <c r="I17" s="628"/>
      <c r="J17" s="628"/>
      <c r="K17" s="628"/>
      <c r="L17" s="628"/>
      <c r="M17" s="628"/>
      <c r="N17" s="628"/>
      <c r="O17" s="161"/>
      <c r="P17" s="350"/>
      <c r="Q17" s="751" t="s">
        <v>602</v>
      </c>
      <c r="R17" s="751"/>
      <c r="S17" s="751"/>
      <c r="T17" s="751"/>
      <c r="U17" s="751"/>
      <c r="V17" s="751"/>
      <c r="W17" s="751"/>
      <c r="X17" s="751"/>
      <c r="Y17" s="751"/>
      <c r="Z17" s="751"/>
      <c r="AA17" s="751"/>
      <c r="AB17" s="751"/>
      <c r="AC17" s="751"/>
      <c r="AD17" s="751"/>
      <c r="AE17" s="349"/>
      <c r="AF17" s="752">
        <v>0</v>
      </c>
      <c r="AG17" s="718"/>
      <c r="AH17" s="718"/>
      <c r="AI17" s="718"/>
      <c r="AJ17" s="718"/>
      <c r="AK17" s="718"/>
      <c r="AL17" s="718"/>
      <c r="AM17" s="718"/>
      <c r="AN17" s="718"/>
      <c r="AO17" s="718">
        <v>0</v>
      </c>
      <c r="AP17" s="718"/>
      <c r="AQ17" s="718"/>
      <c r="AR17" s="718"/>
      <c r="AS17" s="718"/>
      <c r="AT17" s="718"/>
      <c r="AU17" s="718"/>
      <c r="AV17" s="718"/>
      <c r="AW17" s="718"/>
      <c r="AX17" s="696">
        <v>148839678</v>
      </c>
      <c r="AY17" s="696"/>
      <c r="AZ17" s="696"/>
      <c r="BA17" s="696"/>
      <c r="BB17" s="696"/>
      <c r="BC17" s="696"/>
      <c r="BD17" s="696"/>
      <c r="BE17" s="696"/>
      <c r="BF17" s="696"/>
      <c r="BG17" s="696">
        <v>1306063</v>
      </c>
      <c r="BH17" s="696"/>
      <c r="BI17" s="696"/>
      <c r="BJ17" s="696"/>
      <c r="BK17" s="696"/>
      <c r="BL17" s="696"/>
      <c r="BM17" s="696"/>
      <c r="BN17" s="696"/>
      <c r="BO17" s="696"/>
      <c r="BP17" s="718">
        <v>0</v>
      </c>
      <c r="BQ17" s="718"/>
      <c r="BR17" s="718"/>
      <c r="BS17" s="718"/>
      <c r="BT17" s="718"/>
      <c r="BU17" s="718"/>
      <c r="BV17" s="718"/>
      <c r="BW17" s="718"/>
      <c r="BX17" s="718"/>
      <c r="BY17" s="718">
        <v>0</v>
      </c>
      <c r="BZ17" s="718"/>
      <c r="CA17" s="718"/>
      <c r="CB17" s="718"/>
      <c r="CC17" s="718"/>
      <c r="CD17" s="718"/>
      <c r="CE17" s="718"/>
      <c r="CF17" s="718"/>
      <c r="CG17" s="718"/>
      <c r="CH17" s="696">
        <v>1221745055</v>
      </c>
      <c r="CI17" s="696"/>
      <c r="CJ17" s="696"/>
      <c r="CK17" s="696"/>
      <c r="CL17" s="696"/>
      <c r="CM17" s="696"/>
      <c r="CN17" s="696"/>
      <c r="CO17" s="696"/>
      <c r="CP17" s="696"/>
      <c r="CQ17" s="696">
        <v>9655154</v>
      </c>
      <c r="CR17" s="696"/>
      <c r="CS17" s="696"/>
      <c r="CT17" s="696"/>
      <c r="CU17" s="696"/>
      <c r="CV17" s="696"/>
      <c r="CW17" s="696"/>
      <c r="CX17" s="696"/>
      <c r="CY17" s="696"/>
      <c r="CZ17" s="718">
        <v>1370584733</v>
      </c>
      <c r="DA17" s="718"/>
      <c r="DB17" s="718"/>
      <c r="DC17" s="718"/>
      <c r="DD17" s="718"/>
      <c r="DE17" s="718"/>
      <c r="DF17" s="718"/>
      <c r="DG17" s="718"/>
      <c r="DH17" s="718"/>
      <c r="DI17" s="718">
        <v>10961217</v>
      </c>
      <c r="DJ17" s="718"/>
      <c r="DK17" s="718"/>
      <c r="DL17" s="718"/>
      <c r="DM17" s="718"/>
      <c r="DN17" s="718"/>
      <c r="DO17" s="718"/>
      <c r="DP17" s="718"/>
      <c r="DQ17" s="719"/>
      <c r="DR17" s="344"/>
    </row>
    <row r="18" spans="1:131" ht="20.100000000000001" customHeight="1">
      <c r="A18" s="768"/>
      <c r="B18" s="769"/>
      <c r="C18" s="769"/>
      <c r="D18" s="769"/>
      <c r="E18" s="770"/>
      <c r="F18" s="352"/>
      <c r="G18" s="753"/>
      <c r="H18" s="753"/>
      <c r="I18" s="753"/>
      <c r="J18" s="753"/>
      <c r="K18" s="753"/>
      <c r="L18" s="753"/>
      <c r="M18" s="753"/>
      <c r="N18" s="753"/>
      <c r="O18" s="351"/>
      <c r="P18" s="350"/>
      <c r="Q18" s="751" t="s">
        <v>604</v>
      </c>
      <c r="R18" s="751"/>
      <c r="S18" s="751"/>
      <c r="T18" s="751"/>
      <c r="U18" s="751"/>
      <c r="V18" s="751"/>
      <c r="W18" s="751"/>
      <c r="X18" s="751"/>
      <c r="Y18" s="751"/>
      <c r="Z18" s="751"/>
      <c r="AA18" s="751"/>
      <c r="AB18" s="751"/>
      <c r="AC18" s="751"/>
      <c r="AD18" s="751"/>
      <c r="AE18" s="349"/>
      <c r="AF18" s="752">
        <v>30</v>
      </c>
      <c r="AG18" s="718"/>
      <c r="AH18" s="718"/>
      <c r="AI18" s="718"/>
      <c r="AJ18" s="718"/>
      <c r="AK18" s="718"/>
      <c r="AL18" s="718"/>
      <c r="AM18" s="718"/>
      <c r="AN18" s="718"/>
      <c r="AO18" s="718">
        <v>30</v>
      </c>
      <c r="AP18" s="718"/>
      <c r="AQ18" s="718"/>
      <c r="AR18" s="718"/>
      <c r="AS18" s="718"/>
      <c r="AT18" s="718"/>
      <c r="AU18" s="718"/>
      <c r="AV18" s="718"/>
      <c r="AW18" s="718"/>
      <c r="AX18" s="696">
        <v>412657612</v>
      </c>
      <c r="AY18" s="696"/>
      <c r="AZ18" s="696"/>
      <c r="BA18" s="696"/>
      <c r="BB18" s="696"/>
      <c r="BC18" s="696"/>
      <c r="BD18" s="696"/>
      <c r="BE18" s="696"/>
      <c r="BF18" s="696"/>
      <c r="BG18" s="696">
        <v>3601299</v>
      </c>
      <c r="BH18" s="696"/>
      <c r="BI18" s="696"/>
      <c r="BJ18" s="696"/>
      <c r="BK18" s="696"/>
      <c r="BL18" s="696"/>
      <c r="BM18" s="696"/>
      <c r="BN18" s="696"/>
      <c r="BO18" s="696"/>
      <c r="BP18" s="718">
        <v>522</v>
      </c>
      <c r="BQ18" s="718"/>
      <c r="BR18" s="718"/>
      <c r="BS18" s="718"/>
      <c r="BT18" s="718"/>
      <c r="BU18" s="718"/>
      <c r="BV18" s="718"/>
      <c r="BW18" s="718"/>
      <c r="BX18" s="718"/>
      <c r="BY18" s="718">
        <v>538</v>
      </c>
      <c r="BZ18" s="718"/>
      <c r="CA18" s="718"/>
      <c r="CB18" s="718"/>
      <c r="CC18" s="718"/>
      <c r="CD18" s="718"/>
      <c r="CE18" s="718"/>
      <c r="CF18" s="718"/>
      <c r="CG18" s="718"/>
      <c r="CH18" s="696">
        <v>946435116</v>
      </c>
      <c r="CI18" s="696"/>
      <c r="CJ18" s="696"/>
      <c r="CK18" s="696"/>
      <c r="CL18" s="696"/>
      <c r="CM18" s="696"/>
      <c r="CN18" s="696"/>
      <c r="CO18" s="696"/>
      <c r="CP18" s="696"/>
      <c r="CQ18" s="696">
        <v>8081285</v>
      </c>
      <c r="CR18" s="696"/>
      <c r="CS18" s="696"/>
      <c r="CT18" s="696"/>
      <c r="CU18" s="696"/>
      <c r="CV18" s="696"/>
      <c r="CW18" s="696"/>
      <c r="CX18" s="696"/>
      <c r="CY18" s="696"/>
      <c r="CZ18" s="718">
        <v>1359092728</v>
      </c>
      <c r="DA18" s="718"/>
      <c r="DB18" s="718"/>
      <c r="DC18" s="718"/>
      <c r="DD18" s="718"/>
      <c r="DE18" s="718"/>
      <c r="DF18" s="718"/>
      <c r="DG18" s="718"/>
      <c r="DH18" s="718"/>
      <c r="DI18" s="718">
        <v>11682584</v>
      </c>
      <c r="DJ18" s="718"/>
      <c r="DK18" s="718"/>
      <c r="DL18" s="718"/>
      <c r="DM18" s="718"/>
      <c r="DN18" s="718"/>
      <c r="DO18" s="718"/>
      <c r="DP18" s="718"/>
      <c r="DQ18" s="719"/>
      <c r="DR18" s="344"/>
    </row>
    <row r="19" spans="1:131" ht="20.100000000000001" customHeight="1">
      <c r="A19" s="768"/>
      <c r="B19" s="769"/>
      <c r="C19" s="769"/>
      <c r="D19" s="769"/>
      <c r="E19" s="770"/>
      <c r="F19" s="8"/>
      <c r="G19" s="628" t="s">
        <v>611</v>
      </c>
      <c r="H19" s="628"/>
      <c r="I19" s="628"/>
      <c r="J19" s="628"/>
      <c r="K19" s="628"/>
      <c r="L19" s="628"/>
      <c r="M19" s="628"/>
      <c r="N19" s="628"/>
      <c r="O19" s="161"/>
      <c r="P19" s="350"/>
      <c r="Q19" s="751" t="s">
        <v>602</v>
      </c>
      <c r="R19" s="751"/>
      <c r="S19" s="751"/>
      <c r="T19" s="751"/>
      <c r="U19" s="751"/>
      <c r="V19" s="751"/>
      <c r="W19" s="751"/>
      <c r="X19" s="751"/>
      <c r="Y19" s="751"/>
      <c r="Z19" s="751"/>
      <c r="AA19" s="751"/>
      <c r="AB19" s="751"/>
      <c r="AC19" s="751"/>
      <c r="AD19" s="751"/>
      <c r="AE19" s="349"/>
      <c r="AF19" s="752">
        <v>0</v>
      </c>
      <c r="AG19" s="718"/>
      <c r="AH19" s="718"/>
      <c r="AI19" s="718"/>
      <c r="AJ19" s="718"/>
      <c r="AK19" s="718"/>
      <c r="AL19" s="718"/>
      <c r="AM19" s="718"/>
      <c r="AN19" s="718"/>
      <c r="AO19" s="718">
        <v>0</v>
      </c>
      <c r="AP19" s="718"/>
      <c r="AQ19" s="718"/>
      <c r="AR19" s="718"/>
      <c r="AS19" s="718"/>
      <c r="AT19" s="718"/>
      <c r="AU19" s="718"/>
      <c r="AV19" s="718"/>
      <c r="AW19" s="718"/>
      <c r="AX19" s="696">
        <v>203099</v>
      </c>
      <c r="AY19" s="696"/>
      <c r="AZ19" s="696"/>
      <c r="BA19" s="696"/>
      <c r="BB19" s="696"/>
      <c r="BC19" s="696"/>
      <c r="BD19" s="696"/>
      <c r="BE19" s="696"/>
      <c r="BF19" s="696"/>
      <c r="BG19" s="696">
        <v>1732</v>
      </c>
      <c r="BH19" s="696"/>
      <c r="BI19" s="696"/>
      <c r="BJ19" s="696"/>
      <c r="BK19" s="696"/>
      <c r="BL19" s="696"/>
      <c r="BM19" s="696"/>
      <c r="BN19" s="696"/>
      <c r="BO19" s="696"/>
      <c r="BP19" s="718">
        <v>0</v>
      </c>
      <c r="BQ19" s="718"/>
      <c r="BR19" s="718"/>
      <c r="BS19" s="718"/>
      <c r="BT19" s="718"/>
      <c r="BU19" s="718"/>
      <c r="BV19" s="718"/>
      <c r="BW19" s="718"/>
      <c r="BX19" s="718"/>
      <c r="BY19" s="718">
        <v>0</v>
      </c>
      <c r="BZ19" s="718"/>
      <c r="CA19" s="718"/>
      <c r="CB19" s="718"/>
      <c r="CC19" s="718"/>
      <c r="CD19" s="718"/>
      <c r="CE19" s="718"/>
      <c r="CF19" s="718"/>
      <c r="CG19" s="718"/>
      <c r="CH19" s="696">
        <v>895911</v>
      </c>
      <c r="CI19" s="696"/>
      <c r="CJ19" s="696"/>
      <c r="CK19" s="696"/>
      <c r="CL19" s="696"/>
      <c r="CM19" s="696"/>
      <c r="CN19" s="696"/>
      <c r="CO19" s="696"/>
      <c r="CP19" s="696"/>
      <c r="CQ19" s="696">
        <v>7508</v>
      </c>
      <c r="CR19" s="696"/>
      <c r="CS19" s="696"/>
      <c r="CT19" s="696"/>
      <c r="CU19" s="696"/>
      <c r="CV19" s="696"/>
      <c r="CW19" s="696"/>
      <c r="CX19" s="696"/>
      <c r="CY19" s="696"/>
      <c r="CZ19" s="718">
        <v>1099010</v>
      </c>
      <c r="DA19" s="718"/>
      <c r="DB19" s="718"/>
      <c r="DC19" s="718"/>
      <c r="DD19" s="718"/>
      <c r="DE19" s="718"/>
      <c r="DF19" s="718"/>
      <c r="DG19" s="718"/>
      <c r="DH19" s="718"/>
      <c r="DI19" s="718">
        <v>9240</v>
      </c>
      <c r="DJ19" s="718"/>
      <c r="DK19" s="718"/>
      <c r="DL19" s="718"/>
      <c r="DM19" s="718"/>
      <c r="DN19" s="718"/>
      <c r="DO19" s="718"/>
      <c r="DP19" s="718"/>
      <c r="DQ19" s="719"/>
      <c r="DR19" s="344"/>
    </row>
    <row r="20" spans="1:131" ht="20.100000000000001" customHeight="1">
      <c r="A20" s="768"/>
      <c r="B20" s="769"/>
      <c r="C20" s="769"/>
      <c r="D20" s="769"/>
      <c r="E20" s="770"/>
      <c r="F20" s="352"/>
      <c r="G20" s="753"/>
      <c r="H20" s="753"/>
      <c r="I20" s="753"/>
      <c r="J20" s="753"/>
      <c r="K20" s="753"/>
      <c r="L20" s="753"/>
      <c r="M20" s="753"/>
      <c r="N20" s="753"/>
      <c r="O20" s="351"/>
      <c r="P20" s="350"/>
      <c r="Q20" s="751" t="s">
        <v>604</v>
      </c>
      <c r="R20" s="751"/>
      <c r="S20" s="751"/>
      <c r="T20" s="751"/>
      <c r="U20" s="751"/>
      <c r="V20" s="751"/>
      <c r="W20" s="751"/>
      <c r="X20" s="751"/>
      <c r="Y20" s="751"/>
      <c r="Z20" s="751"/>
      <c r="AA20" s="751"/>
      <c r="AB20" s="751"/>
      <c r="AC20" s="751"/>
      <c r="AD20" s="751"/>
      <c r="AE20" s="349"/>
      <c r="AF20" s="752">
        <v>19</v>
      </c>
      <c r="AG20" s="718"/>
      <c r="AH20" s="718"/>
      <c r="AI20" s="718"/>
      <c r="AJ20" s="718"/>
      <c r="AK20" s="718"/>
      <c r="AL20" s="718"/>
      <c r="AM20" s="718"/>
      <c r="AN20" s="718"/>
      <c r="AO20" s="718">
        <v>19</v>
      </c>
      <c r="AP20" s="718"/>
      <c r="AQ20" s="718"/>
      <c r="AR20" s="718"/>
      <c r="AS20" s="718"/>
      <c r="AT20" s="718"/>
      <c r="AU20" s="718"/>
      <c r="AV20" s="718"/>
      <c r="AW20" s="718"/>
      <c r="AX20" s="696">
        <v>343702</v>
      </c>
      <c r="AY20" s="696"/>
      <c r="AZ20" s="696"/>
      <c r="BA20" s="696"/>
      <c r="BB20" s="696"/>
      <c r="BC20" s="696"/>
      <c r="BD20" s="696"/>
      <c r="BE20" s="696"/>
      <c r="BF20" s="696"/>
      <c r="BG20" s="696">
        <v>2906</v>
      </c>
      <c r="BH20" s="696"/>
      <c r="BI20" s="696"/>
      <c r="BJ20" s="696"/>
      <c r="BK20" s="696"/>
      <c r="BL20" s="696"/>
      <c r="BM20" s="696"/>
      <c r="BN20" s="696"/>
      <c r="BO20" s="696"/>
      <c r="BP20" s="718">
        <v>50</v>
      </c>
      <c r="BQ20" s="718"/>
      <c r="BR20" s="718"/>
      <c r="BS20" s="718"/>
      <c r="BT20" s="718"/>
      <c r="BU20" s="718"/>
      <c r="BV20" s="718"/>
      <c r="BW20" s="718"/>
      <c r="BX20" s="718"/>
      <c r="BY20" s="718">
        <v>51</v>
      </c>
      <c r="BZ20" s="718"/>
      <c r="CA20" s="718"/>
      <c r="CB20" s="718"/>
      <c r="CC20" s="718"/>
      <c r="CD20" s="718"/>
      <c r="CE20" s="718"/>
      <c r="CF20" s="718"/>
      <c r="CG20" s="718"/>
      <c r="CH20" s="696">
        <v>985693</v>
      </c>
      <c r="CI20" s="696"/>
      <c r="CJ20" s="696"/>
      <c r="CK20" s="696"/>
      <c r="CL20" s="696"/>
      <c r="CM20" s="696"/>
      <c r="CN20" s="696"/>
      <c r="CO20" s="696"/>
      <c r="CP20" s="696"/>
      <c r="CQ20" s="696">
        <v>6366</v>
      </c>
      <c r="CR20" s="696"/>
      <c r="CS20" s="696"/>
      <c r="CT20" s="696"/>
      <c r="CU20" s="696"/>
      <c r="CV20" s="696"/>
      <c r="CW20" s="696"/>
      <c r="CX20" s="696"/>
      <c r="CY20" s="696"/>
      <c r="CZ20" s="718">
        <v>1329395</v>
      </c>
      <c r="DA20" s="718"/>
      <c r="DB20" s="718"/>
      <c r="DC20" s="718"/>
      <c r="DD20" s="718"/>
      <c r="DE20" s="718"/>
      <c r="DF20" s="718"/>
      <c r="DG20" s="718"/>
      <c r="DH20" s="718"/>
      <c r="DI20" s="718">
        <v>9272</v>
      </c>
      <c r="DJ20" s="718"/>
      <c r="DK20" s="718"/>
      <c r="DL20" s="718"/>
      <c r="DM20" s="718"/>
      <c r="DN20" s="718"/>
      <c r="DO20" s="718"/>
      <c r="DP20" s="718"/>
      <c r="DQ20" s="719"/>
      <c r="DR20" s="344"/>
    </row>
    <row r="21" spans="1:131" ht="20.100000000000001" customHeight="1">
      <c r="A21" s="354"/>
      <c r="B21" s="353"/>
      <c r="C21" s="353"/>
      <c r="D21" s="353"/>
      <c r="E21" s="351"/>
      <c r="F21" s="754" t="s">
        <v>610</v>
      </c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6"/>
      <c r="AF21" s="752">
        <f>SUM(AF10,AF11,AF12,AF13,AF14,AF15,AF16,AF17,AF18,AF19,AF20)</f>
        <v>301</v>
      </c>
      <c r="AG21" s="718"/>
      <c r="AH21" s="718"/>
      <c r="AI21" s="718"/>
      <c r="AJ21" s="718"/>
      <c r="AK21" s="718"/>
      <c r="AL21" s="718"/>
      <c r="AM21" s="718"/>
      <c r="AN21" s="718"/>
      <c r="AO21" s="718">
        <f t="shared" ref="AO21" si="0">SUM(AO10,AO11,AO12,AO13,AO14,AO15,AO16,AO17,AO18,AO19,AO20)</f>
        <v>305</v>
      </c>
      <c r="AP21" s="718"/>
      <c r="AQ21" s="718"/>
      <c r="AR21" s="718"/>
      <c r="AS21" s="718"/>
      <c r="AT21" s="718"/>
      <c r="AU21" s="718"/>
      <c r="AV21" s="718"/>
      <c r="AW21" s="718"/>
      <c r="AX21" s="696">
        <f t="shared" ref="AX21" si="1">SUM(AX10,AX11,AX12,AX13,AX14,AX15,AX16,AX17,AX18,AX19,AX20)</f>
        <v>7648387332</v>
      </c>
      <c r="AY21" s="696"/>
      <c r="AZ21" s="696"/>
      <c r="BA21" s="696"/>
      <c r="BB21" s="696"/>
      <c r="BC21" s="696"/>
      <c r="BD21" s="696"/>
      <c r="BE21" s="696"/>
      <c r="BF21" s="696"/>
      <c r="BG21" s="696">
        <f t="shared" ref="BG21" si="2">SUM(BG10,BG11,BG12,BG13,BG14,BG15,BG16,BG17,BG18,BG19,BG20)</f>
        <v>61265687</v>
      </c>
      <c r="BH21" s="696"/>
      <c r="BI21" s="696"/>
      <c r="BJ21" s="696"/>
      <c r="BK21" s="696"/>
      <c r="BL21" s="696"/>
      <c r="BM21" s="696"/>
      <c r="BN21" s="696"/>
      <c r="BO21" s="696"/>
      <c r="BP21" s="718">
        <f t="shared" ref="BP21" si="3">SUM(BP10,BP11,BP12,BP13,BP14,BP15,BP16,BP17,BP18,BP19,BP20)</f>
        <v>2457</v>
      </c>
      <c r="BQ21" s="718"/>
      <c r="BR21" s="718"/>
      <c r="BS21" s="718"/>
      <c r="BT21" s="718"/>
      <c r="BU21" s="718"/>
      <c r="BV21" s="718"/>
      <c r="BW21" s="718"/>
      <c r="BX21" s="718"/>
      <c r="BY21" s="718">
        <f t="shared" ref="BY21" si="4">SUM(BY10,BY11,BY12,BY13,BY14,BY15,BY16,BY17,BY18,BY19,BY20)</f>
        <v>2563</v>
      </c>
      <c r="BZ21" s="718"/>
      <c r="CA21" s="718"/>
      <c r="CB21" s="718"/>
      <c r="CC21" s="718"/>
      <c r="CD21" s="718"/>
      <c r="CE21" s="718"/>
      <c r="CF21" s="718"/>
      <c r="CG21" s="718"/>
      <c r="CH21" s="696">
        <f t="shared" ref="CH21" si="5">SUM(CH10,CH11,CH12,CH13,CH14,CH15,CH16,CH17,CH18,CH19,CH20)</f>
        <v>25424509884</v>
      </c>
      <c r="CI21" s="696"/>
      <c r="CJ21" s="696"/>
      <c r="CK21" s="696"/>
      <c r="CL21" s="696"/>
      <c r="CM21" s="696"/>
      <c r="CN21" s="696"/>
      <c r="CO21" s="696"/>
      <c r="CP21" s="696"/>
      <c r="CQ21" s="696">
        <f t="shared" ref="CQ21" si="6">SUM(CQ10,CQ11,CQ12,CQ13,CQ14,CQ15,CQ16,CQ17,CQ18,CQ19,CQ20)</f>
        <v>187886586</v>
      </c>
      <c r="CR21" s="696"/>
      <c r="CS21" s="696"/>
      <c r="CT21" s="696"/>
      <c r="CU21" s="696"/>
      <c r="CV21" s="696"/>
      <c r="CW21" s="696"/>
      <c r="CX21" s="696"/>
      <c r="CY21" s="696"/>
      <c r="CZ21" s="718">
        <f t="shared" ref="CZ21" si="7">SUM(CZ10,CZ11,CZ12,CZ13,CZ14,CZ15,CZ16,CZ17,CZ18,CZ19,CZ20)</f>
        <v>33072897216</v>
      </c>
      <c r="DA21" s="718"/>
      <c r="DB21" s="718"/>
      <c r="DC21" s="718"/>
      <c r="DD21" s="718"/>
      <c r="DE21" s="718"/>
      <c r="DF21" s="718"/>
      <c r="DG21" s="718"/>
      <c r="DH21" s="718"/>
      <c r="DI21" s="718">
        <f t="shared" ref="DI21" si="8">SUM(DI10,DI11,DI12,DI13,DI14,DI15,DI16,DI17,DI18,DI19,DI20)</f>
        <v>249152273</v>
      </c>
      <c r="DJ21" s="718"/>
      <c r="DK21" s="718"/>
      <c r="DL21" s="718"/>
      <c r="DM21" s="718"/>
      <c r="DN21" s="718"/>
      <c r="DO21" s="718"/>
      <c r="DP21" s="718"/>
      <c r="DQ21" s="719"/>
      <c r="DR21" s="344"/>
    </row>
    <row r="22" spans="1:131" ht="20.100000000000001" customHeight="1">
      <c r="A22" s="46"/>
      <c r="B22" s="522" t="s">
        <v>609</v>
      </c>
      <c r="C22" s="522"/>
      <c r="D22" s="522"/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522"/>
      <c r="R22" s="522"/>
      <c r="S22" s="522"/>
      <c r="T22" s="522"/>
      <c r="U22" s="522"/>
      <c r="V22" s="522"/>
      <c r="W22" s="522"/>
      <c r="X22" s="522"/>
      <c r="Y22" s="522"/>
      <c r="Z22" s="522"/>
      <c r="AA22" s="522"/>
      <c r="AB22" s="522"/>
      <c r="AC22" s="522"/>
      <c r="AD22" s="522"/>
      <c r="AE22" s="68"/>
      <c r="AF22" s="752">
        <v>0</v>
      </c>
      <c r="AG22" s="718"/>
      <c r="AH22" s="718"/>
      <c r="AI22" s="718"/>
      <c r="AJ22" s="718"/>
      <c r="AK22" s="718"/>
      <c r="AL22" s="718"/>
      <c r="AM22" s="718"/>
      <c r="AN22" s="718"/>
      <c r="AO22" s="718">
        <v>0</v>
      </c>
      <c r="AP22" s="718"/>
      <c r="AQ22" s="718"/>
      <c r="AR22" s="718"/>
      <c r="AS22" s="718"/>
      <c r="AT22" s="718"/>
      <c r="AU22" s="718"/>
      <c r="AV22" s="718"/>
      <c r="AW22" s="718"/>
      <c r="AX22" s="696">
        <v>0</v>
      </c>
      <c r="AY22" s="696"/>
      <c r="AZ22" s="696"/>
      <c r="BA22" s="696"/>
      <c r="BB22" s="696"/>
      <c r="BC22" s="696"/>
      <c r="BD22" s="696"/>
      <c r="BE22" s="696"/>
      <c r="BF22" s="696"/>
      <c r="BG22" s="696">
        <v>0</v>
      </c>
      <c r="BH22" s="696"/>
      <c r="BI22" s="696"/>
      <c r="BJ22" s="696"/>
      <c r="BK22" s="696"/>
      <c r="BL22" s="696"/>
      <c r="BM22" s="696"/>
      <c r="BN22" s="696"/>
      <c r="BO22" s="696"/>
      <c r="BP22" s="718">
        <v>0</v>
      </c>
      <c r="BQ22" s="718"/>
      <c r="BR22" s="718"/>
      <c r="BS22" s="718"/>
      <c r="BT22" s="718"/>
      <c r="BU22" s="718"/>
      <c r="BV22" s="718"/>
      <c r="BW22" s="718"/>
      <c r="BX22" s="718"/>
      <c r="BY22" s="718">
        <v>0</v>
      </c>
      <c r="BZ22" s="718"/>
      <c r="CA22" s="718"/>
      <c r="CB22" s="718"/>
      <c r="CC22" s="718"/>
      <c r="CD22" s="718"/>
      <c r="CE22" s="718"/>
      <c r="CF22" s="718"/>
      <c r="CG22" s="718"/>
      <c r="CH22" s="696">
        <v>0</v>
      </c>
      <c r="CI22" s="696"/>
      <c r="CJ22" s="696"/>
      <c r="CK22" s="696"/>
      <c r="CL22" s="696"/>
      <c r="CM22" s="696"/>
      <c r="CN22" s="696"/>
      <c r="CO22" s="696"/>
      <c r="CP22" s="696"/>
      <c r="CQ22" s="696">
        <v>0</v>
      </c>
      <c r="CR22" s="696"/>
      <c r="CS22" s="696"/>
      <c r="CT22" s="696"/>
      <c r="CU22" s="696"/>
      <c r="CV22" s="696"/>
      <c r="CW22" s="696"/>
      <c r="CX22" s="696"/>
      <c r="CY22" s="696"/>
      <c r="CZ22" s="718">
        <v>0</v>
      </c>
      <c r="DA22" s="718"/>
      <c r="DB22" s="718"/>
      <c r="DC22" s="718"/>
      <c r="DD22" s="718"/>
      <c r="DE22" s="718"/>
      <c r="DF22" s="718"/>
      <c r="DG22" s="718"/>
      <c r="DH22" s="718"/>
      <c r="DI22" s="718">
        <v>0</v>
      </c>
      <c r="DJ22" s="718"/>
      <c r="DK22" s="718"/>
      <c r="DL22" s="718"/>
      <c r="DM22" s="718"/>
      <c r="DN22" s="718"/>
      <c r="DO22" s="718"/>
      <c r="DP22" s="718"/>
      <c r="DQ22" s="719"/>
      <c r="DR22" s="344"/>
    </row>
    <row r="23" spans="1:131" ht="20.100000000000001" customHeight="1">
      <c r="A23" s="635" t="s">
        <v>608</v>
      </c>
      <c r="B23" s="758"/>
      <c r="C23" s="758"/>
      <c r="D23" s="758"/>
      <c r="E23" s="759"/>
      <c r="F23" s="49"/>
      <c r="G23" s="751" t="s">
        <v>607</v>
      </c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  <c r="Y23" s="751"/>
      <c r="Z23" s="751"/>
      <c r="AA23" s="751"/>
      <c r="AB23" s="751"/>
      <c r="AC23" s="751"/>
      <c r="AD23" s="751"/>
      <c r="AE23" s="349"/>
      <c r="AF23" s="752">
        <v>128</v>
      </c>
      <c r="AG23" s="718"/>
      <c r="AH23" s="718"/>
      <c r="AI23" s="718"/>
      <c r="AJ23" s="718"/>
      <c r="AK23" s="718"/>
      <c r="AL23" s="718"/>
      <c r="AM23" s="718"/>
      <c r="AN23" s="718"/>
      <c r="AO23" s="718">
        <v>130</v>
      </c>
      <c r="AP23" s="718"/>
      <c r="AQ23" s="718"/>
      <c r="AR23" s="718"/>
      <c r="AS23" s="718"/>
      <c r="AT23" s="718"/>
      <c r="AU23" s="718"/>
      <c r="AV23" s="718"/>
      <c r="AW23" s="718"/>
      <c r="AX23" s="696">
        <v>6169346</v>
      </c>
      <c r="AY23" s="696"/>
      <c r="AZ23" s="696"/>
      <c r="BA23" s="696"/>
      <c r="BB23" s="696"/>
      <c r="BC23" s="696"/>
      <c r="BD23" s="696"/>
      <c r="BE23" s="696"/>
      <c r="BF23" s="696"/>
      <c r="BG23" s="696">
        <v>399608</v>
      </c>
      <c r="BH23" s="696"/>
      <c r="BI23" s="696"/>
      <c r="BJ23" s="696"/>
      <c r="BK23" s="696"/>
      <c r="BL23" s="696"/>
      <c r="BM23" s="696"/>
      <c r="BN23" s="696"/>
      <c r="BO23" s="696"/>
      <c r="BP23" s="718">
        <v>299</v>
      </c>
      <c r="BQ23" s="718"/>
      <c r="BR23" s="718"/>
      <c r="BS23" s="718"/>
      <c r="BT23" s="718"/>
      <c r="BU23" s="718"/>
      <c r="BV23" s="718"/>
      <c r="BW23" s="718"/>
      <c r="BX23" s="718"/>
      <c r="BY23" s="718">
        <v>301</v>
      </c>
      <c r="BZ23" s="718"/>
      <c r="CA23" s="718"/>
      <c r="CB23" s="718"/>
      <c r="CC23" s="718"/>
      <c r="CD23" s="718"/>
      <c r="CE23" s="718"/>
      <c r="CF23" s="718"/>
      <c r="CG23" s="718"/>
      <c r="CH23" s="696">
        <v>5498883</v>
      </c>
      <c r="CI23" s="696"/>
      <c r="CJ23" s="696"/>
      <c r="CK23" s="696"/>
      <c r="CL23" s="696"/>
      <c r="CM23" s="696"/>
      <c r="CN23" s="696"/>
      <c r="CO23" s="696"/>
      <c r="CP23" s="696"/>
      <c r="CQ23" s="696">
        <v>386803</v>
      </c>
      <c r="CR23" s="696"/>
      <c r="CS23" s="696"/>
      <c r="CT23" s="696"/>
      <c r="CU23" s="696"/>
      <c r="CV23" s="696"/>
      <c r="CW23" s="696"/>
      <c r="CX23" s="696"/>
      <c r="CY23" s="696"/>
      <c r="CZ23" s="718">
        <v>11668229</v>
      </c>
      <c r="DA23" s="718"/>
      <c r="DB23" s="718"/>
      <c r="DC23" s="718"/>
      <c r="DD23" s="718"/>
      <c r="DE23" s="718"/>
      <c r="DF23" s="718"/>
      <c r="DG23" s="718"/>
      <c r="DH23" s="718"/>
      <c r="DI23" s="718">
        <v>786411</v>
      </c>
      <c r="DJ23" s="718"/>
      <c r="DK23" s="718"/>
      <c r="DL23" s="718"/>
      <c r="DM23" s="718"/>
      <c r="DN23" s="718"/>
      <c r="DO23" s="718"/>
      <c r="DP23" s="718"/>
      <c r="DQ23" s="719"/>
      <c r="DR23" s="6"/>
      <c r="DS23" s="6"/>
      <c r="DT23" s="6"/>
      <c r="DU23" s="6"/>
      <c r="DV23" s="6"/>
      <c r="DW23" s="6"/>
      <c r="DX23" s="6"/>
      <c r="DY23" s="6"/>
      <c r="DZ23" s="6"/>
      <c r="EA23" s="344"/>
    </row>
    <row r="24" spans="1:131" ht="20.100000000000001" customHeight="1">
      <c r="A24" s="760"/>
      <c r="B24" s="761"/>
      <c r="C24" s="761"/>
      <c r="D24" s="761"/>
      <c r="E24" s="762"/>
      <c r="F24" s="49"/>
      <c r="G24" s="751" t="s">
        <v>606</v>
      </c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1"/>
      <c r="V24" s="751"/>
      <c r="W24" s="751"/>
      <c r="X24" s="751"/>
      <c r="Y24" s="751"/>
      <c r="Z24" s="751"/>
      <c r="AA24" s="751"/>
      <c r="AB24" s="751"/>
      <c r="AC24" s="751"/>
      <c r="AD24" s="751"/>
      <c r="AE24" s="349"/>
      <c r="AF24" s="752">
        <v>8</v>
      </c>
      <c r="AG24" s="718"/>
      <c r="AH24" s="718"/>
      <c r="AI24" s="718"/>
      <c r="AJ24" s="718"/>
      <c r="AK24" s="718"/>
      <c r="AL24" s="718"/>
      <c r="AM24" s="718"/>
      <c r="AN24" s="718"/>
      <c r="AO24" s="718">
        <v>8</v>
      </c>
      <c r="AP24" s="718"/>
      <c r="AQ24" s="718"/>
      <c r="AR24" s="718"/>
      <c r="AS24" s="718"/>
      <c r="AT24" s="718"/>
      <c r="AU24" s="718"/>
      <c r="AV24" s="718"/>
      <c r="AW24" s="718"/>
      <c r="AX24" s="696">
        <v>3188629</v>
      </c>
      <c r="AY24" s="696"/>
      <c r="AZ24" s="696"/>
      <c r="BA24" s="696"/>
      <c r="BB24" s="696"/>
      <c r="BC24" s="696"/>
      <c r="BD24" s="696"/>
      <c r="BE24" s="696"/>
      <c r="BF24" s="696"/>
      <c r="BG24" s="696">
        <v>266898</v>
      </c>
      <c r="BH24" s="696"/>
      <c r="BI24" s="696"/>
      <c r="BJ24" s="696"/>
      <c r="BK24" s="696"/>
      <c r="BL24" s="696"/>
      <c r="BM24" s="696"/>
      <c r="BN24" s="696"/>
      <c r="BO24" s="696"/>
      <c r="BP24" s="718">
        <v>14</v>
      </c>
      <c r="BQ24" s="718"/>
      <c r="BR24" s="718"/>
      <c r="BS24" s="718"/>
      <c r="BT24" s="718"/>
      <c r="BU24" s="718"/>
      <c r="BV24" s="718"/>
      <c r="BW24" s="718"/>
      <c r="BX24" s="718"/>
      <c r="BY24" s="718">
        <v>14</v>
      </c>
      <c r="BZ24" s="718"/>
      <c r="CA24" s="718"/>
      <c r="CB24" s="718"/>
      <c r="CC24" s="718"/>
      <c r="CD24" s="718"/>
      <c r="CE24" s="718"/>
      <c r="CF24" s="718"/>
      <c r="CG24" s="718"/>
      <c r="CH24" s="696">
        <v>2276983</v>
      </c>
      <c r="CI24" s="696"/>
      <c r="CJ24" s="696"/>
      <c r="CK24" s="696"/>
      <c r="CL24" s="696"/>
      <c r="CM24" s="696"/>
      <c r="CN24" s="696"/>
      <c r="CO24" s="696"/>
      <c r="CP24" s="696"/>
      <c r="CQ24" s="696">
        <v>212537</v>
      </c>
      <c r="CR24" s="696"/>
      <c r="CS24" s="696"/>
      <c r="CT24" s="696"/>
      <c r="CU24" s="696"/>
      <c r="CV24" s="696"/>
      <c r="CW24" s="696"/>
      <c r="CX24" s="696"/>
      <c r="CY24" s="696"/>
      <c r="CZ24" s="718">
        <v>5465612</v>
      </c>
      <c r="DA24" s="718"/>
      <c r="DB24" s="718"/>
      <c r="DC24" s="718"/>
      <c r="DD24" s="718"/>
      <c r="DE24" s="718"/>
      <c r="DF24" s="718"/>
      <c r="DG24" s="718"/>
      <c r="DH24" s="718"/>
      <c r="DI24" s="718">
        <v>479435</v>
      </c>
      <c r="DJ24" s="718"/>
      <c r="DK24" s="718"/>
      <c r="DL24" s="718"/>
      <c r="DM24" s="718"/>
      <c r="DN24" s="718"/>
      <c r="DO24" s="718"/>
      <c r="DP24" s="718"/>
      <c r="DQ24" s="719"/>
      <c r="DR24" s="6"/>
      <c r="DS24" s="6"/>
      <c r="DT24" s="6"/>
      <c r="DU24" s="6"/>
      <c r="DV24" s="6"/>
      <c r="DW24" s="6"/>
      <c r="DX24" s="6"/>
      <c r="DY24" s="6"/>
      <c r="DZ24" s="6"/>
      <c r="EA24" s="344"/>
    </row>
    <row r="25" spans="1:131" ht="20.100000000000001" customHeight="1">
      <c r="A25" s="760"/>
      <c r="B25" s="761"/>
      <c r="C25" s="761"/>
      <c r="D25" s="761"/>
      <c r="E25" s="762"/>
      <c r="F25" s="8"/>
      <c r="G25" s="628" t="s">
        <v>605</v>
      </c>
      <c r="H25" s="628"/>
      <c r="I25" s="628"/>
      <c r="J25" s="628"/>
      <c r="K25" s="628"/>
      <c r="L25" s="628"/>
      <c r="M25" s="628"/>
      <c r="N25" s="628"/>
      <c r="O25" s="161"/>
      <c r="P25" s="350"/>
      <c r="Q25" s="751" t="s">
        <v>602</v>
      </c>
      <c r="R25" s="751"/>
      <c r="S25" s="751"/>
      <c r="T25" s="751"/>
      <c r="U25" s="751"/>
      <c r="V25" s="751"/>
      <c r="W25" s="751"/>
      <c r="X25" s="751"/>
      <c r="Y25" s="751"/>
      <c r="Z25" s="751"/>
      <c r="AA25" s="751"/>
      <c r="AB25" s="751"/>
      <c r="AC25" s="751"/>
      <c r="AD25" s="751"/>
      <c r="AE25" s="349"/>
      <c r="AF25" s="752">
        <v>0</v>
      </c>
      <c r="AG25" s="718"/>
      <c r="AH25" s="718"/>
      <c r="AI25" s="718"/>
      <c r="AJ25" s="718"/>
      <c r="AK25" s="718"/>
      <c r="AL25" s="718"/>
      <c r="AM25" s="718"/>
      <c r="AN25" s="718"/>
      <c r="AO25" s="718">
        <v>0</v>
      </c>
      <c r="AP25" s="718"/>
      <c r="AQ25" s="718"/>
      <c r="AR25" s="718"/>
      <c r="AS25" s="718"/>
      <c r="AT25" s="718"/>
      <c r="AU25" s="718"/>
      <c r="AV25" s="718"/>
      <c r="AW25" s="718"/>
      <c r="AX25" s="696">
        <v>34634524</v>
      </c>
      <c r="AY25" s="696"/>
      <c r="AZ25" s="696"/>
      <c r="BA25" s="696"/>
      <c r="BB25" s="696"/>
      <c r="BC25" s="696"/>
      <c r="BD25" s="696"/>
      <c r="BE25" s="696"/>
      <c r="BF25" s="696"/>
      <c r="BG25" s="696">
        <v>1654447</v>
      </c>
      <c r="BH25" s="696"/>
      <c r="BI25" s="696"/>
      <c r="BJ25" s="696"/>
      <c r="BK25" s="696"/>
      <c r="BL25" s="696"/>
      <c r="BM25" s="696"/>
      <c r="BN25" s="696"/>
      <c r="BO25" s="696"/>
      <c r="BP25" s="718">
        <v>0</v>
      </c>
      <c r="BQ25" s="718"/>
      <c r="BR25" s="718"/>
      <c r="BS25" s="718"/>
      <c r="BT25" s="718"/>
      <c r="BU25" s="718"/>
      <c r="BV25" s="718"/>
      <c r="BW25" s="718"/>
      <c r="BX25" s="718"/>
      <c r="BY25" s="718">
        <v>0</v>
      </c>
      <c r="BZ25" s="718"/>
      <c r="CA25" s="718"/>
      <c r="CB25" s="718"/>
      <c r="CC25" s="718"/>
      <c r="CD25" s="718"/>
      <c r="CE25" s="718"/>
      <c r="CF25" s="718"/>
      <c r="CG25" s="718"/>
      <c r="CH25" s="696">
        <v>355199383</v>
      </c>
      <c r="CI25" s="696"/>
      <c r="CJ25" s="696"/>
      <c r="CK25" s="696"/>
      <c r="CL25" s="696"/>
      <c r="CM25" s="696"/>
      <c r="CN25" s="696"/>
      <c r="CO25" s="696"/>
      <c r="CP25" s="696"/>
      <c r="CQ25" s="696">
        <v>16758582</v>
      </c>
      <c r="CR25" s="696"/>
      <c r="CS25" s="696"/>
      <c r="CT25" s="696"/>
      <c r="CU25" s="696"/>
      <c r="CV25" s="696"/>
      <c r="CW25" s="696"/>
      <c r="CX25" s="696"/>
      <c r="CY25" s="696"/>
      <c r="CZ25" s="718">
        <v>389833907</v>
      </c>
      <c r="DA25" s="718"/>
      <c r="DB25" s="718"/>
      <c r="DC25" s="718"/>
      <c r="DD25" s="718"/>
      <c r="DE25" s="718"/>
      <c r="DF25" s="718"/>
      <c r="DG25" s="718"/>
      <c r="DH25" s="718"/>
      <c r="DI25" s="718">
        <v>18413029</v>
      </c>
      <c r="DJ25" s="718"/>
      <c r="DK25" s="718"/>
      <c r="DL25" s="718"/>
      <c r="DM25" s="718"/>
      <c r="DN25" s="718"/>
      <c r="DO25" s="718"/>
      <c r="DP25" s="718"/>
      <c r="DQ25" s="719"/>
      <c r="DR25" s="6"/>
      <c r="DS25" s="6"/>
      <c r="DT25" s="6"/>
      <c r="DU25" s="6"/>
      <c r="DV25" s="6"/>
      <c r="DW25" s="6"/>
      <c r="DX25" s="6"/>
      <c r="DY25" s="6"/>
      <c r="DZ25" s="6"/>
      <c r="EA25" s="344"/>
    </row>
    <row r="26" spans="1:131" ht="20.100000000000001" customHeight="1">
      <c r="A26" s="760"/>
      <c r="B26" s="761"/>
      <c r="C26" s="761"/>
      <c r="D26" s="761"/>
      <c r="E26" s="762"/>
      <c r="F26" s="352"/>
      <c r="G26" s="753"/>
      <c r="H26" s="753"/>
      <c r="I26" s="753"/>
      <c r="J26" s="753"/>
      <c r="K26" s="753"/>
      <c r="L26" s="753"/>
      <c r="M26" s="753"/>
      <c r="N26" s="753"/>
      <c r="O26" s="351"/>
      <c r="P26" s="350"/>
      <c r="Q26" s="751" t="s">
        <v>604</v>
      </c>
      <c r="R26" s="751"/>
      <c r="S26" s="751"/>
      <c r="T26" s="751"/>
      <c r="U26" s="751"/>
      <c r="V26" s="751"/>
      <c r="W26" s="751"/>
      <c r="X26" s="751"/>
      <c r="Y26" s="751"/>
      <c r="Z26" s="751"/>
      <c r="AA26" s="751"/>
      <c r="AB26" s="751"/>
      <c r="AC26" s="751"/>
      <c r="AD26" s="751"/>
      <c r="AE26" s="349"/>
      <c r="AF26" s="752">
        <v>3</v>
      </c>
      <c r="AG26" s="718"/>
      <c r="AH26" s="718"/>
      <c r="AI26" s="718"/>
      <c r="AJ26" s="718"/>
      <c r="AK26" s="718"/>
      <c r="AL26" s="718"/>
      <c r="AM26" s="718"/>
      <c r="AN26" s="718"/>
      <c r="AO26" s="718">
        <v>3</v>
      </c>
      <c r="AP26" s="718"/>
      <c r="AQ26" s="718"/>
      <c r="AR26" s="718"/>
      <c r="AS26" s="718"/>
      <c r="AT26" s="718"/>
      <c r="AU26" s="718"/>
      <c r="AV26" s="718"/>
      <c r="AW26" s="718"/>
      <c r="AX26" s="696">
        <v>237143059</v>
      </c>
      <c r="AY26" s="696"/>
      <c r="AZ26" s="696"/>
      <c r="BA26" s="696"/>
      <c r="BB26" s="696"/>
      <c r="BC26" s="696"/>
      <c r="BD26" s="696"/>
      <c r="BE26" s="696"/>
      <c r="BF26" s="696"/>
      <c r="BG26" s="696">
        <v>11323625</v>
      </c>
      <c r="BH26" s="696"/>
      <c r="BI26" s="696"/>
      <c r="BJ26" s="696"/>
      <c r="BK26" s="696"/>
      <c r="BL26" s="696"/>
      <c r="BM26" s="696"/>
      <c r="BN26" s="696"/>
      <c r="BO26" s="696"/>
      <c r="BP26" s="718">
        <v>44</v>
      </c>
      <c r="BQ26" s="718"/>
      <c r="BR26" s="718"/>
      <c r="BS26" s="718"/>
      <c r="BT26" s="718"/>
      <c r="BU26" s="718"/>
      <c r="BV26" s="718"/>
      <c r="BW26" s="718"/>
      <c r="BX26" s="718"/>
      <c r="BY26" s="718">
        <v>45</v>
      </c>
      <c r="BZ26" s="718"/>
      <c r="CA26" s="718"/>
      <c r="CB26" s="718"/>
      <c r="CC26" s="718"/>
      <c r="CD26" s="718"/>
      <c r="CE26" s="718"/>
      <c r="CF26" s="718"/>
      <c r="CG26" s="718"/>
      <c r="CH26" s="696">
        <v>187704430</v>
      </c>
      <c r="CI26" s="696"/>
      <c r="CJ26" s="696"/>
      <c r="CK26" s="696"/>
      <c r="CL26" s="696"/>
      <c r="CM26" s="696"/>
      <c r="CN26" s="696"/>
      <c r="CO26" s="696"/>
      <c r="CP26" s="696"/>
      <c r="CQ26" s="696">
        <v>8236353</v>
      </c>
      <c r="CR26" s="696"/>
      <c r="CS26" s="696"/>
      <c r="CT26" s="696"/>
      <c r="CU26" s="696"/>
      <c r="CV26" s="696"/>
      <c r="CW26" s="696"/>
      <c r="CX26" s="696"/>
      <c r="CY26" s="696"/>
      <c r="CZ26" s="718">
        <v>424847489</v>
      </c>
      <c r="DA26" s="718"/>
      <c r="DB26" s="718"/>
      <c r="DC26" s="718"/>
      <c r="DD26" s="718"/>
      <c r="DE26" s="718"/>
      <c r="DF26" s="718"/>
      <c r="DG26" s="718"/>
      <c r="DH26" s="718"/>
      <c r="DI26" s="718">
        <v>19559978</v>
      </c>
      <c r="DJ26" s="718"/>
      <c r="DK26" s="718"/>
      <c r="DL26" s="718"/>
      <c r="DM26" s="718"/>
      <c r="DN26" s="718"/>
      <c r="DO26" s="718"/>
      <c r="DP26" s="718"/>
      <c r="DQ26" s="719"/>
      <c r="DR26" s="6"/>
      <c r="DS26" s="6"/>
      <c r="DT26" s="6"/>
      <c r="DU26" s="6"/>
      <c r="DV26" s="6"/>
      <c r="DW26" s="6"/>
      <c r="DX26" s="6"/>
      <c r="DY26" s="6"/>
      <c r="DZ26" s="6"/>
      <c r="EA26" s="344"/>
    </row>
    <row r="27" spans="1:131" ht="20.100000000000001" customHeight="1">
      <c r="A27" s="760"/>
      <c r="B27" s="761"/>
      <c r="C27" s="761"/>
      <c r="D27" s="761"/>
      <c r="E27" s="762"/>
      <c r="F27" s="8"/>
      <c r="G27" s="628" t="s">
        <v>603</v>
      </c>
      <c r="H27" s="628"/>
      <c r="I27" s="628"/>
      <c r="J27" s="628"/>
      <c r="K27" s="628"/>
      <c r="L27" s="628"/>
      <c r="M27" s="628"/>
      <c r="N27" s="628"/>
      <c r="O27" s="161"/>
      <c r="P27" s="350"/>
      <c r="Q27" s="751" t="s">
        <v>602</v>
      </c>
      <c r="R27" s="751"/>
      <c r="S27" s="751"/>
      <c r="T27" s="751"/>
      <c r="U27" s="751"/>
      <c r="V27" s="751"/>
      <c r="W27" s="751"/>
      <c r="X27" s="751"/>
      <c r="Y27" s="751"/>
      <c r="Z27" s="751"/>
      <c r="AA27" s="751"/>
      <c r="AB27" s="751"/>
      <c r="AC27" s="751"/>
      <c r="AD27" s="751"/>
      <c r="AE27" s="349"/>
      <c r="AF27" s="752">
        <v>0</v>
      </c>
      <c r="AG27" s="718"/>
      <c r="AH27" s="718"/>
      <c r="AI27" s="718"/>
      <c r="AJ27" s="718"/>
      <c r="AK27" s="718"/>
      <c r="AL27" s="718"/>
      <c r="AM27" s="718"/>
      <c r="AN27" s="718"/>
      <c r="AO27" s="718">
        <v>0</v>
      </c>
      <c r="AP27" s="718"/>
      <c r="AQ27" s="718"/>
      <c r="AR27" s="718"/>
      <c r="AS27" s="718"/>
      <c r="AT27" s="718"/>
      <c r="AU27" s="718"/>
      <c r="AV27" s="718"/>
      <c r="AW27" s="718"/>
      <c r="AX27" s="696">
        <v>586383</v>
      </c>
      <c r="AY27" s="696"/>
      <c r="AZ27" s="696"/>
      <c r="BA27" s="696"/>
      <c r="BB27" s="696"/>
      <c r="BC27" s="696"/>
      <c r="BD27" s="696"/>
      <c r="BE27" s="696"/>
      <c r="BF27" s="696"/>
      <c r="BG27" s="696">
        <v>35922</v>
      </c>
      <c r="BH27" s="696"/>
      <c r="BI27" s="696"/>
      <c r="BJ27" s="696"/>
      <c r="BK27" s="696"/>
      <c r="BL27" s="696"/>
      <c r="BM27" s="696"/>
      <c r="BN27" s="696"/>
      <c r="BO27" s="696"/>
      <c r="BP27" s="718">
        <v>0</v>
      </c>
      <c r="BQ27" s="718"/>
      <c r="BR27" s="718"/>
      <c r="BS27" s="718"/>
      <c r="BT27" s="718"/>
      <c r="BU27" s="718"/>
      <c r="BV27" s="718"/>
      <c r="BW27" s="718"/>
      <c r="BX27" s="718"/>
      <c r="BY27" s="718">
        <v>0</v>
      </c>
      <c r="BZ27" s="718"/>
      <c r="CA27" s="718"/>
      <c r="CB27" s="718"/>
      <c r="CC27" s="718"/>
      <c r="CD27" s="718"/>
      <c r="CE27" s="718"/>
      <c r="CF27" s="718"/>
      <c r="CG27" s="718"/>
      <c r="CH27" s="696">
        <v>870676</v>
      </c>
      <c r="CI27" s="696"/>
      <c r="CJ27" s="696"/>
      <c r="CK27" s="696"/>
      <c r="CL27" s="696"/>
      <c r="CM27" s="696"/>
      <c r="CN27" s="696"/>
      <c r="CO27" s="696"/>
      <c r="CP27" s="696"/>
      <c r="CQ27" s="696">
        <v>40562</v>
      </c>
      <c r="CR27" s="696"/>
      <c r="CS27" s="696"/>
      <c r="CT27" s="696"/>
      <c r="CU27" s="696"/>
      <c r="CV27" s="696"/>
      <c r="CW27" s="696"/>
      <c r="CX27" s="696"/>
      <c r="CY27" s="696"/>
      <c r="CZ27" s="718">
        <v>1457059</v>
      </c>
      <c r="DA27" s="718"/>
      <c r="DB27" s="718"/>
      <c r="DC27" s="718"/>
      <c r="DD27" s="718"/>
      <c r="DE27" s="718"/>
      <c r="DF27" s="718"/>
      <c r="DG27" s="718"/>
      <c r="DH27" s="718"/>
      <c r="DI27" s="718">
        <v>76484</v>
      </c>
      <c r="DJ27" s="718"/>
      <c r="DK27" s="718"/>
      <c r="DL27" s="718"/>
      <c r="DM27" s="718"/>
      <c r="DN27" s="718"/>
      <c r="DO27" s="718"/>
      <c r="DP27" s="718"/>
      <c r="DQ27" s="719"/>
      <c r="DR27" s="6"/>
      <c r="DS27" s="6"/>
      <c r="DT27" s="6"/>
      <c r="DU27" s="6"/>
      <c r="DV27" s="6"/>
      <c r="DW27" s="6"/>
      <c r="DX27" s="6"/>
      <c r="DY27" s="6"/>
      <c r="DZ27" s="6"/>
      <c r="EA27" s="344"/>
    </row>
    <row r="28" spans="1:131" ht="20.100000000000001" customHeight="1" thickBot="1">
      <c r="A28" s="763"/>
      <c r="B28" s="764"/>
      <c r="C28" s="764"/>
      <c r="D28" s="764"/>
      <c r="E28" s="765"/>
      <c r="F28" s="348"/>
      <c r="G28" s="767"/>
      <c r="H28" s="767"/>
      <c r="I28" s="767"/>
      <c r="J28" s="767"/>
      <c r="K28" s="767"/>
      <c r="L28" s="767"/>
      <c r="M28" s="767"/>
      <c r="N28" s="767"/>
      <c r="O28" s="347"/>
      <c r="P28" s="346"/>
      <c r="Q28" s="766" t="s">
        <v>601</v>
      </c>
      <c r="R28" s="766"/>
      <c r="S28" s="766"/>
      <c r="T28" s="766"/>
      <c r="U28" s="766"/>
      <c r="V28" s="766"/>
      <c r="W28" s="766"/>
      <c r="X28" s="766"/>
      <c r="Y28" s="766"/>
      <c r="Z28" s="766"/>
      <c r="AA28" s="766"/>
      <c r="AB28" s="766"/>
      <c r="AC28" s="766"/>
      <c r="AD28" s="766"/>
      <c r="AE28" s="345"/>
      <c r="AF28" s="783">
        <v>43</v>
      </c>
      <c r="AG28" s="722"/>
      <c r="AH28" s="722"/>
      <c r="AI28" s="722"/>
      <c r="AJ28" s="722"/>
      <c r="AK28" s="722"/>
      <c r="AL28" s="722"/>
      <c r="AM28" s="722"/>
      <c r="AN28" s="722"/>
      <c r="AO28" s="722">
        <v>44</v>
      </c>
      <c r="AP28" s="722"/>
      <c r="AQ28" s="722"/>
      <c r="AR28" s="722"/>
      <c r="AS28" s="722"/>
      <c r="AT28" s="722"/>
      <c r="AU28" s="722"/>
      <c r="AV28" s="722"/>
      <c r="AW28" s="722"/>
      <c r="AX28" s="697">
        <v>676883</v>
      </c>
      <c r="AY28" s="697"/>
      <c r="AZ28" s="697"/>
      <c r="BA28" s="697"/>
      <c r="BB28" s="697"/>
      <c r="BC28" s="697"/>
      <c r="BD28" s="697"/>
      <c r="BE28" s="697"/>
      <c r="BF28" s="697"/>
      <c r="BG28" s="697">
        <v>42180</v>
      </c>
      <c r="BH28" s="697"/>
      <c r="BI28" s="697"/>
      <c r="BJ28" s="697"/>
      <c r="BK28" s="697"/>
      <c r="BL28" s="697"/>
      <c r="BM28" s="697"/>
      <c r="BN28" s="697"/>
      <c r="BO28" s="697"/>
      <c r="BP28" s="722">
        <v>61</v>
      </c>
      <c r="BQ28" s="722"/>
      <c r="BR28" s="722"/>
      <c r="BS28" s="722"/>
      <c r="BT28" s="722"/>
      <c r="BU28" s="722"/>
      <c r="BV28" s="722"/>
      <c r="BW28" s="722"/>
      <c r="BX28" s="722"/>
      <c r="BY28" s="722">
        <v>61</v>
      </c>
      <c r="BZ28" s="722"/>
      <c r="CA28" s="722"/>
      <c r="CB28" s="722"/>
      <c r="CC28" s="722"/>
      <c r="CD28" s="722"/>
      <c r="CE28" s="722"/>
      <c r="CF28" s="722"/>
      <c r="CG28" s="722"/>
      <c r="CH28" s="697">
        <v>1492485</v>
      </c>
      <c r="CI28" s="697"/>
      <c r="CJ28" s="697"/>
      <c r="CK28" s="697"/>
      <c r="CL28" s="697"/>
      <c r="CM28" s="697"/>
      <c r="CN28" s="697"/>
      <c r="CO28" s="697"/>
      <c r="CP28" s="697"/>
      <c r="CQ28" s="697">
        <v>120995</v>
      </c>
      <c r="CR28" s="697"/>
      <c r="CS28" s="697"/>
      <c r="CT28" s="697"/>
      <c r="CU28" s="697"/>
      <c r="CV28" s="697"/>
      <c r="CW28" s="697"/>
      <c r="CX28" s="697"/>
      <c r="CY28" s="697"/>
      <c r="CZ28" s="722">
        <v>2169368</v>
      </c>
      <c r="DA28" s="722"/>
      <c r="DB28" s="722"/>
      <c r="DC28" s="722"/>
      <c r="DD28" s="722"/>
      <c r="DE28" s="722"/>
      <c r="DF28" s="722"/>
      <c r="DG28" s="722"/>
      <c r="DH28" s="722"/>
      <c r="DI28" s="722">
        <v>163175</v>
      </c>
      <c r="DJ28" s="722"/>
      <c r="DK28" s="722"/>
      <c r="DL28" s="722"/>
      <c r="DM28" s="722"/>
      <c r="DN28" s="722"/>
      <c r="DO28" s="722"/>
      <c r="DP28" s="722"/>
      <c r="DQ28" s="723"/>
      <c r="DR28" s="6"/>
      <c r="DS28" s="6"/>
      <c r="DT28" s="6"/>
      <c r="DU28" s="6"/>
      <c r="DV28" s="6"/>
      <c r="DW28" s="6"/>
      <c r="DX28" s="6"/>
      <c r="DY28" s="6"/>
      <c r="DZ28" s="6"/>
      <c r="EA28" s="344"/>
    </row>
    <row r="29" spans="1:131" ht="21.75" customHeight="1"/>
    <row r="30" spans="1:131" ht="21.75" customHeight="1"/>
    <row r="31" spans="1:131" ht="21.75" customHeight="1"/>
    <row r="32" spans="1:131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</sheetData>
  <sheetProtection selectLockedCells="1"/>
  <mergeCells count="245">
    <mergeCell ref="AF27:AN27"/>
    <mergeCell ref="AF28:AN28"/>
    <mergeCell ref="AO19:AW19"/>
    <mergeCell ref="AO20:AW20"/>
    <mergeCell ref="AO21:AW21"/>
    <mergeCell ref="AO28:AW28"/>
    <mergeCell ref="AO22:AW22"/>
    <mergeCell ref="AO23:AW23"/>
    <mergeCell ref="AO24:AW24"/>
    <mergeCell ref="AO25:AW25"/>
    <mergeCell ref="AO26:AW26"/>
    <mergeCell ref="AO27:AW27"/>
    <mergeCell ref="AF26:AN26"/>
    <mergeCell ref="AF24:AN24"/>
    <mergeCell ref="AF15:AN15"/>
    <mergeCell ref="AF16:AN16"/>
    <mergeCell ref="AF17:AN17"/>
    <mergeCell ref="AF18:AN18"/>
    <mergeCell ref="AF19:AN19"/>
    <mergeCell ref="AF20:AN20"/>
    <mergeCell ref="AF21:AN21"/>
    <mergeCell ref="AF22:AN22"/>
    <mergeCell ref="AF23:AN23"/>
    <mergeCell ref="A2:DQ2"/>
    <mergeCell ref="CQ9:CY9"/>
    <mergeCell ref="DI8:DQ8"/>
    <mergeCell ref="DI9:DQ9"/>
    <mergeCell ref="CH8:CP8"/>
    <mergeCell ref="CH9:CP9"/>
    <mergeCell ref="CQ8:CY8"/>
    <mergeCell ref="AF5:AN7"/>
    <mergeCell ref="AY3:DF3"/>
    <mergeCell ref="CZ4:DQ4"/>
    <mergeCell ref="BX4:CU4"/>
    <mergeCell ref="AO5:AW7"/>
    <mergeCell ref="AY5:BE7"/>
    <mergeCell ref="BH5:BN7"/>
    <mergeCell ref="BP5:BX7"/>
    <mergeCell ref="AN4:BK4"/>
    <mergeCell ref="BY5:CG7"/>
    <mergeCell ref="CI5:CO7"/>
    <mergeCell ref="AX9:BF9"/>
    <mergeCell ref="BG9:BO9"/>
    <mergeCell ref="AX8:BF8"/>
    <mergeCell ref="A3:AE9"/>
    <mergeCell ref="DA5:DG7"/>
    <mergeCell ref="CZ9:DH9"/>
    <mergeCell ref="Q12:AD12"/>
    <mergeCell ref="BY16:CG16"/>
    <mergeCell ref="BY17:CG17"/>
    <mergeCell ref="BY18:CG18"/>
    <mergeCell ref="BY14:CG14"/>
    <mergeCell ref="BY15:CG15"/>
    <mergeCell ref="AF14:AN14"/>
    <mergeCell ref="AF10:AN10"/>
    <mergeCell ref="G17:N18"/>
    <mergeCell ref="G14:AD14"/>
    <mergeCell ref="AO17:AW17"/>
    <mergeCell ref="BG13:BO13"/>
    <mergeCell ref="AX11:BF11"/>
    <mergeCell ref="AX12:BF12"/>
    <mergeCell ref="AX13:BF13"/>
    <mergeCell ref="BY13:CG13"/>
    <mergeCell ref="AO10:AW10"/>
    <mergeCell ref="AO11:AW11"/>
    <mergeCell ref="AO12:AW12"/>
    <mergeCell ref="AO13:AW13"/>
    <mergeCell ref="AO14:AW14"/>
    <mergeCell ref="AO15:AW15"/>
    <mergeCell ref="AO16:AW16"/>
    <mergeCell ref="AO18:AW18"/>
    <mergeCell ref="BG8:BO8"/>
    <mergeCell ref="AF11:AN11"/>
    <mergeCell ref="AF12:AN12"/>
    <mergeCell ref="BY11:CG11"/>
    <mergeCell ref="BY12:CG12"/>
    <mergeCell ref="CH11:CP11"/>
    <mergeCell ref="CH12:CP12"/>
    <mergeCell ref="BG11:BO11"/>
    <mergeCell ref="A23:E28"/>
    <mergeCell ref="Q27:AD27"/>
    <mergeCell ref="B22:AD22"/>
    <mergeCell ref="Q28:AD28"/>
    <mergeCell ref="G25:N26"/>
    <mergeCell ref="G27:N28"/>
    <mergeCell ref="Q25:AD25"/>
    <mergeCell ref="Q26:AD26"/>
    <mergeCell ref="Q19:AD19"/>
    <mergeCell ref="A11:E20"/>
    <mergeCell ref="G19:N20"/>
    <mergeCell ref="Q17:AD17"/>
    <mergeCell ref="Q18:AD18"/>
    <mergeCell ref="G10:N13"/>
    <mergeCell ref="Q10:AD10"/>
    <mergeCell ref="Q11:AD11"/>
    <mergeCell ref="DJ5:DP7"/>
    <mergeCell ref="BG10:BO10"/>
    <mergeCell ref="BY10:CG10"/>
    <mergeCell ref="CH10:CP10"/>
    <mergeCell ref="CQ10:CY10"/>
    <mergeCell ref="AX10:BF10"/>
    <mergeCell ref="AX14:BF14"/>
    <mergeCell ref="CZ10:DH10"/>
    <mergeCell ref="BG12:BO12"/>
    <mergeCell ref="CH13:CP13"/>
    <mergeCell ref="CH14:CP14"/>
    <mergeCell ref="BP10:BX10"/>
    <mergeCell ref="BP11:BX11"/>
    <mergeCell ref="BP12:BX12"/>
    <mergeCell ref="BP13:BX13"/>
    <mergeCell ref="BP14:BX14"/>
    <mergeCell ref="BG14:BO14"/>
    <mergeCell ref="CQ11:CY11"/>
    <mergeCell ref="CQ12:CY12"/>
    <mergeCell ref="CQ13:CY13"/>
    <mergeCell ref="CZ8:DH8"/>
    <mergeCell ref="CZ11:DH11"/>
    <mergeCell ref="CZ12:DH12"/>
    <mergeCell ref="CR5:CX7"/>
    <mergeCell ref="AX27:BF27"/>
    <mergeCell ref="AX28:BF28"/>
    <mergeCell ref="Q13:AD13"/>
    <mergeCell ref="AF13:AN13"/>
    <mergeCell ref="G23:AD23"/>
    <mergeCell ref="G24:AD24"/>
    <mergeCell ref="Q20:AD20"/>
    <mergeCell ref="AF25:AN25"/>
    <mergeCell ref="G15:N16"/>
    <mergeCell ref="AX18:BF18"/>
    <mergeCell ref="AX15:BF15"/>
    <mergeCell ref="AX16:BF16"/>
    <mergeCell ref="AX23:BF23"/>
    <mergeCell ref="AX24:BF24"/>
    <mergeCell ref="AX17:BF17"/>
    <mergeCell ref="AX26:BF26"/>
    <mergeCell ref="AX19:BF19"/>
    <mergeCell ref="AX20:BF20"/>
    <mergeCell ref="AX21:BF21"/>
    <mergeCell ref="AX22:BF22"/>
    <mergeCell ref="AX25:BF25"/>
    <mergeCell ref="F21:AE21"/>
    <mergeCell ref="Q15:AD15"/>
    <mergeCell ref="Q16:AD16"/>
    <mergeCell ref="BG15:BO15"/>
    <mergeCell ref="BG16:BO16"/>
    <mergeCell ref="BG17:BO17"/>
    <mergeCell ref="BG18:BO18"/>
    <mergeCell ref="BG19:BO19"/>
    <mergeCell ref="BG20:BO20"/>
    <mergeCell ref="BG21:BO21"/>
    <mergeCell ref="BG22:BO22"/>
    <mergeCell ref="BP26:BX26"/>
    <mergeCell ref="BP18:BX18"/>
    <mergeCell ref="BP16:BX16"/>
    <mergeCell ref="BP17:BX17"/>
    <mergeCell ref="BP25:BX25"/>
    <mergeCell ref="BP21:BX21"/>
    <mergeCell ref="BP22:BX22"/>
    <mergeCell ref="BP24:BX24"/>
    <mergeCell ref="BG26:BO26"/>
    <mergeCell ref="BG25:BO25"/>
    <mergeCell ref="BP15:BX15"/>
    <mergeCell ref="BY19:CG19"/>
    <mergeCell ref="BY20:CG20"/>
    <mergeCell ref="BY21:CG21"/>
    <mergeCell ref="BP19:BX19"/>
    <mergeCell ref="BP20:BX20"/>
    <mergeCell ref="BP23:BX23"/>
    <mergeCell ref="BG28:BO28"/>
    <mergeCell ref="BP28:BX28"/>
    <mergeCell ref="BG23:BO23"/>
    <mergeCell ref="BG24:BO24"/>
    <mergeCell ref="BY22:CG22"/>
    <mergeCell ref="BY23:CG23"/>
    <mergeCell ref="BY24:CG24"/>
    <mergeCell ref="BY25:CG25"/>
    <mergeCell ref="BG27:BO27"/>
    <mergeCell ref="BP27:BX27"/>
    <mergeCell ref="CH28:CP28"/>
    <mergeCell ref="CQ26:CY26"/>
    <mergeCell ref="CQ27:CY27"/>
    <mergeCell ref="CQ28:CY28"/>
    <mergeCell ref="CH26:CP26"/>
    <mergeCell ref="CH27:CP27"/>
    <mergeCell ref="CZ26:DH26"/>
    <mergeCell ref="BY26:CG26"/>
    <mergeCell ref="BY27:CG27"/>
    <mergeCell ref="BY28:CG28"/>
    <mergeCell ref="CZ20:DH20"/>
    <mergeCell ref="CZ25:DH25"/>
    <mergeCell ref="CZ21:DH21"/>
    <mergeCell ref="CZ22:DH22"/>
    <mergeCell ref="CZ23:DH23"/>
    <mergeCell ref="CZ24:DH24"/>
    <mergeCell ref="CZ27:DH27"/>
    <mergeCell ref="CZ28:DH28"/>
    <mergeCell ref="CQ19:CY19"/>
    <mergeCell ref="CQ20:CY20"/>
    <mergeCell ref="CQ21:CY21"/>
    <mergeCell ref="CQ24:CY24"/>
    <mergeCell ref="CQ25:CY25"/>
    <mergeCell ref="CH25:CP25"/>
    <mergeCell ref="CQ16:CY16"/>
    <mergeCell ref="CQ17:CY17"/>
    <mergeCell ref="CQ22:CY22"/>
    <mergeCell ref="CQ23:CY23"/>
    <mergeCell ref="CQ14:CY14"/>
    <mergeCell ref="CQ15:CY15"/>
    <mergeCell ref="CH21:CP21"/>
    <mergeCell ref="CH22:CP22"/>
    <mergeCell ref="CH23:CP23"/>
    <mergeCell ref="CH24:CP24"/>
    <mergeCell ref="CH19:CP19"/>
    <mergeCell ref="CH20:CP20"/>
    <mergeCell ref="CH15:CP15"/>
    <mergeCell ref="CH16:CP16"/>
    <mergeCell ref="CQ18:CY18"/>
    <mergeCell ref="CH17:CP17"/>
    <mergeCell ref="CH18:CP18"/>
    <mergeCell ref="DI16:DQ16"/>
    <mergeCell ref="DI17:DQ17"/>
    <mergeCell ref="DI18:DQ18"/>
    <mergeCell ref="DI19:DQ19"/>
    <mergeCell ref="CZ17:DH17"/>
    <mergeCell ref="CZ18:DH18"/>
    <mergeCell ref="DI10:DQ10"/>
    <mergeCell ref="DI11:DQ11"/>
    <mergeCell ref="DI12:DQ12"/>
    <mergeCell ref="DI13:DQ13"/>
    <mergeCell ref="DI14:DQ14"/>
    <mergeCell ref="DI15:DQ15"/>
    <mergeCell ref="CZ13:DH13"/>
    <mergeCell ref="CZ14:DH14"/>
    <mergeCell ref="CZ15:DH15"/>
    <mergeCell ref="CZ16:DH16"/>
    <mergeCell ref="CZ19:DH19"/>
    <mergeCell ref="DI20:DQ20"/>
    <mergeCell ref="DI21:DQ21"/>
    <mergeCell ref="DI28:DQ28"/>
    <mergeCell ref="DI22:DQ22"/>
    <mergeCell ref="DI23:DQ23"/>
    <mergeCell ref="DI24:DQ24"/>
    <mergeCell ref="DI25:DQ25"/>
    <mergeCell ref="DI26:DQ26"/>
    <mergeCell ref="DI27:DQ27"/>
  </mergeCells>
  <phoneticPr fontId="2"/>
  <pageMargins left="0.78740157480314965" right="0.78740157480314965" top="0.59055118110236227" bottom="0.59055118110236227" header="0.39370078740157483" footer="0.39370078740157483"/>
  <pageSetup paperSize="9" scale="98" firstPageNumber="37" orientation="landscape" useFirstPageNumber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R70"/>
  <sheetViews>
    <sheetView view="pageBreakPreview" zoomScaleNormal="100" zoomScaleSheetLayoutView="100" workbookViewId="0">
      <selection activeCell="V26" sqref="V26:W26"/>
    </sheetView>
  </sheetViews>
  <sheetFormatPr defaultColWidth="1.109375" defaultRowHeight="24" customHeight="1"/>
  <cols>
    <col min="1" max="31" width="1.109375" style="1" customWidth="1"/>
    <col min="32" max="49" width="1" style="1" customWidth="1"/>
    <col min="50" max="58" width="1.33203125" style="1" customWidth="1"/>
    <col min="59" max="67" width="1" style="1" customWidth="1"/>
    <col min="68" max="76" width="1.33203125" style="1" customWidth="1"/>
    <col min="77" max="119" width="1" style="1" customWidth="1"/>
    <col min="120" max="121" width="1.109375" style="1" customWidth="1"/>
    <col min="122" max="16384" width="1.109375" style="1"/>
  </cols>
  <sheetData>
    <row r="1" spans="1:200" ht="21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</row>
    <row r="2" spans="1:200" ht="21.75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</row>
    <row r="3" spans="1:200" ht="20.100000000000001" customHeight="1">
      <c r="A3" s="777" t="s">
        <v>632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5"/>
      <c r="X3" s="725"/>
      <c r="Y3" s="725"/>
      <c r="Z3" s="725"/>
      <c r="AA3" s="725"/>
      <c r="AB3" s="725"/>
      <c r="AC3" s="725"/>
      <c r="AD3" s="725"/>
      <c r="AE3" s="778"/>
      <c r="AF3" s="172"/>
      <c r="AG3" s="174"/>
      <c r="AH3" s="174"/>
      <c r="AI3" s="174"/>
      <c r="AJ3" s="174"/>
      <c r="AK3" s="174"/>
      <c r="AL3" s="174"/>
      <c r="AM3" s="784" t="s">
        <v>658</v>
      </c>
      <c r="AN3" s="784"/>
      <c r="AO3" s="784"/>
      <c r="AP3" s="784"/>
      <c r="AQ3" s="784"/>
      <c r="AR3" s="784"/>
      <c r="AS3" s="784"/>
      <c r="AT3" s="784"/>
      <c r="AU3" s="784"/>
      <c r="AV3" s="784"/>
      <c r="AW3" s="784"/>
      <c r="AX3" s="784"/>
      <c r="AY3" s="784"/>
      <c r="AZ3" s="784"/>
      <c r="BA3" s="784"/>
      <c r="BB3" s="784"/>
      <c r="BC3" s="784"/>
      <c r="BD3" s="784"/>
      <c r="BE3" s="784"/>
      <c r="BF3" s="784"/>
      <c r="BG3" s="784"/>
      <c r="BH3" s="784"/>
      <c r="BI3" s="784"/>
      <c r="BJ3" s="784"/>
      <c r="BK3" s="784"/>
      <c r="BL3" s="174"/>
      <c r="BM3" s="174"/>
      <c r="BN3" s="174"/>
      <c r="BO3" s="173"/>
      <c r="BP3" s="748" t="s">
        <v>657</v>
      </c>
      <c r="BQ3" s="725"/>
      <c r="BR3" s="725"/>
      <c r="BS3" s="725"/>
      <c r="BT3" s="725"/>
      <c r="BU3" s="725"/>
      <c r="BV3" s="725"/>
      <c r="BW3" s="725"/>
      <c r="BX3" s="725"/>
      <c r="BY3" s="725"/>
      <c r="BZ3" s="725"/>
      <c r="CA3" s="725"/>
      <c r="CB3" s="725"/>
      <c r="CC3" s="725"/>
      <c r="CD3" s="725"/>
      <c r="CE3" s="725"/>
      <c r="CF3" s="725"/>
      <c r="CG3" s="778"/>
      <c r="CH3" s="295"/>
    </row>
    <row r="4" spans="1:200" ht="20.100000000000001" customHeight="1">
      <c r="A4" s="779"/>
      <c r="B4" s="675"/>
      <c r="C4" s="675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775"/>
      <c r="AF4" s="354"/>
      <c r="AG4" s="353"/>
      <c r="AH4" s="353"/>
      <c r="AI4" s="353"/>
      <c r="AJ4" s="353"/>
      <c r="AK4" s="353"/>
      <c r="AL4" s="353"/>
      <c r="AM4" s="753"/>
      <c r="AN4" s="753"/>
      <c r="AO4" s="753"/>
      <c r="AP4" s="753"/>
      <c r="AQ4" s="753"/>
      <c r="AR4" s="753"/>
      <c r="AS4" s="753"/>
      <c r="AT4" s="753"/>
      <c r="AU4" s="753"/>
      <c r="AV4" s="753"/>
      <c r="AW4" s="753"/>
      <c r="AX4" s="753"/>
      <c r="AY4" s="753"/>
      <c r="AZ4" s="753"/>
      <c r="BA4" s="753"/>
      <c r="BB4" s="753"/>
      <c r="BC4" s="753"/>
      <c r="BD4" s="753"/>
      <c r="BE4" s="753"/>
      <c r="BF4" s="753"/>
      <c r="BG4" s="753"/>
      <c r="BH4" s="753"/>
      <c r="BI4" s="753"/>
      <c r="BJ4" s="753"/>
      <c r="BK4" s="753"/>
      <c r="BL4" s="353"/>
      <c r="BM4" s="353"/>
      <c r="BN4" s="353"/>
      <c r="BO4" s="351"/>
      <c r="BP4" s="785"/>
      <c r="BQ4" s="786"/>
      <c r="BR4" s="786"/>
      <c r="BS4" s="786"/>
      <c r="BT4" s="786"/>
      <c r="BU4" s="786"/>
      <c r="BV4" s="786"/>
      <c r="BW4" s="786"/>
      <c r="BX4" s="786"/>
      <c r="BY4" s="786"/>
      <c r="BZ4" s="786"/>
      <c r="CA4" s="786"/>
      <c r="CB4" s="786"/>
      <c r="CC4" s="786"/>
      <c r="CD4" s="786"/>
      <c r="CE4" s="786"/>
      <c r="CF4" s="786"/>
      <c r="CG4" s="787"/>
      <c r="CH4" s="295"/>
    </row>
    <row r="5" spans="1:200" ht="20.100000000000001" customHeight="1">
      <c r="A5" s="779"/>
      <c r="B5" s="675"/>
      <c r="C5" s="675"/>
      <c r="D5" s="675"/>
      <c r="E5" s="675"/>
      <c r="F5" s="675"/>
      <c r="G5" s="675"/>
      <c r="H5" s="675"/>
      <c r="I5" s="675"/>
      <c r="J5" s="675"/>
      <c r="K5" s="675"/>
      <c r="L5" s="675"/>
      <c r="M5" s="675"/>
      <c r="N5" s="675"/>
      <c r="O5" s="675"/>
      <c r="P5" s="675"/>
      <c r="Q5" s="675"/>
      <c r="R5" s="675"/>
      <c r="S5" s="675"/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775"/>
      <c r="AF5" s="776" t="s">
        <v>656</v>
      </c>
      <c r="AG5" s="561"/>
      <c r="AH5" s="561"/>
      <c r="AI5" s="561"/>
      <c r="AJ5" s="561"/>
      <c r="AK5" s="561"/>
      <c r="AL5" s="561"/>
      <c r="AM5" s="561"/>
      <c r="AN5" s="625"/>
      <c r="AO5" s="624" t="s">
        <v>628</v>
      </c>
      <c r="AP5" s="561"/>
      <c r="AQ5" s="561"/>
      <c r="AR5" s="561"/>
      <c r="AS5" s="561"/>
      <c r="AT5" s="561"/>
      <c r="AU5" s="561"/>
      <c r="AV5" s="561"/>
      <c r="AW5" s="625"/>
      <c r="AX5" s="8"/>
      <c r="AY5" s="628" t="s">
        <v>655</v>
      </c>
      <c r="AZ5" s="758"/>
      <c r="BA5" s="758"/>
      <c r="BB5" s="758"/>
      <c r="BC5" s="758"/>
      <c r="BD5" s="758"/>
      <c r="BE5" s="758"/>
      <c r="BF5" s="161"/>
      <c r="BG5" s="8"/>
      <c r="BH5" s="628" t="s">
        <v>654</v>
      </c>
      <c r="BI5" s="628"/>
      <c r="BJ5" s="628"/>
      <c r="BK5" s="628"/>
      <c r="BL5" s="628"/>
      <c r="BM5" s="628"/>
      <c r="BN5" s="628"/>
      <c r="BO5" s="84"/>
      <c r="BP5" s="8"/>
      <c r="BQ5" s="628" t="s">
        <v>655</v>
      </c>
      <c r="BR5" s="628"/>
      <c r="BS5" s="628"/>
      <c r="BT5" s="628"/>
      <c r="BU5" s="628"/>
      <c r="BV5" s="628"/>
      <c r="BW5" s="628"/>
      <c r="BX5" s="161"/>
      <c r="BY5" s="8"/>
      <c r="BZ5" s="628" t="s">
        <v>654</v>
      </c>
      <c r="CA5" s="628"/>
      <c r="CB5" s="628"/>
      <c r="CC5" s="628"/>
      <c r="CD5" s="628"/>
      <c r="CE5" s="628"/>
      <c r="CF5" s="628"/>
      <c r="CG5" s="166"/>
      <c r="CH5" s="295"/>
    </row>
    <row r="6" spans="1:200" ht="20.100000000000001" customHeight="1">
      <c r="A6" s="779"/>
      <c r="B6" s="675"/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5"/>
      <c r="AD6" s="675"/>
      <c r="AE6" s="775"/>
      <c r="AF6" s="615"/>
      <c r="AG6" s="546"/>
      <c r="AH6" s="546"/>
      <c r="AI6" s="546"/>
      <c r="AJ6" s="546"/>
      <c r="AK6" s="546"/>
      <c r="AL6" s="546"/>
      <c r="AM6" s="546"/>
      <c r="AN6" s="608"/>
      <c r="AO6" s="607"/>
      <c r="AP6" s="546"/>
      <c r="AQ6" s="546"/>
      <c r="AR6" s="546"/>
      <c r="AS6" s="546"/>
      <c r="AT6" s="546"/>
      <c r="AU6" s="546"/>
      <c r="AV6" s="546"/>
      <c r="AW6" s="608"/>
      <c r="AX6" s="86"/>
      <c r="AY6" s="761"/>
      <c r="AZ6" s="761"/>
      <c r="BA6" s="761"/>
      <c r="BB6" s="761"/>
      <c r="BC6" s="761"/>
      <c r="BD6" s="761"/>
      <c r="BE6" s="761"/>
      <c r="BF6" s="163"/>
      <c r="BG6" s="86"/>
      <c r="BH6" s="629"/>
      <c r="BI6" s="629"/>
      <c r="BJ6" s="629"/>
      <c r="BK6" s="629"/>
      <c r="BL6" s="629"/>
      <c r="BM6" s="629"/>
      <c r="BN6" s="629"/>
      <c r="BO6" s="87"/>
      <c r="BP6" s="86"/>
      <c r="BQ6" s="629"/>
      <c r="BR6" s="629"/>
      <c r="BS6" s="629"/>
      <c r="BT6" s="629"/>
      <c r="BU6" s="629"/>
      <c r="BV6" s="629"/>
      <c r="BW6" s="629"/>
      <c r="BX6" s="163"/>
      <c r="BY6" s="86"/>
      <c r="BZ6" s="629"/>
      <c r="CA6" s="629"/>
      <c r="CB6" s="629"/>
      <c r="CC6" s="629"/>
      <c r="CD6" s="629"/>
      <c r="CE6" s="629"/>
      <c r="CF6" s="629"/>
      <c r="CG6" s="167"/>
      <c r="CH6" s="295"/>
    </row>
    <row r="7" spans="1:200" ht="20.100000000000001" customHeight="1">
      <c r="A7" s="779"/>
      <c r="B7" s="675"/>
      <c r="C7" s="675"/>
      <c r="D7" s="675"/>
      <c r="E7" s="675"/>
      <c r="F7" s="675"/>
      <c r="G7" s="675"/>
      <c r="H7" s="675"/>
      <c r="I7" s="675"/>
      <c r="J7" s="675"/>
      <c r="K7" s="675"/>
      <c r="L7" s="675"/>
      <c r="M7" s="675"/>
      <c r="N7" s="675"/>
      <c r="O7" s="675"/>
      <c r="P7" s="675"/>
      <c r="Q7" s="675"/>
      <c r="R7" s="675"/>
      <c r="S7" s="675"/>
      <c r="T7" s="675"/>
      <c r="U7" s="675"/>
      <c r="V7" s="675"/>
      <c r="W7" s="675"/>
      <c r="X7" s="675"/>
      <c r="Y7" s="675"/>
      <c r="Z7" s="675"/>
      <c r="AA7" s="675"/>
      <c r="AB7" s="675"/>
      <c r="AC7" s="675"/>
      <c r="AD7" s="675"/>
      <c r="AE7" s="775"/>
      <c r="AF7" s="615"/>
      <c r="AG7" s="546"/>
      <c r="AH7" s="546"/>
      <c r="AI7" s="546"/>
      <c r="AJ7" s="546"/>
      <c r="AK7" s="546"/>
      <c r="AL7" s="546"/>
      <c r="AM7" s="546"/>
      <c r="AN7" s="608"/>
      <c r="AO7" s="607"/>
      <c r="AP7" s="546"/>
      <c r="AQ7" s="546"/>
      <c r="AR7" s="546"/>
      <c r="AS7" s="546"/>
      <c r="AT7" s="546"/>
      <c r="AU7" s="546"/>
      <c r="AV7" s="546"/>
      <c r="AW7" s="608"/>
      <c r="AX7" s="86"/>
      <c r="AY7" s="761"/>
      <c r="AZ7" s="761"/>
      <c r="BA7" s="761"/>
      <c r="BB7" s="761"/>
      <c r="BC7" s="761"/>
      <c r="BD7" s="761"/>
      <c r="BE7" s="761"/>
      <c r="BF7" s="163"/>
      <c r="BG7" s="86"/>
      <c r="BH7" s="629"/>
      <c r="BI7" s="629"/>
      <c r="BJ7" s="629"/>
      <c r="BK7" s="629"/>
      <c r="BL7" s="629"/>
      <c r="BM7" s="629"/>
      <c r="BN7" s="629"/>
      <c r="BO7" s="87"/>
      <c r="BP7" s="86"/>
      <c r="BQ7" s="629"/>
      <c r="BR7" s="629"/>
      <c r="BS7" s="629"/>
      <c r="BT7" s="629"/>
      <c r="BU7" s="629"/>
      <c r="BV7" s="629"/>
      <c r="BW7" s="629"/>
      <c r="BX7" s="163"/>
      <c r="BY7" s="86"/>
      <c r="BZ7" s="629"/>
      <c r="CA7" s="629"/>
      <c r="CB7" s="629"/>
      <c r="CC7" s="629"/>
      <c r="CD7" s="629"/>
      <c r="CE7" s="629"/>
      <c r="CF7" s="629"/>
      <c r="CG7" s="167"/>
      <c r="CH7" s="295"/>
    </row>
    <row r="8" spans="1:200" ht="14.25" customHeight="1">
      <c r="A8" s="779"/>
      <c r="B8" s="675"/>
      <c r="C8" s="675"/>
      <c r="D8" s="675"/>
      <c r="E8" s="675"/>
      <c r="F8" s="675"/>
      <c r="G8" s="675"/>
      <c r="H8" s="675"/>
      <c r="I8" s="675"/>
      <c r="J8" s="675"/>
      <c r="K8" s="675"/>
      <c r="L8" s="675"/>
      <c r="M8" s="675"/>
      <c r="N8" s="675"/>
      <c r="O8" s="675"/>
      <c r="P8" s="675"/>
      <c r="Q8" s="675"/>
      <c r="R8" s="675"/>
      <c r="S8" s="675"/>
      <c r="T8" s="675"/>
      <c r="U8" s="675"/>
      <c r="V8" s="675"/>
      <c r="W8" s="675"/>
      <c r="X8" s="675"/>
      <c r="Y8" s="675"/>
      <c r="Z8" s="675"/>
      <c r="AA8" s="675"/>
      <c r="AB8" s="675"/>
      <c r="AC8" s="675"/>
      <c r="AD8" s="675"/>
      <c r="AE8" s="775"/>
      <c r="AF8" s="74"/>
      <c r="AG8" s="57"/>
      <c r="AH8" s="57"/>
      <c r="AI8" s="57"/>
      <c r="AJ8" s="57"/>
      <c r="AK8" s="57"/>
      <c r="AL8" s="57"/>
      <c r="AM8" s="57"/>
      <c r="AN8" s="17"/>
      <c r="AO8" s="15"/>
      <c r="AP8" s="57"/>
      <c r="AQ8" s="57"/>
      <c r="AR8" s="57"/>
      <c r="AS8" s="57"/>
      <c r="AT8" s="57"/>
      <c r="AU8" s="57"/>
      <c r="AV8" s="57"/>
      <c r="AW8" s="17"/>
      <c r="AX8" s="607" t="s">
        <v>653</v>
      </c>
      <c r="AY8" s="675"/>
      <c r="AZ8" s="675"/>
      <c r="BA8" s="675"/>
      <c r="BB8" s="675"/>
      <c r="BC8" s="675"/>
      <c r="BD8" s="675"/>
      <c r="BE8" s="675"/>
      <c r="BF8" s="694"/>
      <c r="BG8" s="683" t="s">
        <v>652</v>
      </c>
      <c r="BH8" s="629"/>
      <c r="BI8" s="629"/>
      <c r="BJ8" s="629"/>
      <c r="BK8" s="629"/>
      <c r="BL8" s="629"/>
      <c r="BM8" s="629"/>
      <c r="BN8" s="629"/>
      <c r="BO8" s="757"/>
      <c r="BP8" s="607" t="s">
        <v>651</v>
      </c>
      <c r="BQ8" s="675"/>
      <c r="BR8" s="675"/>
      <c r="BS8" s="675"/>
      <c r="BT8" s="675"/>
      <c r="BU8" s="675"/>
      <c r="BV8" s="675"/>
      <c r="BW8" s="675"/>
      <c r="BX8" s="694"/>
      <c r="BY8" s="607" t="s">
        <v>650</v>
      </c>
      <c r="BZ8" s="675"/>
      <c r="CA8" s="675"/>
      <c r="CB8" s="675"/>
      <c r="CC8" s="675"/>
      <c r="CD8" s="675"/>
      <c r="CE8" s="675"/>
      <c r="CF8" s="675"/>
      <c r="CG8" s="775"/>
      <c r="CH8" s="295"/>
    </row>
    <row r="9" spans="1:200" ht="14.25" customHeight="1" thickBot="1">
      <c r="A9" s="780"/>
      <c r="B9" s="781"/>
      <c r="C9" s="781"/>
      <c r="D9" s="781"/>
      <c r="E9" s="781"/>
      <c r="F9" s="781"/>
      <c r="G9" s="781"/>
      <c r="H9" s="781"/>
      <c r="I9" s="781"/>
      <c r="J9" s="781"/>
      <c r="K9" s="781"/>
      <c r="L9" s="781"/>
      <c r="M9" s="781"/>
      <c r="N9" s="781"/>
      <c r="O9" s="781"/>
      <c r="P9" s="781"/>
      <c r="Q9" s="781"/>
      <c r="R9" s="781"/>
      <c r="S9" s="781"/>
      <c r="T9" s="781"/>
      <c r="U9" s="781"/>
      <c r="V9" s="781"/>
      <c r="W9" s="781"/>
      <c r="X9" s="781"/>
      <c r="Y9" s="781"/>
      <c r="Z9" s="781"/>
      <c r="AA9" s="781"/>
      <c r="AB9" s="781"/>
      <c r="AC9" s="781"/>
      <c r="AD9" s="781"/>
      <c r="AE9" s="782"/>
      <c r="AF9" s="63"/>
      <c r="AG9" s="64"/>
      <c r="AH9" s="64"/>
      <c r="AI9" s="64"/>
      <c r="AJ9" s="64"/>
      <c r="AK9" s="64"/>
      <c r="AL9" s="64"/>
      <c r="AM9" s="64"/>
      <c r="AN9" s="65"/>
      <c r="AO9" s="66"/>
      <c r="AP9" s="64"/>
      <c r="AQ9" s="64"/>
      <c r="AR9" s="64"/>
      <c r="AS9" s="64"/>
      <c r="AT9" s="64"/>
      <c r="AU9" s="64"/>
      <c r="AV9" s="64"/>
      <c r="AW9" s="65"/>
      <c r="AX9" s="673" t="s">
        <v>649</v>
      </c>
      <c r="AY9" s="626"/>
      <c r="AZ9" s="626"/>
      <c r="BA9" s="626"/>
      <c r="BB9" s="626"/>
      <c r="BC9" s="626"/>
      <c r="BD9" s="626"/>
      <c r="BE9" s="626"/>
      <c r="BF9" s="627"/>
      <c r="BG9" s="602" t="s">
        <v>648</v>
      </c>
      <c r="BH9" s="626"/>
      <c r="BI9" s="626"/>
      <c r="BJ9" s="626"/>
      <c r="BK9" s="626"/>
      <c r="BL9" s="626"/>
      <c r="BM9" s="626"/>
      <c r="BN9" s="626"/>
      <c r="BO9" s="627"/>
      <c r="BP9" s="673" t="s">
        <v>648</v>
      </c>
      <c r="BQ9" s="626"/>
      <c r="BR9" s="626"/>
      <c r="BS9" s="626"/>
      <c r="BT9" s="626"/>
      <c r="BU9" s="626"/>
      <c r="BV9" s="626"/>
      <c r="BW9" s="626"/>
      <c r="BX9" s="627"/>
      <c r="BY9" s="673" t="s">
        <v>648</v>
      </c>
      <c r="BZ9" s="626"/>
      <c r="CA9" s="626"/>
      <c r="CB9" s="626"/>
      <c r="CC9" s="626"/>
      <c r="CD9" s="626"/>
      <c r="CE9" s="626"/>
      <c r="CF9" s="626"/>
      <c r="CG9" s="630"/>
      <c r="CH9" s="295"/>
    </row>
    <row r="10" spans="1:200" ht="20.100000000000001" customHeight="1">
      <c r="A10" s="360"/>
      <c r="B10" s="174"/>
      <c r="C10" s="174"/>
      <c r="D10" s="174"/>
      <c r="E10" s="173"/>
      <c r="F10" s="196"/>
      <c r="G10" s="771" t="s">
        <v>647</v>
      </c>
      <c r="H10" s="771"/>
      <c r="I10" s="771"/>
      <c r="J10" s="771"/>
      <c r="K10" s="771"/>
      <c r="L10" s="771"/>
      <c r="M10" s="771"/>
      <c r="N10" s="771"/>
      <c r="O10" s="187"/>
      <c r="P10" s="359"/>
      <c r="Q10" s="773" t="s">
        <v>646</v>
      </c>
      <c r="R10" s="773"/>
      <c r="S10" s="773"/>
      <c r="T10" s="773"/>
      <c r="U10" s="773"/>
      <c r="V10" s="773"/>
      <c r="W10" s="773"/>
      <c r="X10" s="773"/>
      <c r="Y10" s="773"/>
      <c r="Z10" s="773"/>
      <c r="AA10" s="773"/>
      <c r="AB10" s="773"/>
      <c r="AC10" s="773"/>
      <c r="AD10" s="773"/>
      <c r="AE10" s="358"/>
      <c r="AF10" s="774">
        <v>0</v>
      </c>
      <c r="AG10" s="720"/>
      <c r="AH10" s="720"/>
      <c r="AI10" s="720"/>
      <c r="AJ10" s="720"/>
      <c r="AK10" s="720"/>
      <c r="AL10" s="720"/>
      <c r="AM10" s="720"/>
      <c r="AN10" s="720"/>
      <c r="AO10" s="720">
        <v>0</v>
      </c>
      <c r="AP10" s="720"/>
      <c r="AQ10" s="720"/>
      <c r="AR10" s="720"/>
      <c r="AS10" s="720"/>
      <c r="AT10" s="720"/>
      <c r="AU10" s="720"/>
      <c r="AV10" s="720"/>
      <c r="AW10" s="720"/>
      <c r="AX10" s="720">
        <v>0</v>
      </c>
      <c r="AY10" s="720"/>
      <c r="AZ10" s="720"/>
      <c r="BA10" s="720"/>
      <c r="BB10" s="720"/>
      <c r="BC10" s="720"/>
      <c r="BD10" s="720"/>
      <c r="BE10" s="720"/>
      <c r="BF10" s="720"/>
      <c r="BG10" s="720">
        <v>0</v>
      </c>
      <c r="BH10" s="720"/>
      <c r="BI10" s="720"/>
      <c r="BJ10" s="720"/>
      <c r="BK10" s="720"/>
      <c r="BL10" s="720"/>
      <c r="BM10" s="720"/>
      <c r="BN10" s="720"/>
      <c r="BO10" s="720"/>
      <c r="BP10" s="720">
        <v>13457453019</v>
      </c>
      <c r="BQ10" s="720"/>
      <c r="BR10" s="720"/>
      <c r="BS10" s="720"/>
      <c r="BT10" s="720"/>
      <c r="BU10" s="720"/>
      <c r="BV10" s="720"/>
      <c r="BW10" s="720"/>
      <c r="BX10" s="720"/>
      <c r="BY10" s="720">
        <v>88802036</v>
      </c>
      <c r="BZ10" s="720"/>
      <c r="CA10" s="720"/>
      <c r="CB10" s="720"/>
      <c r="CC10" s="720"/>
      <c r="CD10" s="720"/>
      <c r="CE10" s="720"/>
      <c r="CF10" s="720"/>
      <c r="CG10" s="721"/>
      <c r="CH10" s="344"/>
    </row>
    <row r="11" spans="1:200" ht="20.100000000000001" customHeight="1">
      <c r="A11" s="768" t="s">
        <v>645</v>
      </c>
      <c r="B11" s="769"/>
      <c r="C11" s="769"/>
      <c r="D11" s="769"/>
      <c r="E11" s="770"/>
      <c r="F11" s="185"/>
      <c r="G11" s="689"/>
      <c r="H11" s="689"/>
      <c r="I11" s="689"/>
      <c r="J11" s="689"/>
      <c r="K11" s="689"/>
      <c r="L11" s="689"/>
      <c r="M11" s="689"/>
      <c r="N11" s="689"/>
      <c r="O11" s="190"/>
      <c r="P11" s="357"/>
      <c r="Q11" s="751" t="s">
        <v>644</v>
      </c>
      <c r="R11" s="751"/>
      <c r="S11" s="751"/>
      <c r="T11" s="751"/>
      <c r="U11" s="751"/>
      <c r="V11" s="751"/>
      <c r="W11" s="751"/>
      <c r="X11" s="751"/>
      <c r="Y11" s="751"/>
      <c r="Z11" s="751"/>
      <c r="AA11" s="751"/>
      <c r="AB11" s="751"/>
      <c r="AC11" s="751"/>
      <c r="AD11" s="751"/>
      <c r="AE11" s="349"/>
      <c r="AF11" s="752">
        <v>0</v>
      </c>
      <c r="AG11" s="718"/>
      <c r="AH11" s="718"/>
      <c r="AI11" s="718"/>
      <c r="AJ11" s="718"/>
      <c r="AK11" s="718"/>
      <c r="AL11" s="718"/>
      <c r="AM11" s="718"/>
      <c r="AN11" s="718"/>
      <c r="AO11" s="718">
        <v>0</v>
      </c>
      <c r="AP11" s="718"/>
      <c r="AQ11" s="718"/>
      <c r="AR11" s="718"/>
      <c r="AS11" s="718"/>
      <c r="AT11" s="718"/>
      <c r="AU11" s="718"/>
      <c r="AV11" s="718"/>
      <c r="AW11" s="718"/>
      <c r="AX11" s="718">
        <v>0</v>
      </c>
      <c r="AY11" s="718"/>
      <c r="AZ11" s="718"/>
      <c r="BA11" s="718"/>
      <c r="BB11" s="718"/>
      <c r="BC11" s="718"/>
      <c r="BD11" s="718"/>
      <c r="BE11" s="718"/>
      <c r="BF11" s="718"/>
      <c r="BG11" s="718">
        <v>0</v>
      </c>
      <c r="BH11" s="718"/>
      <c r="BI11" s="718"/>
      <c r="BJ11" s="718"/>
      <c r="BK11" s="718"/>
      <c r="BL11" s="718"/>
      <c r="BM11" s="718"/>
      <c r="BN11" s="718"/>
      <c r="BO11" s="718"/>
      <c r="BP11" s="718">
        <v>5778400153</v>
      </c>
      <c r="BQ11" s="718"/>
      <c r="BR11" s="718"/>
      <c r="BS11" s="718"/>
      <c r="BT11" s="718"/>
      <c r="BU11" s="718"/>
      <c r="BV11" s="718"/>
      <c r="BW11" s="718"/>
      <c r="BX11" s="718"/>
      <c r="BY11" s="718">
        <v>49989986</v>
      </c>
      <c r="BZ11" s="718"/>
      <c r="CA11" s="718"/>
      <c r="CB11" s="718"/>
      <c r="CC11" s="718"/>
      <c r="CD11" s="718"/>
      <c r="CE11" s="718"/>
      <c r="CF11" s="718"/>
      <c r="CG11" s="719"/>
      <c r="CH11" s="344"/>
    </row>
    <row r="12" spans="1:200" ht="20.100000000000001" customHeight="1">
      <c r="A12" s="768"/>
      <c r="B12" s="769"/>
      <c r="C12" s="769"/>
      <c r="D12" s="769"/>
      <c r="E12" s="770"/>
      <c r="F12" s="185"/>
      <c r="G12" s="689"/>
      <c r="H12" s="689"/>
      <c r="I12" s="689"/>
      <c r="J12" s="689"/>
      <c r="K12" s="689"/>
      <c r="L12" s="689"/>
      <c r="M12" s="689"/>
      <c r="N12" s="689"/>
      <c r="O12" s="190"/>
      <c r="P12" s="350"/>
      <c r="Q12" s="751" t="s">
        <v>635</v>
      </c>
      <c r="R12" s="751"/>
      <c r="S12" s="751"/>
      <c r="T12" s="751"/>
      <c r="U12" s="751"/>
      <c r="V12" s="751"/>
      <c r="W12" s="751"/>
      <c r="X12" s="751"/>
      <c r="Y12" s="751"/>
      <c r="Z12" s="751"/>
      <c r="AA12" s="751"/>
      <c r="AB12" s="751"/>
      <c r="AC12" s="751"/>
      <c r="AD12" s="751"/>
      <c r="AE12" s="349"/>
      <c r="AF12" s="752">
        <v>0</v>
      </c>
      <c r="AG12" s="718"/>
      <c r="AH12" s="718"/>
      <c r="AI12" s="718"/>
      <c r="AJ12" s="718"/>
      <c r="AK12" s="718"/>
      <c r="AL12" s="718"/>
      <c r="AM12" s="718"/>
      <c r="AN12" s="718"/>
      <c r="AO12" s="718">
        <v>0</v>
      </c>
      <c r="AP12" s="718"/>
      <c r="AQ12" s="718"/>
      <c r="AR12" s="718"/>
      <c r="AS12" s="718"/>
      <c r="AT12" s="718"/>
      <c r="AU12" s="718"/>
      <c r="AV12" s="718"/>
      <c r="AW12" s="718"/>
      <c r="AX12" s="718">
        <v>0</v>
      </c>
      <c r="AY12" s="718"/>
      <c r="AZ12" s="718"/>
      <c r="BA12" s="718"/>
      <c r="BB12" s="718"/>
      <c r="BC12" s="718"/>
      <c r="BD12" s="718"/>
      <c r="BE12" s="718"/>
      <c r="BF12" s="718"/>
      <c r="BG12" s="718">
        <v>0</v>
      </c>
      <c r="BH12" s="718"/>
      <c r="BI12" s="718"/>
      <c r="BJ12" s="718"/>
      <c r="BK12" s="718"/>
      <c r="BL12" s="718"/>
      <c r="BM12" s="718"/>
      <c r="BN12" s="718"/>
      <c r="BO12" s="718"/>
      <c r="BP12" s="718">
        <v>56395530</v>
      </c>
      <c r="BQ12" s="718"/>
      <c r="BR12" s="718"/>
      <c r="BS12" s="718"/>
      <c r="BT12" s="718"/>
      <c r="BU12" s="718"/>
      <c r="BV12" s="718"/>
      <c r="BW12" s="718"/>
      <c r="BX12" s="718"/>
      <c r="BY12" s="718">
        <v>495750</v>
      </c>
      <c r="BZ12" s="718"/>
      <c r="CA12" s="718"/>
      <c r="CB12" s="718"/>
      <c r="CC12" s="718"/>
      <c r="CD12" s="718"/>
      <c r="CE12" s="718"/>
      <c r="CF12" s="718"/>
      <c r="CG12" s="719"/>
      <c r="CH12" s="344"/>
    </row>
    <row r="13" spans="1:200" ht="20.100000000000001" customHeight="1">
      <c r="A13" s="768"/>
      <c r="B13" s="769"/>
      <c r="C13" s="769"/>
      <c r="D13" s="769"/>
      <c r="E13" s="770"/>
      <c r="F13" s="356"/>
      <c r="G13" s="772"/>
      <c r="H13" s="772"/>
      <c r="I13" s="772"/>
      <c r="J13" s="772"/>
      <c r="K13" s="772"/>
      <c r="L13" s="772"/>
      <c r="M13" s="772"/>
      <c r="N13" s="772"/>
      <c r="O13" s="355"/>
      <c r="P13" s="350"/>
      <c r="Q13" s="751" t="s">
        <v>634</v>
      </c>
      <c r="R13" s="751"/>
      <c r="S13" s="751"/>
      <c r="T13" s="751"/>
      <c r="U13" s="751"/>
      <c r="V13" s="751"/>
      <c r="W13" s="751"/>
      <c r="X13" s="751"/>
      <c r="Y13" s="751"/>
      <c r="Z13" s="751"/>
      <c r="AA13" s="751"/>
      <c r="AB13" s="751"/>
      <c r="AC13" s="751"/>
      <c r="AD13" s="751"/>
      <c r="AE13" s="349"/>
      <c r="AF13" s="752">
        <v>3847</v>
      </c>
      <c r="AG13" s="718"/>
      <c r="AH13" s="718"/>
      <c r="AI13" s="718"/>
      <c r="AJ13" s="718"/>
      <c r="AK13" s="718"/>
      <c r="AL13" s="718"/>
      <c r="AM13" s="718"/>
      <c r="AN13" s="718"/>
      <c r="AO13" s="718">
        <v>3919</v>
      </c>
      <c r="AP13" s="718"/>
      <c r="AQ13" s="718"/>
      <c r="AR13" s="718"/>
      <c r="AS13" s="718"/>
      <c r="AT13" s="718"/>
      <c r="AU13" s="718"/>
      <c r="AV13" s="718"/>
      <c r="AW13" s="718"/>
      <c r="AX13" s="718">
        <v>773148910</v>
      </c>
      <c r="AY13" s="718"/>
      <c r="AZ13" s="718"/>
      <c r="BA13" s="718"/>
      <c r="BB13" s="718"/>
      <c r="BC13" s="718"/>
      <c r="BD13" s="718"/>
      <c r="BE13" s="718"/>
      <c r="BF13" s="718"/>
      <c r="BG13" s="718">
        <v>6503913</v>
      </c>
      <c r="BH13" s="718"/>
      <c r="BI13" s="718"/>
      <c r="BJ13" s="718"/>
      <c r="BK13" s="718"/>
      <c r="BL13" s="718"/>
      <c r="BM13" s="718"/>
      <c r="BN13" s="718"/>
      <c r="BO13" s="718"/>
      <c r="BP13" s="718">
        <v>1151716107</v>
      </c>
      <c r="BQ13" s="718"/>
      <c r="BR13" s="718"/>
      <c r="BS13" s="718"/>
      <c r="BT13" s="718"/>
      <c r="BU13" s="718"/>
      <c r="BV13" s="718"/>
      <c r="BW13" s="718"/>
      <c r="BX13" s="718"/>
      <c r="BY13" s="718">
        <v>9802876</v>
      </c>
      <c r="BZ13" s="718"/>
      <c r="CA13" s="718"/>
      <c r="CB13" s="718"/>
      <c r="CC13" s="718"/>
      <c r="CD13" s="718"/>
      <c r="CE13" s="718"/>
      <c r="CF13" s="718"/>
      <c r="CG13" s="719"/>
      <c r="CH13" s="344"/>
    </row>
    <row r="14" spans="1:200" ht="20.100000000000001" customHeight="1">
      <c r="A14" s="768"/>
      <c r="B14" s="769"/>
      <c r="C14" s="769"/>
      <c r="D14" s="769"/>
      <c r="E14" s="770"/>
      <c r="F14" s="49"/>
      <c r="G14" s="751" t="s">
        <v>643</v>
      </c>
      <c r="H14" s="751"/>
      <c r="I14" s="751"/>
      <c r="J14" s="751"/>
      <c r="K14" s="751"/>
      <c r="L14" s="751"/>
      <c r="M14" s="751"/>
      <c r="N14" s="751"/>
      <c r="O14" s="751"/>
      <c r="P14" s="751"/>
      <c r="Q14" s="751"/>
      <c r="R14" s="751"/>
      <c r="S14" s="751"/>
      <c r="T14" s="751"/>
      <c r="U14" s="751"/>
      <c r="V14" s="751"/>
      <c r="W14" s="751"/>
      <c r="X14" s="751"/>
      <c r="Y14" s="751"/>
      <c r="Z14" s="751"/>
      <c r="AA14" s="751"/>
      <c r="AB14" s="751"/>
      <c r="AC14" s="751"/>
      <c r="AD14" s="751"/>
      <c r="AE14" s="349"/>
      <c r="AF14" s="752">
        <v>224</v>
      </c>
      <c r="AG14" s="718"/>
      <c r="AH14" s="718"/>
      <c r="AI14" s="718"/>
      <c r="AJ14" s="718"/>
      <c r="AK14" s="718"/>
      <c r="AL14" s="718"/>
      <c r="AM14" s="718"/>
      <c r="AN14" s="718"/>
      <c r="AO14" s="718">
        <v>226</v>
      </c>
      <c r="AP14" s="718"/>
      <c r="AQ14" s="718"/>
      <c r="AR14" s="718"/>
      <c r="AS14" s="718"/>
      <c r="AT14" s="718"/>
      <c r="AU14" s="718"/>
      <c r="AV14" s="718"/>
      <c r="AW14" s="718"/>
      <c r="AX14" s="718">
        <v>530949361</v>
      </c>
      <c r="AY14" s="718"/>
      <c r="AZ14" s="718"/>
      <c r="BA14" s="718"/>
      <c r="BB14" s="718"/>
      <c r="BC14" s="718"/>
      <c r="BD14" s="718"/>
      <c r="BE14" s="718"/>
      <c r="BF14" s="718"/>
      <c r="BG14" s="718">
        <v>4634671</v>
      </c>
      <c r="BH14" s="718"/>
      <c r="BI14" s="718"/>
      <c r="BJ14" s="718"/>
      <c r="BK14" s="718"/>
      <c r="BL14" s="718"/>
      <c r="BM14" s="718"/>
      <c r="BN14" s="718"/>
      <c r="BO14" s="718"/>
      <c r="BP14" s="718">
        <v>3838978086</v>
      </c>
      <c r="BQ14" s="718"/>
      <c r="BR14" s="718"/>
      <c r="BS14" s="718"/>
      <c r="BT14" s="718"/>
      <c r="BU14" s="718"/>
      <c r="BV14" s="718"/>
      <c r="BW14" s="718"/>
      <c r="BX14" s="718"/>
      <c r="BY14" s="718">
        <v>30580633</v>
      </c>
      <c r="BZ14" s="718"/>
      <c r="CA14" s="718"/>
      <c r="CB14" s="718"/>
      <c r="CC14" s="718"/>
      <c r="CD14" s="718"/>
      <c r="CE14" s="718"/>
      <c r="CF14" s="718"/>
      <c r="CG14" s="719"/>
      <c r="CH14" s="344"/>
    </row>
    <row r="15" spans="1:200" ht="20.100000000000001" customHeight="1">
      <c r="A15" s="768"/>
      <c r="B15" s="769"/>
      <c r="C15" s="769"/>
      <c r="D15" s="769"/>
      <c r="E15" s="770"/>
      <c r="F15" s="8"/>
      <c r="G15" s="628" t="s">
        <v>642</v>
      </c>
      <c r="H15" s="628"/>
      <c r="I15" s="628"/>
      <c r="J15" s="628"/>
      <c r="K15" s="628"/>
      <c r="L15" s="628"/>
      <c r="M15" s="628"/>
      <c r="N15" s="628"/>
      <c r="O15" s="161"/>
      <c r="P15" s="350"/>
      <c r="Q15" s="751" t="s">
        <v>635</v>
      </c>
      <c r="R15" s="751"/>
      <c r="S15" s="751"/>
      <c r="T15" s="751"/>
      <c r="U15" s="751"/>
      <c r="V15" s="751"/>
      <c r="W15" s="751"/>
      <c r="X15" s="751"/>
      <c r="Y15" s="751"/>
      <c r="Z15" s="751"/>
      <c r="AA15" s="751"/>
      <c r="AB15" s="751"/>
      <c r="AC15" s="751"/>
      <c r="AD15" s="751"/>
      <c r="AE15" s="349"/>
      <c r="AF15" s="752">
        <v>0</v>
      </c>
      <c r="AG15" s="718"/>
      <c r="AH15" s="718"/>
      <c r="AI15" s="718"/>
      <c r="AJ15" s="718"/>
      <c r="AK15" s="718"/>
      <c r="AL15" s="718"/>
      <c r="AM15" s="718"/>
      <c r="AN15" s="718"/>
      <c r="AO15" s="718">
        <v>0</v>
      </c>
      <c r="AP15" s="718"/>
      <c r="AQ15" s="718"/>
      <c r="AR15" s="718"/>
      <c r="AS15" s="718"/>
      <c r="AT15" s="718"/>
      <c r="AU15" s="718"/>
      <c r="AV15" s="718"/>
      <c r="AW15" s="718"/>
      <c r="AX15" s="718">
        <v>0</v>
      </c>
      <c r="AY15" s="718"/>
      <c r="AZ15" s="718"/>
      <c r="BA15" s="718"/>
      <c r="BB15" s="718"/>
      <c r="BC15" s="718"/>
      <c r="BD15" s="718"/>
      <c r="BE15" s="718"/>
      <c r="BF15" s="718"/>
      <c r="BG15" s="718">
        <v>0</v>
      </c>
      <c r="BH15" s="718"/>
      <c r="BI15" s="718"/>
      <c r="BJ15" s="718"/>
      <c r="BK15" s="718"/>
      <c r="BL15" s="718"/>
      <c r="BM15" s="718"/>
      <c r="BN15" s="718"/>
      <c r="BO15" s="718"/>
      <c r="BP15" s="718">
        <v>3570788532</v>
      </c>
      <c r="BQ15" s="718"/>
      <c r="BR15" s="718"/>
      <c r="BS15" s="718"/>
      <c r="BT15" s="718"/>
      <c r="BU15" s="718"/>
      <c r="BV15" s="718"/>
      <c r="BW15" s="718"/>
      <c r="BX15" s="718"/>
      <c r="BY15" s="718">
        <v>27074004</v>
      </c>
      <c r="BZ15" s="718"/>
      <c r="CA15" s="718"/>
      <c r="CB15" s="718"/>
      <c r="CC15" s="718"/>
      <c r="CD15" s="718"/>
      <c r="CE15" s="718"/>
      <c r="CF15" s="718"/>
      <c r="CG15" s="719"/>
      <c r="CH15" s="344"/>
    </row>
    <row r="16" spans="1:200" ht="20.100000000000001" customHeight="1">
      <c r="A16" s="768"/>
      <c r="B16" s="769"/>
      <c r="C16" s="769"/>
      <c r="D16" s="769"/>
      <c r="E16" s="770"/>
      <c r="F16" s="352"/>
      <c r="G16" s="753"/>
      <c r="H16" s="753"/>
      <c r="I16" s="753"/>
      <c r="J16" s="753"/>
      <c r="K16" s="753"/>
      <c r="L16" s="753"/>
      <c r="M16" s="753"/>
      <c r="N16" s="753"/>
      <c r="O16" s="351"/>
      <c r="P16" s="350"/>
      <c r="Q16" s="751" t="s">
        <v>634</v>
      </c>
      <c r="R16" s="751"/>
      <c r="S16" s="751"/>
      <c r="T16" s="751"/>
      <c r="U16" s="751"/>
      <c r="V16" s="751"/>
      <c r="W16" s="751"/>
      <c r="X16" s="751"/>
      <c r="Y16" s="751"/>
      <c r="Z16" s="751"/>
      <c r="AA16" s="751"/>
      <c r="AB16" s="751"/>
      <c r="AC16" s="751"/>
      <c r="AD16" s="751"/>
      <c r="AE16" s="349"/>
      <c r="AF16" s="752">
        <v>13</v>
      </c>
      <c r="AG16" s="718"/>
      <c r="AH16" s="718"/>
      <c r="AI16" s="718"/>
      <c r="AJ16" s="718"/>
      <c r="AK16" s="718"/>
      <c r="AL16" s="718"/>
      <c r="AM16" s="718"/>
      <c r="AN16" s="718"/>
      <c r="AO16" s="718">
        <v>14</v>
      </c>
      <c r="AP16" s="718"/>
      <c r="AQ16" s="718"/>
      <c r="AR16" s="718"/>
      <c r="AS16" s="718"/>
      <c r="AT16" s="718"/>
      <c r="AU16" s="718"/>
      <c r="AV16" s="718"/>
      <c r="AW16" s="718"/>
      <c r="AX16" s="718">
        <v>64962724</v>
      </c>
      <c r="AY16" s="718"/>
      <c r="AZ16" s="718"/>
      <c r="BA16" s="718"/>
      <c r="BB16" s="718"/>
      <c r="BC16" s="718"/>
      <c r="BD16" s="718"/>
      <c r="BE16" s="718"/>
      <c r="BF16" s="718"/>
      <c r="BG16" s="718">
        <v>562588</v>
      </c>
      <c r="BH16" s="718"/>
      <c r="BI16" s="718"/>
      <c r="BJ16" s="718"/>
      <c r="BK16" s="718"/>
      <c r="BL16" s="718"/>
      <c r="BM16" s="718"/>
      <c r="BN16" s="718"/>
      <c r="BO16" s="718"/>
      <c r="BP16" s="718">
        <v>3856120918</v>
      </c>
      <c r="BQ16" s="718"/>
      <c r="BR16" s="718"/>
      <c r="BS16" s="718"/>
      <c r="BT16" s="718"/>
      <c r="BU16" s="718"/>
      <c r="BV16" s="718"/>
      <c r="BW16" s="718"/>
      <c r="BX16" s="718"/>
      <c r="BY16" s="718">
        <v>31445847</v>
      </c>
      <c r="BZ16" s="718"/>
      <c r="CA16" s="718"/>
      <c r="CB16" s="718"/>
      <c r="CC16" s="718"/>
      <c r="CD16" s="718"/>
      <c r="CE16" s="718"/>
      <c r="CF16" s="718"/>
      <c r="CG16" s="719"/>
      <c r="CH16" s="344"/>
    </row>
    <row r="17" spans="1:95" ht="20.100000000000001" customHeight="1">
      <c r="A17" s="768"/>
      <c r="B17" s="769"/>
      <c r="C17" s="769"/>
      <c r="D17" s="769"/>
      <c r="E17" s="770"/>
      <c r="F17" s="8"/>
      <c r="G17" s="628" t="s">
        <v>641</v>
      </c>
      <c r="H17" s="628"/>
      <c r="I17" s="628"/>
      <c r="J17" s="628"/>
      <c r="K17" s="628"/>
      <c r="L17" s="628"/>
      <c r="M17" s="628"/>
      <c r="N17" s="628"/>
      <c r="O17" s="161"/>
      <c r="P17" s="350"/>
      <c r="Q17" s="751" t="s">
        <v>635</v>
      </c>
      <c r="R17" s="751"/>
      <c r="S17" s="751"/>
      <c r="T17" s="751"/>
      <c r="U17" s="751"/>
      <c r="V17" s="751"/>
      <c r="W17" s="751"/>
      <c r="X17" s="751"/>
      <c r="Y17" s="751"/>
      <c r="Z17" s="751"/>
      <c r="AA17" s="751"/>
      <c r="AB17" s="751"/>
      <c r="AC17" s="751"/>
      <c r="AD17" s="751"/>
      <c r="AE17" s="349"/>
      <c r="AF17" s="752">
        <v>0</v>
      </c>
      <c r="AG17" s="718"/>
      <c r="AH17" s="718"/>
      <c r="AI17" s="718"/>
      <c r="AJ17" s="718"/>
      <c r="AK17" s="718"/>
      <c r="AL17" s="718"/>
      <c r="AM17" s="718"/>
      <c r="AN17" s="718"/>
      <c r="AO17" s="718">
        <v>0</v>
      </c>
      <c r="AP17" s="718"/>
      <c r="AQ17" s="718"/>
      <c r="AR17" s="718"/>
      <c r="AS17" s="718"/>
      <c r="AT17" s="718"/>
      <c r="AU17" s="718"/>
      <c r="AV17" s="718"/>
      <c r="AW17" s="718"/>
      <c r="AX17" s="788">
        <v>0</v>
      </c>
      <c r="AY17" s="788"/>
      <c r="AZ17" s="788"/>
      <c r="BA17" s="788"/>
      <c r="BB17" s="788"/>
      <c r="BC17" s="788"/>
      <c r="BD17" s="788"/>
      <c r="BE17" s="788"/>
      <c r="BF17" s="788"/>
      <c r="BG17" s="718">
        <v>0</v>
      </c>
      <c r="BH17" s="718"/>
      <c r="BI17" s="718"/>
      <c r="BJ17" s="718"/>
      <c r="BK17" s="718"/>
      <c r="BL17" s="718"/>
      <c r="BM17" s="718"/>
      <c r="BN17" s="718"/>
      <c r="BO17" s="718"/>
      <c r="BP17" s="718">
        <v>1370584733</v>
      </c>
      <c r="BQ17" s="718"/>
      <c r="BR17" s="718"/>
      <c r="BS17" s="718"/>
      <c r="BT17" s="718"/>
      <c r="BU17" s="718"/>
      <c r="BV17" s="718"/>
      <c r="BW17" s="718"/>
      <c r="BX17" s="718"/>
      <c r="BY17" s="718">
        <v>10961217</v>
      </c>
      <c r="BZ17" s="718"/>
      <c r="CA17" s="718"/>
      <c r="CB17" s="718"/>
      <c r="CC17" s="718"/>
      <c r="CD17" s="718"/>
      <c r="CE17" s="718"/>
      <c r="CF17" s="718"/>
      <c r="CG17" s="719"/>
      <c r="CH17" s="344"/>
    </row>
    <row r="18" spans="1:95" ht="20.100000000000001" customHeight="1">
      <c r="A18" s="768"/>
      <c r="B18" s="769"/>
      <c r="C18" s="769"/>
      <c r="D18" s="769"/>
      <c r="E18" s="770"/>
      <c r="F18" s="352"/>
      <c r="G18" s="753"/>
      <c r="H18" s="753"/>
      <c r="I18" s="753"/>
      <c r="J18" s="753"/>
      <c r="K18" s="753"/>
      <c r="L18" s="753"/>
      <c r="M18" s="753"/>
      <c r="N18" s="753"/>
      <c r="O18" s="351"/>
      <c r="P18" s="350"/>
      <c r="Q18" s="751" t="s">
        <v>634</v>
      </c>
      <c r="R18" s="751"/>
      <c r="S18" s="751"/>
      <c r="T18" s="751"/>
      <c r="U18" s="751"/>
      <c r="V18" s="751"/>
      <c r="W18" s="751"/>
      <c r="X18" s="751"/>
      <c r="Y18" s="751"/>
      <c r="Z18" s="751"/>
      <c r="AA18" s="751"/>
      <c r="AB18" s="751"/>
      <c r="AC18" s="751"/>
      <c r="AD18" s="751"/>
      <c r="AE18" s="349"/>
      <c r="AF18" s="752">
        <v>1921</v>
      </c>
      <c r="AG18" s="718"/>
      <c r="AH18" s="718"/>
      <c r="AI18" s="718"/>
      <c r="AJ18" s="718"/>
      <c r="AK18" s="718"/>
      <c r="AL18" s="718"/>
      <c r="AM18" s="718"/>
      <c r="AN18" s="718"/>
      <c r="AO18" s="718">
        <v>1921</v>
      </c>
      <c r="AP18" s="718"/>
      <c r="AQ18" s="718"/>
      <c r="AR18" s="718"/>
      <c r="AS18" s="718"/>
      <c r="AT18" s="718"/>
      <c r="AU18" s="718"/>
      <c r="AV18" s="718"/>
      <c r="AW18" s="718"/>
      <c r="AX18" s="718">
        <v>86506194</v>
      </c>
      <c r="AY18" s="718"/>
      <c r="AZ18" s="718"/>
      <c r="BA18" s="718"/>
      <c r="BB18" s="718"/>
      <c r="BC18" s="718"/>
      <c r="BD18" s="718"/>
      <c r="BE18" s="718"/>
      <c r="BF18" s="718"/>
      <c r="BG18" s="718">
        <v>771939</v>
      </c>
      <c r="BH18" s="718"/>
      <c r="BI18" s="718"/>
      <c r="BJ18" s="718"/>
      <c r="BK18" s="718"/>
      <c r="BL18" s="718"/>
      <c r="BM18" s="718"/>
      <c r="BN18" s="718"/>
      <c r="BO18" s="718"/>
      <c r="BP18" s="718">
        <v>1445598922</v>
      </c>
      <c r="BQ18" s="718"/>
      <c r="BR18" s="718"/>
      <c r="BS18" s="718"/>
      <c r="BT18" s="718"/>
      <c r="BU18" s="718"/>
      <c r="BV18" s="718"/>
      <c r="BW18" s="718"/>
      <c r="BX18" s="718"/>
      <c r="BY18" s="718">
        <v>12454523</v>
      </c>
      <c r="BZ18" s="718"/>
      <c r="CA18" s="718"/>
      <c r="CB18" s="718"/>
      <c r="CC18" s="718"/>
      <c r="CD18" s="718"/>
      <c r="CE18" s="718"/>
      <c r="CF18" s="718"/>
      <c r="CG18" s="719"/>
      <c r="CH18" s="344"/>
    </row>
    <row r="19" spans="1:95" ht="20.100000000000001" customHeight="1">
      <c r="A19" s="768"/>
      <c r="B19" s="769"/>
      <c r="C19" s="769"/>
      <c r="D19" s="769"/>
      <c r="E19" s="770"/>
      <c r="F19" s="8"/>
      <c r="G19" s="628" t="s">
        <v>611</v>
      </c>
      <c r="H19" s="628"/>
      <c r="I19" s="628"/>
      <c r="J19" s="628"/>
      <c r="K19" s="628"/>
      <c r="L19" s="628"/>
      <c r="M19" s="628"/>
      <c r="N19" s="628"/>
      <c r="O19" s="161"/>
      <c r="P19" s="350"/>
      <c r="Q19" s="751" t="s">
        <v>635</v>
      </c>
      <c r="R19" s="751"/>
      <c r="S19" s="751"/>
      <c r="T19" s="751"/>
      <c r="U19" s="751"/>
      <c r="V19" s="751"/>
      <c r="W19" s="751"/>
      <c r="X19" s="751"/>
      <c r="Y19" s="751"/>
      <c r="Z19" s="751"/>
      <c r="AA19" s="751"/>
      <c r="AB19" s="751"/>
      <c r="AC19" s="751"/>
      <c r="AD19" s="751"/>
      <c r="AE19" s="349"/>
      <c r="AF19" s="752">
        <v>0</v>
      </c>
      <c r="AG19" s="718"/>
      <c r="AH19" s="718"/>
      <c r="AI19" s="718"/>
      <c r="AJ19" s="718"/>
      <c r="AK19" s="718"/>
      <c r="AL19" s="718"/>
      <c r="AM19" s="718"/>
      <c r="AN19" s="718"/>
      <c r="AO19" s="718">
        <v>0</v>
      </c>
      <c r="AP19" s="718"/>
      <c r="AQ19" s="718"/>
      <c r="AR19" s="718"/>
      <c r="AS19" s="718"/>
      <c r="AT19" s="718"/>
      <c r="AU19" s="718"/>
      <c r="AV19" s="718"/>
      <c r="AW19" s="718"/>
      <c r="AX19" s="718">
        <v>0</v>
      </c>
      <c r="AY19" s="718"/>
      <c r="AZ19" s="718"/>
      <c r="BA19" s="718"/>
      <c r="BB19" s="718"/>
      <c r="BC19" s="718"/>
      <c r="BD19" s="718"/>
      <c r="BE19" s="718"/>
      <c r="BF19" s="718"/>
      <c r="BG19" s="718">
        <v>0</v>
      </c>
      <c r="BH19" s="718"/>
      <c r="BI19" s="718"/>
      <c r="BJ19" s="718"/>
      <c r="BK19" s="718"/>
      <c r="BL19" s="718"/>
      <c r="BM19" s="718"/>
      <c r="BN19" s="718"/>
      <c r="BO19" s="718"/>
      <c r="BP19" s="718">
        <v>1099010</v>
      </c>
      <c r="BQ19" s="718"/>
      <c r="BR19" s="718"/>
      <c r="BS19" s="718"/>
      <c r="BT19" s="718"/>
      <c r="BU19" s="718"/>
      <c r="BV19" s="718"/>
      <c r="BW19" s="718"/>
      <c r="BX19" s="718"/>
      <c r="BY19" s="718">
        <v>9240</v>
      </c>
      <c r="BZ19" s="718"/>
      <c r="CA19" s="718"/>
      <c r="CB19" s="718"/>
      <c r="CC19" s="718"/>
      <c r="CD19" s="718"/>
      <c r="CE19" s="718"/>
      <c r="CF19" s="718"/>
      <c r="CG19" s="719"/>
      <c r="CH19" s="344"/>
    </row>
    <row r="20" spans="1:95" ht="20.100000000000001" customHeight="1">
      <c r="A20" s="768"/>
      <c r="B20" s="769"/>
      <c r="C20" s="769"/>
      <c r="D20" s="769"/>
      <c r="E20" s="770"/>
      <c r="F20" s="352"/>
      <c r="G20" s="753"/>
      <c r="H20" s="753"/>
      <c r="I20" s="753"/>
      <c r="J20" s="753"/>
      <c r="K20" s="753"/>
      <c r="L20" s="753"/>
      <c r="M20" s="753"/>
      <c r="N20" s="753"/>
      <c r="O20" s="351"/>
      <c r="P20" s="350"/>
      <c r="Q20" s="751" t="s">
        <v>634</v>
      </c>
      <c r="R20" s="751"/>
      <c r="S20" s="751"/>
      <c r="T20" s="751"/>
      <c r="U20" s="751"/>
      <c r="V20" s="751"/>
      <c r="W20" s="751"/>
      <c r="X20" s="751"/>
      <c r="Y20" s="751"/>
      <c r="Z20" s="751"/>
      <c r="AA20" s="751"/>
      <c r="AB20" s="751"/>
      <c r="AC20" s="751"/>
      <c r="AD20" s="751"/>
      <c r="AE20" s="349"/>
      <c r="AF20" s="752">
        <v>76</v>
      </c>
      <c r="AG20" s="718"/>
      <c r="AH20" s="718"/>
      <c r="AI20" s="718"/>
      <c r="AJ20" s="718"/>
      <c r="AK20" s="718"/>
      <c r="AL20" s="718"/>
      <c r="AM20" s="718"/>
      <c r="AN20" s="718"/>
      <c r="AO20" s="718">
        <v>77</v>
      </c>
      <c r="AP20" s="718"/>
      <c r="AQ20" s="718"/>
      <c r="AR20" s="718"/>
      <c r="AS20" s="718"/>
      <c r="AT20" s="718"/>
      <c r="AU20" s="718"/>
      <c r="AV20" s="718"/>
      <c r="AW20" s="718"/>
      <c r="AX20" s="718">
        <v>4012875</v>
      </c>
      <c r="AY20" s="718"/>
      <c r="AZ20" s="718"/>
      <c r="BA20" s="718"/>
      <c r="BB20" s="718"/>
      <c r="BC20" s="718"/>
      <c r="BD20" s="718"/>
      <c r="BE20" s="718"/>
      <c r="BF20" s="718"/>
      <c r="BG20" s="718">
        <v>35485</v>
      </c>
      <c r="BH20" s="718"/>
      <c r="BI20" s="718"/>
      <c r="BJ20" s="718"/>
      <c r="BK20" s="718"/>
      <c r="BL20" s="718"/>
      <c r="BM20" s="718"/>
      <c r="BN20" s="718"/>
      <c r="BO20" s="718"/>
      <c r="BP20" s="718">
        <v>5342270</v>
      </c>
      <c r="BQ20" s="718"/>
      <c r="BR20" s="718"/>
      <c r="BS20" s="718"/>
      <c r="BT20" s="718"/>
      <c r="BU20" s="718"/>
      <c r="BV20" s="718"/>
      <c r="BW20" s="718"/>
      <c r="BX20" s="718"/>
      <c r="BY20" s="718">
        <v>44757</v>
      </c>
      <c r="BZ20" s="718"/>
      <c r="CA20" s="718"/>
      <c r="CB20" s="718"/>
      <c r="CC20" s="718"/>
      <c r="CD20" s="718"/>
      <c r="CE20" s="718"/>
      <c r="CF20" s="718"/>
      <c r="CG20" s="719"/>
      <c r="CH20" s="344"/>
    </row>
    <row r="21" spans="1:95" ht="20.100000000000001" customHeight="1">
      <c r="A21" s="354"/>
      <c r="B21" s="353"/>
      <c r="C21" s="353"/>
      <c r="D21" s="353"/>
      <c r="E21" s="351"/>
      <c r="F21" s="754" t="s">
        <v>610</v>
      </c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6"/>
      <c r="AF21" s="752">
        <f>SUM(AF10,AF11,AF12,AF13,AF14,AF15,AF16,AF17,AF18,AF19,AF20)</f>
        <v>6081</v>
      </c>
      <c r="AG21" s="718"/>
      <c r="AH21" s="718"/>
      <c r="AI21" s="718"/>
      <c r="AJ21" s="718"/>
      <c r="AK21" s="718"/>
      <c r="AL21" s="718"/>
      <c r="AM21" s="718"/>
      <c r="AN21" s="718"/>
      <c r="AO21" s="718">
        <f t="shared" ref="AO21:BY21" si="0">SUM(AO10,AO11,AO12,AO13,AO14,AO15,AO16,AO17,AO18,AO19,AO20)</f>
        <v>6157</v>
      </c>
      <c r="AP21" s="718"/>
      <c r="AQ21" s="718"/>
      <c r="AR21" s="718"/>
      <c r="AS21" s="718"/>
      <c r="AT21" s="718"/>
      <c r="AU21" s="718"/>
      <c r="AV21" s="718"/>
      <c r="AW21" s="718"/>
      <c r="AX21" s="718">
        <f t="shared" si="0"/>
        <v>1459580064</v>
      </c>
      <c r="AY21" s="718"/>
      <c r="AZ21" s="718"/>
      <c r="BA21" s="718"/>
      <c r="BB21" s="718"/>
      <c r="BC21" s="718"/>
      <c r="BD21" s="718"/>
      <c r="BE21" s="718"/>
      <c r="BF21" s="718"/>
      <c r="BG21" s="718">
        <f t="shared" si="0"/>
        <v>12508596</v>
      </c>
      <c r="BH21" s="718"/>
      <c r="BI21" s="718"/>
      <c r="BJ21" s="718"/>
      <c r="BK21" s="718"/>
      <c r="BL21" s="718"/>
      <c r="BM21" s="718"/>
      <c r="BN21" s="718"/>
      <c r="BO21" s="718"/>
      <c r="BP21" s="718">
        <f t="shared" si="0"/>
        <v>34532477280</v>
      </c>
      <c r="BQ21" s="718"/>
      <c r="BR21" s="718"/>
      <c r="BS21" s="718"/>
      <c r="BT21" s="718"/>
      <c r="BU21" s="718"/>
      <c r="BV21" s="718"/>
      <c r="BW21" s="718"/>
      <c r="BX21" s="718"/>
      <c r="BY21" s="718">
        <f t="shared" si="0"/>
        <v>261660869</v>
      </c>
      <c r="BZ21" s="718"/>
      <c r="CA21" s="718"/>
      <c r="CB21" s="718"/>
      <c r="CC21" s="718"/>
      <c r="CD21" s="718"/>
      <c r="CE21" s="718"/>
      <c r="CF21" s="718"/>
      <c r="CG21" s="719"/>
      <c r="CH21" s="344"/>
    </row>
    <row r="22" spans="1:95" ht="20.100000000000001" customHeight="1">
      <c r="A22" s="46"/>
      <c r="B22" s="522" t="s">
        <v>640</v>
      </c>
      <c r="C22" s="522"/>
      <c r="D22" s="522"/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522"/>
      <c r="R22" s="522"/>
      <c r="S22" s="522"/>
      <c r="T22" s="522"/>
      <c r="U22" s="522"/>
      <c r="V22" s="522"/>
      <c r="W22" s="522"/>
      <c r="X22" s="522"/>
      <c r="Y22" s="522"/>
      <c r="Z22" s="522"/>
      <c r="AA22" s="522"/>
      <c r="AB22" s="522"/>
      <c r="AC22" s="522"/>
      <c r="AD22" s="522"/>
      <c r="AE22" s="68"/>
      <c r="AF22" s="752">
        <v>0</v>
      </c>
      <c r="AG22" s="718"/>
      <c r="AH22" s="718"/>
      <c r="AI22" s="718"/>
      <c r="AJ22" s="718"/>
      <c r="AK22" s="718"/>
      <c r="AL22" s="718"/>
      <c r="AM22" s="718"/>
      <c r="AN22" s="718"/>
      <c r="AO22" s="718">
        <v>0</v>
      </c>
      <c r="AP22" s="718"/>
      <c r="AQ22" s="718"/>
      <c r="AR22" s="718"/>
      <c r="AS22" s="718"/>
      <c r="AT22" s="718"/>
      <c r="AU22" s="718"/>
      <c r="AV22" s="718"/>
      <c r="AW22" s="718"/>
      <c r="AX22" s="718">
        <v>0</v>
      </c>
      <c r="AY22" s="718"/>
      <c r="AZ22" s="718"/>
      <c r="BA22" s="718"/>
      <c r="BB22" s="718"/>
      <c r="BC22" s="718"/>
      <c r="BD22" s="718"/>
      <c r="BE22" s="718"/>
      <c r="BF22" s="718"/>
      <c r="BG22" s="718">
        <v>0</v>
      </c>
      <c r="BH22" s="718"/>
      <c r="BI22" s="718"/>
      <c r="BJ22" s="718"/>
      <c r="BK22" s="718"/>
      <c r="BL22" s="718"/>
      <c r="BM22" s="718"/>
      <c r="BN22" s="718"/>
      <c r="BO22" s="718"/>
      <c r="BP22" s="718">
        <v>0</v>
      </c>
      <c r="BQ22" s="718"/>
      <c r="BR22" s="718"/>
      <c r="BS22" s="718"/>
      <c r="BT22" s="718"/>
      <c r="BU22" s="718"/>
      <c r="BV22" s="718"/>
      <c r="BW22" s="718"/>
      <c r="BX22" s="718"/>
      <c r="BY22" s="718">
        <v>0</v>
      </c>
      <c r="BZ22" s="718"/>
      <c r="CA22" s="718"/>
      <c r="CB22" s="718"/>
      <c r="CC22" s="718"/>
      <c r="CD22" s="718"/>
      <c r="CE22" s="718"/>
      <c r="CF22" s="718"/>
      <c r="CG22" s="719"/>
      <c r="CH22" s="344"/>
    </row>
    <row r="23" spans="1:95" ht="20.100000000000001" customHeight="1">
      <c r="A23" s="635" t="s">
        <v>608</v>
      </c>
      <c r="B23" s="758"/>
      <c r="C23" s="758"/>
      <c r="D23" s="758"/>
      <c r="E23" s="759"/>
      <c r="F23" s="49"/>
      <c r="G23" s="751" t="s">
        <v>639</v>
      </c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  <c r="Y23" s="751"/>
      <c r="Z23" s="751"/>
      <c r="AA23" s="751"/>
      <c r="AB23" s="751"/>
      <c r="AC23" s="751"/>
      <c r="AD23" s="751"/>
      <c r="AE23" s="349"/>
      <c r="AF23" s="752">
        <v>3192</v>
      </c>
      <c r="AG23" s="718"/>
      <c r="AH23" s="718"/>
      <c r="AI23" s="718"/>
      <c r="AJ23" s="718"/>
      <c r="AK23" s="718"/>
      <c r="AL23" s="718"/>
      <c r="AM23" s="718"/>
      <c r="AN23" s="718"/>
      <c r="AO23" s="718">
        <v>3226</v>
      </c>
      <c r="AP23" s="718"/>
      <c r="AQ23" s="718"/>
      <c r="AR23" s="718"/>
      <c r="AS23" s="718"/>
      <c r="AT23" s="718"/>
      <c r="AU23" s="718"/>
      <c r="AV23" s="718"/>
      <c r="AW23" s="718"/>
      <c r="AX23" s="718">
        <v>29044729</v>
      </c>
      <c r="AY23" s="718"/>
      <c r="AZ23" s="718"/>
      <c r="BA23" s="718"/>
      <c r="BB23" s="718"/>
      <c r="BC23" s="718"/>
      <c r="BD23" s="718"/>
      <c r="BE23" s="718"/>
      <c r="BF23" s="718"/>
      <c r="BG23" s="718">
        <v>1736493</v>
      </c>
      <c r="BH23" s="718"/>
      <c r="BI23" s="718"/>
      <c r="BJ23" s="718"/>
      <c r="BK23" s="718"/>
      <c r="BL23" s="718"/>
      <c r="BM23" s="718"/>
      <c r="BN23" s="718"/>
      <c r="BO23" s="718"/>
      <c r="BP23" s="718">
        <v>40712958</v>
      </c>
      <c r="BQ23" s="718"/>
      <c r="BR23" s="718"/>
      <c r="BS23" s="718"/>
      <c r="BT23" s="718"/>
      <c r="BU23" s="718"/>
      <c r="BV23" s="718"/>
      <c r="BW23" s="718"/>
      <c r="BX23" s="718"/>
      <c r="BY23" s="718">
        <v>2522904</v>
      </c>
      <c r="BZ23" s="718"/>
      <c r="CA23" s="718"/>
      <c r="CB23" s="718"/>
      <c r="CC23" s="718"/>
      <c r="CD23" s="718"/>
      <c r="CE23" s="718"/>
      <c r="CF23" s="718"/>
      <c r="CG23" s="719"/>
      <c r="CH23" s="6"/>
      <c r="CI23" s="6"/>
      <c r="CJ23" s="6"/>
      <c r="CK23" s="6"/>
      <c r="CL23" s="6"/>
      <c r="CM23" s="6"/>
      <c r="CN23" s="6"/>
      <c r="CO23" s="6"/>
      <c r="CP23" s="6"/>
      <c r="CQ23" s="344"/>
    </row>
    <row r="24" spans="1:95" ht="20.100000000000001" customHeight="1">
      <c r="A24" s="760"/>
      <c r="B24" s="761"/>
      <c r="C24" s="761"/>
      <c r="D24" s="761"/>
      <c r="E24" s="762"/>
      <c r="F24" s="49"/>
      <c r="G24" s="751" t="s">
        <v>638</v>
      </c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1"/>
      <c r="V24" s="751"/>
      <c r="W24" s="751"/>
      <c r="X24" s="751"/>
      <c r="Y24" s="751"/>
      <c r="Z24" s="751"/>
      <c r="AA24" s="751"/>
      <c r="AB24" s="751"/>
      <c r="AC24" s="751"/>
      <c r="AD24" s="751"/>
      <c r="AE24" s="349"/>
      <c r="AF24" s="752">
        <v>81</v>
      </c>
      <c r="AG24" s="718"/>
      <c r="AH24" s="718"/>
      <c r="AI24" s="718"/>
      <c r="AJ24" s="718"/>
      <c r="AK24" s="718"/>
      <c r="AL24" s="718"/>
      <c r="AM24" s="718"/>
      <c r="AN24" s="718"/>
      <c r="AO24" s="718">
        <v>82</v>
      </c>
      <c r="AP24" s="718"/>
      <c r="AQ24" s="718"/>
      <c r="AR24" s="718"/>
      <c r="AS24" s="718"/>
      <c r="AT24" s="718"/>
      <c r="AU24" s="718"/>
      <c r="AV24" s="718"/>
      <c r="AW24" s="718"/>
      <c r="AX24" s="718">
        <v>7569064</v>
      </c>
      <c r="AY24" s="718"/>
      <c r="AZ24" s="718"/>
      <c r="BA24" s="718"/>
      <c r="BB24" s="718"/>
      <c r="BC24" s="718"/>
      <c r="BD24" s="718"/>
      <c r="BE24" s="718"/>
      <c r="BF24" s="718"/>
      <c r="BG24" s="718">
        <v>480020</v>
      </c>
      <c r="BH24" s="718"/>
      <c r="BI24" s="718"/>
      <c r="BJ24" s="718"/>
      <c r="BK24" s="718"/>
      <c r="BL24" s="718"/>
      <c r="BM24" s="718"/>
      <c r="BN24" s="718"/>
      <c r="BO24" s="718"/>
      <c r="BP24" s="718">
        <v>13034676</v>
      </c>
      <c r="BQ24" s="718"/>
      <c r="BR24" s="718"/>
      <c r="BS24" s="718"/>
      <c r="BT24" s="718"/>
      <c r="BU24" s="718"/>
      <c r="BV24" s="718"/>
      <c r="BW24" s="718"/>
      <c r="BX24" s="718"/>
      <c r="BY24" s="718">
        <v>959455</v>
      </c>
      <c r="BZ24" s="718"/>
      <c r="CA24" s="718"/>
      <c r="CB24" s="718"/>
      <c r="CC24" s="718"/>
      <c r="CD24" s="718"/>
      <c r="CE24" s="718"/>
      <c r="CF24" s="718"/>
      <c r="CG24" s="719"/>
      <c r="CH24" s="6"/>
      <c r="CI24" s="6"/>
      <c r="CJ24" s="6"/>
      <c r="CK24" s="6"/>
      <c r="CL24" s="6"/>
      <c r="CM24" s="6"/>
      <c r="CN24" s="6"/>
      <c r="CO24" s="6"/>
      <c r="CP24" s="6"/>
      <c r="CQ24" s="344"/>
    </row>
    <row r="25" spans="1:95" ht="20.100000000000001" customHeight="1">
      <c r="A25" s="760"/>
      <c r="B25" s="761"/>
      <c r="C25" s="761"/>
      <c r="D25" s="761"/>
      <c r="E25" s="762"/>
      <c r="F25" s="8"/>
      <c r="G25" s="628" t="s">
        <v>637</v>
      </c>
      <c r="H25" s="628"/>
      <c r="I25" s="628"/>
      <c r="J25" s="628"/>
      <c r="K25" s="628"/>
      <c r="L25" s="628"/>
      <c r="M25" s="628"/>
      <c r="N25" s="628"/>
      <c r="O25" s="161"/>
      <c r="P25" s="350"/>
      <c r="Q25" s="751" t="s">
        <v>635</v>
      </c>
      <c r="R25" s="751"/>
      <c r="S25" s="751"/>
      <c r="T25" s="751"/>
      <c r="U25" s="751"/>
      <c r="V25" s="751"/>
      <c r="W25" s="751"/>
      <c r="X25" s="751"/>
      <c r="Y25" s="751"/>
      <c r="Z25" s="751"/>
      <c r="AA25" s="751"/>
      <c r="AB25" s="751"/>
      <c r="AC25" s="751"/>
      <c r="AD25" s="751"/>
      <c r="AE25" s="349"/>
      <c r="AF25" s="752">
        <v>0</v>
      </c>
      <c r="AG25" s="718"/>
      <c r="AH25" s="718"/>
      <c r="AI25" s="718"/>
      <c r="AJ25" s="718"/>
      <c r="AK25" s="718"/>
      <c r="AL25" s="718"/>
      <c r="AM25" s="718"/>
      <c r="AN25" s="718"/>
      <c r="AO25" s="718">
        <v>0</v>
      </c>
      <c r="AP25" s="718"/>
      <c r="AQ25" s="718"/>
      <c r="AR25" s="718"/>
      <c r="AS25" s="718"/>
      <c r="AT25" s="718"/>
      <c r="AU25" s="718"/>
      <c r="AV25" s="718"/>
      <c r="AW25" s="718"/>
      <c r="AX25" s="788">
        <v>0</v>
      </c>
      <c r="AY25" s="788"/>
      <c r="AZ25" s="788"/>
      <c r="BA25" s="788"/>
      <c r="BB25" s="788"/>
      <c r="BC25" s="788"/>
      <c r="BD25" s="788"/>
      <c r="BE25" s="788"/>
      <c r="BF25" s="788"/>
      <c r="BG25" s="718">
        <v>0</v>
      </c>
      <c r="BH25" s="718"/>
      <c r="BI25" s="718"/>
      <c r="BJ25" s="718"/>
      <c r="BK25" s="718"/>
      <c r="BL25" s="718"/>
      <c r="BM25" s="718"/>
      <c r="BN25" s="718"/>
      <c r="BO25" s="718"/>
      <c r="BP25" s="718">
        <v>389833907</v>
      </c>
      <c r="BQ25" s="718"/>
      <c r="BR25" s="718"/>
      <c r="BS25" s="718"/>
      <c r="BT25" s="718"/>
      <c r="BU25" s="718"/>
      <c r="BV25" s="718"/>
      <c r="BW25" s="718"/>
      <c r="BX25" s="718"/>
      <c r="BY25" s="718">
        <v>18413029</v>
      </c>
      <c r="BZ25" s="718"/>
      <c r="CA25" s="718"/>
      <c r="CB25" s="718"/>
      <c r="CC25" s="718"/>
      <c r="CD25" s="718"/>
      <c r="CE25" s="718"/>
      <c r="CF25" s="718"/>
      <c r="CG25" s="719"/>
      <c r="CH25" s="6"/>
      <c r="CI25" s="6"/>
      <c r="CJ25" s="6"/>
      <c r="CK25" s="6"/>
      <c r="CL25" s="6"/>
      <c r="CM25" s="6"/>
      <c r="CN25" s="6"/>
      <c r="CO25" s="6"/>
      <c r="CP25" s="6"/>
      <c r="CQ25" s="344"/>
    </row>
    <row r="26" spans="1:95" ht="20.100000000000001" customHeight="1">
      <c r="A26" s="760"/>
      <c r="B26" s="761"/>
      <c r="C26" s="761"/>
      <c r="D26" s="761"/>
      <c r="E26" s="762"/>
      <c r="F26" s="352"/>
      <c r="G26" s="753"/>
      <c r="H26" s="753"/>
      <c r="I26" s="753"/>
      <c r="J26" s="753"/>
      <c r="K26" s="753"/>
      <c r="L26" s="753"/>
      <c r="M26" s="753"/>
      <c r="N26" s="753"/>
      <c r="O26" s="351"/>
      <c r="P26" s="350"/>
      <c r="Q26" s="751" t="s">
        <v>634</v>
      </c>
      <c r="R26" s="751"/>
      <c r="S26" s="751"/>
      <c r="T26" s="751"/>
      <c r="U26" s="751"/>
      <c r="V26" s="751"/>
      <c r="W26" s="751"/>
      <c r="X26" s="751"/>
      <c r="Y26" s="751"/>
      <c r="Z26" s="751"/>
      <c r="AA26" s="751"/>
      <c r="AB26" s="751"/>
      <c r="AC26" s="751"/>
      <c r="AD26" s="751"/>
      <c r="AE26" s="349"/>
      <c r="AF26" s="752">
        <v>141</v>
      </c>
      <c r="AG26" s="718"/>
      <c r="AH26" s="718"/>
      <c r="AI26" s="718"/>
      <c r="AJ26" s="718"/>
      <c r="AK26" s="718"/>
      <c r="AL26" s="718"/>
      <c r="AM26" s="718"/>
      <c r="AN26" s="718"/>
      <c r="AO26" s="718">
        <v>145</v>
      </c>
      <c r="AP26" s="718"/>
      <c r="AQ26" s="718"/>
      <c r="AR26" s="718"/>
      <c r="AS26" s="718"/>
      <c r="AT26" s="718"/>
      <c r="AU26" s="718"/>
      <c r="AV26" s="718"/>
      <c r="AW26" s="718"/>
      <c r="AX26" s="718">
        <v>12473611</v>
      </c>
      <c r="AY26" s="718"/>
      <c r="AZ26" s="718"/>
      <c r="BA26" s="718"/>
      <c r="BB26" s="718"/>
      <c r="BC26" s="718"/>
      <c r="BD26" s="718"/>
      <c r="BE26" s="718"/>
      <c r="BF26" s="718"/>
      <c r="BG26" s="718">
        <v>782290</v>
      </c>
      <c r="BH26" s="718"/>
      <c r="BI26" s="718"/>
      <c r="BJ26" s="718"/>
      <c r="BK26" s="718"/>
      <c r="BL26" s="718"/>
      <c r="BM26" s="718"/>
      <c r="BN26" s="718"/>
      <c r="BO26" s="718"/>
      <c r="BP26" s="718">
        <v>437321100</v>
      </c>
      <c r="BQ26" s="718"/>
      <c r="BR26" s="718"/>
      <c r="BS26" s="718"/>
      <c r="BT26" s="718"/>
      <c r="BU26" s="718"/>
      <c r="BV26" s="718"/>
      <c r="BW26" s="718"/>
      <c r="BX26" s="718"/>
      <c r="BY26" s="718">
        <v>20342268</v>
      </c>
      <c r="BZ26" s="718"/>
      <c r="CA26" s="718"/>
      <c r="CB26" s="718"/>
      <c r="CC26" s="718"/>
      <c r="CD26" s="718"/>
      <c r="CE26" s="718"/>
      <c r="CF26" s="718"/>
      <c r="CG26" s="719"/>
      <c r="CH26" s="6"/>
      <c r="CI26" s="6"/>
      <c r="CJ26" s="6"/>
      <c r="CK26" s="6"/>
      <c r="CL26" s="6"/>
      <c r="CM26" s="6"/>
      <c r="CN26" s="6"/>
      <c r="CO26" s="6"/>
      <c r="CP26" s="6"/>
      <c r="CQ26" s="344"/>
    </row>
    <row r="27" spans="1:95" ht="20.100000000000001" customHeight="1">
      <c r="A27" s="760"/>
      <c r="B27" s="761"/>
      <c r="C27" s="761"/>
      <c r="D27" s="761"/>
      <c r="E27" s="762"/>
      <c r="F27" s="8"/>
      <c r="G27" s="628" t="s">
        <v>636</v>
      </c>
      <c r="H27" s="628"/>
      <c r="I27" s="628"/>
      <c r="J27" s="628"/>
      <c r="K27" s="628"/>
      <c r="L27" s="628"/>
      <c r="M27" s="628"/>
      <c r="N27" s="628"/>
      <c r="O27" s="161"/>
      <c r="P27" s="350"/>
      <c r="Q27" s="751" t="s">
        <v>635</v>
      </c>
      <c r="R27" s="751"/>
      <c r="S27" s="751"/>
      <c r="T27" s="751"/>
      <c r="U27" s="751"/>
      <c r="V27" s="751"/>
      <c r="W27" s="751"/>
      <c r="X27" s="751"/>
      <c r="Y27" s="751"/>
      <c r="Z27" s="751"/>
      <c r="AA27" s="751"/>
      <c r="AB27" s="751"/>
      <c r="AC27" s="751"/>
      <c r="AD27" s="751"/>
      <c r="AE27" s="349"/>
      <c r="AF27" s="752">
        <v>0</v>
      </c>
      <c r="AG27" s="718"/>
      <c r="AH27" s="718"/>
      <c r="AI27" s="718"/>
      <c r="AJ27" s="718"/>
      <c r="AK27" s="718"/>
      <c r="AL27" s="718"/>
      <c r="AM27" s="718"/>
      <c r="AN27" s="718"/>
      <c r="AO27" s="718">
        <v>0</v>
      </c>
      <c r="AP27" s="718"/>
      <c r="AQ27" s="718"/>
      <c r="AR27" s="718"/>
      <c r="AS27" s="718"/>
      <c r="AT27" s="718"/>
      <c r="AU27" s="718"/>
      <c r="AV27" s="718"/>
      <c r="AW27" s="718"/>
      <c r="AX27" s="718">
        <v>0</v>
      </c>
      <c r="AY27" s="718"/>
      <c r="AZ27" s="718"/>
      <c r="BA27" s="718"/>
      <c r="BB27" s="718"/>
      <c r="BC27" s="718"/>
      <c r="BD27" s="718"/>
      <c r="BE27" s="718"/>
      <c r="BF27" s="718"/>
      <c r="BG27" s="718">
        <v>0</v>
      </c>
      <c r="BH27" s="718"/>
      <c r="BI27" s="718"/>
      <c r="BJ27" s="718"/>
      <c r="BK27" s="718"/>
      <c r="BL27" s="718"/>
      <c r="BM27" s="718"/>
      <c r="BN27" s="718"/>
      <c r="BO27" s="718"/>
      <c r="BP27" s="718">
        <v>1457059</v>
      </c>
      <c r="BQ27" s="718"/>
      <c r="BR27" s="718"/>
      <c r="BS27" s="718"/>
      <c r="BT27" s="718"/>
      <c r="BU27" s="718"/>
      <c r="BV27" s="718"/>
      <c r="BW27" s="718"/>
      <c r="BX27" s="718"/>
      <c r="BY27" s="718">
        <v>76484</v>
      </c>
      <c r="BZ27" s="718"/>
      <c r="CA27" s="718"/>
      <c r="CB27" s="718"/>
      <c r="CC27" s="718"/>
      <c r="CD27" s="718"/>
      <c r="CE27" s="718"/>
      <c r="CF27" s="718"/>
      <c r="CG27" s="719"/>
      <c r="CH27" s="6"/>
      <c r="CI27" s="6"/>
      <c r="CJ27" s="6"/>
      <c r="CK27" s="6"/>
      <c r="CL27" s="6"/>
      <c r="CM27" s="6"/>
      <c r="CN27" s="6"/>
      <c r="CO27" s="6"/>
      <c r="CP27" s="6"/>
      <c r="CQ27" s="344"/>
    </row>
    <row r="28" spans="1:95" ht="20.100000000000001" customHeight="1" thickBot="1">
      <c r="A28" s="763"/>
      <c r="B28" s="764"/>
      <c r="C28" s="764"/>
      <c r="D28" s="764"/>
      <c r="E28" s="765"/>
      <c r="F28" s="348"/>
      <c r="G28" s="767"/>
      <c r="H28" s="767"/>
      <c r="I28" s="767"/>
      <c r="J28" s="767"/>
      <c r="K28" s="767"/>
      <c r="L28" s="767"/>
      <c r="M28" s="767"/>
      <c r="N28" s="767"/>
      <c r="O28" s="347"/>
      <c r="P28" s="346"/>
      <c r="Q28" s="766" t="s">
        <v>634</v>
      </c>
      <c r="R28" s="766"/>
      <c r="S28" s="766"/>
      <c r="T28" s="766"/>
      <c r="U28" s="766"/>
      <c r="V28" s="766"/>
      <c r="W28" s="766"/>
      <c r="X28" s="766"/>
      <c r="Y28" s="766"/>
      <c r="Z28" s="766"/>
      <c r="AA28" s="766"/>
      <c r="AB28" s="766"/>
      <c r="AC28" s="766"/>
      <c r="AD28" s="766"/>
      <c r="AE28" s="345"/>
      <c r="AF28" s="783">
        <v>3353</v>
      </c>
      <c r="AG28" s="722"/>
      <c r="AH28" s="722"/>
      <c r="AI28" s="722"/>
      <c r="AJ28" s="722"/>
      <c r="AK28" s="722"/>
      <c r="AL28" s="722"/>
      <c r="AM28" s="722"/>
      <c r="AN28" s="722"/>
      <c r="AO28" s="722">
        <v>3468</v>
      </c>
      <c r="AP28" s="722"/>
      <c r="AQ28" s="722"/>
      <c r="AR28" s="722"/>
      <c r="AS28" s="722"/>
      <c r="AT28" s="722"/>
      <c r="AU28" s="722"/>
      <c r="AV28" s="722"/>
      <c r="AW28" s="722"/>
      <c r="AX28" s="722">
        <v>41676664</v>
      </c>
      <c r="AY28" s="722"/>
      <c r="AZ28" s="722"/>
      <c r="BA28" s="722"/>
      <c r="BB28" s="722"/>
      <c r="BC28" s="722"/>
      <c r="BD28" s="722"/>
      <c r="BE28" s="722"/>
      <c r="BF28" s="722"/>
      <c r="BG28" s="722">
        <v>2970668</v>
      </c>
      <c r="BH28" s="722"/>
      <c r="BI28" s="722"/>
      <c r="BJ28" s="722"/>
      <c r="BK28" s="722"/>
      <c r="BL28" s="722"/>
      <c r="BM28" s="722"/>
      <c r="BN28" s="722"/>
      <c r="BO28" s="722"/>
      <c r="BP28" s="722">
        <v>43846032</v>
      </c>
      <c r="BQ28" s="722"/>
      <c r="BR28" s="722"/>
      <c r="BS28" s="722"/>
      <c r="BT28" s="722"/>
      <c r="BU28" s="722"/>
      <c r="BV28" s="722"/>
      <c r="BW28" s="722"/>
      <c r="BX28" s="722"/>
      <c r="BY28" s="722">
        <v>3133843</v>
      </c>
      <c r="BZ28" s="722"/>
      <c r="CA28" s="722"/>
      <c r="CB28" s="722"/>
      <c r="CC28" s="722"/>
      <c r="CD28" s="722"/>
      <c r="CE28" s="722"/>
      <c r="CF28" s="722"/>
      <c r="CG28" s="723"/>
      <c r="CH28" s="6"/>
      <c r="CI28" s="6"/>
      <c r="CJ28" s="6"/>
      <c r="CK28" s="6"/>
      <c r="CL28" s="6"/>
      <c r="CM28" s="6"/>
      <c r="CN28" s="6"/>
      <c r="CO28" s="6"/>
      <c r="CP28" s="6"/>
      <c r="CQ28" s="344"/>
    </row>
    <row r="29" spans="1:95" ht="21.75" customHeight="1"/>
    <row r="30" spans="1:95" ht="21.75" customHeight="1"/>
    <row r="31" spans="1:95" ht="21.75" customHeight="1"/>
    <row r="32" spans="1:95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</sheetData>
  <sheetProtection selectLockedCells="1"/>
  <mergeCells count="158">
    <mergeCell ref="A11:E20"/>
    <mergeCell ref="G19:N20"/>
    <mergeCell ref="Q19:AD19"/>
    <mergeCell ref="Q13:AD13"/>
    <mergeCell ref="G14:AD14"/>
    <mergeCell ref="G15:N16"/>
    <mergeCell ref="Q15:AD15"/>
    <mergeCell ref="G10:N13"/>
    <mergeCell ref="Q20:AD20"/>
    <mergeCell ref="Q10:AD10"/>
    <mergeCell ref="Q11:AD11"/>
    <mergeCell ref="Q12:AD12"/>
    <mergeCell ref="AF10:AN10"/>
    <mergeCell ref="AX10:BF10"/>
    <mergeCell ref="AX14:BF14"/>
    <mergeCell ref="AX15:BF15"/>
    <mergeCell ref="AO19:AW19"/>
    <mergeCell ref="AO20:AW20"/>
    <mergeCell ref="AO21:AW21"/>
    <mergeCell ref="AO16:AW16"/>
    <mergeCell ref="AX19:BF19"/>
    <mergeCell ref="AX20:BF20"/>
    <mergeCell ref="AO17:AW17"/>
    <mergeCell ref="AX17:BF17"/>
    <mergeCell ref="AX18:BF18"/>
    <mergeCell ref="AO27:AW27"/>
    <mergeCell ref="AO28:AW28"/>
    <mergeCell ref="AF27:AN27"/>
    <mergeCell ref="AF16:AN16"/>
    <mergeCell ref="AF17:AN17"/>
    <mergeCell ref="AO22:AW22"/>
    <mergeCell ref="AX27:BF27"/>
    <mergeCell ref="AX28:BF28"/>
    <mergeCell ref="AO25:AW25"/>
    <mergeCell ref="AX22:BF22"/>
    <mergeCell ref="AX23:BF23"/>
    <mergeCell ref="AO18:AW18"/>
    <mergeCell ref="AX24:BF24"/>
    <mergeCell ref="AX25:BF25"/>
    <mergeCell ref="AO26:AW26"/>
    <mergeCell ref="AX26:BF26"/>
    <mergeCell ref="G27:N28"/>
    <mergeCell ref="Q27:AD27"/>
    <mergeCell ref="Q28:AD28"/>
    <mergeCell ref="B22:AD22"/>
    <mergeCell ref="G23:AD23"/>
    <mergeCell ref="G24:AD24"/>
    <mergeCell ref="G25:N26"/>
    <mergeCell ref="A23:E28"/>
    <mergeCell ref="AF23:AN23"/>
    <mergeCell ref="AF24:AN24"/>
    <mergeCell ref="AF26:AN26"/>
    <mergeCell ref="AF25:AN25"/>
    <mergeCell ref="Q25:AD25"/>
    <mergeCell ref="Q26:AD26"/>
    <mergeCell ref="AF28:AN28"/>
    <mergeCell ref="BP9:BX9"/>
    <mergeCell ref="BY9:CG9"/>
    <mergeCell ref="AX9:BF9"/>
    <mergeCell ref="BG9:BO9"/>
    <mergeCell ref="BQ5:BW7"/>
    <mergeCell ref="AX8:BF8"/>
    <mergeCell ref="BG8:BO8"/>
    <mergeCell ref="BP8:BX8"/>
    <mergeCell ref="AF13:AN13"/>
    <mergeCell ref="BY8:CG8"/>
    <mergeCell ref="AF11:AN11"/>
    <mergeCell ref="AF12:AN12"/>
    <mergeCell ref="AO11:AW11"/>
    <mergeCell ref="AO12:AW12"/>
    <mergeCell ref="AO13:AW13"/>
    <mergeCell ref="AX11:BF11"/>
    <mergeCell ref="BP11:BX11"/>
    <mergeCell ref="BP12:BX12"/>
    <mergeCell ref="BP13:BX13"/>
    <mergeCell ref="BG10:BO10"/>
    <mergeCell ref="BP10:BX10"/>
    <mergeCell ref="AO10:AW10"/>
    <mergeCell ref="BG11:BO11"/>
    <mergeCell ref="BG12:BO12"/>
    <mergeCell ref="A3:AE9"/>
    <mergeCell ref="AM3:BK4"/>
    <mergeCell ref="AO5:AW7"/>
    <mergeCell ref="AY5:BE7"/>
    <mergeCell ref="BH5:BN7"/>
    <mergeCell ref="AF5:AN7"/>
    <mergeCell ref="BP3:CG4"/>
    <mergeCell ref="BZ5:CF7"/>
    <mergeCell ref="AF22:AN22"/>
    <mergeCell ref="AF18:AN18"/>
    <mergeCell ref="AF19:AN19"/>
    <mergeCell ref="AF20:AN20"/>
    <mergeCell ref="AF14:AN14"/>
    <mergeCell ref="AF15:AN15"/>
    <mergeCell ref="F21:AE21"/>
    <mergeCell ref="Q17:AD17"/>
    <mergeCell ref="Q18:AD18"/>
    <mergeCell ref="AF21:AN21"/>
    <mergeCell ref="AX12:BF12"/>
    <mergeCell ref="AX13:BF13"/>
    <mergeCell ref="AX16:BF16"/>
    <mergeCell ref="BY10:CG10"/>
    <mergeCell ref="Q16:AD16"/>
    <mergeCell ref="G17:N18"/>
    <mergeCell ref="BG13:BO13"/>
    <mergeCell ref="BG14:BO14"/>
    <mergeCell ref="BG24:BO24"/>
    <mergeCell ref="BG15:BO15"/>
    <mergeCell ref="BG16:BO16"/>
    <mergeCell ref="BG17:BO17"/>
    <mergeCell ref="BG18:BO18"/>
    <mergeCell ref="BG25:BO25"/>
    <mergeCell ref="AO24:AW24"/>
    <mergeCell ref="AO23:AW23"/>
    <mergeCell ref="AO14:AW14"/>
    <mergeCell ref="AO15:AW15"/>
    <mergeCell ref="AX21:BF21"/>
    <mergeCell ref="BG19:BO19"/>
    <mergeCell ref="BG20:BO20"/>
    <mergeCell ref="BG21:BO21"/>
    <mergeCell ref="BG22:BO22"/>
    <mergeCell ref="BG26:BO26"/>
    <mergeCell ref="BG27:BO27"/>
    <mergeCell ref="BG28:BO28"/>
    <mergeCell ref="BP16:BX16"/>
    <mergeCell ref="BP17:BX17"/>
    <mergeCell ref="BP18:BX18"/>
    <mergeCell ref="BP19:BX19"/>
    <mergeCell ref="BP24:BX24"/>
    <mergeCell ref="BP25:BX25"/>
    <mergeCell ref="BG23:BO23"/>
    <mergeCell ref="BP28:BX28"/>
    <mergeCell ref="BP26:BX26"/>
    <mergeCell ref="BP27:BX27"/>
    <mergeCell ref="BP22:BX22"/>
    <mergeCell ref="BP23:BX23"/>
    <mergeCell ref="BP20:BX20"/>
    <mergeCell ref="BP21:BX21"/>
    <mergeCell ref="BY21:CG21"/>
    <mergeCell ref="BY22:CG22"/>
    <mergeCell ref="BY15:CG15"/>
    <mergeCell ref="BP14:BX14"/>
    <mergeCell ref="BP15:BX15"/>
    <mergeCell ref="BY28:CG28"/>
    <mergeCell ref="BY11:CG11"/>
    <mergeCell ref="BY12:CG12"/>
    <mergeCell ref="BY13:CG13"/>
    <mergeCell ref="BY14:CG14"/>
    <mergeCell ref="BY16:CG16"/>
    <mergeCell ref="BY19:CG19"/>
    <mergeCell ref="BY20:CG20"/>
    <mergeCell ref="BY17:CG17"/>
    <mergeCell ref="BY23:CG23"/>
    <mergeCell ref="BY24:CG24"/>
    <mergeCell ref="BY26:CG26"/>
    <mergeCell ref="BY27:CG27"/>
    <mergeCell ref="BY25:CG25"/>
    <mergeCell ref="BY18:CG18"/>
  </mergeCells>
  <phoneticPr fontId="2"/>
  <pageMargins left="0.78740157480314965" right="0.78740157480314965" top="0.59055118110236227" bottom="0.59055118110236227" header="0.39370078740157483" footer="0.39370078740157483"/>
  <pageSetup paperSize="9" scale="99" firstPageNumber="37" orientation="landscape" useFirstPageNumber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R87"/>
  <sheetViews>
    <sheetView view="pageBreakPreview" zoomScaleNormal="100" zoomScaleSheetLayoutView="100" workbookViewId="0">
      <selection activeCell="F26" sqref="F26:AE26"/>
    </sheetView>
  </sheetViews>
  <sheetFormatPr defaultColWidth="1.109375" defaultRowHeight="24" customHeight="1"/>
  <cols>
    <col min="1" max="31" width="1.109375" style="1" customWidth="1"/>
    <col min="32" max="49" width="1" style="1" customWidth="1"/>
    <col min="50" max="58" width="1.33203125" style="1" customWidth="1"/>
    <col min="59" max="85" width="1" style="1" customWidth="1"/>
    <col min="86" max="94" width="1.33203125" style="1" customWidth="1"/>
    <col min="95" max="103" width="1" style="1" customWidth="1"/>
    <col min="104" max="112" width="1.33203125" style="1" customWidth="1"/>
    <col min="113" max="121" width="1" style="1" customWidth="1"/>
    <col min="122" max="123" width="1.109375" style="1" customWidth="1"/>
    <col min="124" max="16384" width="1.109375" style="1"/>
  </cols>
  <sheetData>
    <row r="1" spans="1:122" ht="21.75" customHeight="1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8"/>
      <c r="Q1" s="158"/>
      <c r="R1" s="158"/>
      <c r="S1" s="158"/>
      <c r="T1" s="158"/>
      <c r="U1" s="158"/>
      <c r="V1" s="158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8"/>
      <c r="AV1" s="158">
        <v>1</v>
      </c>
      <c r="AW1" s="158"/>
      <c r="AX1" s="158"/>
      <c r="AY1" s="158"/>
      <c r="AZ1" s="158"/>
      <c r="BA1" s="158"/>
      <c r="BB1" s="158"/>
      <c r="BC1" s="158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7"/>
      <c r="DL1" s="7"/>
    </row>
    <row r="2" spans="1:122" ht="21.75" customHeight="1" thickBot="1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8"/>
      <c r="Q2" s="158"/>
      <c r="R2" s="158"/>
      <c r="S2" s="158"/>
      <c r="T2" s="158"/>
      <c r="U2" s="158"/>
      <c r="V2" s="158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8"/>
      <c r="AV2" s="158"/>
      <c r="AW2" s="158"/>
      <c r="AX2" s="158"/>
      <c r="AY2" s="158"/>
      <c r="AZ2" s="158"/>
      <c r="BA2" s="158"/>
      <c r="BB2" s="158"/>
      <c r="BC2" s="158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7"/>
      <c r="DL2" s="7"/>
    </row>
    <row r="3" spans="1:122" ht="20.100000000000001" customHeight="1">
      <c r="A3" s="777" t="s">
        <v>632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5"/>
      <c r="X3" s="725"/>
      <c r="Y3" s="725"/>
      <c r="Z3" s="725"/>
      <c r="AA3" s="725"/>
      <c r="AB3" s="725"/>
      <c r="AC3" s="725"/>
      <c r="AD3" s="725"/>
      <c r="AE3" s="778"/>
      <c r="AF3" s="24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618" t="s">
        <v>677</v>
      </c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  <c r="CR3" s="618"/>
      <c r="CS3" s="618"/>
      <c r="CT3" s="618"/>
      <c r="CU3" s="618"/>
      <c r="CV3" s="618"/>
      <c r="CW3" s="618"/>
      <c r="CX3" s="618"/>
      <c r="CY3" s="618"/>
      <c r="CZ3" s="618"/>
      <c r="DA3" s="618"/>
      <c r="DB3" s="618"/>
      <c r="DC3" s="618"/>
      <c r="DD3" s="61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5"/>
      <c r="DR3" s="295"/>
    </row>
    <row r="4" spans="1:122" ht="20.100000000000001" customHeight="1">
      <c r="A4" s="779"/>
      <c r="B4" s="675"/>
      <c r="C4" s="675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775"/>
      <c r="AF4" s="46"/>
      <c r="AG4" s="50"/>
      <c r="AH4" s="50"/>
      <c r="AI4" s="50"/>
      <c r="AJ4" s="50"/>
      <c r="AK4" s="50"/>
      <c r="AL4" s="50"/>
      <c r="AM4" s="50"/>
      <c r="AN4" s="522" t="s">
        <v>676</v>
      </c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0"/>
      <c r="BM4" s="50"/>
      <c r="BN4" s="50"/>
      <c r="BO4" s="50"/>
      <c r="BP4" s="49"/>
      <c r="BQ4" s="50"/>
      <c r="BR4" s="50"/>
      <c r="BS4" s="50"/>
      <c r="BT4" s="50"/>
      <c r="BU4" s="50"/>
      <c r="BV4" s="50"/>
      <c r="BW4" s="50"/>
      <c r="BX4" s="522" t="s">
        <v>630</v>
      </c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22"/>
      <c r="CK4" s="522"/>
      <c r="CL4" s="522"/>
      <c r="CM4" s="522"/>
      <c r="CN4" s="522"/>
      <c r="CO4" s="522"/>
      <c r="CP4" s="522"/>
      <c r="CQ4" s="522"/>
      <c r="CR4" s="522"/>
      <c r="CS4" s="522"/>
      <c r="CT4" s="522"/>
      <c r="CU4" s="522"/>
      <c r="CV4" s="50"/>
      <c r="CW4" s="50"/>
      <c r="CX4" s="50"/>
      <c r="CY4" s="48"/>
      <c r="CZ4" s="644" t="s">
        <v>610</v>
      </c>
      <c r="DA4" s="755"/>
      <c r="DB4" s="755"/>
      <c r="DC4" s="755"/>
      <c r="DD4" s="755"/>
      <c r="DE4" s="755"/>
      <c r="DF4" s="755"/>
      <c r="DG4" s="755"/>
      <c r="DH4" s="755"/>
      <c r="DI4" s="755"/>
      <c r="DJ4" s="755"/>
      <c r="DK4" s="755"/>
      <c r="DL4" s="755"/>
      <c r="DM4" s="755"/>
      <c r="DN4" s="755"/>
      <c r="DO4" s="755"/>
      <c r="DP4" s="755"/>
      <c r="DQ4" s="756"/>
      <c r="DR4" s="295"/>
    </row>
    <row r="5" spans="1:122" ht="20.100000000000001" customHeight="1">
      <c r="A5" s="779"/>
      <c r="B5" s="675"/>
      <c r="C5" s="675"/>
      <c r="D5" s="675"/>
      <c r="E5" s="675"/>
      <c r="F5" s="675"/>
      <c r="G5" s="675"/>
      <c r="H5" s="675"/>
      <c r="I5" s="675"/>
      <c r="J5" s="675"/>
      <c r="K5" s="675"/>
      <c r="L5" s="675"/>
      <c r="M5" s="675"/>
      <c r="N5" s="675"/>
      <c r="O5" s="675"/>
      <c r="P5" s="675"/>
      <c r="Q5" s="675"/>
      <c r="R5" s="675"/>
      <c r="S5" s="675"/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775"/>
      <c r="AF5" s="776" t="s">
        <v>656</v>
      </c>
      <c r="AG5" s="561"/>
      <c r="AH5" s="561"/>
      <c r="AI5" s="561"/>
      <c r="AJ5" s="561"/>
      <c r="AK5" s="561"/>
      <c r="AL5" s="561"/>
      <c r="AM5" s="561"/>
      <c r="AN5" s="625"/>
      <c r="AO5" s="624" t="s">
        <v>628</v>
      </c>
      <c r="AP5" s="561"/>
      <c r="AQ5" s="561"/>
      <c r="AR5" s="561"/>
      <c r="AS5" s="561"/>
      <c r="AT5" s="561"/>
      <c r="AU5" s="561"/>
      <c r="AV5" s="561"/>
      <c r="AW5" s="625"/>
      <c r="AX5" s="8"/>
      <c r="AY5" s="628" t="s">
        <v>655</v>
      </c>
      <c r="AZ5" s="758"/>
      <c r="BA5" s="758"/>
      <c r="BB5" s="758"/>
      <c r="BC5" s="758"/>
      <c r="BD5" s="758"/>
      <c r="BE5" s="758"/>
      <c r="BF5" s="161"/>
      <c r="BG5" s="8"/>
      <c r="BH5" s="628" t="s">
        <v>654</v>
      </c>
      <c r="BI5" s="628"/>
      <c r="BJ5" s="628"/>
      <c r="BK5" s="628"/>
      <c r="BL5" s="628"/>
      <c r="BM5" s="628"/>
      <c r="BN5" s="628"/>
      <c r="BO5" s="84"/>
      <c r="BP5" s="624" t="s">
        <v>656</v>
      </c>
      <c r="BQ5" s="561"/>
      <c r="BR5" s="561"/>
      <c r="BS5" s="561"/>
      <c r="BT5" s="561"/>
      <c r="BU5" s="561"/>
      <c r="BV5" s="561"/>
      <c r="BW5" s="561"/>
      <c r="BX5" s="625"/>
      <c r="BY5" s="624" t="s">
        <v>628</v>
      </c>
      <c r="BZ5" s="561"/>
      <c r="CA5" s="561"/>
      <c r="CB5" s="561"/>
      <c r="CC5" s="561"/>
      <c r="CD5" s="561"/>
      <c r="CE5" s="561"/>
      <c r="CF5" s="561"/>
      <c r="CG5" s="625"/>
      <c r="CH5" s="8"/>
      <c r="CI5" s="628" t="s">
        <v>655</v>
      </c>
      <c r="CJ5" s="628"/>
      <c r="CK5" s="628"/>
      <c r="CL5" s="628"/>
      <c r="CM5" s="628"/>
      <c r="CN5" s="628"/>
      <c r="CO5" s="628"/>
      <c r="CP5" s="161"/>
      <c r="CQ5" s="8"/>
      <c r="CR5" s="628" t="s">
        <v>654</v>
      </c>
      <c r="CS5" s="628"/>
      <c r="CT5" s="628"/>
      <c r="CU5" s="628"/>
      <c r="CV5" s="628"/>
      <c r="CW5" s="628"/>
      <c r="CX5" s="628"/>
      <c r="CY5" s="161"/>
      <c r="CZ5" s="8"/>
      <c r="DA5" s="628" t="s">
        <v>655</v>
      </c>
      <c r="DB5" s="628"/>
      <c r="DC5" s="628"/>
      <c r="DD5" s="628"/>
      <c r="DE5" s="628"/>
      <c r="DF5" s="628"/>
      <c r="DG5" s="628"/>
      <c r="DH5" s="161"/>
      <c r="DI5" s="8"/>
      <c r="DJ5" s="628" t="s">
        <v>654</v>
      </c>
      <c r="DK5" s="628"/>
      <c r="DL5" s="628"/>
      <c r="DM5" s="628"/>
      <c r="DN5" s="628"/>
      <c r="DO5" s="628"/>
      <c r="DP5" s="628"/>
      <c r="DQ5" s="166"/>
      <c r="DR5" s="295"/>
    </row>
    <row r="6" spans="1:122" ht="20.100000000000001" customHeight="1">
      <c r="A6" s="779"/>
      <c r="B6" s="675"/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5"/>
      <c r="AD6" s="675"/>
      <c r="AE6" s="775"/>
      <c r="AF6" s="615"/>
      <c r="AG6" s="546"/>
      <c r="AH6" s="546"/>
      <c r="AI6" s="546"/>
      <c r="AJ6" s="546"/>
      <c r="AK6" s="546"/>
      <c r="AL6" s="546"/>
      <c r="AM6" s="546"/>
      <c r="AN6" s="608"/>
      <c r="AO6" s="607"/>
      <c r="AP6" s="546"/>
      <c r="AQ6" s="546"/>
      <c r="AR6" s="546"/>
      <c r="AS6" s="546"/>
      <c r="AT6" s="546"/>
      <c r="AU6" s="546"/>
      <c r="AV6" s="546"/>
      <c r="AW6" s="608"/>
      <c r="AX6" s="86"/>
      <c r="AY6" s="761"/>
      <c r="AZ6" s="761"/>
      <c r="BA6" s="761"/>
      <c r="BB6" s="761"/>
      <c r="BC6" s="761"/>
      <c r="BD6" s="761"/>
      <c r="BE6" s="761"/>
      <c r="BF6" s="163"/>
      <c r="BG6" s="86"/>
      <c r="BH6" s="629"/>
      <c r="BI6" s="629"/>
      <c r="BJ6" s="629"/>
      <c r="BK6" s="629"/>
      <c r="BL6" s="629"/>
      <c r="BM6" s="629"/>
      <c r="BN6" s="629"/>
      <c r="BO6" s="87"/>
      <c r="BP6" s="607"/>
      <c r="BQ6" s="546"/>
      <c r="BR6" s="546"/>
      <c r="BS6" s="546"/>
      <c r="BT6" s="546"/>
      <c r="BU6" s="546"/>
      <c r="BV6" s="546"/>
      <c r="BW6" s="546"/>
      <c r="BX6" s="608"/>
      <c r="BY6" s="607"/>
      <c r="BZ6" s="546"/>
      <c r="CA6" s="546"/>
      <c r="CB6" s="546"/>
      <c r="CC6" s="546"/>
      <c r="CD6" s="546"/>
      <c r="CE6" s="546"/>
      <c r="CF6" s="546"/>
      <c r="CG6" s="608"/>
      <c r="CH6" s="86"/>
      <c r="CI6" s="629"/>
      <c r="CJ6" s="629"/>
      <c r="CK6" s="629"/>
      <c r="CL6" s="629"/>
      <c r="CM6" s="629"/>
      <c r="CN6" s="629"/>
      <c r="CO6" s="629"/>
      <c r="CP6" s="163"/>
      <c r="CQ6" s="86"/>
      <c r="CR6" s="629"/>
      <c r="CS6" s="629"/>
      <c r="CT6" s="629"/>
      <c r="CU6" s="629"/>
      <c r="CV6" s="629"/>
      <c r="CW6" s="629"/>
      <c r="CX6" s="629"/>
      <c r="CY6" s="163"/>
      <c r="CZ6" s="86"/>
      <c r="DA6" s="629"/>
      <c r="DB6" s="629"/>
      <c r="DC6" s="629"/>
      <c r="DD6" s="629"/>
      <c r="DE6" s="629"/>
      <c r="DF6" s="629"/>
      <c r="DG6" s="629"/>
      <c r="DH6" s="163"/>
      <c r="DI6" s="86"/>
      <c r="DJ6" s="629"/>
      <c r="DK6" s="629"/>
      <c r="DL6" s="629"/>
      <c r="DM6" s="629"/>
      <c r="DN6" s="629"/>
      <c r="DO6" s="629"/>
      <c r="DP6" s="629"/>
      <c r="DQ6" s="167"/>
      <c r="DR6" s="295"/>
    </row>
    <row r="7" spans="1:122" ht="20.100000000000001" customHeight="1">
      <c r="A7" s="779"/>
      <c r="B7" s="675"/>
      <c r="C7" s="675"/>
      <c r="D7" s="675"/>
      <c r="E7" s="675"/>
      <c r="F7" s="675"/>
      <c r="G7" s="675"/>
      <c r="H7" s="675"/>
      <c r="I7" s="675"/>
      <c r="J7" s="675"/>
      <c r="K7" s="675"/>
      <c r="L7" s="675"/>
      <c r="M7" s="675"/>
      <c r="N7" s="675"/>
      <c r="O7" s="675"/>
      <c r="P7" s="675"/>
      <c r="Q7" s="675"/>
      <c r="R7" s="675"/>
      <c r="S7" s="675"/>
      <c r="T7" s="675"/>
      <c r="U7" s="675"/>
      <c r="V7" s="675"/>
      <c r="W7" s="675"/>
      <c r="X7" s="675"/>
      <c r="Y7" s="675"/>
      <c r="Z7" s="675"/>
      <c r="AA7" s="675"/>
      <c r="AB7" s="675"/>
      <c r="AC7" s="675"/>
      <c r="AD7" s="675"/>
      <c r="AE7" s="775"/>
      <c r="AF7" s="615"/>
      <c r="AG7" s="546"/>
      <c r="AH7" s="546"/>
      <c r="AI7" s="546"/>
      <c r="AJ7" s="546"/>
      <c r="AK7" s="546"/>
      <c r="AL7" s="546"/>
      <c r="AM7" s="546"/>
      <c r="AN7" s="608"/>
      <c r="AO7" s="607"/>
      <c r="AP7" s="546"/>
      <c r="AQ7" s="546"/>
      <c r="AR7" s="546"/>
      <c r="AS7" s="546"/>
      <c r="AT7" s="546"/>
      <c r="AU7" s="546"/>
      <c r="AV7" s="546"/>
      <c r="AW7" s="608"/>
      <c r="AX7" s="86"/>
      <c r="AY7" s="761"/>
      <c r="AZ7" s="761"/>
      <c r="BA7" s="761"/>
      <c r="BB7" s="761"/>
      <c r="BC7" s="761"/>
      <c r="BD7" s="761"/>
      <c r="BE7" s="761"/>
      <c r="BF7" s="163"/>
      <c r="BG7" s="86"/>
      <c r="BH7" s="629"/>
      <c r="BI7" s="629"/>
      <c r="BJ7" s="629"/>
      <c r="BK7" s="629"/>
      <c r="BL7" s="629"/>
      <c r="BM7" s="629"/>
      <c r="BN7" s="629"/>
      <c r="BO7" s="87"/>
      <c r="BP7" s="607"/>
      <c r="BQ7" s="546"/>
      <c r="BR7" s="546"/>
      <c r="BS7" s="546"/>
      <c r="BT7" s="546"/>
      <c r="BU7" s="546"/>
      <c r="BV7" s="546"/>
      <c r="BW7" s="546"/>
      <c r="BX7" s="608"/>
      <c r="BY7" s="607"/>
      <c r="BZ7" s="546"/>
      <c r="CA7" s="546"/>
      <c r="CB7" s="546"/>
      <c r="CC7" s="546"/>
      <c r="CD7" s="546"/>
      <c r="CE7" s="546"/>
      <c r="CF7" s="546"/>
      <c r="CG7" s="608"/>
      <c r="CH7" s="86"/>
      <c r="CI7" s="629"/>
      <c r="CJ7" s="629"/>
      <c r="CK7" s="629"/>
      <c r="CL7" s="629"/>
      <c r="CM7" s="629"/>
      <c r="CN7" s="629"/>
      <c r="CO7" s="629"/>
      <c r="CP7" s="163"/>
      <c r="CQ7" s="86"/>
      <c r="CR7" s="629"/>
      <c r="CS7" s="629"/>
      <c r="CT7" s="629"/>
      <c r="CU7" s="629"/>
      <c r="CV7" s="629"/>
      <c r="CW7" s="629"/>
      <c r="CX7" s="629"/>
      <c r="CY7" s="163"/>
      <c r="CZ7" s="86"/>
      <c r="DA7" s="629"/>
      <c r="DB7" s="629"/>
      <c r="DC7" s="629"/>
      <c r="DD7" s="629"/>
      <c r="DE7" s="629"/>
      <c r="DF7" s="629"/>
      <c r="DG7" s="629"/>
      <c r="DH7" s="163"/>
      <c r="DI7" s="86"/>
      <c r="DJ7" s="629"/>
      <c r="DK7" s="629"/>
      <c r="DL7" s="629"/>
      <c r="DM7" s="629"/>
      <c r="DN7" s="629"/>
      <c r="DO7" s="629"/>
      <c r="DP7" s="629"/>
      <c r="DQ7" s="167"/>
      <c r="DR7" s="295"/>
    </row>
    <row r="8" spans="1:122" ht="14.25" customHeight="1">
      <c r="A8" s="779"/>
      <c r="B8" s="675"/>
      <c r="C8" s="675"/>
      <c r="D8" s="675"/>
      <c r="E8" s="675"/>
      <c r="F8" s="675"/>
      <c r="G8" s="675"/>
      <c r="H8" s="675"/>
      <c r="I8" s="675"/>
      <c r="J8" s="675"/>
      <c r="K8" s="675"/>
      <c r="L8" s="675"/>
      <c r="M8" s="675"/>
      <c r="N8" s="675"/>
      <c r="O8" s="675"/>
      <c r="P8" s="675"/>
      <c r="Q8" s="675"/>
      <c r="R8" s="675"/>
      <c r="S8" s="675"/>
      <c r="T8" s="675"/>
      <c r="U8" s="675"/>
      <c r="V8" s="675"/>
      <c r="W8" s="675"/>
      <c r="X8" s="675"/>
      <c r="Y8" s="675"/>
      <c r="Z8" s="675"/>
      <c r="AA8" s="675"/>
      <c r="AB8" s="675"/>
      <c r="AC8" s="675"/>
      <c r="AD8" s="675"/>
      <c r="AE8" s="775"/>
      <c r="AF8" s="74"/>
      <c r="AG8" s="57"/>
      <c r="AH8" s="57"/>
      <c r="AI8" s="57"/>
      <c r="AJ8" s="57"/>
      <c r="AK8" s="57"/>
      <c r="AL8" s="57"/>
      <c r="AM8" s="57"/>
      <c r="AN8" s="17"/>
      <c r="AO8" s="15"/>
      <c r="AP8" s="57"/>
      <c r="AQ8" s="57"/>
      <c r="AR8" s="57"/>
      <c r="AS8" s="57"/>
      <c r="AT8" s="57"/>
      <c r="AU8" s="57"/>
      <c r="AV8" s="57"/>
      <c r="AW8" s="17"/>
      <c r="AX8" s="607" t="s">
        <v>675</v>
      </c>
      <c r="AY8" s="675"/>
      <c r="AZ8" s="675"/>
      <c r="BA8" s="675"/>
      <c r="BB8" s="675"/>
      <c r="BC8" s="675"/>
      <c r="BD8" s="675"/>
      <c r="BE8" s="675"/>
      <c r="BF8" s="694"/>
      <c r="BG8" s="683" t="s">
        <v>674</v>
      </c>
      <c r="BH8" s="629"/>
      <c r="BI8" s="629"/>
      <c r="BJ8" s="629"/>
      <c r="BK8" s="629"/>
      <c r="BL8" s="629"/>
      <c r="BM8" s="629"/>
      <c r="BN8" s="629"/>
      <c r="BO8" s="757"/>
      <c r="BP8" s="15"/>
      <c r="BQ8" s="57"/>
      <c r="BR8" s="57"/>
      <c r="BS8" s="57"/>
      <c r="BT8" s="57"/>
      <c r="BU8" s="57"/>
      <c r="BV8" s="57"/>
      <c r="BW8" s="57"/>
      <c r="BX8" s="17"/>
      <c r="BY8" s="15"/>
      <c r="BZ8" s="57"/>
      <c r="CA8" s="57"/>
      <c r="CB8" s="57"/>
      <c r="CC8" s="57"/>
      <c r="CD8" s="57"/>
      <c r="CE8" s="57"/>
      <c r="CF8" s="57"/>
      <c r="CG8" s="17"/>
      <c r="CH8" s="607" t="s">
        <v>673</v>
      </c>
      <c r="CI8" s="675"/>
      <c r="CJ8" s="675"/>
      <c r="CK8" s="675"/>
      <c r="CL8" s="675"/>
      <c r="CM8" s="675"/>
      <c r="CN8" s="675"/>
      <c r="CO8" s="675"/>
      <c r="CP8" s="694"/>
      <c r="CQ8" s="607" t="s">
        <v>672</v>
      </c>
      <c r="CR8" s="675"/>
      <c r="CS8" s="675"/>
      <c r="CT8" s="675"/>
      <c r="CU8" s="675"/>
      <c r="CV8" s="675"/>
      <c r="CW8" s="675"/>
      <c r="CX8" s="675"/>
      <c r="CY8" s="675"/>
      <c r="CZ8" s="607" t="s">
        <v>671</v>
      </c>
      <c r="DA8" s="675"/>
      <c r="DB8" s="675"/>
      <c r="DC8" s="675"/>
      <c r="DD8" s="675"/>
      <c r="DE8" s="675"/>
      <c r="DF8" s="675"/>
      <c r="DG8" s="675"/>
      <c r="DH8" s="694"/>
      <c r="DI8" s="607" t="s">
        <v>670</v>
      </c>
      <c r="DJ8" s="675"/>
      <c r="DK8" s="675"/>
      <c r="DL8" s="675"/>
      <c r="DM8" s="675"/>
      <c r="DN8" s="675"/>
      <c r="DO8" s="675"/>
      <c r="DP8" s="675"/>
      <c r="DQ8" s="775"/>
      <c r="DR8" s="295"/>
    </row>
    <row r="9" spans="1:122" ht="14.25" customHeight="1" thickBot="1">
      <c r="A9" s="780"/>
      <c r="B9" s="781"/>
      <c r="C9" s="781"/>
      <c r="D9" s="781"/>
      <c r="E9" s="781"/>
      <c r="F9" s="781"/>
      <c r="G9" s="781"/>
      <c r="H9" s="781"/>
      <c r="I9" s="781"/>
      <c r="J9" s="781"/>
      <c r="K9" s="781"/>
      <c r="L9" s="781"/>
      <c r="M9" s="781"/>
      <c r="N9" s="781"/>
      <c r="O9" s="781"/>
      <c r="P9" s="781"/>
      <c r="Q9" s="781"/>
      <c r="R9" s="781"/>
      <c r="S9" s="781"/>
      <c r="T9" s="781"/>
      <c r="U9" s="781"/>
      <c r="V9" s="781"/>
      <c r="W9" s="781"/>
      <c r="X9" s="781"/>
      <c r="Y9" s="781"/>
      <c r="Z9" s="781"/>
      <c r="AA9" s="781"/>
      <c r="AB9" s="781"/>
      <c r="AC9" s="781"/>
      <c r="AD9" s="781"/>
      <c r="AE9" s="782"/>
      <c r="AF9" s="63"/>
      <c r="AG9" s="64"/>
      <c r="AH9" s="64"/>
      <c r="AI9" s="64"/>
      <c r="AJ9" s="64"/>
      <c r="AK9" s="64"/>
      <c r="AL9" s="64"/>
      <c r="AM9" s="64"/>
      <c r="AN9" s="65"/>
      <c r="AO9" s="66"/>
      <c r="AP9" s="64"/>
      <c r="AQ9" s="64"/>
      <c r="AR9" s="64"/>
      <c r="AS9" s="64"/>
      <c r="AT9" s="64"/>
      <c r="AU9" s="64"/>
      <c r="AV9" s="64"/>
      <c r="AW9" s="65"/>
      <c r="AX9" s="673" t="s">
        <v>649</v>
      </c>
      <c r="AY9" s="626"/>
      <c r="AZ9" s="626"/>
      <c r="BA9" s="626"/>
      <c r="BB9" s="626"/>
      <c r="BC9" s="626"/>
      <c r="BD9" s="626"/>
      <c r="BE9" s="626"/>
      <c r="BF9" s="627"/>
      <c r="BG9" s="602" t="s">
        <v>648</v>
      </c>
      <c r="BH9" s="626"/>
      <c r="BI9" s="626"/>
      <c r="BJ9" s="626"/>
      <c r="BK9" s="626"/>
      <c r="BL9" s="626"/>
      <c r="BM9" s="626"/>
      <c r="BN9" s="626"/>
      <c r="BO9" s="627"/>
      <c r="BP9" s="66"/>
      <c r="BQ9" s="64"/>
      <c r="BR9" s="64"/>
      <c r="BS9" s="64"/>
      <c r="BT9" s="64"/>
      <c r="BU9" s="64"/>
      <c r="BV9" s="64"/>
      <c r="BW9" s="64"/>
      <c r="BX9" s="65"/>
      <c r="BY9" s="66"/>
      <c r="BZ9" s="64"/>
      <c r="CA9" s="64"/>
      <c r="CB9" s="64"/>
      <c r="CC9" s="64"/>
      <c r="CD9" s="64"/>
      <c r="CE9" s="64"/>
      <c r="CF9" s="64"/>
      <c r="CG9" s="65"/>
      <c r="CH9" s="673" t="s">
        <v>649</v>
      </c>
      <c r="CI9" s="626"/>
      <c r="CJ9" s="626"/>
      <c r="CK9" s="626"/>
      <c r="CL9" s="626"/>
      <c r="CM9" s="626"/>
      <c r="CN9" s="626"/>
      <c r="CO9" s="626"/>
      <c r="CP9" s="627"/>
      <c r="CQ9" s="602" t="s">
        <v>648</v>
      </c>
      <c r="CR9" s="626"/>
      <c r="CS9" s="626"/>
      <c r="CT9" s="626"/>
      <c r="CU9" s="626"/>
      <c r="CV9" s="626"/>
      <c r="CW9" s="626"/>
      <c r="CX9" s="626"/>
      <c r="CY9" s="627"/>
      <c r="CZ9" s="673" t="s">
        <v>648</v>
      </c>
      <c r="DA9" s="626"/>
      <c r="DB9" s="626"/>
      <c r="DC9" s="626"/>
      <c r="DD9" s="626"/>
      <c r="DE9" s="626"/>
      <c r="DF9" s="626"/>
      <c r="DG9" s="626"/>
      <c r="DH9" s="627"/>
      <c r="DI9" s="673" t="s">
        <v>648</v>
      </c>
      <c r="DJ9" s="626"/>
      <c r="DK9" s="626"/>
      <c r="DL9" s="626"/>
      <c r="DM9" s="626"/>
      <c r="DN9" s="626"/>
      <c r="DO9" s="626"/>
      <c r="DP9" s="626"/>
      <c r="DQ9" s="630"/>
      <c r="DR9" s="295"/>
    </row>
    <row r="10" spans="1:122" ht="21" customHeight="1">
      <c r="A10" s="638" t="s">
        <v>669</v>
      </c>
      <c r="B10" s="675"/>
      <c r="C10" s="675"/>
      <c r="D10" s="675"/>
      <c r="E10" s="694"/>
      <c r="F10" s="80"/>
      <c r="G10" s="784" t="s">
        <v>668</v>
      </c>
      <c r="H10" s="784"/>
      <c r="I10" s="784"/>
      <c r="J10" s="784"/>
      <c r="K10" s="784"/>
      <c r="L10" s="784"/>
      <c r="M10" s="784"/>
      <c r="N10" s="784"/>
      <c r="O10" s="173"/>
      <c r="P10" s="363"/>
      <c r="Q10" s="794" t="s">
        <v>667</v>
      </c>
      <c r="R10" s="794"/>
      <c r="S10" s="794"/>
      <c r="T10" s="794"/>
      <c r="U10" s="794"/>
      <c r="V10" s="794"/>
      <c r="W10" s="794"/>
      <c r="X10" s="794"/>
      <c r="Y10" s="794"/>
      <c r="Z10" s="794"/>
      <c r="AA10" s="794"/>
      <c r="AB10" s="794"/>
      <c r="AC10" s="794"/>
      <c r="AD10" s="794"/>
      <c r="AE10" s="165"/>
      <c r="AF10" s="559">
        <v>1080</v>
      </c>
      <c r="AG10" s="700"/>
      <c r="AH10" s="700"/>
      <c r="AI10" s="700"/>
      <c r="AJ10" s="700"/>
      <c r="AK10" s="700"/>
      <c r="AL10" s="700"/>
      <c r="AM10" s="700"/>
      <c r="AN10" s="700"/>
      <c r="AO10" s="700">
        <v>1096</v>
      </c>
      <c r="AP10" s="700"/>
      <c r="AQ10" s="700"/>
      <c r="AR10" s="700"/>
      <c r="AS10" s="700"/>
      <c r="AT10" s="700"/>
      <c r="AU10" s="700"/>
      <c r="AV10" s="700"/>
      <c r="AW10" s="700"/>
      <c r="AX10" s="700">
        <v>207114763</v>
      </c>
      <c r="AY10" s="700"/>
      <c r="AZ10" s="700"/>
      <c r="BA10" s="700"/>
      <c r="BB10" s="700"/>
      <c r="BC10" s="700"/>
      <c r="BD10" s="700"/>
      <c r="BE10" s="700"/>
      <c r="BF10" s="700"/>
      <c r="BG10" s="700">
        <v>14399355</v>
      </c>
      <c r="BH10" s="700"/>
      <c r="BI10" s="700"/>
      <c r="BJ10" s="700"/>
      <c r="BK10" s="700"/>
      <c r="BL10" s="700"/>
      <c r="BM10" s="700"/>
      <c r="BN10" s="700"/>
      <c r="BO10" s="700"/>
      <c r="BP10" s="700">
        <v>4199</v>
      </c>
      <c r="BQ10" s="700"/>
      <c r="BR10" s="700"/>
      <c r="BS10" s="700"/>
      <c r="BT10" s="700"/>
      <c r="BU10" s="700"/>
      <c r="BV10" s="700"/>
      <c r="BW10" s="700"/>
      <c r="BX10" s="700"/>
      <c r="BY10" s="700">
        <v>4307</v>
      </c>
      <c r="BZ10" s="700"/>
      <c r="CA10" s="700"/>
      <c r="CB10" s="700"/>
      <c r="CC10" s="700"/>
      <c r="CD10" s="700"/>
      <c r="CE10" s="700"/>
      <c r="CF10" s="700"/>
      <c r="CG10" s="700"/>
      <c r="CH10" s="700">
        <v>177364274</v>
      </c>
      <c r="CI10" s="700"/>
      <c r="CJ10" s="700"/>
      <c r="CK10" s="700"/>
      <c r="CL10" s="700"/>
      <c r="CM10" s="700"/>
      <c r="CN10" s="700"/>
      <c r="CO10" s="700"/>
      <c r="CP10" s="700"/>
      <c r="CQ10" s="700">
        <v>11371271</v>
      </c>
      <c r="CR10" s="700"/>
      <c r="CS10" s="700"/>
      <c r="CT10" s="700"/>
      <c r="CU10" s="700"/>
      <c r="CV10" s="700"/>
      <c r="CW10" s="700"/>
      <c r="CX10" s="700"/>
      <c r="CY10" s="700"/>
      <c r="CZ10" s="720">
        <v>384479037</v>
      </c>
      <c r="DA10" s="720"/>
      <c r="DB10" s="720"/>
      <c r="DC10" s="720"/>
      <c r="DD10" s="720"/>
      <c r="DE10" s="720"/>
      <c r="DF10" s="720"/>
      <c r="DG10" s="720"/>
      <c r="DH10" s="720"/>
      <c r="DI10" s="720">
        <v>25770626</v>
      </c>
      <c r="DJ10" s="720"/>
      <c r="DK10" s="720"/>
      <c r="DL10" s="720"/>
      <c r="DM10" s="720"/>
      <c r="DN10" s="720"/>
      <c r="DO10" s="720"/>
      <c r="DP10" s="720"/>
      <c r="DQ10" s="721"/>
      <c r="DR10" s="344"/>
    </row>
    <row r="11" spans="1:122" ht="21" customHeight="1">
      <c r="A11" s="779"/>
      <c r="B11" s="675"/>
      <c r="C11" s="675"/>
      <c r="D11" s="675"/>
      <c r="E11" s="694"/>
      <c r="F11" s="352"/>
      <c r="G11" s="753"/>
      <c r="H11" s="753"/>
      <c r="I11" s="753"/>
      <c r="J11" s="753"/>
      <c r="K11" s="753"/>
      <c r="L11" s="753"/>
      <c r="M11" s="753"/>
      <c r="N11" s="753"/>
      <c r="O11" s="351"/>
      <c r="P11" s="357"/>
      <c r="Q11" s="795" t="s">
        <v>666</v>
      </c>
      <c r="R11" s="795"/>
      <c r="S11" s="795"/>
      <c r="T11" s="795"/>
      <c r="U11" s="795"/>
      <c r="V11" s="795"/>
      <c r="W11" s="795"/>
      <c r="X11" s="795"/>
      <c r="Y11" s="795"/>
      <c r="Z11" s="795"/>
      <c r="AA11" s="795"/>
      <c r="AB11" s="795"/>
      <c r="AC11" s="795"/>
      <c r="AD11" s="795"/>
      <c r="AE11" s="349"/>
      <c r="AF11" s="705">
        <v>21544</v>
      </c>
      <c r="AG11" s="696"/>
      <c r="AH11" s="696"/>
      <c r="AI11" s="696"/>
      <c r="AJ11" s="696"/>
      <c r="AK11" s="696"/>
      <c r="AL11" s="696"/>
      <c r="AM11" s="696"/>
      <c r="AN11" s="696"/>
      <c r="AO11" s="696">
        <v>21752</v>
      </c>
      <c r="AP11" s="696"/>
      <c r="AQ11" s="696"/>
      <c r="AR11" s="696"/>
      <c r="AS11" s="696"/>
      <c r="AT11" s="696"/>
      <c r="AU11" s="696"/>
      <c r="AV11" s="696"/>
      <c r="AW11" s="696"/>
      <c r="AX11" s="696">
        <v>816463711</v>
      </c>
      <c r="AY11" s="696"/>
      <c r="AZ11" s="696"/>
      <c r="BA11" s="696"/>
      <c r="BB11" s="696"/>
      <c r="BC11" s="696"/>
      <c r="BD11" s="696"/>
      <c r="BE11" s="696"/>
      <c r="BF11" s="696"/>
      <c r="BG11" s="696">
        <v>55068553</v>
      </c>
      <c r="BH11" s="696"/>
      <c r="BI11" s="696"/>
      <c r="BJ11" s="696"/>
      <c r="BK11" s="696"/>
      <c r="BL11" s="696"/>
      <c r="BM11" s="696"/>
      <c r="BN11" s="696"/>
      <c r="BO11" s="696"/>
      <c r="BP11" s="696">
        <v>37081</v>
      </c>
      <c r="BQ11" s="696"/>
      <c r="BR11" s="696"/>
      <c r="BS11" s="696"/>
      <c r="BT11" s="696"/>
      <c r="BU11" s="696"/>
      <c r="BV11" s="696"/>
      <c r="BW11" s="696"/>
      <c r="BX11" s="696"/>
      <c r="BY11" s="696">
        <v>38203</v>
      </c>
      <c r="BZ11" s="696"/>
      <c r="CA11" s="696"/>
      <c r="CB11" s="696"/>
      <c r="CC11" s="696"/>
      <c r="CD11" s="696"/>
      <c r="CE11" s="696"/>
      <c r="CF11" s="696"/>
      <c r="CG11" s="696"/>
      <c r="CH11" s="696">
        <v>587896415</v>
      </c>
      <c r="CI11" s="696"/>
      <c r="CJ11" s="696"/>
      <c r="CK11" s="696"/>
      <c r="CL11" s="696"/>
      <c r="CM11" s="696"/>
      <c r="CN11" s="696"/>
      <c r="CO11" s="696"/>
      <c r="CP11" s="696"/>
      <c r="CQ11" s="696">
        <v>37311159</v>
      </c>
      <c r="CR11" s="696"/>
      <c r="CS11" s="696"/>
      <c r="CT11" s="696"/>
      <c r="CU11" s="696"/>
      <c r="CV11" s="696"/>
      <c r="CW11" s="696"/>
      <c r="CX11" s="696"/>
      <c r="CY11" s="696"/>
      <c r="CZ11" s="718">
        <v>1404360126</v>
      </c>
      <c r="DA11" s="718"/>
      <c r="DB11" s="718"/>
      <c r="DC11" s="718"/>
      <c r="DD11" s="718"/>
      <c r="DE11" s="718"/>
      <c r="DF11" s="718"/>
      <c r="DG11" s="718"/>
      <c r="DH11" s="718"/>
      <c r="DI11" s="718">
        <v>92379712</v>
      </c>
      <c r="DJ11" s="718"/>
      <c r="DK11" s="718"/>
      <c r="DL11" s="718"/>
      <c r="DM11" s="718"/>
      <c r="DN11" s="718"/>
      <c r="DO11" s="718"/>
      <c r="DP11" s="718"/>
      <c r="DQ11" s="719"/>
      <c r="DR11" s="344"/>
    </row>
    <row r="12" spans="1:122" ht="21" customHeight="1">
      <c r="A12" s="779"/>
      <c r="B12" s="675"/>
      <c r="C12" s="675"/>
      <c r="D12" s="675"/>
      <c r="E12" s="694"/>
      <c r="F12" s="8"/>
      <c r="G12" s="628" t="s">
        <v>665</v>
      </c>
      <c r="H12" s="628"/>
      <c r="I12" s="628"/>
      <c r="J12" s="628"/>
      <c r="K12" s="628"/>
      <c r="L12" s="628"/>
      <c r="M12" s="628"/>
      <c r="N12" s="628"/>
      <c r="O12" s="161"/>
      <c r="P12" s="362"/>
      <c r="Q12" s="753" t="s">
        <v>635</v>
      </c>
      <c r="R12" s="753"/>
      <c r="S12" s="753"/>
      <c r="T12" s="753"/>
      <c r="U12" s="753"/>
      <c r="V12" s="753"/>
      <c r="W12" s="753"/>
      <c r="X12" s="753"/>
      <c r="Y12" s="753"/>
      <c r="Z12" s="753"/>
      <c r="AA12" s="753"/>
      <c r="AB12" s="753"/>
      <c r="AC12" s="753"/>
      <c r="AD12" s="753"/>
      <c r="AE12" s="361"/>
      <c r="AF12" s="705">
        <v>0</v>
      </c>
      <c r="AG12" s="696"/>
      <c r="AH12" s="696"/>
      <c r="AI12" s="696"/>
      <c r="AJ12" s="696"/>
      <c r="AK12" s="696"/>
      <c r="AL12" s="696"/>
      <c r="AM12" s="696"/>
      <c r="AN12" s="696"/>
      <c r="AO12" s="696">
        <v>0</v>
      </c>
      <c r="AP12" s="696"/>
      <c r="AQ12" s="696"/>
      <c r="AR12" s="696"/>
      <c r="AS12" s="696"/>
      <c r="AT12" s="696"/>
      <c r="AU12" s="696"/>
      <c r="AV12" s="696"/>
      <c r="AW12" s="696"/>
      <c r="AX12" s="696">
        <v>132460324</v>
      </c>
      <c r="AY12" s="696"/>
      <c r="AZ12" s="696"/>
      <c r="BA12" s="696"/>
      <c r="BB12" s="696"/>
      <c r="BC12" s="696"/>
      <c r="BD12" s="696"/>
      <c r="BE12" s="696"/>
      <c r="BF12" s="696"/>
      <c r="BG12" s="696">
        <v>8562549</v>
      </c>
      <c r="BH12" s="696"/>
      <c r="BI12" s="696"/>
      <c r="BJ12" s="696"/>
      <c r="BK12" s="696"/>
      <c r="BL12" s="696"/>
      <c r="BM12" s="696"/>
      <c r="BN12" s="696"/>
      <c r="BO12" s="696"/>
      <c r="BP12" s="696">
        <v>0</v>
      </c>
      <c r="BQ12" s="696"/>
      <c r="BR12" s="696"/>
      <c r="BS12" s="696"/>
      <c r="BT12" s="696"/>
      <c r="BU12" s="696"/>
      <c r="BV12" s="696"/>
      <c r="BW12" s="696"/>
      <c r="BX12" s="696"/>
      <c r="BY12" s="696">
        <v>0</v>
      </c>
      <c r="BZ12" s="696"/>
      <c r="CA12" s="696"/>
      <c r="CB12" s="696"/>
      <c r="CC12" s="696"/>
      <c r="CD12" s="696"/>
      <c r="CE12" s="696"/>
      <c r="CF12" s="696"/>
      <c r="CG12" s="696"/>
      <c r="CH12" s="696">
        <v>172233980</v>
      </c>
      <c r="CI12" s="696"/>
      <c r="CJ12" s="696"/>
      <c r="CK12" s="696"/>
      <c r="CL12" s="696"/>
      <c r="CM12" s="696"/>
      <c r="CN12" s="696"/>
      <c r="CO12" s="696"/>
      <c r="CP12" s="696"/>
      <c r="CQ12" s="696">
        <v>10301139</v>
      </c>
      <c r="CR12" s="696"/>
      <c r="CS12" s="696"/>
      <c r="CT12" s="696"/>
      <c r="CU12" s="696"/>
      <c r="CV12" s="696"/>
      <c r="CW12" s="696"/>
      <c r="CX12" s="696"/>
      <c r="CY12" s="696"/>
      <c r="CZ12" s="718">
        <v>304694304</v>
      </c>
      <c r="DA12" s="718"/>
      <c r="DB12" s="718"/>
      <c r="DC12" s="718"/>
      <c r="DD12" s="718"/>
      <c r="DE12" s="718"/>
      <c r="DF12" s="718"/>
      <c r="DG12" s="718"/>
      <c r="DH12" s="718"/>
      <c r="DI12" s="718">
        <v>18863688</v>
      </c>
      <c r="DJ12" s="718"/>
      <c r="DK12" s="718"/>
      <c r="DL12" s="718"/>
      <c r="DM12" s="718"/>
      <c r="DN12" s="718"/>
      <c r="DO12" s="718"/>
      <c r="DP12" s="718"/>
      <c r="DQ12" s="719"/>
      <c r="DR12" s="344"/>
    </row>
    <row r="13" spans="1:122" ht="21" customHeight="1">
      <c r="A13" s="779"/>
      <c r="B13" s="675"/>
      <c r="C13" s="675"/>
      <c r="D13" s="675"/>
      <c r="E13" s="694"/>
      <c r="F13" s="352"/>
      <c r="G13" s="753"/>
      <c r="H13" s="753"/>
      <c r="I13" s="753"/>
      <c r="J13" s="753"/>
      <c r="K13" s="753"/>
      <c r="L13" s="753"/>
      <c r="M13" s="753"/>
      <c r="N13" s="753"/>
      <c r="O13" s="351"/>
      <c r="P13" s="357"/>
      <c r="Q13" s="751" t="s">
        <v>634</v>
      </c>
      <c r="R13" s="751"/>
      <c r="S13" s="751"/>
      <c r="T13" s="751"/>
      <c r="U13" s="751"/>
      <c r="V13" s="751"/>
      <c r="W13" s="751"/>
      <c r="X13" s="751"/>
      <c r="Y13" s="751"/>
      <c r="Z13" s="751"/>
      <c r="AA13" s="751"/>
      <c r="AB13" s="751"/>
      <c r="AC13" s="751"/>
      <c r="AD13" s="751"/>
      <c r="AE13" s="349"/>
      <c r="AF13" s="705">
        <v>10548</v>
      </c>
      <c r="AG13" s="696"/>
      <c r="AH13" s="696"/>
      <c r="AI13" s="696"/>
      <c r="AJ13" s="696"/>
      <c r="AK13" s="696"/>
      <c r="AL13" s="696"/>
      <c r="AM13" s="696"/>
      <c r="AN13" s="696"/>
      <c r="AO13" s="696">
        <v>10680</v>
      </c>
      <c r="AP13" s="696"/>
      <c r="AQ13" s="696"/>
      <c r="AR13" s="696"/>
      <c r="AS13" s="696"/>
      <c r="AT13" s="696"/>
      <c r="AU13" s="696"/>
      <c r="AV13" s="696"/>
      <c r="AW13" s="696"/>
      <c r="AX13" s="696">
        <v>205163912</v>
      </c>
      <c r="AY13" s="696"/>
      <c r="AZ13" s="696"/>
      <c r="BA13" s="696"/>
      <c r="BB13" s="696"/>
      <c r="BC13" s="696"/>
      <c r="BD13" s="696"/>
      <c r="BE13" s="696"/>
      <c r="BF13" s="696"/>
      <c r="BG13" s="696">
        <v>14055355</v>
      </c>
      <c r="BH13" s="696"/>
      <c r="BI13" s="696"/>
      <c r="BJ13" s="696"/>
      <c r="BK13" s="696"/>
      <c r="BL13" s="696"/>
      <c r="BM13" s="696"/>
      <c r="BN13" s="696"/>
      <c r="BO13" s="696"/>
      <c r="BP13" s="696">
        <v>17650</v>
      </c>
      <c r="BQ13" s="696"/>
      <c r="BR13" s="696"/>
      <c r="BS13" s="696"/>
      <c r="BT13" s="696"/>
      <c r="BU13" s="696"/>
      <c r="BV13" s="696"/>
      <c r="BW13" s="696"/>
      <c r="BX13" s="696"/>
      <c r="BY13" s="696">
        <v>18046</v>
      </c>
      <c r="BZ13" s="696"/>
      <c r="CA13" s="696"/>
      <c r="CB13" s="696"/>
      <c r="CC13" s="696"/>
      <c r="CD13" s="696"/>
      <c r="CE13" s="696"/>
      <c r="CF13" s="696"/>
      <c r="CG13" s="696"/>
      <c r="CH13" s="696">
        <v>118790866</v>
      </c>
      <c r="CI13" s="696"/>
      <c r="CJ13" s="696"/>
      <c r="CK13" s="696"/>
      <c r="CL13" s="696"/>
      <c r="CM13" s="696"/>
      <c r="CN13" s="696"/>
      <c r="CO13" s="696"/>
      <c r="CP13" s="696"/>
      <c r="CQ13" s="696">
        <v>8791930</v>
      </c>
      <c r="CR13" s="696"/>
      <c r="CS13" s="696"/>
      <c r="CT13" s="696"/>
      <c r="CU13" s="696"/>
      <c r="CV13" s="696"/>
      <c r="CW13" s="696"/>
      <c r="CX13" s="696"/>
      <c r="CY13" s="696"/>
      <c r="CZ13" s="718">
        <v>323954778</v>
      </c>
      <c r="DA13" s="718"/>
      <c r="DB13" s="718"/>
      <c r="DC13" s="718"/>
      <c r="DD13" s="718"/>
      <c r="DE13" s="718"/>
      <c r="DF13" s="718"/>
      <c r="DG13" s="718"/>
      <c r="DH13" s="718"/>
      <c r="DI13" s="718">
        <v>22847285</v>
      </c>
      <c r="DJ13" s="718"/>
      <c r="DK13" s="718"/>
      <c r="DL13" s="718"/>
      <c r="DM13" s="718"/>
      <c r="DN13" s="718"/>
      <c r="DO13" s="718"/>
      <c r="DP13" s="718"/>
      <c r="DQ13" s="719"/>
      <c r="DR13" s="344"/>
    </row>
    <row r="14" spans="1:122" ht="21" customHeight="1">
      <c r="A14" s="779"/>
      <c r="B14" s="675"/>
      <c r="C14" s="675"/>
      <c r="D14" s="675"/>
      <c r="E14" s="694"/>
      <c r="F14" s="8"/>
      <c r="G14" s="628" t="s">
        <v>664</v>
      </c>
      <c r="H14" s="628"/>
      <c r="I14" s="628"/>
      <c r="J14" s="628"/>
      <c r="K14" s="628"/>
      <c r="L14" s="628"/>
      <c r="M14" s="628"/>
      <c r="N14" s="628"/>
      <c r="O14" s="161"/>
      <c r="P14" s="362"/>
      <c r="Q14" s="753" t="s">
        <v>635</v>
      </c>
      <c r="R14" s="753"/>
      <c r="S14" s="753"/>
      <c r="T14" s="753"/>
      <c r="U14" s="753"/>
      <c r="V14" s="753"/>
      <c r="W14" s="753"/>
      <c r="X14" s="753"/>
      <c r="Y14" s="753"/>
      <c r="Z14" s="753"/>
      <c r="AA14" s="753"/>
      <c r="AB14" s="753"/>
      <c r="AC14" s="753"/>
      <c r="AD14" s="753"/>
      <c r="AE14" s="361"/>
      <c r="AF14" s="705">
        <v>0</v>
      </c>
      <c r="AG14" s="696"/>
      <c r="AH14" s="696"/>
      <c r="AI14" s="696"/>
      <c r="AJ14" s="696"/>
      <c r="AK14" s="696"/>
      <c r="AL14" s="696"/>
      <c r="AM14" s="696"/>
      <c r="AN14" s="696"/>
      <c r="AO14" s="696">
        <v>0</v>
      </c>
      <c r="AP14" s="696"/>
      <c r="AQ14" s="696"/>
      <c r="AR14" s="696"/>
      <c r="AS14" s="696"/>
      <c r="AT14" s="696"/>
      <c r="AU14" s="696"/>
      <c r="AV14" s="696"/>
      <c r="AW14" s="696"/>
      <c r="AX14" s="696">
        <v>84551823</v>
      </c>
      <c r="AY14" s="696"/>
      <c r="AZ14" s="696"/>
      <c r="BA14" s="696"/>
      <c r="BB14" s="696"/>
      <c r="BC14" s="696"/>
      <c r="BD14" s="696"/>
      <c r="BE14" s="696"/>
      <c r="BF14" s="696"/>
      <c r="BG14" s="696">
        <v>5323782</v>
      </c>
      <c r="BH14" s="696"/>
      <c r="BI14" s="696"/>
      <c r="BJ14" s="696"/>
      <c r="BK14" s="696"/>
      <c r="BL14" s="696"/>
      <c r="BM14" s="696"/>
      <c r="BN14" s="696"/>
      <c r="BO14" s="696"/>
      <c r="BP14" s="696">
        <v>0</v>
      </c>
      <c r="BQ14" s="696"/>
      <c r="BR14" s="696"/>
      <c r="BS14" s="696"/>
      <c r="BT14" s="696"/>
      <c r="BU14" s="696"/>
      <c r="BV14" s="696"/>
      <c r="BW14" s="696"/>
      <c r="BX14" s="696"/>
      <c r="BY14" s="696">
        <v>0</v>
      </c>
      <c r="BZ14" s="696"/>
      <c r="CA14" s="696"/>
      <c r="CB14" s="696"/>
      <c r="CC14" s="696"/>
      <c r="CD14" s="696"/>
      <c r="CE14" s="696"/>
      <c r="CF14" s="696"/>
      <c r="CG14" s="696"/>
      <c r="CH14" s="696">
        <v>130253329</v>
      </c>
      <c r="CI14" s="696"/>
      <c r="CJ14" s="696"/>
      <c r="CK14" s="696"/>
      <c r="CL14" s="696"/>
      <c r="CM14" s="696"/>
      <c r="CN14" s="696"/>
      <c r="CO14" s="696"/>
      <c r="CP14" s="696"/>
      <c r="CQ14" s="696">
        <v>6925632</v>
      </c>
      <c r="CR14" s="696"/>
      <c r="CS14" s="696"/>
      <c r="CT14" s="696"/>
      <c r="CU14" s="696"/>
      <c r="CV14" s="696"/>
      <c r="CW14" s="696"/>
      <c r="CX14" s="696"/>
      <c r="CY14" s="696"/>
      <c r="CZ14" s="718">
        <v>214805152</v>
      </c>
      <c r="DA14" s="718"/>
      <c r="DB14" s="718"/>
      <c r="DC14" s="718"/>
      <c r="DD14" s="718"/>
      <c r="DE14" s="718"/>
      <c r="DF14" s="718"/>
      <c r="DG14" s="718"/>
      <c r="DH14" s="718"/>
      <c r="DI14" s="718">
        <v>12249414</v>
      </c>
      <c r="DJ14" s="718"/>
      <c r="DK14" s="718"/>
      <c r="DL14" s="718"/>
      <c r="DM14" s="718"/>
      <c r="DN14" s="718"/>
      <c r="DO14" s="718"/>
      <c r="DP14" s="718"/>
      <c r="DQ14" s="719"/>
      <c r="DR14" s="344"/>
    </row>
    <row r="15" spans="1:122" ht="21" customHeight="1">
      <c r="A15" s="779"/>
      <c r="B15" s="675"/>
      <c r="C15" s="675"/>
      <c r="D15" s="675"/>
      <c r="E15" s="694"/>
      <c r="F15" s="352"/>
      <c r="G15" s="753"/>
      <c r="H15" s="753"/>
      <c r="I15" s="753"/>
      <c r="J15" s="753"/>
      <c r="K15" s="753"/>
      <c r="L15" s="753"/>
      <c r="M15" s="753"/>
      <c r="N15" s="753"/>
      <c r="O15" s="351"/>
      <c r="P15" s="357"/>
      <c r="Q15" s="751" t="s">
        <v>634</v>
      </c>
      <c r="R15" s="751"/>
      <c r="S15" s="751"/>
      <c r="T15" s="751"/>
      <c r="U15" s="751"/>
      <c r="V15" s="751"/>
      <c r="W15" s="751"/>
      <c r="X15" s="751"/>
      <c r="Y15" s="751"/>
      <c r="Z15" s="751"/>
      <c r="AA15" s="751"/>
      <c r="AB15" s="751"/>
      <c r="AC15" s="751"/>
      <c r="AD15" s="751"/>
      <c r="AE15" s="349"/>
      <c r="AF15" s="705">
        <v>6983</v>
      </c>
      <c r="AG15" s="696"/>
      <c r="AH15" s="696"/>
      <c r="AI15" s="696"/>
      <c r="AJ15" s="696"/>
      <c r="AK15" s="696"/>
      <c r="AL15" s="696"/>
      <c r="AM15" s="696"/>
      <c r="AN15" s="696"/>
      <c r="AO15" s="696">
        <v>7065</v>
      </c>
      <c r="AP15" s="696"/>
      <c r="AQ15" s="696"/>
      <c r="AR15" s="696"/>
      <c r="AS15" s="696"/>
      <c r="AT15" s="696"/>
      <c r="AU15" s="696"/>
      <c r="AV15" s="696"/>
      <c r="AW15" s="696"/>
      <c r="AX15" s="696">
        <v>117047696</v>
      </c>
      <c r="AY15" s="696"/>
      <c r="AZ15" s="696"/>
      <c r="BA15" s="696"/>
      <c r="BB15" s="696"/>
      <c r="BC15" s="696"/>
      <c r="BD15" s="696"/>
      <c r="BE15" s="696"/>
      <c r="BF15" s="696"/>
      <c r="BG15" s="696">
        <v>8360523</v>
      </c>
      <c r="BH15" s="696"/>
      <c r="BI15" s="696"/>
      <c r="BJ15" s="696"/>
      <c r="BK15" s="696"/>
      <c r="BL15" s="696"/>
      <c r="BM15" s="696"/>
      <c r="BN15" s="696"/>
      <c r="BO15" s="696"/>
      <c r="BP15" s="696">
        <v>13301</v>
      </c>
      <c r="BQ15" s="696"/>
      <c r="BR15" s="696"/>
      <c r="BS15" s="696"/>
      <c r="BT15" s="696"/>
      <c r="BU15" s="696"/>
      <c r="BV15" s="696"/>
      <c r="BW15" s="696"/>
      <c r="BX15" s="696"/>
      <c r="BY15" s="696">
        <v>13573</v>
      </c>
      <c r="BZ15" s="696"/>
      <c r="CA15" s="696"/>
      <c r="CB15" s="696"/>
      <c r="CC15" s="696"/>
      <c r="CD15" s="696"/>
      <c r="CE15" s="696"/>
      <c r="CF15" s="696"/>
      <c r="CG15" s="696"/>
      <c r="CH15" s="696">
        <v>92503457</v>
      </c>
      <c r="CI15" s="696"/>
      <c r="CJ15" s="696"/>
      <c r="CK15" s="696"/>
      <c r="CL15" s="696"/>
      <c r="CM15" s="696"/>
      <c r="CN15" s="696"/>
      <c r="CO15" s="696"/>
      <c r="CP15" s="696"/>
      <c r="CQ15" s="696">
        <v>6611279</v>
      </c>
      <c r="CR15" s="696"/>
      <c r="CS15" s="696"/>
      <c r="CT15" s="696"/>
      <c r="CU15" s="696"/>
      <c r="CV15" s="696"/>
      <c r="CW15" s="696"/>
      <c r="CX15" s="696"/>
      <c r="CY15" s="696"/>
      <c r="CZ15" s="718">
        <v>209551153</v>
      </c>
      <c r="DA15" s="718"/>
      <c r="DB15" s="718"/>
      <c r="DC15" s="718"/>
      <c r="DD15" s="718"/>
      <c r="DE15" s="718"/>
      <c r="DF15" s="718"/>
      <c r="DG15" s="718"/>
      <c r="DH15" s="718"/>
      <c r="DI15" s="718">
        <v>14971802</v>
      </c>
      <c r="DJ15" s="718"/>
      <c r="DK15" s="718"/>
      <c r="DL15" s="718"/>
      <c r="DM15" s="718"/>
      <c r="DN15" s="718"/>
      <c r="DO15" s="718"/>
      <c r="DP15" s="718"/>
      <c r="DQ15" s="719"/>
      <c r="DR15" s="344"/>
    </row>
    <row r="16" spans="1:122" ht="21" customHeight="1">
      <c r="A16" s="779"/>
      <c r="B16" s="675"/>
      <c r="C16" s="675"/>
      <c r="D16" s="675"/>
      <c r="E16" s="694"/>
      <c r="F16" s="8"/>
      <c r="G16" s="628" t="s">
        <v>663</v>
      </c>
      <c r="H16" s="628"/>
      <c r="I16" s="628"/>
      <c r="J16" s="628"/>
      <c r="K16" s="628"/>
      <c r="L16" s="628"/>
      <c r="M16" s="628"/>
      <c r="N16" s="628"/>
      <c r="O16" s="161"/>
      <c r="P16" s="362"/>
      <c r="Q16" s="753" t="s">
        <v>635</v>
      </c>
      <c r="R16" s="753"/>
      <c r="S16" s="753"/>
      <c r="T16" s="753"/>
      <c r="U16" s="753"/>
      <c r="V16" s="753"/>
      <c r="W16" s="753"/>
      <c r="X16" s="753"/>
      <c r="Y16" s="753"/>
      <c r="Z16" s="753"/>
      <c r="AA16" s="753"/>
      <c r="AB16" s="753"/>
      <c r="AC16" s="753"/>
      <c r="AD16" s="753"/>
      <c r="AE16" s="361"/>
      <c r="AF16" s="705">
        <v>0</v>
      </c>
      <c r="AG16" s="696"/>
      <c r="AH16" s="696"/>
      <c r="AI16" s="696"/>
      <c r="AJ16" s="696"/>
      <c r="AK16" s="696"/>
      <c r="AL16" s="696"/>
      <c r="AM16" s="696"/>
      <c r="AN16" s="696"/>
      <c r="AO16" s="696">
        <v>0</v>
      </c>
      <c r="AP16" s="696"/>
      <c r="AQ16" s="696"/>
      <c r="AR16" s="696"/>
      <c r="AS16" s="696"/>
      <c r="AT16" s="696"/>
      <c r="AU16" s="696"/>
      <c r="AV16" s="696"/>
      <c r="AW16" s="696"/>
      <c r="AX16" s="696">
        <v>429314096</v>
      </c>
      <c r="AY16" s="696"/>
      <c r="AZ16" s="696"/>
      <c r="BA16" s="696"/>
      <c r="BB16" s="696"/>
      <c r="BC16" s="696"/>
      <c r="BD16" s="696"/>
      <c r="BE16" s="696"/>
      <c r="BF16" s="696"/>
      <c r="BG16" s="696">
        <v>26157129</v>
      </c>
      <c r="BH16" s="696"/>
      <c r="BI16" s="696"/>
      <c r="BJ16" s="696"/>
      <c r="BK16" s="696"/>
      <c r="BL16" s="696"/>
      <c r="BM16" s="696"/>
      <c r="BN16" s="696"/>
      <c r="BO16" s="696"/>
      <c r="BP16" s="696">
        <v>0</v>
      </c>
      <c r="BQ16" s="696"/>
      <c r="BR16" s="696"/>
      <c r="BS16" s="696"/>
      <c r="BT16" s="696"/>
      <c r="BU16" s="696"/>
      <c r="BV16" s="696"/>
      <c r="BW16" s="696"/>
      <c r="BX16" s="696"/>
      <c r="BY16" s="696">
        <v>0</v>
      </c>
      <c r="BZ16" s="696"/>
      <c r="CA16" s="696"/>
      <c r="CB16" s="696"/>
      <c r="CC16" s="696"/>
      <c r="CD16" s="696"/>
      <c r="CE16" s="696"/>
      <c r="CF16" s="696"/>
      <c r="CG16" s="696"/>
      <c r="CH16" s="696">
        <v>660168761</v>
      </c>
      <c r="CI16" s="696"/>
      <c r="CJ16" s="696"/>
      <c r="CK16" s="696"/>
      <c r="CL16" s="696"/>
      <c r="CM16" s="696"/>
      <c r="CN16" s="696"/>
      <c r="CO16" s="696"/>
      <c r="CP16" s="696"/>
      <c r="CQ16" s="696">
        <v>40541791</v>
      </c>
      <c r="CR16" s="696"/>
      <c r="CS16" s="696"/>
      <c r="CT16" s="696"/>
      <c r="CU16" s="696"/>
      <c r="CV16" s="696"/>
      <c r="CW16" s="696"/>
      <c r="CX16" s="696"/>
      <c r="CY16" s="696"/>
      <c r="CZ16" s="718">
        <v>1089482857</v>
      </c>
      <c r="DA16" s="718"/>
      <c r="DB16" s="718"/>
      <c r="DC16" s="718"/>
      <c r="DD16" s="718"/>
      <c r="DE16" s="718"/>
      <c r="DF16" s="718"/>
      <c r="DG16" s="718"/>
      <c r="DH16" s="718"/>
      <c r="DI16" s="718">
        <v>66698920</v>
      </c>
      <c r="DJ16" s="718"/>
      <c r="DK16" s="718"/>
      <c r="DL16" s="718"/>
      <c r="DM16" s="718"/>
      <c r="DN16" s="718"/>
      <c r="DO16" s="718"/>
      <c r="DP16" s="718"/>
      <c r="DQ16" s="719"/>
      <c r="DR16" s="344"/>
    </row>
    <row r="17" spans="1:122" ht="21" customHeight="1">
      <c r="A17" s="779"/>
      <c r="B17" s="675"/>
      <c r="C17" s="675"/>
      <c r="D17" s="675"/>
      <c r="E17" s="694"/>
      <c r="F17" s="352"/>
      <c r="G17" s="753"/>
      <c r="H17" s="753"/>
      <c r="I17" s="753"/>
      <c r="J17" s="753"/>
      <c r="K17" s="753"/>
      <c r="L17" s="753"/>
      <c r="M17" s="753"/>
      <c r="N17" s="753"/>
      <c r="O17" s="351"/>
      <c r="P17" s="357"/>
      <c r="Q17" s="751" t="s">
        <v>634</v>
      </c>
      <c r="R17" s="751"/>
      <c r="S17" s="751"/>
      <c r="T17" s="751"/>
      <c r="U17" s="751"/>
      <c r="V17" s="751"/>
      <c r="W17" s="751"/>
      <c r="X17" s="751"/>
      <c r="Y17" s="751"/>
      <c r="Z17" s="751"/>
      <c r="AA17" s="751"/>
      <c r="AB17" s="751"/>
      <c r="AC17" s="751"/>
      <c r="AD17" s="751"/>
      <c r="AE17" s="349"/>
      <c r="AF17" s="705">
        <v>37423</v>
      </c>
      <c r="AG17" s="696"/>
      <c r="AH17" s="696"/>
      <c r="AI17" s="696"/>
      <c r="AJ17" s="696"/>
      <c r="AK17" s="696"/>
      <c r="AL17" s="696"/>
      <c r="AM17" s="696"/>
      <c r="AN17" s="696"/>
      <c r="AO17" s="696">
        <v>37913</v>
      </c>
      <c r="AP17" s="696"/>
      <c r="AQ17" s="696"/>
      <c r="AR17" s="696"/>
      <c r="AS17" s="696"/>
      <c r="AT17" s="696"/>
      <c r="AU17" s="696"/>
      <c r="AV17" s="696"/>
      <c r="AW17" s="696"/>
      <c r="AX17" s="696">
        <v>614582399</v>
      </c>
      <c r="AY17" s="696"/>
      <c r="AZ17" s="696"/>
      <c r="BA17" s="696"/>
      <c r="BB17" s="696"/>
      <c r="BC17" s="696"/>
      <c r="BD17" s="696"/>
      <c r="BE17" s="696"/>
      <c r="BF17" s="696"/>
      <c r="BG17" s="696">
        <v>42448126</v>
      </c>
      <c r="BH17" s="696"/>
      <c r="BI17" s="696"/>
      <c r="BJ17" s="696"/>
      <c r="BK17" s="696"/>
      <c r="BL17" s="696"/>
      <c r="BM17" s="696"/>
      <c r="BN17" s="696"/>
      <c r="BO17" s="696"/>
      <c r="BP17" s="696">
        <v>82255</v>
      </c>
      <c r="BQ17" s="696"/>
      <c r="BR17" s="696"/>
      <c r="BS17" s="696"/>
      <c r="BT17" s="696"/>
      <c r="BU17" s="696"/>
      <c r="BV17" s="696"/>
      <c r="BW17" s="696"/>
      <c r="BX17" s="696"/>
      <c r="BY17" s="696">
        <v>84265</v>
      </c>
      <c r="BZ17" s="696"/>
      <c r="CA17" s="696"/>
      <c r="CB17" s="696"/>
      <c r="CC17" s="696"/>
      <c r="CD17" s="696"/>
      <c r="CE17" s="696"/>
      <c r="CF17" s="696"/>
      <c r="CG17" s="696"/>
      <c r="CH17" s="696">
        <v>547845665</v>
      </c>
      <c r="CI17" s="696"/>
      <c r="CJ17" s="696"/>
      <c r="CK17" s="696"/>
      <c r="CL17" s="696"/>
      <c r="CM17" s="696"/>
      <c r="CN17" s="696"/>
      <c r="CO17" s="696"/>
      <c r="CP17" s="696"/>
      <c r="CQ17" s="696">
        <v>39660249</v>
      </c>
      <c r="CR17" s="696"/>
      <c r="CS17" s="696"/>
      <c r="CT17" s="696"/>
      <c r="CU17" s="696"/>
      <c r="CV17" s="696"/>
      <c r="CW17" s="696"/>
      <c r="CX17" s="696"/>
      <c r="CY17" s="696"/>
      <c r="CZ17" s="718">
        <v>1162428064</v>
      </c>
      <c r="DA17" s="718"/>
      <c r="DB17" s="718"/>
      <c r="DC17" s="718"/>
      <c r="DD17" s="718"/>
      <c r="DE17" s="718"/>
      <c r="DF17" s="718"/>
      <c r="DG17" s="718"/>
      <c r="DH17" s="718"/>
      <c r="DI17" s="718">
        <v>82108375</v>
      </c>
      <c r="DJ17" s="718"/>
      <c r="DK17" s="718"/>
      <c r="DL17" s="718"/>
      <c r="DM17" s="718"/>
      <c r="DN17" s="718"/>
      <c r="DO17" s="718"/>
      <c r="DP17" s="718"/>
      <c r="DQ17" s="719"/>
      <c r="DR17" s="344"/>
    </row>
    <row r="18" spans="1:122" ht="21" customHeight="1">
      <c r="A18" s="779"/>
      <c r="B18" s="675"/>
      <c r="C18" s="675"/>
      <c r="D18" s="675"/>
      <c r="E18" s="694"/>
      <c r="F18" s="8"/>
      <c r="G18" s="628" t="s">
        <v>662</v>
      </c>
      <c r="H18" s="628"/>
      <c r="I18" s="628"/>
      <c r="J18" s="628"/>
      <c r="K18" s="628"/>
      <c r="L18" s="628"/>
      <c r="M18" s="628"/>
      <c r="N18" s="628"/>
      <c r="O18" s="161"/>
      <c r="P18" s="362"/>
      <c r="Q18" s="753" t="s">
        <v>635</v>
      </c>
      <c r="R18" s="753"/>
      <c r="S18" s="753"/>
      <c r="T18" s="753"/>
      <c r="U18" s="753"/>
      <c r="V18" s="753"/>
      <c r="W18" s="753"/>
      <c r="X18" s="753"/>
      <c r="Y18" s="753"/>
      <c r="Z18" s="753"/>
      <c r="AA18" s="753"/>
      <c r="AB18" s="753"/>
      <c r="AC18" s="753"/>
      <c r="AD18" s="753"/>
      <c r="AE18" s="361"/>
      <c r="AF18" s="705">
        <v>0</v>
      </c>
      <c r="AG18" s="696"/>
      <c r="AH18" s="696"/>
      <c r="AI18" s="696"/>
      <c r="AJ18" s="696"/>
      <c r="AK18" s="696"/>
      <c r="AL18" s="696"/>
      <c r="AM18" s="696"/>
      <c r="AN18" s="696"/>
      <c r="AO18" s="696">
        <v>0</v>
      </c>
      <c r="AP18" s="696"/>
      <c r="AQ18" s="696"/>
      <c r="AR18" s="696"/>
      <c r="AS18" s="696"/>
      <c r="AT18" s="696"/>
      <c r="AU18" s="696"/>
      <c r="AV18" s="696"/>
      <c r="AW18" s="696"/>
      <c r="AX18" s="696">
        <v>23081410</v>
      </c>
      <c r="AY18" s="696"/>
      <c r="AZ18" s="696"/>
      <c r="BA18" s="696"/>
      <c r="BB18" s="696"/>
      <c r="BC18" s="696"/>
      <c r="BD18" s="696"/>
      <c r="BE18" s="696"/>
      <c r="BF18" s="696"/>
      <c r="BG18" s="696">
        <v>1197721</v>
      </c>
      <c r="BH18" s="696"/>
      <c r="BI18" s="696"/>
      <c r="BJ18" s="696"/>
      <c r="BK18" s="696"/>
      <c r="BL18" s="696"/>
      <c r="BM18" s="696"/>
      <c r="BN18" s="696"/>
      <c r="BO18" s="696"/>
      <c r="BP18" s="696">
        <v>0</v>
      </c>
      <c r="BQ18" s="696"/>
      <c r="BR18" s="696"/>
      <c r="BS18" s="696"/>
      <c r="BT18" s="696"/>
      <c r="BU18" s="696"/>
      <c r="BV18" s="696"/>
      <c r="BW18" s="696"/>
      <c r="BX18" s="696"/>
      <c r="BY18" s="696">
        <v>0</v>
      </c>
      <c r="BZ18" s="696"/>
      <c r="CA18" s="696"/>
      <c r="CB18" s="696"/>
      <c r="CC18" s="696"/>
      <c r="CD18" s="696"/>
      <c r="CE18" s="696"/>
      <c r="CF18" s="696"/>
      <c r="CG18" s="696"/>
      <c r="CH18" s="696">
        <v>38080623</v>
      </c>
      <c r="CI18" s="696"/>
      <c r="CJ18" s="696"/>
      <c r="CK18" s="696"/>
      <c r="CL18" s="696"/>
      <c r="CM18" s="696"/>
      <c r="CN18" s="696"/>
      <c r="CO18" s="696"/>
      <c r="CP18" s="696"/>
      <c r="CQ18" s="696">
        <v>1807436</v>
      </c>
      <c r="CR18" s="696"/>
      <c r="CS18" s="696"/>
      <c r="CT18" s="696"/>
      <c r="CU18" s="696"/>
      <c r="CV18" s="696"/>
      <c r="CW18" s="696"/>
      <c r="CX18" s="696"/>
      <c r="CY18" s="696"/>
      <c r="CZ18" s="718">
        <v>61162033</v>
      </c>
      <c r="DA18" s="718"/>
      <c r="DB18" s="718"/>
      <c r="DC18" s="718"/>
      <c r="DD18" s="718"/>
      <c r="DE18" s="718"/>
      <c r="DF18" s="718"/>
      <c r="DG18" s="718"/>
      <c r="DH18" s="718"/>
      <c r="DI18" s="718">
        <v>3005157</v>
      </c>
      <c r="DJ18" s="718"/>
      <c r="DK18" s="718"/>
      <c r="DL18" s="718"/>
      <c r="DM18" s="718"/>
      <c r="DN18" s="718"/>
      <c r="DO18" s="718"/>
      <c r="DP18" s="718"/>
      <c r="DQ18" s="719"/>
      <c r="DR18" s="344"/>
    </row>
    <row r="19" spans="1:122" ht="21" customHeight="1">
      <c r="A19" s="779"/>
      <c r="B19" s="675"/>
      <c r="C19" s="675"/>
      <c r="D19" s="675"/>
      <c r="E19" s="694"/>
      <c r="F19" s="352"/>
      <c r="G19" s="753"/>
      <c r="H19" s="753"/>
      <c r="I19" s="753"/>
      <c r="J19" s="753"/>
      <c r="K19" s="753"/>
      <c r="L19" s="753"/>
      <c r="M19" s="753"/>
      <c r="N19" s="753"/>
      <c r="O19" s="351"/>
      <c r="P19" s="357"/>
      <c r="Q19" s="751" t="s">
        <v>634</v>
      </c>
      <c r="R19" s="751"/>
      <c r="S19" s="751"/>
      <c r="T19" s="751"/>
      <c r="U19" s="751"/>
      <c r="V19" s="751"/>
      <c r="W19" s="751"/>
      <c r="X19" s="751"/>
      <c r="Y19" s="751"/>
      <c r="Z19" s="751"/>
      <c r="AA19" s="751"/>
      <c r="AB19" s="751"/>
      <c r="AC19" s="751"/>
      <c r="AD19" s="751"/>
      <c r="AE19" s="349"/>
      <c r="AF19" s="705">
        <v>848</v>
      </c>
      <c r="AG19" s="696"/>
      <c r="AH19" s="696"/>
      <c r="AI19" s="696"/>
      <c r="AJ19" s="696"/>
      <c r="AK19" s="696"/>
      <c r="AL19" s="696"/>
      <c r="AM19" s="696"/>
      <c r="AN19" s="696"/>
      <c r="AO19" s="696">
        <v>866</v>
      </c>
      <c r="AP19" s="696"/>
      <c r="AQ19" s="696"/>
      <c r="AR19" s="696"/>
      <c r="AS19" s="696"/>
      <c r="AT19" s="696"/>
      <c r="AU19" s="696"/>
      <c r="AV19" s="696"/>
      <c r="AW19" s="696"/>
      <c r="AX19" s="696">
        <v>58660737</v>
      </c>
      <c r="AY19" s="696"/>
      <c r="AZ19" s="696"/>
      <c r="BA19" s="696"/>
      <c r="BB19" s="696"/>
      <c r="BC19" s="696"/>
      <c r="BD19" s="696"/>
      <c r="BE19" s="696"/>
      <c r="BF19" s="696"/>
      <c r="BG19" s="696">
        <v>3254558</v>
      </c>
      <c r="BH19" s="696"/>
      <c r="BI19" s="696"/>
      <c r="BJ19" s="696"/>
      <c r="BK19" s="696"/>
      <c r="BL19" s="696"/>
      <c r="BM19" s="696"/>
      <c r="BN19" s="696"/>
      <c r="BO19" s="696"/>
      <c r="BP19" s="696">
        <v>1670</v>
      </c>
      <c r="BQ19" s="696"/>
      <c r="BR19" s="696"/>
      <c r="BS19" s="696"/>
      <c r="BT19" s="696"/>
      <c r="BU19" s="696"/>
      <c r="BV19" s="696"/>
      <c r="BW19" s="696"/>
      <c r="BX19" s="696"/>
      <c r="BY19" s="696">
        <v>1698</v>
      </c>
      <c r="BZ19" s="696"/>
      <c r="CA19" s="696"/>
      <c r="CB19" s="696"/>
      <c r="CC19" s="696"/>
      <c r="CD19" s="696"/>
      <c r="CE19" s="696"/>
      <c r="CF19" s="696"/>
      <c r="CG19" s="696"/>
      <c r="CH19" s="696">
        <v>32874613</v>
      </c>
      <c r="CI19" s="696"/>
      <c r="CJ19" s="696"/>
      <c r="CK19" s="696"/>
      <c r="CL19" s="696"/>
      <c r="CM19" s="696"/>
      <c r="CN19" s="696"/>
      <c r="CO19" s="696"/>
      <c r="CP19" s="696"/>
      <c r="CQ19" s="696">
        <v>1899247</v>
      </c>
      <c r="CR19" s="696"/>
      <c r="CS19" s="696"/>
      <c r="CT19" s="696"/>
      <c r="CU19" s="696"/>
      <c r="CV19" s="696"/>
      <c r="CW19" s="696"/>
      <c r="CX19" s="696"/>
      <c r="CY19" s="696"/>
      <c r="CZ19" s="718">
        <v>91535350</v>
      </c>
      <c r="DA19" s="718"/>
      <c r="DB19" s="718"/>
      <c r="DC19" s="718"/>
      <c r="DD19" s="718"/>
      <c r="DE19" s="718"/>
      <c r="DF19" s="718"/>
      <c r="DG19" s="718"/>
      <c r="DH19" s="718"/>
      <c r="DI19" s="718">
        <v>5153805</v>
      </c>
      <c r="DJ19" s="718"/>
      <c r="DK19" s="718"/>
      <c r="DL19" s="718"/>
      <c r="DM19" s="718"/>
      <c r="DN19" s="718"/>
      <c r="DO19" s="718"/>
      <c r="DP19" s="718"/>
      <c r="DQ19" s="719"/>
      <c r="DR19" s="344"/>
    </row>
    <row r="20" spans="1:122" ht="21" customHeight="1">
      <c r="A20" s="779"/>
      <c r="B20" s="675"/>
      <c r="C20" s="675"/>
      <c r="D20" s="675"/>
      <c r="E20" s="694"/>
      <c r="F20" s="8"/>
      <c r="G20" s="628" t="s">
        <v>661</v>
      </c>
      <c r="H20" s="628"/>
      <c r="I20" s="628"/>
      <c r="J20" s="628"/>
      <c r="K20" s="628"/>
      <c r="L20" s="628"/>
      <c r="M20" s="628"/>
      <c r="N20" s="628"/>
      <c r="O20" s="161"/>
      <c r="P20" s="362"/>
      <c r="Q20" s="753" t="s">
        <v>635</v>
      </c>
      <c r="R20" s="753"/>
      <c r="S20" s="753"/>
      <c r="T20" s="753"/>
      <c r="U20" s="753"/>
      <c r="V20" s="753"/>
      <c r="W20" s="753"/>
      <c r="X20" s="753"/>
      <c r="Y20" s="753"/>
      <c r="Z20" s="753"/>
      <c r="AA20" s="753"/>
      <c r="AB20" s="753"/>
      <c r="AC20" s="753"/>
      <c r="AD20" s="753"/>
      <c r="AE20" s="361"/>
      <c r="AF20" s="705">
        <v>0</v>
      </c>
      <c r="AG20" s="696"/>
      <c r="AH20" s="696"/>
      <c r="AI20" s="696"/>
      <c r="AJ20" s="696"/>
      <c r="AK20" s="696"/>
      <c r="AL20" s="696"/>
      <c r="AM20" s="696"/>
      <c r="AN20" s="696"/>
      <c r="AO20" s="696">
        <v>0</v>
      </c>
      <c r="AP20" s="696"/>
      <c r="AQ20" s="696"/>
      <c r="AR20" s="696"/>
      <c r="AS20" s="696"/>
      <c r="AT20" s="696"/>
      <c r="AU20" s="696"/>
      <c r="AV20" s="696"/>
      <c r="AW20" s="696"/>
      <c r="AX20" s="696">
        <v>62130406</v>
      </c>
      <c r="AY20" s="696"/>
      <c r="AZ20" s="696"/>
      <c r="BA20" s="696"/>
      <c r="BB20" s="696"/>
      <c r="BC20" s="696"/>
      <c r="BD20" s="696"/>
      <c r="BE20" s="696"/>
      <c r="BF20" s="696"/>
      <c r="BG20" s="696">
        <v>3860960</v>
      </c>
      <c r="BH20" s="696"/>
      <c r="BI20" s="696"/>
      <c r="BJ20" s="696"/>
      <c r="BK20" s="696"/>
      <c r="BL20" s="696"/>
      <c r="BM20" s="696"/>
      <c r="BN20" s="696"/>
      <c r="BO20" s="696"/>
      <c r="BP20" s="696">
        <v>0</v>
      </c>
      <c r="BQ20" s="696"/>
      <c r="BR20" s="696"/>
      <c r="BS20" s="696"/>
      <c r="BT20" s="696"/>
      <c r="BU20" s="696"/>
      <c r="BV20" s="696"/>
      <c r="BW20" s="696"/>
      <c r="BX20" s="696"/>
      <c r="BY20" s="696">
        <v>0</v>
      </c>
      <c r="BZ20" s="696"/>
      <c r="CA20" s="696"/>
      <c r="CB20" s="696"/>
      <c r="CC20" s="696"/>
      <c r="CD20" s="696"/>
      <c r="CE20" s="696"/>
      <c r="CF20" s="696"/>
      <c r="CG20" s="696"/>
      <c r="CH20" s="696">
        <v>66332434</v>
      </c>
      <c r="CI20" s="696"/>
      <c r="CJ20" s="696"/>
      <c r="CK20" s="696"/>
      <c r="CL20" s="696"/>
      <c r="CM20" s="696"/>
      <c r="CN20" s="696"/>
      <c r="CO20" s="696"/>
      <c r="CP20" s="696"/>
      <c r="CQ20" s="696">
        <v>3885957</v>
      </c>
      <c r="CR20" s="696"/>
      <c r="CS20" s="696"/>
      <c r="CT20" s="696"/>
      <c r="CU20" s="696"/>
      <c r="CV20" s="696"/>
      <c r="CW20" s="696"/>
      <c r="CX20" s="696"/>
      <c r="CY20" s="696"/>
      <c r="CZ20" s="718">
        <v>128462840</v>
      </c>
      <c r="DA20" s="718"/>
      <c r="DB20" s="718"/>
      <c r="DC20" s="718"/>
      <c r="DD20" s="718"/>
      <c r="DE20" s="718"/>
      <c r="DF20" s="718"/>
      <c r="DG20" s="718"/>
      <c r="DH20" s="718"/>
      <c r="DI20" s="718">
        <v>7746917</v>
      </c>
      <c r="DJ20" s="718"/>
      <c r="DK20" s="718"/>
      <c r="DL20" s="718"/>
      <c r="DM20" s="718"/>
      <c r="DN20" s="718"/>
      <c r="DO20" s="718"/>
      <c r="DP20" s="718"/>
      <c r="DQ20" s="719"/>
      <c r="DR20" s="344"/>
    </row>
    <row r="21" spans="1:122" ht="21" customHeight="1">
      <c r="A21" s="779"/>
      <c r="B21" s="675"/>
      <c r="C21" s="675"/>
      <c r="D21" s="675"/>
      <c r="E21" s="694"/>
      <c r="F21" s="352"/>
      <c r="G21" s="753"/>
      <c r="H21" s="753"/>
      <c r="I21" s="753"/>
      <c r="J21" s="753"/>
      <c r="K21" s="753"/>
      <c r="L21" s="753"/>
      <c r="M21" s="753"/>
      <c r="N21" s="753"/>
      <c r="O21" s="351"/>
      <c r="P21" s="357"/>
      <c r="Q21" s="751" t="s">
        <v>634</v>
      </c>
      <c r="R21" s="751"/>
      <c r="S21" s="751"/>
      <c r="T21" s="751"/>
      <c r="U21" s="751"/>
      <c r="V21" s="751"/>
      <c r="W21" s="751"/>
      <c r="X21" s="751"/>
      <c r="Y21" s="751"/>
      <c r="Z21" s="751"/>
      <c r="AA21" s="751"/>
      <c r="AB21" s="751"/>
      <c r="AC21" s="751"/>
      <c r="AD21" s="751"/>
      <c r="AE21" s="349"/>
      <c r="AF21" s="705">
        <v>4483</v>
      </c>
      <c r="AG21" s="696"/>
      <c r="AH21" s="696"/>
      <c r="AI21" s="696"/>
      <c r="AJ21" s="696"/>
      <c r="AK21" s="696"/>
      <c r="AL21" s="696"/>
      <c r="AM21" s="696"/>
      <c r="AN21" s="696"/>
      <c r="AO21" s="696">
        <v>4554</v>
      </c>
      <c r="AP21" s="696"/>
      <c r="AQ21" s="696"/>
      <c r="AR21" s="696"/>
      <c r="AS21" s="696"/>
      <c r="AT21" s="696"/>
      <c r="AU21" s="696"/>
      <c r="AV21" s="696"/>
      <c r="AW21" s="696"/>
      <c r="AX21" s="696">
        <v>83279695</v>
      </c>
      <c r="AY21" s="696"/>
      <c r="AZ21" s="696"/>
      <c r="BA21" s="696"/>
      <c r="BB21" s="696"/>
      <c r="BC21" s="696"/>
      <c r="BD21" s="696"/>
      <c r="BE21" s="696"/>
      <c r="BF21" s="696"/>
      <c r="BG21" s="696">
        <v>5767277</v>
      </c>
      <c r="BH21" s="696"/>
      <c r="BI21" s="696"/>
      <c r="BJ21" s="696"/>
      <c r="BK21" s="696"/>
      <c r="BL21" s="696"/>
      <c r="BM21" s="696"/>
      <c r="BN21" s="696"/>
      <c r="BO21" s="696"/>
      <c r="BP21" s="696">
        <v>5764</v>
      </c>
      <c r="BQ21" s="696"/>
      <c r="BR21" s="696"/>
      <c r="BS21" s="696"/>
      <c r="BT21" s="696"/>
      <c r="BU21" s="696"/>
      <c r="BV21" s="696"/>
      <c r="BW21" s="696"/>
      <c r="BX21" s="696"/>
      <c r="BY21" s="696">
        <v>5877</v>
      </c>
      <c r="BZ21" s="696"/>
      <c r="CA21" s="696"/>
      <c r="CB21" s="696"/>
      <c r="CC21" s="696"/>
      <c r="CD21" s="696"/>
      <c r="CE21" s="696"/>
      <c r="CF21" s="696"/>
      <c r="CG21" s="696"/>
      <c r="CH21" s="696">
        <v>49063601</v>
      </c>
      <c r="CI21" s="696"/>
      <c r="CJ21" s="696"/>
      <c r="CK21" s="696"/>
      <c r="CL21" s="696"/>
      <c r="CM21" s="696"/>
      <c r="CN21" s="696"/>
      <c r="CO21" s="696"/>
      <c r="CP21" s="696"/>
      <c r="CQ21" s="696">
        <v>3647495</v>
      </c>
      <c r="CR21" s="696"/>
      <c r="CS21" s="696"/>
      <c r="CT21" s="696"/>
      <c r="CU21" s="696"/>
      <c r="CV21" s="696"/>
      <c r="CW21" s="696"/>
      <c r="CX21" s="696"/>
      <c r="CY21" s="696"/>
      <c r="CZ21" s="718">
        <v>132343296</v>
      </c>
      <c r="DA21" s="718"/>
      <c r="DB21" s="718"/>
      <c r="DC21" s="718"/>
      <c r="DD21" s="718"/>
      <c r="DE21" s="718"/>
      <c r="DF21" s="718"/>
      <c r="DG21" s="718"/>
      <c r="DH21" s="718"/>
      <c r="DI21" s="718">
        <v>9414772</v>
      </c>
      <c r="DJ21" s="718"/>
      <c r="DK21" s="718"/>
      <c r="DL21" s="718"/>
      <c r="DM21" s="718"/>
      <c r="DN21" s="718"/>
      <c r="DO21" s="718"/>
      <c r="DP21" s="718"/>
      <c r="DQ21" s="719"/>
      <c r="DR21" s="344"/>
    </row>
    <row r="22" spans="1:122" ht="21" customHeight="1">
      <c r="A22" s="779"/>
      <c r="B22" s="675"/>
      <c r="C22" s="675"/>
      <c r="D22" s="675"/>
      <c r="E22" s="694"/>
      <c r="F22" s="8"/>
      <c r="G22" s="628" t="s">
        <v>660</v>
      </c>
      <c r="H22" s="628"/>
      <c r="I22" s="628"/>
      <c r="J22" s="628"/>
      <c r="K22" s="628"/>
      <c r="L22" s="628"/>
      <c r="M22" s="628"/>
      <c r="N22" s="628"/>
      <c r="O22" s="161"/>
      <c r="P22" s="362"/>
      <c r="Q22" s="753" t="s">
        <v>635</v>
      </c>
      <c r="R22" s="753"/>
      <c r="S22" s="753"/>
      <c r="T22" s="753"/>
      <c r="U22" s="753"/>
      <c r="V22" s="753"/>
      <c r="W22" s="753"/>
      <c r="X22" s="753"/>
      <c r="Y22" s="753"/>
      <c r="Z22" s="753"/>
      <c r="AA22" s="753"/>
      <c r="AB22" s="753"/>
      <c r="AC22" s="753"/>
      <c r="AD22" s="753"/>
      <c r="AE22" s="361"/>
      <c r="AF22" s="705">
        <v>0</v>
      </c>
      <c r="AG22" s="696"/>
      <c r="AH22" s="696"/>
      <c r="AI22" s="696"/>
      <c r="AJ22" s="696"/>
      <c r="AK22" s="696"/>
      <c r="AL22" s="696"/>
      <c r="AM22" s="696"/>
      <c r="AN22" s="696"/>
      <c r="AO22" s="696">
        <v>0</v>
      </c>
      <c r="AP22" s="696"/>
      <c r="AQ22" s="696"/>
      <c r="AR22" s="696"/>
      <c r="AS22" s="696"/>
      <c r="AT22" s="696"/>
      <c r="AU22" s="696"/>
      <c r="AV22" s="696"/>
      <c r="AW22" s="696"/>
      <c r="AX22" s="696">
        <v>321718815</v>
      </c>
      <c r="AY22" s="696"/>
      <c r="AZ22" s="696"/>
      <c r="BA22" s="696"/>
      <c r="BB22" s="696"/>
      <c r="BC22" s="696"/>
      <c r="BD22" s="696"/>
      <c r="BE22" s="696"/>
      <c r="BF22" s="696"/>
      <c r="BG22" s="696">
        <v>20613491</v>
      </c>
      <c r="BH22" s="696"/>
      <c r="BI22" s="696"/>
      <c r="BJ22" s="696"/>
      <c r="BK22" s="696"/>
      <c r="BL22" s="696"/>
      <c r="BM22" s="696"/>
      <c r="BN22" s="696"/>
      <c r="BO22" s="696"/>
      <c r="BP22" s="696">
        <v>0</v>
      </c>
      <c r="BQ22" s="696"/>
      <c r="BR22" s="696"/>
      <c r="BS22" s="696"/>
      <c r="BT22" s="696"/>
      <c r="BU22" s="696"/>
      <c r="BV22" s="696"/>
      <c r="BW22" s="696"/>
      <c r="BX22" s="696"/>
      <c r="BY22" s="696">
        <v>0</v>
      </c>
      <c r="BZ22" s="696"/>
      <c r="CA22" s="696"/>
      <c r="CB22" s="696"/>
      <c r="CC22" s="696"/>
      <c r="CD22" s="696"/>
      <c r="CE22" s="696"/>
      <c r="CF22" s="696"/>
      <c r="CG22" s="696"/>
      <c r="CH22" s="696">
        <v>496347973</v>
      </c>
      <c r="CI22" s="696"/>
      <c r="CJ22" s="696"/>
      <c r="CK22" s="696"/>
      <c r="CL22" s="696"/>
      <c r="CM22" s="696"/>
      <c r="CN22" s="696"/>
      <c r="CO22" s="696"/>
      <c r="CP22" s="696"/>
      <c r="CQ22" s="696">
        <v>29745963</v>
      </c>
      <c r="CR22" s="696"/>
      <c r="CS22" s="696"/>
      <c r="CT22" s="696"/>
      <c r="CU22" s="696"/>
      <c r="CV22" s="696"/>
      <c r="CW22" s="696"/>
      <c r="CX22" s="696"/>
      <c r="CY22" s="696"/>
      <c r="CZ22" s="718">
        <v>818066788</v>
      </c>
      <c r="DA22" s="718"/>
      <c r="DB22" s="718"/>
      <c r="DC22" s="718"/>
      <c r="DD22" s="718"/>
      <c r="DE22" s="718"/>
      <c r="DF22" s="718"/>
      <c r="DG22" s="718"/>
      <c r="DH22" s="718"/>
      <c r="DI22" s="718">
        <v>50359454</v>
      </c>
      <c r="DJ22" s="718"/>
      <c r="DK22" s="718"/>
      <c r="DL22" s="718"/>
      <c r="DM22" s="718"/>
      <c r="DN22" s="718"/>
      <c r="DO22" s="718"/>
      <c r="DP22" s="718"/>
      <c r="DQ22" s="719"/>
      <c r="DR22" s="344"/>
    </row>
    <row r="23" spans="1:122" ht="21" customHeight="1">
      <c r="A23" s="779"/>
      <c r="B23" s="675"/>
      <c r="C23" s="675"/>
      <c r="D23" s="675"/>
      <c r="E23" s="694"/>
      <c r="F23" s="352"/>
      <c r="G23" s="753"/>
      <c r="H23" s="753"/>
      <c r="I23" s="753"/>
      <c r="J23" s="753"/>
      <c r="K23" s="753"/>
      <c r="L23" s="753"/>
      <c r="M23" s="753"/>
      <c r="N23" s="753"/>
      <c r="O23" s="351"/>
      <c r="P23" s="357"/>
      <c r="Q23" s="751" t="s">
        <v>634</v>
      </c>
      <c r="R23" s="751"/>
      <c r="S23" s="751"/>
      <c r="T23" s="751"/>
      <c r="U23" s="751"/>
      <c r="V23" s="751"/>
      <c r="W23" s="751"/>
      <c r="X23" s="751"/>
      <c r="Y23" s="751"/>
      <c r="Z23" s="751"/>
      <c r="AA23" s="751"/>
      <c r="AB23" s="751"/>
      <c r="AC23" s="751"/>
      <c r="AD23" s="751"/>
      <c r="AE23" s="349"/>
      <c r="AF23" s="705">
        <v>32024</v>
      </c>
      <c r="AG23" s="696"/>
      <c r="AH23" s="696"/>
      <c r="AI23" s="696"/>
      <c r="AJ23" s="696"/>
      <c r="AK23" s="696"/>
      <c r="AL23" s="696"/>
      <c r="AM23" s="696"/>
      <c r="AN23" s="696"/>
      <c r="AO23" s="696">
        <v>32434</v>
      </c>
      <c r="AP23" s="696"/>
      <c r="AQ23" s="696"/>
      <c r="AR23" s="696"/>
      <c r="AS23" s="696"/>
      <c r="AT23" s="696"/>
      <c r="AU23" s="696"/>
      <c r="AV23" s="696"/>
      <c r="AW23" s="696"/>
      <c r="AX23" s="696">
        <v>497978519</v>
      </c>
      <c r="AY23" s="696"/>
      <c r="AZ23" s="696"/>
      <c r="BA23" s="696"/>
      <c r="BB23" s="696"/>
      <c r="BC23" s="696"/>
      <c r="BD23" s="696"/>
      <c r="BE23" s="696"/>
      <c r="BF23" s="696"/>
      <c r="BG23" s="696">
        <v>34726697</v>
      </c>
      <c r="BH23" s="696"/>
      <c r="BI23" s="696"/>
      <c r="BJ23" s="696"/>
      <c r="BK23" s="696"/>
      <c r="BL23" s="696"/>
      <c r="BM23" s="696"/>
      <c r="BN23" s="696"/>
      <c r="BO23" s="696"/>
      <c r="BP23" s="696">
        <v>63876</v>
      </c>
      <c r="BQ23" s="696"/>
      <c r="BR23" s="696"/>
      <c r="BS23" s="696"/>
      <c r="BT23" s="696"/>
      <c r="BU23" s="696"/>
      <c r="BV23" s="696"/>
      <c r="BW23" s="696"/>
      <c r="BX23" s="696"/>
      <c r="BY23" s="696">
        <v>65160</v>
      </c>
      <c r="BZ23" s="696"/>
      <c r="CA23" s="696"/>
      <c r="CB23" s="696"/>
      <c r="CC23" s="696"/>
      <c r="CD23" s="696"/>
      <c r="CE23" s="696"/>
      <c r="CF23" s="696"/>
      <c r="CG23" s="696"/>
      <c r="CH23" s="696">
        <v>357470516</v>
      </c>
      <c r="CI23" s="696"/>
      <c r="CJ23" s="696"/>
      <c r="CK23" s="696"/>
      <c r="CL23" s="696"/>
      <c r="CM23" s="696"/>
      <c r="CN23" s="696"/>
      <c r="CO23" s="696"/>
      <c r="CP23" s="696"/>
      <c r="CQ23" s="696">
        <v>27364785</v>
      </c>
      <c r="CR23" s="696"/>
      <c r="CS23" s="696"/>
      <c r="CT23" s="696"/>
      <c r="CU23" s="696"/>
      <c r="CV23" s="696"/>
      <c r="CW23" s="696"/>
      <c r="CX23" s="696"/>
      <c r="CY23" s="696"/>
      <c r="CZ23" s="718">
        <v>855449035</v>
      </c>
      <c r="DA23" s="718"/>
      <c r="DB23" s="718"/>
      <c r="DC23" s="718"/>
      <c r="DD23" s="718"/>
      <c r="DE23" s="718"/>
      <c r="DF23" s="718"/>
      <c r="DG23" s="718"/>
      <c r="DH23" s="718"/>
      <c r="DI23" s="718">
        <v>62091482</v>
      </c>
      <c r="DJ23" s="718"/>
      <c r="DK23" s="718"/>
      <c r="DL23" s="718"/>
      <c r="DM23" s="718"/>
      <c r="DN23" s="718"/>
      <c r="DO23" s="718"/>
      <c r="DP23" s="718"/>
      <c r="DQ23" s="719"/>
      <c r="DR23" s="344"/>
    </row>
    <row r="24" spans="1:122" ht="21" customHeight="1">
      <c r="A24" s="779"/>
      <c r="B24" s="675"/>
      <c r="C24" s="675"/>
      <c r="D24" s="675"/>
      <c r="E24" s="694"/>
      <c r="F24" s="8"/>
      <c r="G24" s="628" t="s">
        <v>659</v>
      </c>
      <c r="H24" s="628"/>
      <c r="I24" s="628"/>
      <c r="J24" s="628"/>
      <c r="K24" s="628"/>
      <c r="L24" s="628"/>
      <c r="M24" s="628"/>
      <c r="N24" s="628"/>
      <c r="O24" s="161"/>
      <c r="P24" s="362"/>
      <c r="Q24" s="753" t="s">
        <v>635</v>
      </c>
      <c r="R24" s="753"/>
      <c r="S24" s="753"/>
      <c r="T24" s="753"/>
      <c r="U24" s="753"/>
      <c r="V24" s="753"/>
      <c r="W24" s="753"/>
      <c r="X24" s="753"/>
      <c r="Y24" s="753"/>
      <c r="Z24" s="753"/>
      <c r="AA24" s="753"/>
      <c r="AB24" s="753"/>
      <c r="AC24" s="753"/>
      <c r="AD24" s="753"/>
      <c r="AE24" s="361"/>
      <c r="AF24" s="705">
        <v>0</v>
      </c>
      <c r="AG24" s="696"/>
      <c r="AH24" s="696"/>
      <c r="AI24" s="696"/>
      <c r="AJ24" s="696"/>
      <c r="AK24" s="696"/>
      <c r="AL24" s="696"/>
      <c r="AM24" s="696"/>
      <c r="AN24" s="696"/>
      <c r="AO24" s="696">
        <v>0</v>
      </c>
      <c r="AP24" s="696"/>
      <c r="AQ24" s="696"/>
      <c r="AR24" s="696"/>
      <c r="AS24" s="696"/>
      <c r="AT24" s="696"/>
      <c r="AU24" s="696"/>
      <c r="AV24" s="696"/>
      <c r="AW24" s="696"/>
      <c r="AX24" s="696">
        <v>50719057</v>
      </c>
      <c r="AY24" s="696"/>
      <c r="AZ24" s="696"/>
      <c r="BA24" s="696"/>
      <c r="BB24" s="696"/>
      <c r="BC24" s="696"/>
      <c r="BD24" s="696"/>
      <c r="BE24" s="696"/>
      <c r="BF24" s="696"/>
      <c r="BG24" s="696">
        <v>4204644</v>
      </c>
      <c r="BH24" s="696"/>
      <c r="BI24" s="696"/>
      <c r="BJ24" s="696"/>
      <c r="BK24" s="696"/>
      <c r="BL24" s="696"/>
      <c r="BM24" s="696"/>
      <c r="BN24" s="696"/>
      <c r="BO24" s="696"/>
      <c r="BP24" s="696">
        <v>0</v>
      </c>
      <c r="BQ24" s="696"/>
      <c r="BR24" s="696"/>
      <c r="BS24" s="696"/>
      <c r="BT24" s="696"/>
      <c r="BU24" s="696"/>
      <c r="BV24" s="696"/>
      <c r="BW24" s="696"/>
      <c r="BX24" s="696"/>
      <c r="BY24" s="696">
        <v>0</v>
      </c>
      <c r="BZ24" s="696"/>
      <c r="CA24" s="696"/>
      <c r="CB24" s="696"/>
      <c r="CC24" s="696"/>
      <c r="CD24" s="696"/>
      <c r="CE24" s="696"/>
      <c r="CF24" s="696"/>
      <c r="CG24" s="696"/>
      <c r="CH24" s="696">
        <v>70847262</v>
      </c>
      <c r="CI24" s="696"/>
      <c r="CJ24" s="696"/>
      <c r="CK24" s="696"/>
      <c r="CL24" s="696"/>
      <c r="CM24" s="696"/>
      <c r="CN24" s="696"/>
      <c r="CO24" s="696"/>
      <c r="CP24" s="696"/>
      <c r="CQ24" s="696">
        <v>4863715</v>
      </c>
      <c r="CR24" s="696"/>
      <c r="CS24" s="696"/>
      <c r="CT24" s="696"/>
      <c r="CU24" s="696"/>
      <c r="CV24" s="696"/>
      <c r="CW24" s="696"/>
      <c r="CX24" s="696"/>
      <c r="CY24" s="696"/>
      <c r="CZ24" s="718">
        <v>121566319</v>
      </c>
      <c r="DA24" s="718"/>
      <c r="DB24" s="718"/>
      <c r="DC24" s="718"/>
      <c r="DD24" s="718"/>
      <c r="DE24" s="718"/>
      <c r="DF24" s="718"/>
      <c r="DG24" s="718"/>
      <c r="DH24" s="718"/>
      <c r="DI24" s="718">
        <v>9068359</v>
      </c>
      <c r="DJ24" s="718"/>
      <c r="DK24" s="718"/>
      <c r="DL24" s="718"/>
      <c r="DM24" s="718"/>
      <c r="DN24" s="718"/>
      <c r="DO24" s="718"/>
      <c r="DP24" s="718"/>
      <c r="DQ24" s="719"/>
      <c r="DR24" s="344"/>
    </row>
    <row r="25" spans="1:122" ht="21" customHeight="1">
      <c r="A25" s="779"/>
      <c r="B25" s="675"/>
      <c r="C25" s="675"/>
      <c r="D25" s="675"/>
      <c r="E25" s="694"/>
      <c r="F25" s="352"/>
      <c r="G25" s="753"/>
      <c r="H25" s="753"/>
      <c r="I25" s="753"/>
      <c r="J25" s="753"/>
      <c r="K25" s="753"/>
      <c r="L25" s="753"/>
      <c r="M25" s="753"/>
      <c r="N25" s="753"/>
      <c r="O25" s="351"/>
      <c r="P25" s="357"/>
      <c r="Q25" s="751" t="s">
        <v>634</v>
      </c>
      <c r="R25" s="751"/>
      <c r="S25" s="751"/>
      <c r="T25" s="751"/>
      <c r="U25" s="751"/>
      <c r="V25" s="751"/>
      <c r="W25" s="751"/>
      <c r="X25" s="751"/>
      <c r="Y25" s="751"/>
      <c r="Z25" s="751"/>
      <c r="AA25" s="751"/>
      <c r="AB25" s="751"/>
      <c r="AC25" s="751"/>
      <c r="AD25" s="751"/>
      <c r="AE25" s="349"/>
      <c r="AF25" s="705">
        <v>4212</v>
      </c>
      <c r="AG25" s="696"/>
      <c r="AH25" s="696"/>
      <c r="AI25" s="696"/>
      <c r="AJ25" s="696"/>
      <c r="AK25" s="696"/>
      <c r="AL25" s="696"/>
      <c r="AM25" s="696"/>
      <c r="AN25" s="696"/>
      <c r="AO25" s="696">
        <v>4270</v>
      </c>
      <c r="AP25" s="696"/>
      <c r="AQ25" s="696"/>
      <c r="AR25" s="696"/>
      <c r="AS25" s="696"/>
      <c r="AT25" s="696"/>
      <c r="AU25" s="696"/>
      <c r="AV25" s="696"/>
      <c r="AW25" s="696"/>
      <c r="AX25" s="696">
        <v>74722324</v>
      </c>
      <c r="AY25" s="696"/>
      <c r="AZ25" s="696"/>
      <c r="BA25" s="696"/>
      <c r="BB25" s="696"/>
      <c r="BC25" s="696"/>
      <c r="BD25" s="696"/>
      <c r="BE25" s="696"/>
      <c r="BF25" s="696"/>
      <c r="BG25" s="696">
        <v>6056355</v>
      </c>
      <c r="BH25" s="696"/>
      <c r="BI25" s="696"/>
      <c r="BJ25" s="696"/>
      <c r="BK25" s="696"/>
      <c r="BL25" s="696"/>
      <c r="BM25" s="696"/>
      <c r="BN25" s="696"/>
      <c r="BO25" s="696"/>
      <c r="BP25" s="696">
        <v>9225</v>
      </c>
      <c r="BQ25" s="696"/>
      <c r="BR25" s="696"/>
      <c r="BS25" s="696"/>
      <c r="BT25" s="696"/>
      <c r="BU25" s="696"/>
      <c r="BV25" s="696"/>
      <c r="BW25" s="696"/>
      <c r="BX25" s="696"/>
      <c r="BY25" s="696">
        <v>9322</v>
      </c>
      <c r="BZ25" s="696"/>
      <c r="CA25" s="696"/>
      <c r="CB25" s="696"/>
      <c r="CC25" s="696"/>
      <c r="CD25" s="696"/>
      <c r="CE25" s="696"/>
      <c r="CF25" s="696"/>
      <c r="CG25" s="696"/>
      <c r="CH25" s="696">
        <v>60708961</v>
      </c>
      <c r="CI25" s="696"/>
      <c r="CJ25" s="696"/>
      <c r="CK25" s="696"/>
      <c r="CL25" s="696"/>
      <c r="CM25" s="696"/>
      <c r="CN25" s="696"/>
      <c r="CO25" s="696"/>
      <c r="CP25" s="696"/>
      <c r="CQ25" s="696">
        <v>4051965</v>
      </c>
      <c r="CR25" s="696"/>
      <c r="CS25" s="696"/>
      <c r="CT25" s="696"/>
      <c r="CU25" s="696"/>
      <c r="CV25" s="696"/>
      <c r="CW25" s="696"/>
      <c r="CX25" s="696"/>
      <c r="CY25" s="696"/>
      <c r="CZ25" s="718">
        <v>135431285</v>
      </c>
      <c r="DA25" s="718"/>
      <c r="DB25" s="718"/>
      <c r="DC25" s="718"/>
      <c r="DD25" s="718"/>
      <c r="DE25" s="718"/>
      <c r="DF25" s="718"/>
      <c r="DG25" s="718"/>
      <c r="DH25" s="718"/>
      <c r="DI25" s="718">
        <v>10108320</v>
      </c>
      <c r="DJ25" s="718"/>
      <c r="DK25" s="718"/>
      <c r="DL25" s="718"/>
      <c r="DM25" s="718"/>
      <c r="DN25" s="718"/>
      <c r="DO25" s="718"/>
      <c r="DP25" s="718"/>
      <c r="DQ25" s="719"/>
      <c r="DR25" s="344"/>
    </row>
    <row r="26" spans="1:122" ht="21" customHeight="1" thickBot="1">
      <c r="A26" s="780"/>
      <c r="B26" s="781"/>
      <c r="C26" s="781"/>
      <c r="D26" s="781"/>
      <c r="E26" s="793"/>
      <c r="F26" s="790" t="s">
        <v>610</v>
      </c>
      <c r="G26" s="791"/>
      <c r="H26" s="791"/>
      <c r="I26" s="791"/>
      <c r="J26" s="791"/>
      <c r="K26" s="791"/>
      <c r="L26" s="791"/>
      <c r="M26" s="791"/>
      <c r="N26" s="791"/>
      <c r="O26" s="791"/>
      <c r="P26" s="791"/>
      <c r="Q26" s="791"/>
      <c r="R26" s="791"/>
      <c r="S26" s="791"/>
      <c r="T26" s="791"/>
      <c r="U26" s="791"/>
      <c r="V26" s="791"/>
      <c r="W26" s="791"/>
      <c r="X26" s="791"/>
      <c r="Y26" s="791"/>
      <c r="Z26" s="791"/>
      <c r="AA26" s="791"/>
      <c r="AB26" s="791"/>
      <c r="AC26" s="791"/>
      <c r="AD26" s="791"/>
      <c r="AE26" s="792"/>
      <c r="AF26" s="705">
        <f>'17'!AF23:AN23+'17'!AF24:AN24+'17'!AF25:AN25+'17'!AF26:AN26+'17'!AF27:AN27+'17'!AF28:AN28+'17 (3)'!AF10:AN10+'17 (3)'!AF11:AN11+'17 (3)'!AF12:AN12+'17 (3)'!AF13:AN13+'17 (3)'!AF14:AN14+'17 (3)'!AF15:AN15+'17 (3)'!AF16:AN16+'17 (3)'!AF17:AN17+'17 (3)'!AF18:AN18+'17 (3)'!AF19:AN19+'17 (3)'!AF20:AN20+'17 (3)'!AF21:AN21+'17 (3)'!AF22:AN22+'17 (3)'!AF23:AN23+'17 (3)'!AF24:AN24+'17 (3)'!AF25:AN25</f>
        <v>119327</v>
      </c>
      <c r="AG26" s="696"/>
      <c r="AH26" s="696"/>
      <c r="AI26" s="696"/>
      <c r="AJ26" s="696"/>
      <c r="AK26" s="696"/>
      <c r="AL26" s="696"/>
      <c r="AM26" s="696"/>
      <c r="AN26" s="696"/>
      <c r="AO26" s="696">
        <f>'17'!AO23:AW23+'17'!AO24:AW24+'17'!AO25:AW25+'17'!AO26:AW26+'17'!AO27:AW27+'17'!AO28:AW28+'17 (3)'!AO10:AW10+'17 (3)'!AO11:AW11+'17 (3)'!AO12:AW12+'17 (3)'!AO13:AW13+'17 (3)'!AO14:AW14+'17 (3)'!AO15:AW15+'17 (3)'!AO16:AW16+'17 (3)'!AO17:AW17+'17 (3)'!AO18:AW18+'17 (3)'!AO19:AW19+'17 (3)'!AO20:AW20+'17 (3)'!AO21:AW21+'17 (3)'!AO22:AW22+'17 (3)'!AO23:AW23+'17 (3)'!AO24:AW24+'17 (3)'!AO25:AW25</f>
        <v>120815</v>
      </c>
      <c r="AP26" s="696"/>
      <c r="AQ26" s="696"/>
      <c r="AR26" s="696"/>
      <c r="AS26" s="696"/>
      <c r="AT26" s="696"/>
      <c r="AU26" s="696"/>
      <c r="AV26" s="696"/>
      <c r="AW26" s="696"/>
      <c r="AX26" s="696">
        <f>'17'!AX23:BF23+'17'!AX24:BF24+'17'!AX25:BF25+'17'!AX26:BF26+'17'!AX27:BF27+'17'!AX28:BF28+'17 (3)'!AX10:BF10+'17 (3)'!AX11:BF11+'17 (3)'!AX12:BF12+'17 (3)'!AX13:BF13+'17 (3)'!AX14:BF14+'17 (3)'!AX15:BF15+'17 (3)'!AX16:BF16+'17 (3)'!AX17:BF17+'17 (3)'!AX18:BF18+'17 (3)'!AX19:BF19+'17 (3)'!AX20:BF20+'17 (3)'!AX21:BF21+'17 (3)'!AX22:BF22+'17 (3)'!AX23:BF23+'17 (3)'!AX24:BF24+'17 (3)'!AX25:BF25</f>
        <v>4061388511</v>
      </c>
      <c r="AY26" s="696"/>
      <c r="AZ26" s="696"/>
      <c r="BA26" s="696"/>
      <c r="BB26" s="696"/>
      <c r="BC26" s="696"/>
      <c r="BD26" s="696"/>
      <c r="BE26" s="696"/>
      <c r="BF26" s="696"/>
      <c r="BG26" s="696">
        <f>'17'!BG23:BO23+'17'!BG24:BO24+'17'!BG25:BO25+'17'!BG26:BO26+'17'!BG27:BO27+'17'!BG28:BO28+'17 (3)'!BG10:BO10+'17 (3)'!BG11:BO11+'17 (3)'!BG12:BO12+'17 (3)'!BG13:BO13+'17 (3)'!BG14:BO14+'17 (3)'!BG15:BO15+'17 (3)'!BG16:BO16+'17 (3)'!BG17:BO17+'17 (3)'!BG18:BO18+'17 (3)'!BG19:BO19+'17 (3)'!BG20:BO20+'17 (3)'!BG21:BO21+'17 (3)'!BG22:BO22+'17 (3)'!BG23:BO23+'17 (3)'!BG24:BO24+'17 (3)'!BG25:BO25</f>
        <v>267779755</v>
      </c>
      <c r="BH26" s="696"/>
      <c r="BI26" s="696"/>
      <c r="BJ26" s="696"/>
      <c r="BK26" s="696"/>
      <c r="BL26" s="696"/>
      <c r="BM26" s="696"/>
      <c r="BN26" s="696"/>
      <c r="BO26" s="696"/>
      <c r="BP26" s="696">
        <f>'17'!BP23:BX23+'17'!BP24:BX24+'17'!BP25:BX25+'17'!BP26:BX26+'17'!BP27:BX27+'17'!BP28:BX28+'17 (3)'!BP10:BX10+'17 (3)'!BP11:BX11+'17 (3)'!BP12:BX12+'17 (3)'!BP13:BX13+'17 (3)'!BP14:BX14+'17 (3)'!BP15:BX15+'17 (3)'!BP16:BX16+'17 (3)'!BP17:BX17+'17 (3)'!BP18:BX18+'17 (3)'!BP19:BX19+'17 (3)'!BP20:BX20+'17 (3)'!BP21:BX21+'17 (3)'!BP22:BX22+'17 (3)'!BP23:BX23+'17 (3)'!BP24:BX24+'17 (3)'!BP25:BX25</f>
        <v>235439</v>
      </c>
      <c r="BQ26" s="696"/>
      <c r="BR26" s="696"/>
      <c r="BS26" s="696"/>
      <c r="BT26" s="696"/>
      <c r="BU26" s="696"/>
      <c r="BV26" s="696"/>
      <c r="BW26" s="696"/>
      <c r="BX26" s="696"/>
      <c r="BY26" s="696">
        <f>'17'!BY23:CG23+'17'!BY24:CG24+'17'!BY25:CG25+'17'!BY26:CG26+'17'!BY27:CG27+'17'!BY28:CG28+'17 (3)'!BY10:CG10+'17 (3)'!BY11:CG11+'17 (3)'!BY12:CG12+'17 (3)'!BY13:CG13+'17 (3)'!BY14:CG14+'17 (3)'!BY15:CG15+'17 (3)'!BY16:CG16+'17 (3)'!BY17:CG17+'17 (3)'!BY18:CG18+'17 (3)'!BY19:CG19+'17 (3)'!BY20:CG20+'17 (3)'!BY21:CG21+'17 (3)'!BY22:CG22+'17 (3)'!BY23:CG23+'17 (3)'!BY24:CG24+'17 (3)'!BY25:CG25</f>
        <v>240872</v>
      </c>
      <c r="BZ26" s="696"/>
      <c r="CA26" s="696"/>
      <c r="CB26" s="696"/>
      <c r="CC26" s="696"/>
      <c r="CD26" s="696"/>
      <c r="CE26" s="696"/>
      <c r="CF26" s="696"/>
      <c r="CG26" s="696"/>
      <c r="CH26" s="696">
        <f>'17'!CH23:CP23+'17'!CH24:CP24+'17'!CH25:CP25+'17'!CH26:CP26+'17'!CH27:CP27+'17'!CH28:CP28+'17 (3)'!CH10:CP10+'17 (3)'!CH11:CP11+'17 (3)'!CH12:CP12+'17 (3)'!CH13:CP13+'17 (3)'!CH14:CP14+'17 (3)'!CH15:CP15+'17 (3)'!CH16:CP16+'17 (3)'!CH17:CP17+'17 (3)'!CH18:CP18+'17 (3)'!CH19:CP19+'17 (3)'!CH20:CP20+'17 (3)'!CH21:CP21+'17 (3)'!CH22:CP22+'17 (3)'!CH23:CP23+'17 (3)'!CH24:CP24+'17 (3)'!CH25:CP25</f>
        <v>4211825570</v>
      </c>
      <c r="CI26" s="696"/>
      <c r="CJ26" s="696"/>
      <c r="CK26" s="696"/>
      <c r="CL26" s="696"/>
      <c r="CM26" s="696"/>
      <c r="CN26" s="696"/>
      <c r="CO26" s="696"/>
      <c r="CP26" s="696"/>
      <c r="CQ26" s="696">
        <f>'17'!CQ23:CY23+'17'!CQ24:CY24+'17'!CQ25:CY25+'17'!CQ26:CY26+'17'!CQ27:CY27+'17'!CQ28:CY28+'17 (3)'!CQ10:CY10+'17 (3)'!CQ11:CY11+'17 (3)'!CQ12:CY12+'17 (3)'!CQ13:CY13+'17 (3)'!CQ14:CY14+'17 (3)'!CQ15:CY15+'17 (3)'!CQ16:CY16+'17 (3)'!CQ17:CY17+'17 (3)'!CQ18:CY18+'17 (3)'!CQ19:CY19+'17 (3)'!CQ20:CY20+'17 (3)'!CQ21:CY21+'17 (3)'!CQ22:CY22+'17 (3)'!CQ23:CY23+'17 (3)'!CQ24:CY24+'17 (3)'!CQ25:CY25</f>
        <v>264536845</v>
      </c>
      <c r="CR26" s="696"/>
      <c r="CS26" s="696"/>
      <c r="CT26" s="696"/>
      <c r="CU26" s="696"/>
      <c r="CV26" s="696"/>
      <c r="CW26" s="696"/>
      <c r="CX26" s="696"/>
      <c r="CY26" s="696"/>
      <c r="CZ26" s="718">
        <f>'17'!CZ23:DH23+'17'!CZ24:DH24+'17'!CZ25:DH25+'17'!CZ26:DH26+'17'!CZ27:DH27+'17'!CZ28:DH28+'17 (3)'!CZ10:DH10+'17 (3)'!CZ11:DH11+'17 (3)'!CZ12:DH12+'17 (3)'!CZ13:DH13+'17 (3)'!CZ14:DH14+'17 (3)'!CZ15:DH15+'17 (3)'!CZ16:DH16+'17 (3)'!CZ17:DH17+'17 (3)'!CZ18:DH18+'17 (3)'!CZ19:DH19+'17 (3)'!CZ20:DH20+'17 (3)'!CZ21:DH21+'17 (3)'!CZ22:DH22+'17 (3)'!CZ23:DH23+'17 (3)'!CZ24:DH24+'17 (3)'!CZ25:DH25</f>
        <v>8273214081</v>
      </c>
      <c r="DA26" s="718"/>
      <c r="DB26" s="718"/>
      <c r="DC26" s="718"/>
      <c r="DD26" s="718"/>
      <c r="DE26" s="718"/>
      <c r="DF26" s="718"/>
      <c r="DG26" s="718"/>
      <c r="DH26" s="718"/>
      <c r="DI26" s="718">
        <f>'17'!DI23:DQ23+'17'!DI24:DQ24+'17'!DI25:DQ25+'17'!DI26:DQ26+'17'!DI27:DQ27+'17'!DI28:DQ28+'17 (3)'!DI10:DQ10+'17 (3)'!DI11:DQ11+'17 (3)'!DI12:DQ12+'17 (3)'!DI13:DQ13+'17 (3)'!DI14:DQ14+'17 (3)'!DI15:DQ15+'17 (3)'!DI16:DQ16+'17 (3)'!DI17:DQ17+'17 (3)'!DI18:DQ18+'17 (3)'!DI19:DQ19+'17 (3)'!DI20:DQ20+'17 (3)'!DI21:DQ21+'17 (3)'!DI22:DQ22+'17 (3)'!DI23:DQ23+'17 (3)'!DI24:DQ24+'17 (3)'!DI25:DQ25</f>
        <v>532316600</v>
      </c>
      <c r="DJ26" s="718"/>
      <c r="DK26" s="718"/>
      <c r="DL26" s="718"/>
      <c r="DM26" s="718"/>
      <c r="DN26" s="718"/>
      <c r="DO26" s="718"/>
      <c r="DP26" s="718"/>
      <c r="DQ26" s="719"/>
      <c r="DR26" s="344"/>
    </row>
    <row r="27" spans="1:122" ht="21" customHeight="1" thickBot="1">
      <c r="A27" s="789" t="s">
        <v>87</v>
      </c>
      <c r="B27" s="781"/>
      <c r="C27" s="781"/>
      <c r="D27" s="781"/>
      <c r="E27" s="781"/>
      <c r="F27" s="781"/>
      <c r="G27" s="781"/>
      <c r="H27" s="781"/>
      <c r="I27" s="781"/>
      <c r="J27" s="781"/>
      <c r="K27" s="781"/>
      <c r="L27" s="781"/>
      <c r="M27" s="781"/>
      <c r="N27" s="781"/>
      <c r="O27" s="781"/>
      <c r="P27" s="781"/>
      <c r="Q27" s="781"/>
      <c r="R27" s="781"/>
      <c r="S27" s="781"/>
      <c r="T27" s="781"/>
      <c r="U27" s="781"/>
      <c r="V27" s="781"/>
      <c r="W27" s="781"/>
      <c r="X27" s="781"/>
      <c r="Y27" s="781"/>
      <c r="Z27" s="781"/>
      <c r="AA27" s="781"/>
      <c r="AB27" s="781"/>
      <c r="AC27" s="781"/>
      <c r="AD27" s="781"/>
      <c r="AE27" s="782"/>
      <c r="AF27" s="704">
        <f>'17'!AF21:AN21+'17 (3)'!AF26:AN26</f>
        <v>119628</v>
      </c>
      <c r="AG27" s="697"/>
      <c r="AH27" s="697"/>
      <c r="AI27" s="697"/>
      <c r="AJ27" s="697"/>
      <c r="AK27" s="697"/>
      <c r="AL27" s="697"/>
      <c r="AM27" s="697"/>
      <c r="AN27" s="697"/>
      <c r="AO27" s="697">
        <f>'17'!AO21:AW21+'17 (3)'!AO26:AW26</f>
        <v>121120</v>
      </c>
      <c r="AP27" s="697"/>
      <c r="AQ27" s="697"/>
      <c r="AR27" s="697"/>
      <c r="AS27" s="697"/>
      <c r="AT27" s="697"/>
      <c r="AU27" s="697"/>
      <c r="AV27" s="697"/>
      <c r="AW27" s="697"/>
      <c r="AX27" s="697">
        <v>0</v>
      </c>
      <c r="AY27" s="697"/>
      <c r="AZ27" s="697"/>
      <c r="BA27" s="697"/>
      <c r="BB27" s="697"/>
      <c r="BC27" s="697"/>
      <c r="BD27" s="697"/>
      <c r="BE27" s="697"/>
      <c r="BF27" s="697"/>
      <c r="BG27" s="697">
        <f>'17'!BG21:BO21+'17 (3)'!BG26:BO26</f>
        <v>329045442</v>
      </c>
      <c r="BH27" s="697"/>
      <c r="BI27" s="697"/>
      <c r="BJ27" s="697"/>
      <c r="BK27" s="697"/>
      <c r="BL27" s="697"/>
      <c r="BM27" s="697"/>
      <c r="BN27" s="697"/>
      <c r="BO27" s="697"/>
      <c r="BP27" s="697">
        <f>'17'!BP21:BX21+'17 (3)'!BP26:BX26</f>
        <v>237896</v>
      </c>
      <c r="BQ27" s="697"/>
      <c r="BR27" s="697"/>
      <c r="BS27" s="697"/>
      <c r="BT27" s="697"/>
      <c r="BU27" s="697"/>
      <c r="BV27" s="697"/>
      <c r="BW27" s="697"/>
      <c r="BX27" s="697"/>
      <c r="BY27" s="697">
        <f>'17'!BY21:CG21+'17 (3)'!BY26:CG26</f>
        <v>243435</v>
      </c>
      <c r="BZ27" s="697"/>
      <c r="CA27" s="697"/>
      <c r="CB27" s="697"/>
      <c r="CC27" s="697"/>
      <c r="CD27" s="697"/>
      <c r="CE27" s="697"/>
      <c r="CF27" s="697"/>
      <c r="CG27" s="697"/>
      <c r="CH27" s="697">
        <v>0</v>
      </c>
      <c r="CI27" s="697"/>
      <c r="CJ27" s="697"/>
      <c r="CK27" s="697"/>
      <c r="CL27" s="697"/>
      <c r="CM27" s="697"/>
      <c r="CN27" s="697"/>
      <c r="CO27" s="697"/>
      <c r="CP27" s="697"/>
      <c r="CQ27" s="697">
        <f>'17'!CQ21:CY21+'17 (3)'!CQ26:CY26</f>
        <v>452423431</v>
      </c>
      <c r="CR27" s="697"/>
      <c r="CS27" s="697"/>
      <c r="CT27" s="697"/>
      <c r="CU27" s="697"/>
      <c r="CV27" s="697"/>
      <c r="CW27" s="697"/>
      <c r="CX27" s="697"/>
      <c r="CY27" s="697"/>
      <c r="CZ27" s="722">
        <v>0</v>
      </c>
      <c r="DA27" s="722"/>
      <c r="DB27" s="722"/>
      <c r="DC27" s="722"/>
      <c r="DD27" s="722"/>
      <c r="DE27" s="722"/>
      <c r="DF27" s="722"/>
      <c r="DG27" s="722"/>
      <c r="DH27" s="722"/>
      <c r="DI27" s="722">
        <f>'17'!DI21:DQ21+'17 (3)'!DI26:DQ26</f>
        <v>781468873</v>
      </c>
      <c r="DJ27" s="722"/>
      <c r="DK27" s="722"/>
      <c r="DL27" s="722"/>
      <c r="DM27" s="722"/>
      <c r="DN27" s="722"/>
      <c r="DO27" s="722"/>
      <c r="DP27" s="722"/>
      <c r="DQ27" s="723"/>
      <c r="DR27" s="344"/>
    </row>
    <row r="28" spans="1:122" ht="21.75" customHeight="1"/>
    <row r="29" spans="1:122" ht="21.75" customHeight="1"/>
    <row r="30" spans="1:122" ht="21.75" customHeight="1"/>
    <row r="31" spans="1:122" ht="21.75" customHeight="1"/>
    <row r="32" spans="1:12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</sheetData>
  <sheetProtection selectLockedCells="1"/>
  <mergeCells count="234">
    <mergeCell ref="AX15:BF15"/>
    <mergeCell ref="BG14:BO14"/>
    <mergeCell ref="BG15:BO15"/>
    <mergeCell ref="CH15:CP15"/>
    <mergeCell ref="CQ13:CY13"/>
    <mergeCell ref="AO15:AW15"/>
    <mergeCell ref="AF14:AN14"/>
    <mergeCell ref="AF15:AN15"/>
    <mergeCell ref="AF16:AN16"/>
    <mergeCell ref="CH13:CP13"/>
    <mergeCell ref="AF13:AN13"/>
    <mergeCell ref="AO13:AW13"/>
    <mergeCell ref="AF10:AN10"/>
    <mergeCell ref="AO10:AW10"/>
    <mergeCell ref="AF12:AN12"/>
    <mergeCell ref="AO11:AW11"/>
    <mergeCell ref="AO12:AW12"/>
    <mergeCell ref="AF11:AN11"/>
    <mergeCell ref="AO14:AW14"/>
    <mergeCell ref="Q14:AD14"/>
    <mergeCell ref="CH14:CP14"/>
    <mergeCell ref="BY12:CG12"/>
    <mergeCell ref="BY13:CG13"/>
    <mergeCell ref="BG13:BO13"/>
    <mergeCell ref="AX14:BF14"/>
    <mergeCell ref="Q12:AD12"/>
    <mergeCell ref="Q13:AD13"/>
    <mergeCell ref="G14:N15"/>
    <mergeCell ref="BB3:DD3"/>
    <mergeCell ref="AY5:BE7"/>
    <mergeCell ref="BH5:BN7"/>
    <mergeCell ref="AN4:BK4"/>
    <mergeCell ref="AF5:AN7"/>
    <mergeCell ref="AO5:AW7"/>
    <mergeCell ref="CZ4:DQ4"/>
    <mergeCell ref="BX4:CU4"/>
    <mergeCell ref="BP5:BX7"/>
    <mergeCell ref="BY5:CG7"/>
    <mergeCell ref="A3:AE9"/>
    <mergeCell ref="AX9:BF9"/>
    <mergeCell ref="G10:N11"/>
    <mergeCell ref="G12:N13"/>
    <mergeCell ref="Q10:AD10"/>
    <mergeCell ref="Q11:AD11"/>
    <mergeCell ref="CH12:CP12"/>
    <mergeCell ref="CQ14:CY14"/>
    <mergeCell ref="CQ15:CY15"/>
    <mergeCell ref="BG10:BO10"/>
    <mergeCell ref="BG11:BO11"/>
    <mergeCell ref="BG12:BO12"/>
    <mergeCell ref="CZ10:DH10"/>
    <mergeCell ref="BP20:BX20"/>
    <mergeCell ref="DJ5:DP7"/>
    <mergeCell ref="AX8:BF8"/>
    <mergeCell ref="CH8:CP8"/>
    <mergeCell ref="DI8:DQ8"/>
    <mergeCell ref="CI5:CO7"/>
    <mergeCell ref="CR5:CX7"/>
    <mergeCell ref="DA5:DG7"/>
    <mergeCell ref="CQ8:CY8"/>
    <mergeCell ref="CQ9:CY9"/>
    <mergeCell ref="CZ8:DH8"/>
    <mergeCell ref="CZ9:DH9"/>
    <mergeCell ref="BG9:BO9"/>
    <mergeCell ref="BG8:BO8"/>
    <mergeCell ref="CH9:CP9"/>
    <mergeCell ref="DI9:DQ9"/>
    <mergeCell ref="CZ13:DH13"/>
    <mergeCell ref="CQ12:CY12"/>
    <mergeCell ref="AX16:BF16"/>
    <mergeCell ref="AX17:BF17"/>
    <mergeCell ref="BG18:BO18"/>
    <mergeCell ref="BG19:BO19"/>
    <mergeCell ref="CH10:CP10"/>
    <mergeCell ref="CH11:CP11"/>
    <mergeCell ref="BG24:BO24"/>
    <mergeCell ref="BG20:BO20"/>
    <mergeCell ref="BG21:BO21"/>
    <mergeCell ref="BG22:BO22"/>
    <mergeCell ref="BG23:BO23"/>
    <mergeCell ref="BG16:BO16"/>
    <mergeCell ref="BG17:BO17"/>
    <mergeCell ref="G22:N23"/>
    <mergeCell ref="Q20:AD20"/>
    <mergeCell ref="Q21:AD21"/>
    <mergeCell ref="Q22:AD22"/>
    <mergeCell ref="Q23:AD23"/>
    <mergeCell ref="Q17:AD17"/>
    <mergeCell ref="Q18:AD18"/>
    <mergeCell ref="Q16:AD16"/>
    <mergeCell ref="G20:N21"/>
    <mergeCell ref="Q19:AD19"/>
    <mergeCell ref="AF19:AN19"/>
    <mergeCell ref="AF18:AN18"/>
    <mergeCell ref="AF17:AN17"/>
    <mergeCell ref="AO16:AW16"/>
    <mergeCell ref="AO17:AW17"/>
    <mergeCell ref="A27:AE27"/>
    <mergeCell ref="F26:AE26"/>
    <mergeCell ref="A10:E26"/>
    <mergeCell ref="Q24:AD24"/>
    <mergeCell ref="Q25:AD25"/>
    <mergeCell ref="G18:N19"/>
    <mergeCell ref="AX24:BF24"/>
    <mergeCell ref="AX25:BF25"/>
    <mergeCell ref="AF24:AN24"/>
    <mergeCell ref="AF25:AN25"/>
    <mergeCell ref="AF20:AN20"/>
    <mergeCell ref="AF21:AN21"/>
    <mergeCell ref="AF22:AN22"/>
    <mergeCell ref="AF23:AN23"/>
    <mergeCell ref="AX10:BF10"/>
    <mergeCell ref="AX11:BF11"/>
    <mergeCell ref="AX12:BF12"/>
    <mergeCell ref="AX13:BF13"/>
    <mergeCell ref="AF26:AN26"/>
    <mergeCell ref="Q15:AD15"/>
    <mergeCell ref="AF27:AN27"/>
    <mergeCell ref="AO24:AW24"/>
    <mergeCell ref="G24:N25"/>
    <mergeCell ref="G16:N17"/>
    <mergeCell ref="AO27:AW27"/>
    <mergeCell ref="AX18:BF18"/>
    <mergeCell ref="AX19:BF19"/>
    <mergeCell ref="AX20:BF20"/>
    <mergeCell ref="AX21:BF21"/>
    <mergeCell ref="AO18:AW18"/>
    <mergeCell ref="AO19:AW19"/>
    <mergeCell ref="AO20:AW20"/>
    <mergeCell ref="AO21:AW21"/>
    <mergeCell ref="AX27:BF27"/>
    <mergeCell ref="AO22:AW22"/>
    <mergeCell ref="AO23:AW23"/>
    <mergeCell ref="AX22:BF22"/>
    <mergeCell ref="AX23:BF23"/>
    <mergeCell ref="AX26:BF26"/>
    <mergeCell ref="AO25:AW25"/>
    <mergeCell ref="AO26:AW26"/>
    <mergeCell ref="BP21:BX21"/>
    <mergeCell ref="BP10:BX10"/>
    <mergeCell ref="BP11:BX11"/>
    <mergeCell ref="BP12:BX12"/>
    <mergeCell ref="BP13:BX13"/>
    <mergeCell ref="BG26:BO26"/>
    <mergeCell ref="BG27:BO27"/>
    <mergeCell ref="BG25:BO25"/>
    <mergeCell ref="BY10:CG10"/>
    <mergeCell ref="BY11:CG11"/>
    <mergeCell ref="BP14:BX14"/>
    <mergeCell ref="BP15:BX15"/>
    <mergeCell ref="BP22:BX22"/>
    <mergeCell ref="BP23:BX23"/>
    <mergeCell ref="BP16:BX16"/>
    <mergeCell ref="BP17:BX17"/>
    <mergeCell ref="BY14:CG14"/>
    <mergeCell ref="BY15:CG15"/>
    <mergeCell ref="BP24:BX24"/>
    <mergeCell ref="BP25:BX25"/>
    <mergeCell ref="BP26:BX26"/>
    <mergeCell ref="BP27:BX27"/>
    <mergeCell ref="BP18:BX18"/>
    <mergeCell ref="BP19:BX19"/>
    <mergeCell ref="CH23:CP23"/>
    <mergeCell ref="BY26:CG26"/>
    <mergeCell ref="CH16:CP16"/>
    <mergeCell ref="CH17:CP17"/>
    <mergeCell ref="CH24:CP24"/>
    <mergeCell ref="CH25:CP25"/>
    <mergeCell ref="CH26:CP26"/>
    <mergeCell ref="BY27:CG27"/>
    <mergeCell ref="BY22:CG22"/>
    <mergeCell ref="BY23:CG23"/>
    <mergeCell ref="BY16:CG16"/>
    <mergeCell ref="BY17:CG17"/>
    <mergeCell ref="BY18:CG18"/>
    <mergeCell ref="BY19:CG19"/>
    <mergeCell ref="BY24:CG24"/>
    <mergeCell ref="BY25:CG25"/>
    <mergeCell ref="BY20:CG20"/>
    <mergeCell ref="BY21:CG21"/>
    <mergeCell ref="CH27:CP27"/>
    <mergeCell ref="CH18:CP18"/>
    <mergeCell ref="CH19:CP19"/>
    <mergeCell ref="CH20:CP20"/>
    <mergeCell ref="CH21:CP21"/>
    <mergeCell ref="CH22:CP22"/>
    <mergeCell ref="CZ11:DH11"/>
    <mergeCell ref="CZ12:DH12"/>
    <mergeCell ref="CQ10:CY10"/>
    <mergeCell ref="CQ11:CY11"/>
    <mergeCell ref="CQ16:CY16"/>
    <mergeCell ref="CQ17:CY17"/>
    <mergeCell ref="CZ18:DH18"/>
    <mergeCell ref="CZ19:DH19"/>
    <mergeCell ref="CZ14:DH14"/>
    <mergeCell ref="CZ15:DH15"/>
    <mergeCell ref="CZ16:DH16"/>
    <mergeCell ref="CZ17:DH17"/>
    <mergeCell ref="CQ18:CY18"/>
    <mergeCell ref="CQ19:CY19"/>
    <mergeCell ref="DI10:DQ10"/>
    <mergeCell ref="DI11:DQ11"/>
    <mergeCell ref="DI12:DQ12"/>
    <mergeCell ref="DI13:DQ13"/>
    <mergeCell ref="DI14:DQ14"/>
    <mergeCell ref="DI15:DQ15"/>
    <mergeCell ref="DI18:DQ18"/>
    <mergeCell ref="DI19:DQ19"/>
    <mergeCell ref="DI17:DQ17"/>
    <mergeCell ref="DI16:DQ16"/>
    <mergeCell ref="DI26:DQ26"/>
    <mergeCell ref="DI27:DQ27"/>
    <mergeCell ref="DI22:DQ22"/>
    <mergeCell ref="DI23:DQ23"/>
    <mergeCell ref="CQ20:CY20"/>
    <mergeCell ref="CQ21:CY21"/>
    <mergeCell ref="CZ26:DH26"/>
    <mergeCell ref="CZ27:DH27"/>
    <mergeCell ref="CQ22:CY22"/>
    <mergeCell ref="CQ23:CY23"/>
    <mergeCell ref="CQ26:CY26"/>
    <mergeCell ref="CQ27:CY27"/>
    <mergeCell ref="CZ24:DH24"/>
    <mergeCell ref="CZ25:DH25"/>
    <mergeCell ref="CZ20:DH20"/>
    <mergeCell ref="CZ21:DH21"/>
    <mergeCell ref="CQ24:CY24"/>
    <mergeCell ref="CQ25:CY25"/>
    <mergeCell ref="CZ22:DH22"/>
    <mergeCell ref="CZ23:DH23"/>
    <mergeCell ref="DI25:DQ25"/>
    <mergeCell ref="DI20:DQ20"/>
    <mergeCell ref="DI21:DQ21"/>
    <mergeCell ref="DI24:DQ24"/>
  </mergeCells>
  <phoneticPr fontId="2"/>
  <pageMargins left="0.78740157480314965" right="0.78740157480314965" top="0.59055118110236227" bottom="0.59055118110236227" header="0.39370078740157483" footer="0.39370078740157483"/>
  <pageSetup paperSize="9" scale="98" firstPageNumber="37" orientation="landscape" useFirstPageNumber="1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I93"/>
  <sheetViews>
    <sheetView view="pageBreakPreview" zoomScaleNormal="100" zoomScaleSheetLayoutView="100" workbookViewId="0">
      <selection activeCell="V26" sqref="V26:W26"/>
    </sheetView>
  </sheetViews>
  <sheetFormatPr defaultColWidth="1.109375" defaultRowHeight="24" customHeight="1"/>
  <cols>
    <col min="1" max="31" width="1.109375" style="1" customWidth="1"/>
    <col min="32" max="49" width="1" style="1" customWidth="1"/>
    <col min="50" max="58" width="1.33203125" style="1" customWidth="1"/>
    <col min="59" max="67" width="1" style="1" customWidth="1"/>
    <col min="68" max="76" width="1.33203125" style="1" customWidth="1"/>
    <col min="77" max="119" width="1" style="1" customWidth="1"/>
    <col min="120" max="121" width="1.109375" style="1" customWidth="1"/>
    <col min="122" max="16384" width="1.109375" style="1"/>
  </cols>
  <sheetData>
    <row r="1" spans="1:113" ht="21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</row>
    <row r="2" spans="1:113" ht="21.75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 t="s">
        <v>701</v>
      </c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</row>
    <row r="3" spans="1:113" ht="21" customHeight="1">
      <c r="A3" s="777" t="s">
        <v>632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5"/>
      <c r="X3" s="725"/>
      <c r="Y3" s="725"/>
      <c r="Z3" s="725"/>
      <c r="AA3" s="725"/>
      <c r="AB3" s="725"/>
      <c r="AC3" s="725"/>
      <c r="AD3" s="725"/>
      <c r="AE3" s="778"/>
      <c r="AF3" s="172"/>
      <c r="AG3" s="174"/>
      <c r="AH3" s="174"/>
      <c r="AI3" s="174"/>
      <c r="AJ3" s="174"/>
      <c r="AK3" s="174"/>
      <c r="AL3" s="174"/>
      <c r="AM3" s="784" t="s">
        <v>700</v>
      </c>
      <c r="AN3" s="784"/>
      <c r="AO3" s="784"/>
      <c r="AP3" s="784"/>
      <c r="AQ3" s="784"/>
      <c r="AR3" s="784"/>
      <c r="AS3" s="784"/>
      <c r="AT3" s="784"/>
      <c r="AU3" s="784"/>
      <c r="AV3" s="784"/>
      <c r="AW3" s="784"/>
      <c r="AX3" s="784"/>
      <c r="AY3" s="784"/>
      <c r="AZ3" s="784"/>
      <c r="BA3" s="784"/>
      <c r="BB3" s="784"/>
      <c r="BC3" s="784"/>
      <c r="BD3" s="784"/>
      <c r="BE3" s="784"/>
      <c r="BF3" s="784"/>
      <c r="BG3" s="784"/>
      <c r="BH3" s="784"/>
      <c r="BI3" s="784"/>
      <c r="BJ3" s="784"/>
      <c r="BK3" s="784"/>
      <c r="BL3" s="784"/>
      <c r="BM3" s="174"/>
      <c r="BN3" s="174"/>
      <c r="BO3" s="173"/>
      <c r="BP3" s="748" t="s">
        <v>657</v>
      </c>
      <c r="BQ3" s="725"/>
      <c r="BR3" s="725"/>
      <c r="BS3" s="725"/>
      <c r="BT3" s="725"/>
      <c r="BU3" s="725"/>
      <c r="BV3" s="725"/>
      <c r="BW3" s="725"/>
      <c r="BX3" s="725"/>
      <c r="BY3" s="725"/>
      <c r="BZ3" s="725"/>
      <c r="CA3" s="725"/>
      <c r="CB3" s="725"/>
      <c r="CC3" s="725"/>
      <c r="CD3" s="725"/>
      <c r="CE3" s="725"/>
      <c r="CF3" s="725"/>
      <c r="CG3" s="778"/>
      <c r="CH3" s="295"/>
    </row>
    <row r="4" spans="1:113" ht="21" customHeight="1">
      <c r="A4" s="779"/>
      <c r="B4" s="675"/>
      <c r="C4" s="675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775"/>
      <c r="AF4" s="354"/>
      <c r="AG4" s="353"/>
      <c r="AH4" s="353"/>
      <c r="AI4" s="353"/>
      <c r="AJ4" s="353"/>
      <c r="AK4" s="353"/>
      <c r="AL4" s="353"/>
      <c r="AM4" s="753"/>
      <c r="AN4" s="753"/>
      <c r="AO4" s="753"/>
      <c r="AP4" s="753"/>
      <c r="AQ4" s="753"/>
      <c r="AR4" s="753"/>
      <c r="AS4" s="753"/>
      <c r="AT4" s="753"/>
      <c r="AU4" s="753"/>
      <c r="AV4" s="753"/>
      <c r="AW4" s="753"/>
      <c r="AX4" s="753"/>
      <c r="AY4" s="753"/>
      <c r="AZ4" s="753"/>
      <c r="BA4" s="753"/>
      <c r="BB4" s="753"/>
      <c r="BC4" s="753"/>
      <c r="BD4" s="753"/>
      <c r="BE4" s="753"/>
      <c r="BF4" s="753"/>
      <c r="BG4" s="753"/>
      <c r="BH4" s="753"/>
      <c r="BI4" s="753"/>
      <c r="BJ4" s="753"/>
      <c r="BK4" s="753"/>
      <c r="BL4" s="753"/>
      <c r="BM4" s="353"/>
      <c r="BN4" s="353"/>
      <c r="BO4" s="351"/>
      <c r="BP4" s="785"/>
      <c r="BQ4" s="786"/>
      <c r="BR4" s="786"/>
      <c r="BS4" s="786"/>
      <c r="BT4" s="786"/>
      <c r="BU4" s="786"/>
      <c r="BV4" s="786"/>
      <c r="BW4" s="786"/>
      <c r="BX4" s="786"/>
      <c r="BY4" s="786"/>
      <c r="BZ4" s="786"/>
      <c r="CA4" s="786"/>
      <c r="CB4" s="786"/>
      <c r="CC4" s="786"/>
      <c r="CD4" s="786"/>
      <c r="CE4" s="786"/>
      <c r="CF4" s="786"/>
      <c r="CG4" s="787"/>
      <c r="CH4" s="295"/>
    </row>
    <row r="5" spans="1:113" ht="21" customHeight="1">
      <c r="A5" s="779"/>
      <c r="B5" s="675"/>
      <c r="C5" s="675"/>
      <c r="D5" s="675"/>
      <c r="E5" s="675"/>
      <c r="F5" s="675"/>
      <c r="G5" s="675"/>
      <c r="H5" s="675"/>
      <c r="I5" s="675"/>
      <c r="J5" s="675"/>
      <c r="K5" s="675"/>
      <c r="L5" s="675"/>
      <c r="M5" s="675"/>
      <c r="N5" s="675"/>
      <c r="O5" s="675"/>
      <c r="P5" s="675"/>
      <c r="Q5" s="675"/>
      <c r="R5" s="675"/>
      <c r="S5" s="675"/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775"/>
      <c r="AF5" s="776" t="s">
        <v>699</v>
      </c>
      <c r="AG5" s="561"/>
      <c r="AH5" s="561"/>
      <c r="AI5" s="561"/>
      <c r="AJ5" s="561"/>
      <c r="AK5" s="561"/>
      <c r="AL5" s="561"/>
      <c r="AM5" s="561"/>
      <c r="AN5" s="625"/>
      <c r="AO5" s="624" t="s">
        <v>628</v>
      </c>
      <c r="AP5" s="561"/>
      <c r="AQ5" s="561"/>
      <c r="AR5" s="561"/>
      <c r="AS5" s="561"/>
      <c r="AT5" s="561"/>
      <c r="AU5" s="561"/>
      <c r="AV5" s="561"/>
      <c r="AW5" s="625"/>
      <c r="AX5" s="8"/>
      <c r="AY5" s="628" t="s">
        <v>698</v>
      </c>
      <c r="AZ5" s="758"/>
      <c r="BA5" s="758"/>
      <c r="BB5" s="758"/>
      <c r="BC5" s="758"/>
      <c r="BD5" s="758"/>
      <c r="BE5" s="758"/>
      <c r="BF5" s="161"/>
      <c r="BG5" s="8"/>
      <c r="BH5" s="628" t="s">
        <v>696</v>
      </c>
      <c r="BI5" s="628"/>
      <c r="BJ5" s="628"/>
      <c r="BK5" s="628"/>
      <c r="BL5" s="628"/>
      <c r="BM5" s="628"/>
      <c r="BN5" s="628"/>
      <c r="BO5" s="84"/>
      <c r="BP5" s="8"/>
      <c r="BQ5" s="628" t="s">
        <v>697</v>
      </c>
      <c r="BR5" s="628"/>
      <c r="BS5" s="628"/>
      <c r="BT5" s="628"/>
      <c r="BU5" s="628"/>
      <c r="BV5" s="628"/>
      <c r="BW5" s="628"/>
      <c r="BX5" s="161"/>
      <c r="BY5" s="8"/>
      <c r="BZ5" s="628" t="s">
        <v>696</v>
      </c>
      <c r="CA5" s="628"/>
      <c r="CB5" s="628"/>
      <c r="CC5" s="628"/>
      <c r="CD5" s="628"/>
      <c r="CE5" s="628"/>
      <c r="CF5" s="628"/>
      <c r="CG5" s="166"/>
      <c r="CH5" s="295"/>
    </row>
    <row r="6" spans="1:113" ht="21" customHeight="1">
      <c r="A6" s="779"/>
      <c r="B6" s="675"/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5"/>
      <c r="AD6" s="675"/>
      <c r="AE6" s="775"/>
      <c r="AF6" s="615"/>
      <c r="AG6" s="546"/>
      <c r="AH6" s="546"/>
      <c r="AI6" s="546"/>
      <c r="AJ6" s="546"/>
      <c r="AK6" s="546"/>
      <c r="AL6" s="546"/>
      <c r="AM6" s="546"/>
      <c r="AN6" s="608"/>
      <c r="AO6" s="607"/>
      <c r="AP6" s="546"/>
      <c r="AQ6" s="546"/>
      <c r="AR6" s="546"/>
      <c r="AS6" s="546"/>
      <c r="AT6" s="546"/>
      <c r="AU6" s="546"/>
      <c r="AV6" s="546"/>
      <c r="AW6" s="608"/>
      <c r="AX6" s="86"/>
      <c r="AY6" s="761"/>
      <c r="AZ6" s="761"/>
      <c r="BA6" s="761"/>
      <c r="BB6" s="761"/>
      <c r="BC6" s="761"/>
      <c r="BD6" s="761"/>
      <c r="BE6" s="761"/>
      <c r="BF6" s="163"/>
      <c r="BG6" s="86"/>
      <c r="BH6" s="629"/>
      <c r="BI6" s="629"/>
      <c r="BJ6" s="629"/>
      <c r="BK6" s="629"/>
      <c r="BL6" s="629"/>
      <c r="BM6" s="629"/>
      <c r="BN6" s="629"/>
      <c r="BO6" s="87"/>
      <c r="BP6" s="86"/>
      <c r="BQ6" s="629"/>
      <c r="BR6" s="629"/>
      <c r="BS6" s="629"/>
      <c r="BT6" s="629"/>
      <c r="BU6" s="629"/>
      <c r="BV6" s="629"/>
      <c r="BW6" s="629"/>
      <c r="BX6" s="163"/>
      <c r="BY6" s="86"/>
      <c r="BZ6" s="629"/>
      <c r="CA6" s="629"/>
      <c r="CB6" s="629"/>
      <c r="CC6" s="629"/>
      <c r="CD6" s="629"/>
      <c r="CE6" s="629"/>
      <c r="CF6" s="629"/>
      <c r="CG6" s="167"/>
      <c r="CH6" s="295"/>
    </row>
    <row r="7" spans="1:113" ht="21" customHeight="1">
      <c r="A7" s="779"/>
      <c r="B7" s="675"/>
      <c r="C7" s="675"/>
      <c r="D7" s="675"/>
      <c r="E7" s="675"/>
      <c r="F7" s="675"/>
      <c r="G7" s="675"/>
      <c r="H7" s="675"/>
      <c r="I7" s="675"/>
      <c r="J7" s="675"/>
      <c r="K7" s="675"/>
      <c r="L7" s="675"/>
      <c r="M7" s="675"/>
      <c r="N7" s="675"/>
      <c r="O7" s="675"/>
      <c r="P7" s="675"/>
      <c r="Q7" s="675"/>
      <c r="R7" s="675"/>
      <c r="S7" s="675"/>
      <c r="T7" s="675"/>
      <c r="U7" s="675"/>
      <c r="V7" s="675"/>
      <c r="W7" s="675"/>
      <c r="X7" s="675"/>
      <c r="Y7" s="675"/>
      <c r="Z7" s="675"/>
      <c r="AA7" s="675"/>
      <c r="AB7" s="675"/>
      <c r="AC7" s="675"/>
      <c r="AD7" s="675"/>
      <c r="AE7" s="775"/>
      <c r="AF7" s="615"/>
      <c r="AG7" s="546"/>
      <c r="AH7" s="546"/>
      <c r="AI7" s="546"/>
      <c r="AJ7" s="546"/>
      <c r="AK7" s="546"/>
      <c r="AL7" s="546"/>
      <c r="AM7" s="546"/>
      <c r="AN7" s="608"/>
      <c r="AO7" s="607"/>
      <c r="AP7" s="546"/>
      <c r="AQ7" s="546"/>
      <c r="AR7" s="546"/>
      <c r="AS7" s="546"/>
      <c r="AT7" s="546"/>
      <c r="AU7" s="546"/>
      <c r="AV7" s="546"/>
      <c r="AW7" s="608"/>
      <c r="AX7" s="86"/>
      <c r="AY7" s="761"/>
      <c r="AZ7" s="761"/>
      <c r="BA7" s="761"/>
      <c r="BB7" s="761"/>
      <c r="BC7" s="761"/>
      <c r="BD7" s="761"/>
      <c r="BE7" s="761"/>
      <c r="BF7" s="163"/>
      <c r="BG7" s="86"/>
      <c r="BH7" s="629"/>
      <c r="BI7" s="629"/>
      <c r="BJ7" s="629"/>
      <c r="BK7" s="629"/>
      <c r="BL7" s="629"/>
      <c r="BM7" s="629"/>
      <c r="BN7" s="629"/>
      <c r="BO7" s="87"/>
      <c r="BP7" s="86"/>
      <c r="BQ7" s="629"/>
      <c r="BR7" s="629"/>
      <c r="BS7" s="629"/>
      <c r="BT7" s="629"/>
      <c r="BU7" s="629"/>
      <c r="BV7" s="629"/>
      <c r="BW7" s="629"/>
      <c r="BX7" s="163"/>
      <c r="BY7" s="86"/>
      <c r="BZ7" s="629"/>
      <c r="CA7" s="629"/>
      <c r="CB7" s="629"/>
      <c r="CC7" s="629"/>
      <c r="CD7" s="629"/>
      <c r="CE7" s="629"/>
      <c r="CF7" s="629"/>
      <c r="CG7" s="167"/>
      <c r="CH7" s="295"/>
    </row>
    <row r="8" spans="1:113" ht="14.25" customHeight="1">
      <c r="A8" s="779"/>
      <c r="B8" s="675"/>
      <c r="C8" s="675"/>
      <c r="D8" s="675"/>
      <c r="E8" s="675"/>
      <c r="F8" s="675"/>
      <c r="G8" s="675"/>
      <c r="H8" s="675"/>
      <c r="I8" s="675"/>
      <c r="J8" s="675"/>
      <c r="K8" s="675"/>
      <c r="L8" s="675"/>
      <c r="M8" s="675"/>
      <c r="N8" s="675"/>
      <c r="O8" s="675"/>
      <c r="P8" s="675"/>
      <c r="Q8" s="675"/>
      <c r="R8" s="675"/>
      <c r="S8" s="675"/>
      <c r="T8" s="675"/>
      <c r="U8" s="675"/>
      <c r="V8" s="675"/>
      <c r="W8" s="675"/>
      <c r="X8" s="675"/>
      <c r="Y8" s="675"/>
      <c r="Z8" s="675"/>
      <c r="AA8" s="675"/>
      <c r="AB8" s="675"/>
      <c r="AC8" s="675"/>
      <c r="AD8" s="675"/>
      <c r="AE8" s="775"/>
      <c r="AF8" s="74"/>
      <c r="AG8" s="57"/>
      <c r="AH8" s="57"/>
      <c r="AI8" s="57"/>
      <c r="AJ8" s="57"/>
      <c r="AK8" s="57"/>
      <c r="AL8" s="57"/>
      <c r="AM8" s="57"/>
      <c r="AN8" s="17"/>
      <c r="AO8" s="15"/>
      <c r="AP8" s="57"/>
      <c r="AQ8" s="57"/>
      <c r="AR8" s="57"/>
      <c r="AS8" s="57"/>
      <c r="AT8" s="57"/>
      <c r="AU8" s="57"/>
      <c r="AV8" s="57"/>
      <c r="AW8" s="17"/>
      <c r="AX8" s="607" t="s">
        <v>695</v>
      </c>
      <c r="AY8" s="675"/>
      <c r="AZ8" s="675"/>
      <c r="BA8" s="675"/>
      <c r="BB8" s="675"/>
      <c r="BC8" s="675"/>
      <c r="BD8" s="675"/>
      <c r="BE8" s="675"/>
      <c r="BF8" s="694"/>
      <c r="BG8" s="683" t="s">
        <v>694</v>
      </c>
      <c r="BH8" s="629"/>
      <c r="BI8" s="629"/>
      <c r="BJ8" s="629"/>
      <c r="BK8" s="629"/>
      <c r="BL8" s="629"/>
      <c r="BM8" s="629"/>
      <c r="BN8" s="629"/>
      <c r="BO8" s="757"/>
      <c r="BP8" s="607" t="s">
        <v>693</v>
      </c>
      <c r="BQ8" s="675"/>
      <c r="BR8" s="675"/>
      <c r="BS8" s="675"/>
      <c r="BT8" s="675"/>
      <c r="BU8" s="675"/>
      <c r="BV8" s="675"/>
      <c r="BW8" s="675"/>
      <c r="BX8" s="694"/>
      <c r="BY8" s="607" t="s">
        <v>692</v>
      </c>
      <c r="BZ8" s="675"/>
      <c r="CA8" s="675"/>
      <c r="CB8" s="675"/>
      <c r="CC8" s="675"/>
      <c r="CD8" s="675"/>
      <c r="CE8" s="675"/>
      <c r="CF8" s="675"/>
      <c r="CG8" s="775"/>
      <c r="CH8" s="295"/>
    </row>
    <row r="9" spans="1:113" ht="14.25" customHeight="1" thickBot="1">
      <c r="A9" s="780"/>
      <c r="B9" s="781"/>
      <c r="C9" s="781"/>
      <c r="D9" s="781"/>
      <c r="E9" s="781"/>
      <c r="F9" s="781"/>
      <c r="G9" s="781"/>
      <c r="H9" s="781"/>
      <c r="I9" s="781"/>
      <c r="J9" s="781"/>
      <c r="K9" s="781"/>
      <c r="L9" s="781"/>
      <c r="M9" s="781"/>
      <c r="N9" s="781"/>
      <c r="O9" s="781"/>
      <c r="P9" s="781"/>
      <c r="Q9" s="781"/>
      <c r="R9" s="781"/>
      <c r="S9" s="781"/>
      <c r="T9" s="781"/>
      <c r="U9" s="781"/>
      <c r="V9" s="781"/>
      <c r="W9" s="781"/>
      <c r="X9" s="781"/>
      <c r="Y9" s="781"/>
      <c r="Z9" s="781"/>
      <c r="AA9" s="781"/>
      <c r="AB9" s="781"/>
      <c r="AC9" s="781"/>
      <c r="AD9" s="781"/>
      <c r="AE9" s="782"/>
      <c r="AF9" s="63"/>
      <c r="AG9" s="64"/>
      <c r="AH9" s="64"/>
      <c r="AI9" s="64"/>
      <c r="AJ9" s="64"/>
      <c r="AK9" s="64"/>
      <c r="AL9" s="64"/>
      <c r="AM9" s="64"/>
      <c r="AN9" s="65"/>
      <c r="AO9" s="66"/>
      <c r="AP9" s="64"/>
      <c r="AQ9" s="64"/>
      <c r="AR9" s="64"/>
      <c r="AS9" s="64"/>
      <c r="AT9" s="64"/>
      <c r="AU9" s="64"/>
      <c r="AV9" s="64"/>
      <c r="AW9" s="65"/>
      <c r="AX9" s="673" t="s">
        <v>691</v>
      </c>
      <c r="AY9" s="626"/>
      <c r="AZ9" s="626"/>
      <c r="BA9" s="626"/>
      <c r="BB9" s="626"/>
      <c r="BC9" s="626"/>
      <c r="BD9" s="626"/>
      <c r="BE9" s="626"/>
      <c r="BF9" s="627"/>
      <c r="BG9" s="602" t="s">
        <v>690</v>
      </c>
      <c r="BH9" s="626"/>
      <c r="BI9" s="626"/>
      <c r="BJ9" s="626"/>
      <c r="BK9" s="626"/>
      <c r="BL9" s="626"/>
      <c r="BM9" s="626"/>
      <c r="BN9" s="626"/>
      <c r="BO9" s="627"/>
      <c r="BP9" s="673" t="s">
        <v>690</v>
      </c>
      <c r="BQ9" s="626"/>
      <c r="BR9" s="626"/>
      <c r="BS9" s="626"/>
      <c r="BT9" s="626"/>
      <c r="BU9" s="626"/>
      <c r="BV9" s="626"/>
      <c r="BW9" s="626"/>
      <c r="BX9" s="627"/>
      <c r="BY9" s="673" t="s">
        <v>690</v>
      </c>
      <c r="BZ9" s="626"/>
      <c r="CA9" s="626"/>
      <c r="CB9" s="626"/>
      <c r="CC9" s="626"/>
      <c r="CD9" s="626"/>
      <c r="CE9" s="626"/>
      <c r="CF9" s="626"/>
      <c r="CG9" s="630"/>
      <c r="CH9" s="295"/>
    </row>
    <row r="10" spans="1:113" ht="21" customHeight="1">
      <c r="A10" s="638" t="s">
        <v>669</v>
      </c>
      <c r="B10" s="675"/>
      <c r="C10" s="675"/>
      <c r="D10" s="675"/>
      <c r="E10" s="694"/>
      <c r="F10" s="80"/>
      <c r="G10" s="784" t="s">
        <v>689</v>
      </c>
      <c r="H10" s="784"/>
      <c r="I10" s="784"/>
      <c r="J10" s="784"/>
      <c r="K10" s="784"/>
      <c r="L10" s="784"/>
      <c r="M10" s="784"/>
      <c r="N10" s="784"/>
      <c r="O10" s="173"/>
      <c r="P10" s="363"/>
      <c r="Q10" s="794" t="s">
        <v>688</v>
      </c>
      <c r="R10" s="794"/>
      <c r="S10" s="794"/>
      <c r="T10" s="794"/>
      <c r="U10" s="794"/>
      <c r="V10" s="794"/>
      <c r="W10" s="794"/>
      <c r="X10" s="794"/>
      <c r="Y10" s="794"/>
      <c r="Z10" s="794"/>
      <c r="AA10" s="794"/>
      <c r="AB10" s="794"/>
      <c r="AC10" s="794"/>
      <c r="AD10" s="794"/>
      <c r="AE10" s="165"/>
      <c r="AF10" s="559">
        <v>979</v>
      </c>
      <c r="AG10" s="700"/>
      <c r="AH10" s="700"/>
      <c r="AI10" s="700"/>
      <c r="AJ10" s="700"/>
      <c r="AK10" s="700"/>
      <c r="AL10" s="700"/>
      <c r="AM10" s="700"/>
      <c r="AN10" s="700"/>
      <c r="AO10" s="700">
        <v>1009</v>
      </c>
      <c r="AP10" s="700"/>
      <c r="AQ10" s="700"/>
      <c r="AR10" s="700"/>
      <c r="AS10" s="700"/>
      <c r="AT10" s="700"/>
      <c r="AU10" s="700"/>
      <c r="AV10" s="700"/>
      <c r="AW10" s="700"/>
      <c r="AX10" s="700">
        <v>78838463</v>
      </c>
      <c r="AY10" s="700"/>
      <c r="AZ10" s="700"/>
      <c r="BA10" s="700"/>
      <c r="BB10" s="700"/>
      <c r="BC10" s="700"/>
      <c r="BD10" s="700"/>
      <c r="BE10" s="700"/>
      <c r="BF10" s="700"/>
      <c r="BG10" s="700">
        <v>5160958</v>
      </c>
      <c r="BH10" s="700"/>
      <c r="BI10" s="700"/>
      <c r="BJ10" s="700"/>
      <c r="BK10" s="700"/>
      <c r="BL10" s="700"/>
      <c r="BM10" s="700"/>
      <c r="BN10" s="700"/>
      <c r="BO10" s="700"/>
      <c r="BP10" s="720">
        <v>463317500</v>
      </c>
      <c r="BQ10" s="720"/>
      <c r="BR10" s="720"/>
      <c r="BS10" s="720"/>
      <c r="BT10" s="720"/>
      <c r="BU10" s="720"/>
      <c r="BV10" s="720"/>
      <c r="BW10" s="720"/>
      <c r="BX10" s="720"/>
      <c r="BY10" s="720">
        <v>30931584</v>
      </c>
      <c r="BZ10" s="720"/>
      <c r="CA10" s="720"/>
      <c r="CB10" s="720"/>
      <c r="CC10" s="720"/>
      <c r="CD10" s="720"/>
      <c r="CE10" s="720"/>
      <c r="CF10" s="720"/>
      <c r="CG10" s="721"/>
      <c r="CH10" s="344"/>
    </row>
    <row r="11" spans="1:113" ht="21" customHeight="1">
      <c r="A11" s="779"/>
      <c r="B11" s="675"/>
      <c r="C11" s="675"/>
      <c r="D11" s="675"/>
      <c r="E11" s="694"/>
      <c r="F11" s="352"/>
      <c r="G11" s="753"/>
      <c r="H11" s="753"/>
      <c r="I11" s="753"/>
      <c r="J11" s="753"/>
      <c r="K11" s="753"/>
      <c r="L11" s="753"/>
      <c r="M11" s="753"/>
      <c r="N11" s="753"/>
      <c r="O11" s="351"/>
      <c r="P11" s="357"/>
      <c r="Q11" s="795" t="s">
        <v>687</v>
      </c>
      <c r="R11" s="795"/>
      <c r="S11" s="795"/>
      <c r="T11" s="795"/>
      <c r="U11" s="795"/>
      <c r="V11" s="795"/>
      <c r="W11" s="795"/>
      <c r="X11" s="795"/>
      <c r="Y11" s="795"/>
      <c r="Z11" s="795"/>
      <c r="AA11" s="795"/>
      <c r="AB11" s="795"/>
      <c r="AC11" s="795"/>
      <c r="AD11" s="795"/>
      <c r="AE11" s="349"/>
      <c r="AF11" s="705">
        <v>312401</v>
      </c>
      <c r="AG11" s="696"/>
      <c r="AH11" s="696"/>
      <c r="AI11" s="696"/>
      <c r="AJ11" s="696"/>
      <c r="AK11" s="696"/>
      <c r="AL11" s="696"/>
      <c r="AM11" s="696"/>
      <c r="AN11" s="696"/>
      <c r="AO11" s="696">
        <v>316254</v>
      </c>
      <c r="AP11" s="696"/>
      <c r="AQ11" s="696"/>
      <c r="AR11" s="696"/>
      <c r="AS11" s="696"/>
      <c r="AT11" s="696"/>
      <c r="AU11" s="696"/>
      <c r="AV11" s="696"/>
      <c r="AW11" s="696"/>
      <c r="AX11" s="696">
        <v>1697266757</v>
      </c>
      <c r="AY11" s="696"/>
      <c r="AZ11" s="696"/>
      <c r="BA11" s="696"/>
      <c r="BB11" s="696"/>
      <c r="BC11" s="696"/>
      <c r="BD11" s="696"/>
      <c r="BE11" s="696"/>
      <c r="BF11" s="696"/>
      <c r="BG11" s="696">
        <v>107762609</v>
      </c>
      <c r="BH11" s="696"/>
      <c r="BI11" s="696"/>
      <c r="BJ11" s="696"/>
      <c r="BK11" s="696"/>
      <c r="BL11" s="696"/>
      <c r="BM11" s="696"/>
      <c r="BN11" s="696"/>
      <c r="BO11" s="696"/>
      <c r="BP11" s="718">
        <v>3101626883</v>
      </c>
      <c r="BQ11" s="718"/>
      <c r="BR11" s="718"/>
      <c r="BS11" s="718"/>
      <c r="BT11" s="718"/>
      <c r="BU11" s="718"/>
      <c r="BV11" s="718"/>
      <c r="BW11" s="718"/>
      <c r="BX11" s="718"/>
      <c r="BY11" s="718">
        <v>200142321</v>
      </c>
      <c r="BZ11" s="718"/>
      <c r="CA11" s="718"/>
      <c r="CB11" s="718"/>
      <c r="CC11" s="718"/>
      <c r="CD11" s="718"/>
      <c r="CE11" s="718"/>
      <c r="CF11" s="718"/>
      <c r="CG11" s="719"/>
      <c r="CH11" s="344"/>
    </row>
    <row r="12" spans="1:113" ht="21" customHeight="1">
      <c r="A12" s="779"/>
      <c r="B12" s="675"/>
      <c r="C12" s="675"/>
      <c r="D12" s="675"/>
      <c r="E12" s="694"/>
      <c r="F12" s="8"/>
      <c r="G12" s="628" t="s">
        <v>686</v>
      </c>
      <c r="H12" s="628"/>
      <c r="I12" s="628"/>
      <c r="J12" s="628"/>
      <c r="K12" s="628"/>
      <c r="L12" s="628"/>
      <c r="M12" s="628"/>
      <c r="N12" s="628"/>
      <c r="O12" s="161"/>
      <c r="P12" s="362"/>
      <c r="Q12" s="753" t="s">
        <v>679</v>
      </c>
      <c r="R12" s="753"/>
      <c r="S12" s="753"/>
      <c r="T12" s="753"/>
      <c r="U12" s="753"/>
      <c r="V12" s="753"/>
      <c r="W12" s="753"/>
      <c r="X12" s="753"/>
      <c r="Y12" s="753"/>
      <c r="Z12" s="753"/>
      <c r="AA12" s="753"/>
      <c r="AB12" s="753"/>
      <c r="AC12" s="753"/>
      <c r="AD12" s="753"/>
      <c r="AE12" s="361"/>
      <c r="AF12" s="705">
        <v>0</v>
      </c>
      <c r="AG12" s="696"/>
      <c r="AH12" s="696"/>
      <c r="AI12" s="696"/>
      <c r="AJ12" s="696"/>
      <c r="AK12" s="696"/>
      <c r="AL12" s="696"/>
      <c r="AM12" s="696"/>
      <c r="AN12" s="696"/>
      <c r="AO12" s="696">
        <v>0</v>
      </c>
      <c r="AP12" s="696"/>
      <c r="AQ12" s="696"/>
      <c r="AR12" s="696"/>
      <c r="AS12" s="696"/>
      <c r="AT12" s="696"/>
      <c r="AU12" s="696"/>
      <c r="AV12" s="696"/>
      <c r="AW12" s="696"/>
      <c r="AX12" s="696">
        <v>0</v>
      </c>
      <c r="AY12" s="696"/>
      <c r="AZ12" s="696"/>
      <c r="BA12" s="696"/>
      <c r="BB12" s="696"/>
      <c r="BC12" s="696"/>
      <c r="BD12" s="696"/>
      <c r="BE12" s="696"/>
      <c r="BF12" s="696"/>
      <c r="BG12" s="696">
        <v>0</v>
      </c>
      <c r="BH12" s="696"/>
      <c r="BI12" s="696"/>
      <c r="BJ12" s="696"/>
      <c r="BK12" s="696"/>
      <c r="BL12" s="696"/>
      <c r="BM12" s="696"/>
      <c r="BN12" s="696"/>
      <c r="BO12" s="696"/>
      <c r="BP12" s="718">
        <v>304694304</v>
      </c>
      <c r="BQ12" s="718"/>
      <c r="BR12" s="718"/>
      <c r="BS12" s="718"/>
      <c r="BT12" s="718"/>
      <c r="BU12" s="718"/>
      <c r="BV12" s="718"/>
      <c r="BW12" s="718"/>
      <c r="BX12" s="718"/>
      <c r="BY12" s="718">
        <v>18863688</v>
      </c>
      <c r="BZ12" s="718"/>
      <c r="CA12" s="718"/>
      <c r="CB12" s="718"/>
      <c r="CC12" s="718"/>
      <c r="CD12" s="718"/>
      <c r="CE12" s="718"/>
      <c r="CF12" s="718"/>
      <c r="CG12" s="719"/>
      <c r="CH12" s="344"/>
    </row>
    <row r="13" spans="1:113" ht="21" customHeight="1">
      <c r="A13" s="779"/>
      <c r="B13" s="675"/>
      <c r="C13" s="675"/>
      <c r="D13" s="675"/>
      <c r="E13" s="694"/>
      <c r="F13" s="352"/>
      <c r="G13" s="753"/>
      <c r="H13" s="753"/>
      <c r="I13" s="753"/>
      <c r="J13" s="753"/>
      <c r="K13" s="753"/>
      <c r="L13" s="753"/>
      <c r="M13" s="753"/>
      <c r="N13" s="753"/>
      <c r="O13" s="351"/>
      <c r="P13" s="357"/>
      <c r="Q13" s="751" t="s">
        <v>678</v>
      </c>
      <c r="R13" s="751"/>
      <c r="S13" s="751"/>
      <c r="T13" s="751"/>
      <c r="U13" s="751"/>
      <c r="V13" s="751"/>
      <c r="W13" s="751"/>
      <c r="X13" s="751"/>
      <c r="Y13" s="751"/>
      <c r="Z13" s="751"/>
      <c r="AA13" s="751"/>
      <c r="AB13" s="751"/>
      <c r="AC13" s="751"/>
      <c r="AD13" s="751"/>
      <c r="AE13" s="349"/>
      <c r="AF13" s="705">
        <v>388194</v>
      </c>
      <c r="AG13" s="696"/>
      <c r="AH13" s="696"/>
      <c r="AI13" s="696"/>
      <c r="AJ13" s="696"/>
      <c r="AK13" s="696"/>
      <c r="AL13" s="696"/>
      <c r="AM13" s="696"/>
      <c r="AN13" s="696"/>
      <c r="AO13" s="696">
        <v>392868</v>
      </c>
      <c r="AP13" s="696"/>
      <c r="AQ13" s="696"/>
      <c r="AR13" s="696"/>
      <c r="AS13" s="696"/>
      <c r="AT13" s="696"/>
      <c r="AU13" s="696"/>
      <c r="AV13" s="696"/>
      <c r="AW13" s="696"/>
      <c r="AX13" s="696">
        <v>1426646126</v>
      </c>
      <c r="AY13" s="696"/>
      <c r="AZ13" s="696"/>
      <c r="BA13" s="696"/>
      <c r="BB13" s="696"/>
      <c r="BC13" s="696"/>
      <c r="BD13" s="696"/>
      <c r="BE13" s="696"/>
      <c r="BF13" s="696"/>
      <c r="BG13" s="696">
        <v>84282990</v>
      </c>
      <c r="BH13" s="696"/>
      <c r="BI13" s="696"/>
      <c r="BJ13" s="696"/>
      <c r="BK13" s="696"/>
      <c r="BL13" s="696"/>
      <c r="BM13" s="696"/>
      <c r="BN13" s="696"/>
      <c r="BO13" s="696"/>
      <c r="BP13" s="718">
        <v>1750600904</v>
      </c>
      <c r="BQ13" s="718"/>
      <c r="BR13" s="718"/>
      <c r="BS13" s="718"/>
      <c r="BT13" s="718"/>
      <c r="BU13" s="718"/>
      <c r="BV13" s="718"/>
      <c r="BW13" s="718"/>
      <c r="BX13" s="718"/>
      <c r="BY13" s="718">
        <v>107130275</v>
      </c>
      <c r="BZ13" s="718"/>
      <c r="CA13" s="718"/>
      <c r="CB13" s="718"/>
      <c r="CC13" s="718"/>
      <c r="CD13" s="718"/>
      <c r="CE13" s="718"/>
      <c r="CF13" s="718"/>
      <c r="CG13" s="719"/>
      <c r="CH13" s="344"/>
    </row>
    <row r="14" spans="1:113" ht="21" customHeight="1">
      <c r="A14" s="779"/>
      <c r="B14" s="675"/>
      <c r="C14" s="675"/>
      <c r="D14" s="675"/>
      <c r="E14" s="694"/>
      <c r="F14" s="8"/>
      <c r="G14" s="628" t="s">
        <v>685</v>
      </c>
      <c r="H14" s="628"/>
      <c r="I14" s="628"/>
      <c r="J14" s="628"/>
      <c r="K14" s="628"/>
      <c r="L14" s="628"/>
      <c r="M14" s="628"/>
      <c r="N14" s="628"/>
      <c r="O14" s="161"/>
      <c r="P14" s="362"/>
      <c r="Q14" s="753" t="s">
        <v>679</v>
      </c>
      <c r="R14" s="753"/>
      <c r="S14" s="753"/>
      <c r="T14" s="753"/>
      <c r="U14" s="753"/>
      <c r="V14" s="753"/>
      <c r="W14" s="753"/>
      <c r="X14" s="753"/>
      <c r="Y14" s="753"/>
      <c r="Z14" s="753"/>
      <c r="AA14" s="753"/>
      <c r="AB14" s="753"/>
      <c r="AC14" s="753"/>
      <c r="AD14" s="753"/>
      <c r="AE14" s="361"/>
      <c r="AF14" s="705">
        <v>0</v>
      </c>
      <c r="AG14" s="696"/>
      <c r="AH14" s="696"/>
      <c r="AI14" s="696"/>
      <c r="AJ14" s="696"/>
      <c r="AK14" s="696"/>
      <c r="AL14" s="696"/>
      <c r="AM14" s="696"/>
      <c r="AN14" s="696"/>
      <c r="AO14" s="696">
        <v>0</v>
      </c>
      <c r="AP14" s="696"/>
      <c r="AQ14" s="696"/>
      <c r="AR14" s="696"/>
      <c r="AS14" s="696"/>
      <c r="AT14" s="696"/>
      <c r="AU14" s="696"/>
      <c r="AV14" s="696"/>
      <c r="AW14" s="696"/>
      <c r="AX14" s="696">
        <v>0</v>
      </c>
      <c r="AY14" s="696"/>
      <c r="AZ14" s="696"/>
      <c r="BA14" s="696"/>
      <c r="BB14" s="696"/>
      <c r="BC14" s="696"/>
      <c r="BD14" s="696"/>
      <c r="BE14" s="696"/>
      <c r="BF14" s="696"/>
      <c r="BG14" s="696">
        <v>0</v>
      </c>
      <c r="BH14" s="696"/>
      <c r="BI14" s="696"/>
      <c r="BJ14" s="696"/>
      <c r="BK14" s="696"/>
      <c r="BL14" s="696"/>
      <c r="BM14" s="696"/>
      <c r="BN14" s="696"/>
      <c r="BO14" s="696"/>
      <c r="BP14" s="718">
        <v>214805152</v>
      </c>
      <c r="BQ14" s="718"/>
      <c r="BR14" s="718"/>
      <c r="BS14" s="718"/>
      <c r="BT14" s="718"/>
      <c r="BU14" s="718"/>
      <c r="BV14" s="718"/>
      <c r="BW14" s="718"/>
      <c r="BX14" s="718"/>
      <c r="BY14" s="718">
        <v>12249414</v>
      </c>
      <c r="BZ14" s="718"/>
      <c r="CA14" s="718"/>
      <c r="CB14" s="718"/>
      <c r="CC14" s="718"/>
      <c r="CD14" s="718"/>
      <c r="CE14" s="718"/>
      <c r="CF14" s="718"/>
      <c r="CG14" s="719"/>
      <c r="CH14" s="344"/>
    </row>
    <row r="15" spans="1:113" ht="21" customHeight="1">
      <c r="A15" s="779"/>
      <c r="B15" s="675"/>
      <c r="C15" s="675"/>
      <c r="D15" s="675"/>
      <c r="E15" s="694"/>
      <c r="F15" s="352"/>
      <c r="G15" s="753"/>
      <c r="H15" s="753"/>
      <c r="I15" s="753"/>
      <c r="J15" s="753"/>
      <c r="K15" s="753"/>
      <c r="L15" s="753"/>
      <c r="M15" s="753"/>
      <c r="N15" s="753"/>
      <c r="O15" s="351"/>
      <c r="P15" s="357"/>
      <c r="Q15" s="751" t="s">
        <v>678</v>
      </c>
      <c r="R15" s="751"/>
      <c r="S15" s="751"/>
      <c r="T15" s="751"/>
      <c r="U15" s="751"/>
      <c r="V15" s="751"/>
      <c r="W15" s="751"/>
      <c r="X15" s="751"/>
      <c r="Y15" s="751"/>
      <c r="Z15" s="751"/>
      <c r="AA15" s="751"/>
      <c r="AB15" s="751"/>
      <c r="AC15" s="751"/>
      <c r="AD15" s="751"/>
      <c r="AE15" s="349"/>
      <c r="AF15" s="705">
        <v>67447</v>
      </c>
      <c r="AG15" s="696"/>
      <c r="AH15" s="696"/>
      <c r="AI15" s="696"/>
      <c r="AJ15" s="696"/>
      <c r="AK15" s="696"/>
      <c r="AL15" s="696"/>
      <c r="AM15" s="696"/>
      <c r="AN15" s="696"/>
      <c r="AO15" s="696">
        <v>68321</v>
      </c>
      <c r="AP15" s="696"/>
      <c r="AQ15" s="696"/>
      <c r="AR15" s="696"/>
      <c r="AS15" s="696"/>
      <c r="AT15" s="696"/>
      <c r="AU15" s="696"/>
      <c r="AV15" s="696"/>
      <c r="AW15" s="696"/>
      <c r="AX15" s="696">
        <v>376123517</v>
      </c>
      <c r="AY15" s="696"/>
      <c r="AZ15" s="696"/>
      <c r="BA15" s="696"/>
      <c r="BB15" s="696"/>
      <c r="BC15" s="696"/>
      <c r="BD15" s="696"/>
      <c r="BE15" s="696"/>
      <c r="BF15" s="696"/>
      <c r="BG15" s="696">
        <v>23104308</v>
      </c>
      <c r="BH15" s="696"/>
      <c r="BI15" s="696"/>
      <c r="BJ15" s="696"/>
      <c r="BK15" s="696"/>
      <c r="BL15" s="696"/>
      <c r="BM15" s="696"/>
      <c r="BN15" s="696"/>
      <c r="BO15" s="696"/>
      <c r="BP15" s="718">
        <v>585674670</v>
      </c>
      <c r="BQ15" s="718"/>
      <c r="BR15" s="718"/>
      <c r="BS15" s="718"/>
      <c r="BT15" s="718"/>
      <c r="BU15" s="718"/>
      <c r="BV15" s="718"/>
      <c r="BW15" s="718"/>
      <c r="BX15" s="718"/>
      <c r="BY15" s="718">
        <v>38076110</v>
      </c>
      <c r="BZ15" s="718"/>
      <c r="CA15" s="718"/>
      <c r="CB15" s="718"/>
      <c r="CC15" s="718"/>
      <c r="CD15" s="718"/>
      <c r="CE15" s="718"/>
      <c r="CF15" s="718"/>
      <c r="CG15" s="719"/>
      <c r="CH15" s="344"/>
    </row>
    <row r="16" spans="1:113" ht="21" customHeight="1">
      <c r="A16" s="779"/>
      <c r="B16" s="675"/>
      <c r="C16" s="675"/>
      <c r="D16" s="675"/>
      <c r="E16" s="694"/>
      <c r="F16" s="8"/>
      <c r="G16" s="628" t="s">
        <v>684</v>
      </c>
      <c r="H16" s="628"/>
      <c r="I16" s="628"/>
      <c r="J16" s="628"/>
      <c r="K16" s="628"/>
      <c r="L16" s="628"/>
      <c r="M16" s="628"/>
      <c r="N16" s="628"/>
      <c r="O16" s="161"/>
      <c r="P16" s="362"/>
      <c r="Q16" s="753" t="s">
        <v>679</v>
      </c>
      <c r="R16" s="753"/>
      <c r="S16" s="753"/>
      <c r="T16" s="753"/>
      <c r="U16" s="753"/>
      <c r="V16" s="753"/>
      <c r="W16" s="753"/>
      <c r="X16" s="753"/>
      <c r="Y16" s="753"/>
      <c r="Z16" s="753"/>
      <c r="AA16" s="753"/>
      <c r="AB16" s="753"/>
      <c r="AC16" s="753"/>
      <c r="AD16" s="753"/>
      <c r="AE16" s="361"/>
      <c r="AF16" s="705">
        <v>0</v>
      </c>
      <c r="AG16" s="696"/>
      <c r="AH16" s="696"/>
      <c r="AI16" s="696"/>
      <c r="AJ16" s="696"/>
      <c r="AK16" s="696"/>
      <c r="AL16" s="696"/>
      <c r="AM16" s="696"/>
      <c r="AN16" s="696"/>
      <c r="AO16" s="696">
        <v>0</v>
      </c>
      <c r="AP16" s="696"/>
      <c r="AQ16" s="696"/>
      <c r="AR16" s="696"/>
      <c r="AS16" s="696"/>
      <c r="AT16" s="696"/>
      <c r="AU16" s="696"/>
      <c r="AV16" s="696"/>
      <c r="AW16" s="696"/>
      <c r="AX16" s="696">
        <v>0</v>
      </c>
      <c r="AY16" s="696"/>
      <c r="AZ16" s="696"/>
      <c r="BA16" s="696"/>
      <c r="BB16" s="696"/>
      <c r="BC16" s="696"/>
      <c r="BD16" s="696"/>
      <c r="BE16" s="696"/>
      <c r="BF16" s="696"/>
      <c r="BG16" s="696">
        <v>0</v>
      </c>
      <c r="BH16" s="696"/>
      <c r="BI16" s="696"/>
      <c r="BJ16" s="696"/>
      <c r="BK16" s="696"/>
      <c r="BL16" s="696"/>
      <c r="BM16" s="696"/>
      <c r="BN16" s="696"/>
      <c r="BO16" s="696"/>
      <c r="BP16" s="718">
        <v>1089482857</v>
      </c>
      <c r="BQ16" s="718"/>
      <c r="BR16" s="718"/>
      <c r="BS16" s="718"/>
      <c r="BT16" s="718"/>
      <c r="BU16" s="718"/>
      <c r="BV16" s="718"/>
      <c r="BW16" s="718"/>
      <c r="BX16" s="718"/>
      <c r="BY16" s="718">
        <v>66698920</v>
      </c>
      <c r="BZ16" s="718"/>
      <c r="CA16" s="718"/>
      <c r="CB16" s="718"/>
      <c r="CC16" s="718"/>
      <c r="CD16" s="718"/>
      <c r="CE16" s="718"/>
      <c r="CF16" s="718"/>
      <c r="CG16" s="719"/>
      <c r="CH16" s="344"/>
    </row>
    <row r="17" spans="1:113" ht="21" customHeight="1">
      <c r="A17" s="779"/>
      <c r="B17" s="675"/>
      <c r="C17" s="675"/>
      <c r="D17" s="675"/>
      <c r="E17" s="694"/>
      <c r="F17" s="352"/>
      <c r="G17" s="753"/>
      <c r="H17" s="753"/>
      <c r="I17" s="753"/>
      <c r="J17" s="753"/>
      <c r="K17" s="753"/>
      <c r="L17" s="753"/>
      <c r="M17" s="753"/>
      <c r="N17" s="753"/>
      <c r="O17" s="351"/>
      <c r="P17" s="357"/>
      <c r="Q17" s="751" t="s">
        <v>678</v>
      </c>
      <c r="R17" s="751"/>
      <c r="S17" s="751"/>
      <c r="T17" s="751"/>
      <c r="U17" s="751"/>
      <c r="V17" s="751"/>
      <c r="W17" s="751"/>
      <c r="X17" s="751"/>
      <c r="Y17" s="751"/>
      <c r="Z17" s="751"/>
      <c r="AA17" s="751"/>
      <c r="AB17" s="751"/>
      <c r="AC17" s="751"/>
      <c r="AD17" s="751"/>
      <c r="AE17" s="349"/>
      <c r="AF17" s="705">
        <v>629842</v>
      </c>
      <c r="AG17" s="696"/>
      <c r="AH17" s="696"/>
      <c r="AI17" s="696"/>
      <c r="AJ17" s="696"/>
      <c r="AK17" s="696"/>
      <c r="AL17" s="696"/>
      <c r="AM17" s="696"/>
      <c r="AN17" s="696"/>
      <c r="AO17" s="696">
        <v>640113</v>
      </c>
      <c r="AP17" s="696"/>
      <c r="AQ17" s="696"/>
      <c r="AR17" s="696"/>
      <c r="AS17" s="696"/>
      <c r="AT17" s="696"/>
      <c r="AU17" s="696"/>
      <c r="AV17" s="696"/>
      <c r="AW17" s="696"/>
      <c r="AX17" s="696">
        <v>2156602762</v>
      </c>
      <c r="AY17" s="696"/>
      <c r="AZ17" s="696"/>
      <c r="BA17" s="696"/>
      <c r="BB17" s="696"/>
      <c r="BC17" s="696"/>
      <c r="BD17" s="696"/>
      <c r="BE17" s="696"/>
      <c r="BF17" s="696"/>
      <c r="BG17" s="696">
        <v>127231995</v>
      </c>
      <c r="BH17" s="696"/>
      <c r="BI17" s="696"/>
      <c r="BJ17" s="696"/>
      <c r="BK17" s="696"/>
      <c r="BL17" s="696"/>
      <c r="BM17" s="696"/>
      <c r="BN17" s="696"/>
      <c r="BO17" s="696"/>
      <c r="BP17" s="718">
        <v>3319030826</v>
      </c>
      <c r="BQ17" s="718"/>
      <c r="BR17" s="718"/>
      <c r="BS17" s="718"/>
      <c r="BT17" s="718"/>
      <c r="BU17" s="718"/>
      <c r="BV17" s="718"/>
      <c r="BW17" s="718"/>
      <c r="BX17" s="718"/>
      <c r="BY17" s="718">
        <v>209340370</v>
      </c>
      <c r="BZ17" s="718"/>
      <c r="CA17" s="718"/>
      <c r="CB17" s="718"/>
      <c r="CC17" s="718"/>
      <c r="CD17" s="718"/>
      <c r="CE17" s="718"/>
      <c r="CF17" s="718"/>
      <c r="CG17" s="719"/>
      <c r="CH17" s="344"/>
    </row>
    <row r="18" spans="1:113" ht="21" customHeight="1">
      <c r="A18" s="779"/>
      <c r="B18" s="675"/>
      <c r="C18" s="675"/>
      <c r="D18" s="675"/>
      <c r="E18" s="694"/>
      <c r="F18" s="8"/>
      <c r="G18" s="628" t="s">
        <v>683</v>
      </c>
      <c r="H18" s="628"/>
      <c r="I18" s="628"/>
      <c r="J18" s="628"/>
      <c r="K18" s="628"/>
      <c r="L18" s="628"/>
      <c r="M18" s="628"/>
      <c r="N18" s="628"/>
      <c r="O18" s="161"/>
      <c r="P18" s="362"/>
      <c r="Q18" s="753" t="s">
        <v>679</v>
      </c>
      <c r="R18" s="753"/>
      <c r="S18" s="753"/>
      <c r="T18" s="753"/>
      <c r="U18" s="753"/>
      <c r="V18" s="753"/>
      <c r="W18" s="753"/>
      <c r="X18" s="753"/>
      <c r="Y18" s="753"/>
      <c r="Z18" s="753"/>
      <c r="AA18" s="753"/>
      <c r="AB18" s="753"/>
      <c r="AC18" s="753"/>
      <c r="AD18" s="753"/>
      <c r="AE18" s="361"/>
      <c r="AF18" s="705">
        <v>0</v>
      </c>
      <c r="AG18" s="696"/>
      <c r="AH18" s="696"/>
      <c r="AI18" s="696"/>
      <c r="AJ18" s="696"/>
      <c r="AK18" s="696"/>
      <c r="AL18" s="696"/>
      <c r="AM18" s="696"/>
      <c r="AN18" s="696"/>
      <c r="AO18" s="696">
        <v>0</v>
      </c>
      <c r="AP18" s="696"/>
      <c r="AQ18" s="696"/>
      <c r="AR18" s="696"/>
      <c r="AS18" s="696"/>
      <c r="AT18" s="696"/>
      <c r="AU18" s="696"/>
      <c r="AV18" s="696"/>
      <c r="AW18" s="696"/>
      <c r="AX18" s="696">
        <v>0</v>
      </c>
      <c r="AY18" s="696"/>
      <c r="AZ18" s="696"/>
      <c r="BA18" s="696"/>
      <c r="BB18" s="696"/>
      <c r="BC18" s="696"/>
      <c r="BD18" s="696"/>
      <c r="BE18" s="696"/>
      <c r="BF18" s="696"/>
      <c r="BG18" s="696">
        <v>0</v>
      </c>
      <c r="BH18" s="696"/>
      <c r="BI18" s="696"/>
      <c r="BJ18" s="696"/>
      <c r="BK18" s="696"/>
      <c r="BL18" s="696"/>
      <c r="BM18" s="696"/>
      <c r="BN18" s="696"/>
      <c r="BO18" s="696"/>
      <c r="BP18" s="718">
        <v>61162033</v>
      </c>
      <c r="BQ18" s="718"/>
      <c r="BR18" s="718"/>
      <c r="BS18" s="718"/>
      <c r="BT18" s="718"/>
      <c r="BU18" s="718"/>
      <c r="BV18" s="718"/>
      <c r="BW18" s="718"/>
      <c r="BX18" s="718"/>
      <c r="BY18" s="718">
        <v>3005157</v>
      </c>
      <c r="BZ18" s="718"/>
      <c r="CA18" s="718"/>
      <c r="CB18" s="718"/>
      <c r="CC18" s="718"/>
      <c r="CD18" s="718"/>
      <c r="CE18" s="718"/>
      <c r="CF18" s="718"/>
      <c r="CG18" s="719"/>
      <c r="CH18" s="344"/>
    </row>
    <row r="19" spans="1:113" ht="21" customHeight="1">
      <c r="A19" s="779"/>
      <c r="B19" s="675"/>
      <c r="C19" s="675"/>
      <c r="D19" s="675"/>
      <c r="E19" s="694"/>
      <c r="F19" s="352"/>
      <c r="G19" s="753"/>
      <c r="H19" s="753"/>
      <c r="I19" s="753"/>
      <c r="J19" s="753"/>
      <c r="K19" s="753"/>
      <c r="L19" s="753"/>
      <c r="M19" s="753"/>
      <c r="N19" s="753"/>
      <c r="O19" s="351"/>
      <c r="P19" s="357"/>
      <c r="Q19" s="751" t="s">
        <v>678</v>
      </c>
      <c r="R19" s="751"/>
      <c r="S19" s="751"/>
      <c r="T19" s="751"/>
      <c r="U19" s="751"/>
      <c r="V19" s="751"/>
      <c r="W19" s="751"/>
      <c r="X19" s="751"/>
      <c r="Y19" s="751"/>
      <c r="Z19" s="751"/>
      <c r="AA19" s="751"/>
      <c r="AB19" s="751"/>
      <c r="AC19" s="751"/>
      <c r="AD19" s="751"/>
      <c r="AE19" s="349"/>
      <c r="AF19" s="705">
        <v>29753</v>
      </c>
      <c r="AG19" s="696"/>
      <c r="AH19" s="696"/>
      <c r="AI19" s="696"/>
      <c r="AJ19" s="696"/>
      <c r="AK19" s="696"/>
      <c r="AL19" s="696"/>
      <c r="AM19" s="696"/>
      <c r="AN19" s="696"/>
      <c r="AO19" s="696">
        <v>30550</v>
      </c>
      <c r="AP19" s="696"/>
      <c r="AQ19" s="696"/>
      <c r="AR19" s="696"/>
      <c r="AS19" s="696"/>
      <c r="AT19" s="696"/>
      <c r="AU19" s="696"/>
      <c r="AV19" s="696"/>
      <c r="AW19" s="696"/>
      <c r="AX19" s="696">
        <v>256373908</v>
      </c>
      <c r="AY19" s="696"/>
      <c r="AZ19" s="696"/>
      <c r="BA19" s="696"/>
      <c r="BB19" s="696"/>
      <c r="BC19" s="696"/>
      <c r="BD19" s="696"/>
      <c r="BE19" s="696"/>
      <c r="BF19" s="696"/>
      <c r="BG19" s="696">
        <v>15705343</v>
      </c>
      <c r="BH19" s="696"/>
      <c r="BI19" s="696"/>
      <c r="BJ19" s="696"/>
      <c r="BK19" s="696"/>
      <c r="BL19" s="696"/>
      <c r="BM19" s="696"/>
      <c r="BN19" s="696"/>
      <c r="BO19" s="696"/>
      <c r="BP19" s="718">
        <v>347909258</v>
      </c>
      <c r="BQ19" s="718"/>
      <c r="BR19" s="718"/>
      <c r="BS19" s="718"/>
      <c r="BT19" s="718"/>
      <c r="BU19" s="718"/>
      <c r="BV19" s="718"/>
      <c r="BW19" s="718"/>
      <c r="BX19" s="718"/>
      <c r="BY19" s="718">
        <v>20859148</v>
      </c>
      <c r="BZ19" s="718"/>
      <c r="CA19" s="718"/>
      <c r="CB19" s="718"/>
      <c r="CC19" s="718"/>
      <c r="CD19" s="718"/>
      <c r="CE19" s="718"/>
      <c r="CF19" s="718"/>
      <c r="CG19" s="719"/>
      <c r="CH19" s="344"/>
    </row>
    <row r="20" spans="1:113" ht="21" customHeight="1">
      <c r="A20" s="779"/>
      <c r="B20" s="675"/>
      <c r="C20" s="675"/>
      <c r="D20" s="675"/>
      <c r="E20" s="694"/>
      <c r="F20" s="8"/>
      <c r="G20" s="628" t="s">
        <v>682</v>
      </c>
      <c r="H20" s="628"/>
      <c r="I20" s="628"/>
      <c r="J20" s="628"/>
      <c r="K20" s="628"/>
      <c r="L20" s="628"/>
      <c r="M20" s="628"/>
      <c r="N20" s="628"/>
      <c r="O20" s="161"/>
      <c r="P20" s="362"/>
      <c r="Q20" s="753" t="s">
        <v>679</v>
      </c>
      <c r="R20" s="753"/>
      <c r="S20" s="753"/>
      <c r="T20" s="753"/>
      <c r="U20" s="753"/>
      <c r="V20" s="753"/>
      <c r="W20" s="753"/>
      <c r="X20" s="753"/>
      <c r="Y20" s="753"/>
      <c r="Z20" s="753"/>
      <c r="AA20" s="753"/>
      <c r="AB20" s="753"/>
      <c r="AC20" s="753"/>
      <c r="AD20" s="753"/>
      <c r="AE20" s="361"/>
      <c r="AF20" s="705">
        <v>0</v>
      </c>
      <c r="AG20" s="696"/>
      <c r="AH20" s="696"/>
      <c r="AI20" s="696"/>
      <c r="AJ20" s="696"/>
      <c r="AK20" s="696"/>
      <c r="AL20" s="696"/>
      <c r="AM20" s="696"/>
      <c r="AN20" s="696"/>
      <c r="AO20" s="696">
        <v>0</v>
      </c>
      <c r="AP20" s="696"/>
      <c r="AQ20" s="696"/>
      <c r="AR20" s="696"/>
      <c r="AS20" s="696"/>
      <c r="AT20" s="696"/>
      <c r="AU20" s="696"/>
      <c r="AV20" s="696"/>
      <c r="AW20" s="696"/>
      <c r="AX20" s="696">
        <v>0</v>
      </c>
      <c r="AY20" s="696"/>
      <c r="AZ20" s="696"/>
      <c r="BA20" s="696"/>
      <c r="BB20" s="696"/>
      <c r="BC20" s="696"/>
      <c r="BD20" s="696"/>
      <c r="BE20" s="696"/>
      <c r="BF20" s="696"/>
      <c r="BG20" s="696">
        <v>0</v>
      </c>
      <c r="BH20" s="696"/>
      <c r="BI20" s="696"/>
      <c r="BJ20" s="696"/>
      <c r="BK20" s="696"/>
      <c r="BL20" s="696"/>
      <c r="BM20" s="696"/>
      <c r="BN20" s="696"/>
      <c r="BO20" s="696"/>
      <c r="BP20" s="718">
        <v>128462840</v>
      </c>
      <c r="BQ20" s="718"/>
      <c r="BR20" s="718"/>
      <c r="BS20" s="718"/>
      <c r="BT20" s="718"/>
      <c r="BU20" s="718"/>
      <c r="BV20" s="718"/>
      <c r="BW20" s="718"/>
      <c r="BX20" s="718"/>
      <c r="BY20" s="718">
        <v>7746917</v>
      </c>
      <c r="BZ20" s="718"/>
      <c r="CA20" s="718"/>
      <c r="CB20" s="718"/>
      <c r="CC20" s="718"/>
      <c r="CD20" s="718"/>
      <c r="CE20" s="718"/>
      <c r="CF20" s="718"/>
      <c r="CG20" s="719"/>
      <c r="CH20" s="344"/>
    </row>
    <row r="21" spans="1:113" ht="21" customHeight="1">
      <c r="A21" s="779"/>
      <c r="B21" s="675"/>
      <c r="C21" s="675"/>
      <c r="D21" s="675"/>
      <c r="E21" s="694"/>
      <c r="F21" s="352"/>
      <c r="G21" s="753"/>
      <c r="H21" s="753"/>
      <c r="I21" s="753"/>
      <c r="J21" s="753"/>
      <c r="K21" s="753"/>
      <c r="L21" s="753"/>
      <c r="M21" s="753"/>
      <c r="N21" s="753"/>
      <c r="O21" s="351"/>
      <c r="P21" s="357"/>
      <c r="Q21" s="751" t="s">
        <v>678</v>
      </c>
      <c r="R21" s="751"/>
      <c r="S21" s="751"/>
      <c r="T21" s="751"/>
      <c r="U21" s="751"/>
      <c r="V21" s="751"/>
      <c r="W21" s="751"/>
      <c r="X21" s="751"/>
      <c r="Y21" s="751"/>
      <c r="Z21" s="751"/>
      <c r="AA21" s="751"/>
      <c r="AB21" s="751"/>
      <c r="AC21" s="751"/>
      <c r="AD21" s="751"/>
      <c r="AE21" s="349"/>
      <c r="AF21" s="705">
        <v>256609</v>
      </c>
      <c r="AG21" s="696"/>
      <c r="AH21" s="696"/>
      <c r="AI21" s="696"/>
      <c r="AJ21" s="696"/>
      <c r="AK21" s="696"/>
      <c r="AL21" s="696"/>
      <c r="AM21" s="696"/>
      <c r="AN21" s="696"/>
      <c r="AO21" s="696">
        <v>259642</v>
      </c>
      <c r="AP21" s="696"/>
      <c r="AQ21" s="696"/>
      <c r="AR21" s="696"/>
      <c r="AS21" s="696"/>
      <c r="AT21" s="696"/>
      <c r="AU21" s="696"/>
      <c r="AV21" s="696"/>
      <c r="AW21" s="696"/>
      <c r="AX21" s="696">
        <v>1322379238</v>
      </c>
      <c r="AY21" s="696"/>
      <c r="AZ21" s="696"/>
      <c r="BA21" s="696"/>
      <c r="BB21" s="696"/>
      <c r="BC21" s="696"/>
      <c r="BD21" s="696"/>
      <c r="BE21" s="696"/>
      <c r="BF21" s="696"/>
      <c r="BG21" s="696">
        <v>81931337</v>
      </c>
      <c r="BH21" s="696"/>
      <c r="BI21" s="696"/>
      <c r="BJ21" s="696"/>
      <c r="BK21" s="696"/>
      <c r="BL21" s="696"/>
      <c r="BM21" s="696"/>
      <c r="BN21" s="696"/>
      <c r="BO21" s="696"/>
      <c r="BP21" s="718">
        <v>1454722534</v>
      </c>
      <c r="BQ21" s="718"/>
      <c r="BR21" s="718"/>
      <c r="BS21" s="718"/>
      <c r="BT21" s="718"/>
      <c r="BU21" s="718"/>
      <c r="BV21" s="718"/>
      <c r="BW21" s="718"/>
      <c r="BX21" s="718"/>
      <c r="BY21" s="718">
        <v>91346109</v>
      </c>
      <c r="BZ21" s="718"/>
      <c r="CA21" s="718"/>
      <c r="CB21" s="718"/>
      <c r="CC21" s="718"/>
      <c r="CD21" s="718"/>
      <c r="CE21" s="718"/>
      <c r="CF21" s="718"/>
      <c r="CG21" s="719"/>
      <c r="CH21" s="344"/>
    </row>
    <row r="22" spans="1:113" ht="21" customHeight="1">
      <c r="A22" s="779"/>
      <c r="B22" s="675"/>
      <c r="C22" s="675"/>
      <c r="D22" s="675"/>
      <c r="E22" s="694"/>
      <c r="F22" s="8"/>
      <c r="G22" s="628" t="s">
        <v>681</v>
      </c>
      <c r="H22" s="628"/>
      <c r="I22" s="628"/>
      <c r="J22" s="628"/>
      <c r="K22" s="628"/>
      <c r="L22" s="628"/>
      <c r="M22" s="628"/>
      <c r="N22" s="628"/>
      <c r="O22" s="161"/>
      <c r="P22" s="362"/>
      <c r="Q22" s="753" t="s">
        <v>679</v>
      </c>
      <c r="R22" s="753"/>
      <c r="S22" s="753"/>
      <c r="T22" s="753"/>
      <c r="U22" s="753"/>
      <c r="V22" s="753"/>
      <c r="W22" s="753"/>
      <c r="X22" s="753"/>
      <c r="Y22" s="753"/>
      <c r="Z22" s="753"/>
      <c r="AA22" s="753"/>
      <c r="AB22" s="753"/>
      <c r="AC22" s="753"/>
      <c r="AD22" s="753"/>
      <c r="AE22" s="361"/>
      <c r="AF22" s="705">
        <v>0</v>
      </c>
      <c r="AG22" s="696"/>
      <c r="AH22" s="696"/>
      <c r="AI22" s="696"/>
      <c r="AJ22" s="696"/>
      <c r="AK22" s="696"/>
      <c r="AL22" s="696"/>
      <c r="AM22" s="696"/>
      <c r="AN22" s="696"/>
      <c r="AO22" s="696">
        <v>0</v>
      </c>
      <c r="AP22" s="696"/>
      <c r="AQ22" s="696"/>
      <c r="AR22" s="696"/>
      <c r="AS22" s="696"/>
      <c r="AT22" s="696"/>
      <c r="AU22" s="696"/>
      <c r="AV22" s="696"/>
      <c r="AW22" s="696"/>
      <c r="AX22" s="696">
        <v>0</v>
      </c>
      <c r="AY22" s="696"/>
      <c r="AZ22" s="696"/>
      <c r="BA22" s="696"/>
      <c r="BB22" s="696"/>
      <c r="BC22" s="696"/>
      <c r="BD22" s="696"/>
      <c r="BE22" s="696"/>
      <c r="BF22" s="696"/>
      <c r="BG22" s="696">
        <v>0</v>
      </c>
      <c r="BH22" s="696"/>
      <c r="BI22" s="696"/>
      <c r="BJ22" s="696"/>
      <c r="BK22" s="696"/>
      <c r="BL22" s="696"/>
      <c r="BM22" s="696"/>
      <c r="BN22" s="696"/>
      <c r="BO22" s="696"/>
      <c r="BP22" s="718">
        <v>818066788</v>
      </c>
      <c r="BQ22" s="718"/>
      <c r="BR22" s="718"/>
      <c r="BS22" s="718"/>
      <c r="BT22" s="718"/>
      <c r="BU22" s="718"/>
      <c r="BV22" s="718"/>
      <c r="BW22" s="718"/>
      <c r="BX22" s="718"/>
      <c r="BY22" s="718">
        <v>50359454</v>
      </c>
      <c r="BZ22" s="718"/>
      <c r="CA22" s="718"/>
      <c r="CB22" s="718"/>
      <c r="CC22" s="718"/>
      <c r="CD22" s="718"/>
      <c r="CE22" s="718"/>
      <c r="CF22" s="718"/>
      <c r="CG22" s="719"/>
      <c r="CH22" s="344"/>
    </row>
    <row r="23" spans="1:113" ht="21" customHeight="1">
      <c r="A23" s="779"/>
      <c r="B23" s="675"/>
      <c r="C23" s="675"/>
      <c r="D23" s="675"/>
      <c r="E23" s="694"/>
      <c r="F23" s="352"/>
      <c r="G23" s="753"/>
      <c r="H23" s="753"/>
      <c r="I23" s="753"/>
      <c r="J23" s="753"/>
      <c r="K23" s="753"/>
      <c r="L23" s="753"/>
      <c r="M23" s="753"/>
      <c r="N23" s="753"/>
      <c r="O23" s="351"/>
      <c r="P23" s="357"/>
      <c r="Q23" s="751" t="s">
        <v>678</v>
      </c>
      <c r="R23" s="751"/>
      <c r="S23" s="751"/>
      <c r="T23" s="751"/>
      <c r="U23" s="751"/>
      <c r="V23" s="751"/>
      <c r="W23" s="751"/>
      <c r="X23" s="751"/>
      <c r="Y23" s="751"/>
      <c r="Z23" s="751"/>
      <c r="AA23" s="751"/>
      <c r="AB23" s="751"/>
      <c r="AC23" s="751"/>
      <c r="AD23" s="751"/>
      <c r="AE23" s="349"/>
      <c r="AF23" s="705">
        <v>595358</v>
      </c>
      <c r="AG23" s="696"/>
      <c r="AH23" s="696"/>
      <c r="AI23" s="696"/>
      <c r="AJ23" s="696"/>
      <c r="AK23" s="696"/>
      <c r="AL23" s="696"/>
      <c r="AM23" s="696"/>
      <c r="AN23" s="696"/>
      <c r="AO23" s="696">
        <v>603337</v>
      </c>
      <c r="AP23" s="696"/>
      <c r="AQ23" s="696"/>
      <c r="AR23" s="696"/>
      <c r="AS23" s="696"/>
      <c r="AT23" s="696"/>
      <c r="AU23" s="696"/>
      <c r="AV23" s="696"/>
      <c r="AW23" s="696"/>
      <c r="AX23" s="696">
        <v>2108654110</v>
      </c>
      <c r="AY23" s="696"/>
      <c r="AZ23" s="696"/>
      <c r="BA23" s="696"/>
      <c r="BB23" s="696"/>
      <c r="BC23" s="696"/>
      <c r="BD23" s="696"/>
      <c r="BE23" s="696"/>
      <c r="BF23" s="696"/>
      <c r="BG23" s="696">
        <v>128840516</v>
      </c>
      <c r="BH23" s="696"/>
      <c r="BI23" s="696"/>
      <c r="BJ23" s="696"/>
      <c r="BK23" s="696"/>
      <c r="BL23" s="696"/>
      <c r="BM23" s="696"/>
      <c r="BN23" s="696"/>
      <c r="BO23" s="696"/>
      <c r="BP23" s="718">
        <v>2964103145</v>
      </c>
      <c r="BQ23" s="718"/>
      <c r="BR23" s="718"/>
      <c r="BS23" s="718"/>
      <c r="BT23" s="718"/>
      <c r="BU23" s="718"/>
      <c r="BV23" s="718"/>
      <c r="BW23" s="718"/>
      <c r="BX23" s="718"/>
      <c r="BY23" s="718">
        <v>190931998</v>
      </c>
      <c r="BZ23" s="718"/>
      <c r="CA23" s="718"/>
      <c r="CB23" s="718"/>
      <c r="CC23" s="718"/>
      <c r="CD23" s="718"/>
      <c r="CE23" s="718"/>
      <c r="CF23" s="718"/>
      <c r="CG23" s="719"/>
      <c r="CH23" s="344"/>
    </row>
    <row r="24" spans="1:113" ht="21" customHeight="1">
      <c r="A24" s="779"/>
      <c r="B24" s="675"/>
      <c r="C24" s="675"/>
      <c r="D24" s="675"/>
      <c r="E24" s="694"/>
      <c r="F24" s="8"/>
      <c r="G24" s="628" t="s">
        <v>680</v>
      </c>
      <c r="H24" s="628"/>
      <c r="I24" s="628"/>
      <c r="J24" s="628"/>
      <c r="K24" s="628"/>
      <c r="L24" s="628"/>
      <c r="M24" s="628"/>
      <c r="N24" s="628"/>
      <c r="O24" s="161"/>
      <c r="P24" s="362"/>
      <c r="Q24" s="753" t="s">
        <v>679</v>
      </c>
      <c r="R24" s="753"/>
      <c r="S24" s="753"/>
      <c r="T24" s="753"/>
      <c r="U24" s="753"/>
      <c r="V24" s="753"/>
      <c r="W24" s="753"/>
      <c r="X24" s="753"/>
      <c r="Y24" s="753"/>
      <c r="Z24" s="753"/>
      <c r="AA24" s="753"/>
      <c r="AB24" s="753"/>
      <c r="AC24" s="753"/>
      <c r="AD24" s="753"/>
      <c r="AE24" s="361"/>
      <c r="AF24" s="705">
        <v>0</v>
      </c>
      <c r="AG24" s="696"/>
      <c r="AH24" s="696"/>
      <c r="AI24" s="696"/>
      <c r="AJ24" s="696"/>
      <c r="AK24" s="696"/>
      <c r="AL24" s="696"/>
      <c r="AM24" s="696"/>
      <c r="AN24" s="696"/>
      <c r="AO24" s="696">
        <v>0</v>
      </c>
      <c r="AP24" s="696"/>
      <c r="AQ24" s="696"/>
      <c r="AR24" s="696"/>
      <c r="AS24" s="696"/>
      <c r="AT24" s="696"/>
      <c r="AU24" s="696"/>
      <c r="AV24" s="696"/>
      <c r="AW24" s="696"/>
      <c r="AX24" s="696">
        <v>0</v>
      </c>
      <c r="AY24" s="696"/>
      <c r="AZ24" s="696"/>
      <c r="BA24" s="696"/>
      <c r="BB24" s="696"/>
      <c r="BC24" s="696"/>
      <c r="BD24" s="696"/>
      <c r="BE24" s="696"/>
      <c r="BF24" s="696"/>
      <c r="BG24" s="696">
        <v>0</v>
      </c>
      <c r="BH24" s="696"/>
      <c r="BI24" s="696"/>
      <c r="BJ24" s="696"/>
      <c r="BK24" s="696"/>
      <c r="BL24" s="696"/>
      <c r="BM24" s="696"/>
      <c r="BN24" s="696"/>
      <c r="BO24" s="696"/>
      <c r="BP24" s="718">
        <v>121566319</v>
      </c>
      <c r="BQ24" s="718"/>
      <c r="BR24" s="718"/>
      <c r="BS24" s="718"/>
      <c r="BT24" s="718"/>
      <c r="BU24" s="718"/>
      <c r="BV24" s="718"/>
      <c r="BW24" s="718"/>
      <c r="BX24" s="718"/>
      <c r="BY24" s="718">
        <v>9068359</v>
      </c>
      <c r="BZ24" s="718"/>
      <c r="CA24" s="718"/>
      <c r="CB24" s="718"/>
      <c r="CC24" s="718"/>
      <c r="CD24" s="718"/>
      <c r="CE24" s="718"/>
      <c r="CF24" s="718"/>
      <c r="CG24" s="719"/>
      <c r="CH24" s="344"/>
    </row>
    <row r="25" spans="1:113" ht="21" customHeight="1">
      <c r="A25" s="779"/>
      <c r="B25" s="675"/>
      <c r="C25" s="675"/>
      <c r="D25" s="675"/>
      <c r="E25" s="694"/>
      <c r="F25" s="352"/>
      <c r="G25" s="753"/>
      <c r="H25" s="753"/>
      <c r="I25" s="753"/>
      <c r="J25" s="753"/>
      <c r="K25" s="753"/>
      <c r="L25" s="753"/>
      <c r="M25" s="753"/>
      <c r="N25" s="753"/>
      <c r="O25" s="351"/>
      <c r="P25" s="357"/>
      <c r="Q25" s="751" t="s">
        <v>678</v>
      </c>
      <c r="R25" s="751"/>
      <c r="S25" s="751"/>
      <c r="T25" s="751"/>
      <c r="U25" s="751"/>
      <c r="V25" s="751"/>
      <c r="W25" s="751"/>
      <c r="X25" s="751"/>
      <c r="Y25" s="751"/>
      <c r="Z25" s="751"/>
      <c r="AA25" s="751"/>
      <c r="AB25" s="751"/>
      <c r="AC25" s="751"/>
      <c r="AD25" s="751"/>
      <c r="AE25" s="349"/>
      <c r="AF25" s="705">
        <v>69934</v>
      </c>
      <c r="AG25" s="696"/>
      <c r="AH25" s="696"/>
      <c r="AI25" s="696"/>
      <c r="AJ25" s="696"/>
      <c r="AK25" s="696"/>
      <c r="AL25" s="696"/>
      <c r="AM25" s="696"/>
      <c r="AN25" s="696"/>
      <c r="AO25" s="696">
        <v>70918</v>
      </c>
      <c r="AP25" s="696"/>
      <c r="AQ25" s="696"/>
      <c r="AR25" s="696"/>
      <c r="AS25" s="696"/>
      <c r="AT25" s="696"/>
      <c r="AU25" s="696"/>
      <c r="AV25" s="696"/>
      <c r="AW25" s="696"/>
      <c r="AX25" s="696">
        <v>257380659</v>
      </c>
      <c r="AY25" s="696"/>
      <c r="AZ25" s="696"/>
      <c r="BA25" s="696"/>
      <c r="BB25" s="696"/>
      <c r="BC25" s="696"/>
      <c r="BD25" s="696"/>
      <c r="BE25" s="696"/>
      <c r="BF25" s="696"/>
      <c r="BG25" s="696">
        <v>16154034</v>
      </c>
      <c r="BH25" s="696"/>
      <c r="BI25" s="696"/>
      <c r="BJ25" s="696"/>
      <c r="BK25" s="696"/>
      <c r="BL25" s="696"/>
      <c r="BM25" s="696"/>
      <c r="BN25" s="696"/>
      <c r="BO25" s="696"/>
      <c r="BP25" s="718">
        <v>392811944</v>
      </c>
      <c r="BQ25" s="718"/>
      <c r="BR25" s="718"/>
      <c r="BS25" s="718"/>
      <c r="BT25" s="718"/>
      <c r="BU25" s="718"/>
      <c r="BV25" s="718"/>
      <c r="BW25" s="718"/>
      <c r="BX25" s="718"/>
      <c r="BY25" s="718">
        <v>26262354</v>
      </c>
      <c r="BZ25" s="718"/>
      <c r="CA25" s="718"/>
      <c r="CB25" s="718"/>
      <c r="CC25" s="718"/>
      <c r="CD25" s="718"/>
      <c r="CE25" s="718"/>
      <c r="CF25" s="718"/>
      <c r="CG25" s="719"/>
      <c r="CH25" s="344"/>
    </row>
    <row r="26" spans="1:113" ht="21" customHeight="1" thickBot="1">
      <c r="A26" s="780"/>
      <c r="B26" s="781"/>
      <c r="C26" s="781"/>
      <c r="D26" s="781"/>
      <c r="E26" s="793"/>
      <c r="F26" s="790" t="s">
        <v>610</v>
      </c>
      <c r="G26" s="791"/>
      <c r="H26" s="791"/>
      <c r="I26" s="791"/>
      <c r="J26" s="791"/>
      <c r="K26" s="791"/>
      <c r="L26" s="791"/>
      <c r="M26" s="791"/>
      <c r="N26" s="791"/>
      <c r="O26" s="791"/>
      <c r="P26" s="791"/>
      <c r="Q26" s="791"/>
      <c r="R26" s="791"/>
      <c r="S26" s="791"/>
      <c r="T26" s="791"/>
      <c r="U26" s="791"/>
      <c r="V26" s="791"/>
      <c r="W26" s="791"/>
      <c r="X26" s="791"/>
      <c r="Y26" s="791"/>
      <c r="Z26" s="791"/>
      <c r="AA26" s="791"/>
      <c r="AB26" s="791"/>
      <c r="AC26" s="791"/>
      <c r="AD26" s="791"/>
      <c r="AE26" s="792"/>
      <c r="AF26" s="705">
        <f>'17 (2)'!AF23:AN23+'17 (2)'!AF24:AN24+'17 (2)'!AF25:AN25+'17 (2)'!AF26:AN26+'17 (2)'!AF27:AN27+'17 (2)'!AF28:AN28+'17 (4)'!AF10:AN10+'17 (4)'!AF11:AN11+'17 (4)'!AF12:AN12+'17 (4)'!AF13:AN13+'17 (4)'!AF14:AN14+'17 (4)'!AF15:AN15+'17 (4)'!AF16:AN16+'17 (4)'!AF17:AN17+'17 (4)'!AF18:AN18+'17 (4)'!AF19:AN19+'17 (4)'!AF20:AN20+'17 (4)'!AF21:AN21+'17 (4)'!AF22:AN22+'17 (4)'!AF23:AN23+'17 (4)'!AF24:AN24+'17 (4)'!AF25:AN25</f>
        <v>2357284</v>
      </c>
      <c r="AG26" s="696"/>
      <c r="AH26" s="696"/>
      <c r="AI26" s="696"/>
      <c r="AJ26" s="696"/>
      <c r="AK26" s="696"/>
      <c r="AL26" s="696"/>
      <c r="AM26" s="696"/>
      <c r="AN26" s="696"/>
      <c r="AO26" s="696">
        <f>'17 (2)'!AO23:AW23+'17 (2)'!AO24:AW24+'17 (2)'!AO25:AW25+'17 (2)'!AO26:AW26+'17 (2)'!AO27:AW27+'17 (2)'!AO28:AW28+'17 (4)'!AO10:AW10+'17 (4)'!AO11:AW11+'17 (4)'!AO12:AW12+'17 (4)'!AO13:AW13+'17 (4)'!AO14:AW14+'17 (4)'!AO15:AW15+'17 (4)'!AO16:AW16+'17 (4)'!AO17:AW17+'17 (4)'!AO18:AW18+'17 (4)'!AO19:AW19+'17 (4)'!AO20:AW20+'17 (4)'!AO21:AW21+'17 (4)'!AO22:AW22+'17 (4)'!AO23:AW23+'17 (4)'!AO24:AW24+'17 (4)'!AO25:AW25</f>
        <v>2389933</v>
      </c>
      <c r="AP26" s="696"/>
      <c r="AQ26" s="696"/>
      <c r="AR26" s="696"/>
      <c r="AS26" s="696"/>
      <c r="AT26" s="696"/>
      <c r="AU26" s="696"/>
      <c r="AV26" s="696"/>
      <c r="AW26" s="696"/>
      <c r="AX26" s="696">
        <f>'17 (2)'!AX23:BF23+'17 (2)'!AX24:BF24+'17 (2)'!AX25:BF25+'17 (2)'!AX26:BF26+'17 (2)'!AX27:BF27+'17 (2)'!AX28:BF28+'17 (4)'!AX10:BF10+'17 (4)'!AX11:BF11+'17 (4)'!AX12:BF12+'17 (4)'!AX13:BF13+'17 (4)'!AX14:BF14+'17 (4)'!AX15:BF15+'17 (4)'!AX16:BF16+'17 (4)'!AX17:BF17+'17 (4)'!AX18:BF18+'17 (4)'!AX19:BF19+'17 (4)'!AX20:BF20+'17 (4)'!AX21:BF21+'17 (4)'!AX22:BF22+'17 (4)'!AX23:BF23+'17 (4)'!AX24:BF24+'17 (4)'!AX25:BF25</f>
        <v>9771029608</v>
      </c>
      <c r="AY26" s="696"/>
      <c r="AZ26" s="696"/>
      <c r="BA26" s="696"/>
      <c r="BB26" s="696"/>
      <c r="BC26" s="696"/>
      <c r="BD26" s="696"/>
      <c r="BE26" s="696"/>
      <c r="BF26" s="696"/>
      <c r="BG26" s="696">
        <f>'17 (2)'!BG23:BO23+'17 (2)'!BG24:BO24+'17 (2)'!BG25:BO25+'17 (2)'!BG26:BO26+'17 (2)'!BG27:BO27+'17 (2)'!BG28:BO28+'17 (4)'!BG10:BO10+'17 (4)'!BG11:BO11+'17 (4)'!BG12:BO12+'17 (4)'!BG13:BO13+'17 (4)'!BG14:BO14+'17 (4)'!BG15:BO15+'17 (4)'!BG16:BO16+'17 (4)'!BG17:BO17+'17 (4)'!BG18:BO18+'17 (4)'!BG19:BO19+'17 (4)'!BG20:BO20+'17 (4)'!BG21:BO21+'17 (4)'!BG22:BO22+'17 (4)'!BG23:BO23+'17 (4)'!BG24:BO24+'17 (4)'!BG25:BO25</f>
        <v>596143561</v>
      </c>
      <c r="BH26" s="696"/>
      <c r="BI26" s="696"/>
      <c r="BJ26" s="696"/>
      <c r="BK26" s="696"/>
      <c r="BL26" s="696"/>
      <c r="BM26" s="696"/>
      <c r="BN26" s="696"/>
      <c r="BO26" s="696"/>
      <c r="BP26" s="718">
        <f>'17 (2)'!BP23:BX23+'17 (2)'!BP24:BX24+'17 (2)'!BP25:BX25+'17 (2)'!BP26:BX26+'17 (2)'!BP27:BX27+'17 (2)'!BP28:BX28+'17 (4)'!BP10:BX10+'17 (4)'!BP11:BX11+'17 (4)'!BP12:BX12+'17 (4)'!BP13:BX13+'17 (4)'!BP14:BX14+'17 (4)'!BP15:BX15+'17 (4)'!BP16:BX16+'17 (4)'!BP17:BX17+'17 (4)'!BP18:BX18+'17 (4)'!BP19:BX19+'17 (4)'!BP20:BX20+'17 (4)'!BP21:BX21+'17 (4)'!BP22:BX22+'17 (4)'!BP23:BX23+'17 (4)'!BP24:BX24+'17 (4)'!BP25:BX25</f>
        <v>18044243689</v>
      </c>
      <c r="BQ26" s="718"/>
      <c r="BR26" s="718"/>
      <c r="BS26" s="718"/>
      <c r="BT26" s="718"/>
      <c r="BU26" s="718"/>
      <c r="BV26" s="718"/>
      <c r="BW26" s="718"/>
      <c r="BX26" s="718"/>
      <c r="BY26" s="718">
        <f>'17 (2)'!BY23:CG23+'17 (2)'!BY24:CG24+'17 (2)'!BY25:CG25+'17 (2)'!BY26:CG26+'17 (2)'!BY27:CG27+'17 (2)'!BY28:CG28+'17 (4)'!BY10:CG10+'17 (4)'!BY11:CG11+'17 (4)'!BY12:CG12+'17 (4)'!BY13:CG13+'17 (4)'!BY14:CG14+'17 (4)'!BY15:CG15+'17 (4)'!BY16:CG16+'17 (4)'!BY17:CG17+'17 (4)'!BY18:CG18+'17 (4)'!BY19:CG19+'17 (4)'!BY20:CG20+'17 (4)'!BY21:CG21+'17 (4)'!BY22:CG22+'17 (4)'!BY23:CG23+'17 (4)'!BY24:CG24+'17 (4)'!BY25:CG25</f>
        <v>1128460161</v>
      </c>
      <c r="BZ26" s="718"/>
      <c r="CA26" s="718"/>
      <c r="CB26" s="718"/>
      <c r="CC26" s="718"/>
      <c r="CD26" s="718"/>
      <c r="CE26" s="718"/>
      <c r="CF26" s="718"/>
      <c r="CG26" s="719"/>
      <c r="CH26" s="344"/>
    </row>
    <row r="27" spans="1:113" ht="21" customHeight="1" thickBot="1">
      <c r="A27" s="796" t="s">
        <v>87</v>
      </c>
      <c r="B27" s="797"/>
      <c r="C27" s="797"/>
      <c r="D27" s="797"/>
      <c r="E27" s="797"/>
      <c r="F27" s="797"/>
      <c r="G27" s="797"/>
      <c r="H27" s="797"/>
      <c r="I27" s="797"/>
      <c r="J27" s="797"/>
      <c r="K27" s="797"/>
      <c r="L27" s="797"/>
      <c r="M27" s="797"/>
      <c r="N27" s="797"/>
      <c r="O27" s="797"/>
      <c r="P27" s="797"/>
      <c r="Q27" s="797"/>
      <c r="R27" s="797"/>
      <c r="S27" s="797"/>
      <c r="T27" s="797"/>
      <c r="U27" s="797"/>
      <c r="V27" s="797"/>
      <c r="W27" s="797"/>
      <c r="X27" s="797"/>
      <c r="Y27" s="797"/>
      <c r="Z27" s="797"/>
      <c r="AA27" s="797"/>
      <c r="AB27" s="797"/>
      <c r="AC27" s="797"/>
      <c r="AD27" s="797"/>
      <c r="AE27" s="798"/>
      <c r="AF27" s="704">
        <f>'17 (2)'!AF21:AN21+'17 (4)'!AF26:AN26</f>
        <v>2363365</v>
      </c>
      <c r="AG27" s="697"/>
      <c r="AH27" s="697"/>
      <c r="AI27" s="697"/>
      <c r="AJ27" s="697"/>
      <c r="AK27" s="697"/>
      <c r="AL27" s="697"/>
      <c r="AM27" s="697"/>
      <c r="AN27" s="697"/>
      <c r="AO27" s="697">
        <f>'17 (2)'!AO21:AW21+'17 (4)'!AO26:AW26</f>
        <v>2396090</v>
      </c>
      <c r="AP27" s="697"/>
      <c r="AQ27" s="697"/>
      <c r="AR27" s="697"/>
      <c r="AS27" s="697"/>
      <c r="AT27" s="697"/>
      <c r="AU27" s="697"/>
      <c r="AV27" s="697"/>
      <c r="AW27" s="697"/>
      <c r="AX27" s="697">
        <v>0</v>
      </c>
      <c r="AY27" s="697"/>
      <c r="AZ27" s="697"/>
      <c r="BA27" s="697"/>
      <c r="BB27" s="697"/>
      <c r="BC27" s="697"/>
      <c r="BD27" s="697"/>
      <c r="BE27" s="697"/>
      <c r="BF27" s="697"/>
      <c r="BG27" s="697">
        <f>'17 (2)'!BG21:BO21+'17 (4)'!BG26:BO26</f>
        <v>608652157</v>
      </c>
      <c r="BH27" s="697"/>
      <c r="BI27" s="697"/>
      <c r="BJ27" s="697"/>
      <c r="BK27" s="697"/>
      <c r="BL27" s="697"/>
      <c r="BM27" s="697"/>
      <c r="BN27" s="697"/>
      <c r="BO27" s="697"/>
      <c r="BP27" s="722">
        <v>0</v>
      </c>
      <c r="BQ27" s="722"/>
      <c r="BR27" s="722"/>
      <c r="BS27" s="722"/>
      <c r="BT27" s="722"/>
      <c r="BU27" s="722"/>
      <c r="BV27" s="722"/>
      <c r="BW27" s="722"/>
      <c r="BX27" s="722"/>
      <c r="BY27" s="722">
        <f>'17 (2)'!BY21:CG21+'17 (4)'!BY26:CG26</f>
        <v>1390121030</v>
      </c>
      <c r="BZ27" s="722"/>
      <c r="CA27" s="722"/>
      <c r="CB27" s="722"/>
      <c r="CC27" s="722"/>
      <c r="CD27" s="722"/>
      <c r="CE27" s="722"/>
      <c r="CF27" s="722"/>
      <c r="CG27" s="723"/>
      <c r="CH27" s="344"/>
    </row>
    <row r="28" spans="1:113" ht="21.75" customHeight="1">
      <c r="A28" s="157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8"/>
      <c r="Q28" s="158"/>
      <c r="R28" s="158"/>
      <c r="S28" s="158"/>
      <c r="T28" s="158"/>
      <c r="U28" s="158"/>
      <c r="V28" s="158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>
        <v>0</v>
      </c>
      <c r="AQ28" s="157"/>
      <c r="AR28" s="157"/>
      <c r="AS28" s="157"/>
      <c r="AT28" s="157"/>
      <c r="AU28" s="158"/>
      <c r="AV28" s="158">
        <v>1</v>
      </c>
      <c r="AW28" s="158"/>
      <c r="AX28" s="158"/>
      <c r="AY28" s="158"/>
      <c r="AZ28" s="158"/>
      <c r="BA28" s="158"/>
      <c r="BB28" s="158"/>
      <c r="BC28" s="158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60"/>
      <c r="DE28" s="160"/>
      <c r="DF28" s="160"/>
      <c r="DG28" s="7"/>
      <c r="DH28" s="7"/>
      <c r="DI28" s="7"/>
    </row>
    <row r="29" spans="1:113" ht="21.75" customHeight="1">
      <c r="A29" s="157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8"/>
      <c r="Q29" s="158"/>
      <c r="R29" s="158"/>
      <c r="S29" s="158"/>
      <c r="T29" s="158"/>
      <c r="U29" s="158"/>
      <c r="V29" s="158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8"/>
      <c r="AV29" s="158"/>
      <c r="AW29" s="158"/>
      <c r="AX29" s="158"/>
      <c r="AY29" s="158"/>
      <c r="AZ29" s="158"/>
      <c r="BA29" s="158"/>
      <c r="BB29" s="158"/>
      <c r="BC29" s="158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60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60"/>
      <c r="DE29" s="160"/>
      <c r="DF29" s="160"/>
      <c r="DG29" s="7"/>
      <c r="DH29" s="7"/>
      <c r="DI29" s="7"/>
    </row>
    <row r="30" spans="1:113" ht="21.75" customHeight="1"/>
    <row r="31" spans="1:113" ht="21.75" customHeight="1"/>
    <row r="32" spans="1:113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</sheetData>
  <sheetProtection selectLockedCells="1"/>
  <mergeCells count="152">
    <mergeCell ref="Q17:AD17"/>
    <mergeCell ref="G12:N13"/>
    <mergeCell ref="G14:N15"/>
    <mergeCell ref="Q14:AD14"/>
    <mergeCell ref="G16:N17"/>
    <mergeCell ref="BY8:CG8"/>
    <mergeCell ref="Q15:AD15"/>
    <mergeCell ref="Q13:AD13"/>
    <mergeCell ref="AF12:AN12"/>
    <mergeCell ref="AF13:AN13"/>
    <mergeCell ref="AX9:BF9"/>
    <mergeCell ref="AX8:BF8"/>
    <mergeCell ref="AF10:AN10"/>
    <mergeCell ref="AF11:AN11"/>
    <mergeCell ref="BG12:BO12"/>
    <mergeCell ref="BG13:BO13"/>
    <mergeCell ref="AX14:BF14"/>
    <mergeCell ref="AX15:BF15"/>
    <mergeCell ref="BP10:BX10"/>
    <mergeCell ref="BP11:BX11"/>
    <mergeCell ref="BP12:BX12"/>
    <mergeCell ref="BP13:BX13"/>
    <mergeCell ref="AO10:AW10"/>
    <mergeCell ref="AO11:AW11"/>
    <mergeCell ref="AO12:AW12"/>
    <mergeCell ref="AO13:AW13"/>
    <mergeCell ref="BQ5:BW7"/>
    <mergeCell ref="BZ5:CF7"/>
    <mergeCell ref="BY9:CG9"/>
    <mergeCell ref="BP9:BX9"/>
    <mergeCell ref="BP8:BX8"/>
    <mergeCell ref="BG8:BO8"/>
    <mergeCell ref="BH5:BN7"/>
    <mergeCell ref="AX12:BF12"/>
    <mergeCell ref="AX13:BF13"/>
    <mergeCell ref="BG10:BO10"/>
    <mergeCell ref="BG11:BO11"/>
    <mergeCell ref="A10:E26"/>
    <mergeCell ref="AF5:AN7"/>
    <mergeCell ref="AO5:AW7"/>
    <mergeCell ref="AY5:BE7"/>
    <mergeCell ref="Q10:AD10"/>
    <mergeCell ref="Q11:AD11"/>
    <mergeCell ref="Q12:AD12"/>
    <mergeCell ref="A3:AE9"/>
    <mergeCell ref="AF18:AN18"/>
    <mergeCell ref="AF19:AN19"/>
    <mergeCell ref="AM3:BL4"/>
    <mergeCell ref="BG9:BO9"/>
    <mergeCell ref="G10:N11"/>
    <mergeCell ref="Q18:AD18"/>
    <mergeCell ref="Q19:AD19"/>
    <mergeCell ref="Q20:AD20"/>
    <mergeCell ref="Q16:AD16"/>
    <mergeCell ref="AO26:AW26"/>
    <mergeCell ref="AX25:BF25"/>
    <mergeCell ref="AX26:BF26"/>
    <mergeCell ref="AX16:BF16"/>
    <mergeCell ref="AX17:BF17"/>
    <mergeCell ref="AX10:BF10"/>
    <mergeCell ref="AX11:BF11"/>
    <mergeCell ref="BP3:CG4"/>
    <mergeCell ref="AO24:AW24"/>
    <mergeCell ref="AO25:AW25"/>
    <mergeCell ref="A27:AE27"/>
    <mergeCell ref="G24:N25"/>
    <mergeCell ref="Q24:AD24"/>
    <mergeCell ref="Q25:AD25"/>
    <mergeCell ref="F26:AE26"/>
    <mergeCell ref="AF14:AN14"/>
    <mergeCell ref="AF15:AN15"/>
    <mergeCell ref="AF22:AN22"/>
    <mergeCell ref="AF23:AN23"/>
    <mergeCell ref="AF16:AN16"/>
    <mergeCell ref="AF17:AN17"/>
    <mergeCell ref="AF20:AN20"/>
    <mergeCell ref="AF21:AN21"/>
    <mergeCell ref="AF24:AN24"/>
    <mergeCell ref="AF25:AN25"/>
    <mergeCell ref="G22:N23"/>
    <mergeCell ref="Q22:AD22"/>
    <mergeCell ref="G18:N19"/>
    <mergeCell ref="Q23:AD23"/>
    <mergeCell ref="G20:N21"/>
    <mergeCell ref="Q21:AD21"/>
    <mergeCell ref="AO27:AW27"/>
    <mergeCell ref="AF26:AN26"/>
    <mergeCell ref="AF27:AN27"/>
    <mergeCell ref="AO14:AW14"/>
    <mergeCell ref="AO15:AW15"/>
    <mergeCell ref="AO22:AW22"/>
    <mergeCell ref="AO23:AW23"/>
    <mergeCell ref="AO16:AW16"/>
    <mergeCell ref="AO17:AW17"/>
    <mergeCell ref="AO18:AW18"/>
    <mergeCell ref="AO19:AW19"/>
    <mergeCell ref="AO20:AW20"/>
    <mergeCell ref="AO21:AW21"/>
    <mergeCell ref="AX27:BF27"/>
    <mergeCell ref="AX18:BF18"/>
    <mergeCell ref="AX19:BF19"/>
    <mergeCell ref="AX20:BF20"/>
    <mergeCell ref="AX21:BF21"/>
    <mergeCell ref="BG26:BO26"/>
    <mergeCell ref="BG27:BO27"/>
    <mergeCell ref="AX22:BF22"/>
    <mergeCell ref="AX23:BF23"/>
    <mergeCell ref="BG25:BO25"/>
    <mergeCell ref="BG18:BO18"/>
    <mergeCell ref="BG19:BO19"/>
    <mergeCell ref="BG24:BO24"/>
    <mergeCell ref="BG20:BO20"/>
    <mergeCell ref="BG21:BO21"/>
    <mergeCell ref="AX24:BF24"/>
    <mergeCell ref="BP25:BX25"/>
    <mergeCell ref="BP26:BX26"/>
    <mergeCell ref="BY25:CG25"/>
    <mergeCell ref="BY26:CG26"/>
    <mergeCell ref="BP27:BX27"/>
    <mergeCell ref="BG14:BO14"/>
    <mergeCell ref="BG15:BO15"/>
    <mergeCell ref="BG22:BO22"/>
    <mergeCell ref="BG23:BO23"/>
    <mergeCell ref="BG16:BO16"/>
    <mergeCell ref="BG17:BO17"/>
    <mergeCell ref="BP20:BX20"/>
    <mergeCell ref="BP22:BX22"/>
    <mergeCell ref="BP16:BX16"/>
    <mergeCell ref="BP17:BX17"/>
    <mergeCell ref="BP18:BX18"/>
    <mergeCell ref="BP19:BX19"/>
    <mergeCell ref="BP24:BX24"/>
    <mergeCell ref="BP21:BX21"/>
    <mergeCell ref="BP23:BX23"/>
    <mergeCell ref="BP14:BX14"/>
    <mergeCell ref="BP15:BX15"/>
    <mergeCell ref="BY27:CG27"/>
    <mergeCell ref="BY22:CG22"/>
    <mergeCell ref="BY24:CG24"/>
    <mergeCell ref="BY23:CG23"/>
    <mergeCell ref="BY10:CG10"/>
    <mergeCell ref="BY11:CG11"/>
    <mergeCell ref="BY12:CG12"/>
    <mergeCell ref="BY13:CG13"/>
    <mergeCell ref="BY14:CG14"/>
    <mergeCell ref="BY15:CG15"/>
    <mergeCell ref="BY16:CG16"/>
    <mergeCell ref="BY17:CG17"/>
    <mergeCell ref="BY18:CG18"/>
    <mergeCell ref="BY19:CG19"/>
    <mergeCell ref="BY20:CG20"/>
    <mergeCell ref="BY21:CG21"/>
  </mergeCells>
  <phoneticPr fontId="2"/>
  <pageMargins left="0.78740157480314965" right="0.78740157480314965" top="0.59055118110236227" bottom="0.59055118110236227" header="0.39370078740157483" footer="0.39370078740157483"/>
  <pageSetup paperSize="9" scale="99" firstPageNumber="37" orientation="landscape" useFirstPageNumber="1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O31"/>
  <sheetViews>
    <sheetView view="pageBreakPreview" zoomScaleNormal="115" zoomScaleSheetLayoutView="100" workbookViewId="0">
      <selection activeCell="V26" sqref="V26:W26"/>
    </sheetView>
  </sheetViews>
  <sheetFormatPr defaultColWidth="1" defaultRowHeight="21" customHeight="1"/>
  <cols>
    <col min="1" max="7" width="1" style="1" customWidth="1"/>
    <col min="8" max="8" width="1.109375" style="1" customWidth="1"/>
    <col min="9" max="17" width="1" style="1" customWidth="1"/>
    <col min="18" max="27" width="0.88671875" style="1" customWidth="1"/>
    <col min="28" max="63" width="1" style="1" customWidth="1"/>
    <col min="64" max="73" width="0.88671875" style="1" customWidth="1"/>
    <col min="74" max="16384" width="1" style="1"/>
  </cols>
  <sheetData>
    <row r="1" spans="1:145" ht="21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</row>
    <row r="2" spans="1:145" ht="21.75" customHeight="1" thickBot="1">
      <c r="A2" s="592" t="s">
        <v>738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  <c r="AP2" s="592"/>
      <c r="AQ2" s="592"/>
      <c r="AR2" s="592"/>
      <c r="AS2" s="592"/>
      <c r="AT2" s="592"/>
      <c r="AU2" s="592"/>
      <c r="AV2" s="592"/>
      <c r="AW2" s="592"/>
      <c r="AX2" s="592"/>
      <c r="AY2" s="592"/>
      <c r="AZ2" s="592"/>
      <c r="BA2" s="592"/>
      <c r="BB2" s="592"/>
      <c r="BC2" s="592"/>
      <c r="BD2" s="592"/>
      <c r="BE2" s="592"/>
      <c r="BF2" s="592"/>
      <c r="BG2" s="592"/>
      <c r="BH2" s="592"/>
      <c r="BI2" s="592"/>
      <c r="BJ2" s="592"/>
      <c r="BK2" s="592"/>
      <c r="BL2" s="592"/>
      <c r="BM2" s="592"/>
      <c r="BN2" s="592"/>
      <c r="BO2" s="592"/>
      <c r="BP2" s="592"/>
      <c r="BQ2" s="592"/>
      <c r="BR2" s="592"/>
      <c r="BS2" s="592"/>
      <c r="BT2" s="592"/>
      <c r="BU2" s="592"/>
      <c r="BV2" s="592"/>
      <c r="BW2" s="592"/>
      <c r="BX2" s="592"/>
      <c r="BY2" s="592"/>
      <c r="BZ2" s="592"/>
      <c r="CA2" s="592"/>
      <c r="CB2" s="592"/>
      <c r="CC2" s="592"/>
      <c r="CD2" s="592"/>
      <c r="CE2" s="592"/>
      <c r="CF2" s="592"/>
      <c r="CG2" s="592"/>
      <c r="CH2" s="592"/>
      <c r="CI2" s="592"/>
      <c r="CJ2" s="592"/>
      <c r="CK2" s="592"/>
      <c r="CL2" s="592"/>
      <c r="CM2" s="592"/>
      <c r="CN2" s="592"/>
      <c r="CO2" s="592"/>
      <c r="CP2" s="592"/>
      <c r="CQ2" s="592"/>
      <c r="CR2" s="592"/>
      <c r="CS2" s="592"/>
      <c r="CT2" s="592"/>
      <c r="CU2" s="592"/>
      <c r="CV2" s="592"/>
      <c r="CW2" s="592"/>
      <c r="CX2" s="592"/>
      <c r="CY2" s="592"/>
      <c r="CZ2" s="592"/>
      <c r="DA2" s="592"/>
      <c r="DB2" s="592"/>
      <c r="DC2" s="592"/>
      <c r="DD2" s="592"/>
      <c r="DE2" s="592"/>
      <c r="DF2" s="592"/>
      <c r="DG2" s="592"/>
      <c r="DH2" s="592"/>
      <c r="DI2" s="592"/>
      <c r="DJ2" s="592"/>
      <c r="DK2" s="592"/>
      <c r="DL2" s="592"/>
      <c r="DM2" s="592"/>
      <c r="DN2" s="592"/>
      <c r="DO2" s="592"/>
      <c r="DP2" s="592"/>
      <c r="DQ2" s="592"/>
      <c r="DR2" s="592"/>
      <c r="DS2" s="592"/>
      <c r="DT2" s="592"/>
      <c r="DU2" s="592"/>
      <c r="DV2" s="592"/>
      <c r="DW2" s="592"/>
      <c r="DX2" s="592"/>
      <c r="DY2" s="592"/>
      <c r="DZ2" s="592"/>
      <c r="EA2" s="592"/>
      <c r="EB2" s="592"/>
      <c r="EC2" s="592"/>
      <c r="ED2" s="592"/>
      <c r="EE2" s="592"/>
      <c r="EF2" s="592"/>
      <c r="EG2" s="592"/>
      <c r="EH2" s="592"/>
      <c r="EI2" s="592"/>
      <c r="EJ2" s="592"/>
      <c r="EK2" s="592"/>
      <c r="EL2" s="592"/>
      <c r="EM2" s="592"/>
      <c r="EN2" s="592"/>
      <c r="EO2" s="592"/>
    </row>
    <row r="3" spans="1:145" ht="21.75" customHeight="1">
      <c r="A3" s="834" t="s">
        <v>146</v>
      </c>
      <c r="B3" s="835"/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6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833" t="s">
        <v>737</v>
      </c>
      <c r="BN3" s="833"/>
      <c r="BO3" s="833"/>
      <c r="BP3" s="833"/>
      <c r="BQ3" s="833"/>
      <c r="BR3" s="833"/>
      <c r="BS3" s="833"/>
      <c r="BT3" s="833"/>
      <c r="BU3" s="833"/>
      <c r="BV3" s="833"/>
      <c r="BW3" s="833"/>
      <c r="BX3" s="833"/>
      <c r="BY3" s="833"/>
      <c r="BZ3" s="833"/>
      <c r="CA3" s="833"/>
      <c r="CB3" s="833"/>
      <c r="CC3" s="833"/>
      <c r="CD3" s="833"/>
      <c r="CE3" s="833"/>
      <c r="CF3" s="833"/>
      <c r="CG3" s="833"/>
      <c r="CH3" s="833"/>
      <c r="CI3" s="833"/>
      <c r="CJ3" s="833"/>
      <c r="CK3" s="833"/>
      <c r="CL3" s="833"/>
      <c r="CM3" s="833"/>
      <c r="CN3" s="833"/>
      <c r="CO3" s="833"/>
      <c r="CP3" s="833"/>
      <c r="CQ3" s="833"/>
      <c r="CR3" s="833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32"/>
    </row>
    <row r="4" spans="1:145" ht="21.75" customHeight="1">
      <c r="A4" s="837"/>
      <c r="B4" s="818"/>
      <c r="C4" s="818"/>
      <c r="D4" s="818"/>
      <c r="E4" s="818"/>
      <c r="F4" s="818"/>
      <c r="G4" s="818"/>
      <c r="H4" s="818"/>
      <c r="I4" s="818"/>
      <c r="J4" s="818"/>
      <c r="K4" s="818"/>
      <c r="L4" s="818"/>
      <c r="M4" s="818"/>
      <c r="N4" s="818"/>
      <c r="O4" s="818"/>
      <c r="P4" s="818"/>
      <c r="Q4" s="838"/>
      <c r="R4" s="371"/>
      <c r="S4" s="371"/>
      <c r="T4" s="371"/>
      <c r="U4" s="371"/>
      <c r="V4" s="371"/>
      <c r="W4" s="371"/>
      <c r="X4" s="825" t="s">
        <v>736</v>
      </c>
      <c r="Y4" s="825"/>
      <c r="Z4" s="825"/>
      <c r="AA4" s="825"/>
      <c r="AB4" s="825"/>
      <c r="AC4" s="825"/>
      <c r="AD4" s="825"/>
      <c r="AE4" s="825"/>
      <c r="AF4" s="825"/>
      <c r="AG4" s="825"/>
      <c r="AH4" s="825"/>
      <c r="AI4" s="825"/>
      <c r="AJ4" s="825"/>
      <c r="AK4" s="825"/>
      <c r="AL4" s="825"/>
      <c r="AM4" s="825"/>
      <c r="AN4" s="825"/>
      <c r="AO4" s="825"/>
      <c r="AP4" s="825"/>
      <c r="AQ4" s="825"/>
      <c r="AR4" s="825"/>
      <c r="AS4" s="825"/>
      <c r="AT4" s="825"/>
      <c r="AU4" s="825"/>
      <c r="AV4" s="825"/>
      <c r="AW4" s="825"/>
      <c r="AX4" s="825"/>
      <c r="AY4" s="825"/>
      <c r="AZ4" s="825"/>
      <c r="BA4" s="825"/>
      <c r="BB4" s="825"/>
      <c r="BC4" s="825"/>
      <c r="BD4" s="825"/>
      <c r="BE4" s="371"/>
      <c r="BF4" s="371"/>
      <c r="BG4" s="371"/>
      <c r="BH4" s="371"/>
      <c r="BI4" s="371"/>
      <c r="BJ4" s="371"/>
      <c r="BK4" s="370"/>
      <c r="BL4" s="140"/>
      <c r="BM4" s="371"/>
      <c r="BN4" s="371"/>
      <c r="BO4" s="371"/>
      <c r="BP4" s="371"/>
      <c r="BQ4" s="371"/>
      <c r="BR4" s="825" t="s">
        <v>630</v>
      </c>
      <c r="BS4" s="825"/>
      <c r="BT4" s="825"/>
      <c r="BU4" s="825"/>
      <c r="BV4" s="825"/>
      <c r="BW4" s="825"/>
      <c r="BX4" s="825"/>
      <c r="BY4" s="825"/>
      <c r="BZ4" s="825"/>
      <c r="CA4" s="825"/>
      <c r="CB4" s="825"/>
      <c r="CC4" s="825"/>
      <c r="CD4" s="825"/>
      <c r="CE4" s="825"/>
      <c r="CF4" s="825"/>
      <c r="CG4" s="825"/>
      <c r="CH4" s="825"/>
      <c r="CI4" s="825"/>
      <c r="CJ4" s="825"/>
      <c r="CK4" s="825"/>
      <c r="CL4" s="825"/>
      <c r="CM4" s="825"/>
      <c r="CN4" s="825"/>
      <c r="CO4" s="825"/>
      <c r="CP4" s="825"/>
      <c r="CQ4" s="825"/>
      <c r="CR4" s="825"/>
      <c r="CS4" s="825"/>
      <c r="CT4" s="825"/>
      <c r="CU4" s="825"/>
      <c r="CV4" s="825"/>
      <c r="CW4" s="825"/>
      <c r="CX4" s="825"/>
      <c r="CY4" s="371"/>
      <c r="CZ4" s="371"/>
      <c r="DA4" s="371"/>
      <c r="DB4" s="371"/>
      <c r="DC4" s="371"/>
      <c r="DD4" s="371"/>
      <c r="DE4" s="370"/>
      <c r="DF4" s="802" t="s">
        <v>735</v>
      </c>
      <c r="DG4" s="803"/>
      <c r="DH4" s="803"/>
      <c r="DI4" s="803"/>
      <c r="DJ4" s="803"/>
      <c r="DK4" s="803"/>
      <c r="DL4" s="803"/>
      <c r="DM4" s="803"/>
      <c r="DN4" s="803"/>
      <c r="DO4" s="803"/>
      <c r="DP4" s="803"/>
      <c r="DQ4" s="803"/>
      <c r="DR4" s="803"/>
      <c r="DS4" s="803"/>
      <c r="DT4" s="803"/>
      <c r="DU4" s="803"/>
      <c r="DV4" s="803"/>
      <c r="DW4" s="803"/>
      <c r="DX4" s="803"/>
      <c r="DY4" s="803"/>
      <c r="DZ4" s="803"/>
      <c r="EA4" s="803"/>
      <c r="EB4" s="803"/>
      <c r="EC4" s="803"/>
      <c r="ED4" s="803"/>
      <c r="EE4" s="803"/>
      <c r="EF4" s="803"/>
      <c r="EG4" s="803"/>
      <c r="EH4" s="803"/>
      <c r="EI4" s="803"/>
      <c r="EJ4" s="803"/>
      <c r="EK4" s="803"/>
      <c r="EL4" s="803"/>
      <c r="EM4" s="803"/>
      <c r="EN4" s="803"/>
      <c r="EO4" s="804"/>
    </row>
    <row r="5" spans="1:145" ht="21.75" customHeight="1">
      <c r="A5" s="837"/>
      <c r="B5" s="818"/>
      <c r="C5" s="818"/>
      <c r="D5" s="818"/>
      <c r="E5" s="818"/>
      <c r="F5" s="818"/>
      <c r="G5" s="818"/>
      <c r="H5" s="818"/>
      <c r="I5" s="818"/>
      <c r="J5" s="818"/>
      <c r="K5" s="818"/>
      <c r="L5" s="818"/>
      <c r="M5" s="818"/>
      <c r="N5" s="818"/>
      <c r="O5" s="818"/>
      <c r="P5" s="818"/>
      <c r="Q5" s="838"/>
      <c r="R5" s="811" t="s">
        <v>17</v>
      </c>
      <c r="S5" s="811"/>
      <c r="T5" s="811"/>
      <c r="U5" s="811"/>
      <c r="V5" s="812"/>
      <c r="W5" s="815" t="s">
        <v>734</v>
      </c>
      <c r="X5" s="811"/>
      <c r="Y5" s="811"/>
      <c r="Z5" s="811"/>
      <c r="AA5" s="812"/>
      <c r="AB5" s="138"/>
      <c r="AC5" s="811" t="s">
        <v>733</v>
      </c>
      <c r="AD5" s="811"/>
      <c r="AE5" s="811"/>
      <c r="AF5" s="811"/>
      <c r="AG5" s="811"/>
      <c r="AH5" s="811"/>
      <c r="AI5" s="811"/>
      <c r="AJ5" s="297"/>
      <c r="AK5" s="296"/>
      <c r="AL5" s="811" t="s">
        <v>732</v>
      </c>
      <c r="AM5" s="811"/>
      <c r="AN5" s="811"/>
      <c r="AO5" s="811"/>
      <c r="AP5" s="811"/>
      <c r="AQ5" s="811"/>
      <c r="AR5" s="811"/>
      <c r="AS5" s="297"/>
      <c r="AT5" s="296"/>
      <c r="AU5" s="811" t="s">
        <v>374</v>
      </c>
      <c r="AV5" s="811"/>
      <c r="AW5" s="811"/>
      <c r="AX5" s="811"/>
      <c r="AY5" s="811"/>
      <c r="AZ5" s="811"/>
      <c r="BA5" s="811"/>
      <c r="BB5" s="297"/>
      <c r="BC5" s="296"/>
      <c r="BD5" s="811" t="s">
        <v>731</v>
      </c>
      <c r="BE5" s="811"/>
      <c r="BF5" s="811"/>
      <c r="BG5" s="811"/>
      <c r="BH5" s="811"/>
      <c r="BI5" s="811"/>
      <c r="BJ5" s="811"/>
      <c r="BK5" s="143"/>
      <c r="BL5" s="815" t="s">
        <v>17</v>
      </c>
      <c r="BM5" s="811"/>
      <c r="BN5" s="811"/>
      <c r="BO5" s="811"/>
      <c r="BP5" s="812"/>
      <c r="BQ5" s="815" t="s">
        <v>734</v>
      </c>
      <c r="BR5" s="811"/>
      <c r="BS5" s="811"/>
      <c r="BT5" s="811"/>
      <c r="BU5" s="812"/>
      <c r="BV5" s="138"/>
      <c r="BW5" s="811" t="s">
        <v>733</v>
      </c>
      <c r="BX5" s="811"/>
      <c r="BY5" s="811"/>
      <c r="BZ5" s="811"/>
      <c r="CA5" s="811"/>
      <c r="CB5" s="811"/>
      <c r="CC5" s="811"/>
      <c r="CD5" s="297"/>
      <c r="CE5" s="296"/>
      <c r="CF5" s="811" t="s">
        <v>732</v>
      </c>
      <c r="CG5" s="811"/>
      <c r="CH5" s="811"/>
      <c r="CI5" s="811"/>
      <c r="CJ5" s="811"/>
      <c r="CK5" s="811"/>
      <c r="CL5" s="811"/>
      <c r="CM5" s="297"/>
      <c r="CN5" s="296"/>
      <c r="CO5" s="811" t="s">
        <v>374</v>
      </c>
      <c r="CP5" s="811"/>
      <c r="CQ5" s="811"/>
      <c r="CR5" s="811"/>
      <c r="CS5" s="811"/>
      <c r="CT5" s="811"/>
      <c r="CU5" s="811"/>
      <c r="CV5" s="297"/>
      <c r="CW5" s="296"/>
      <c r="CX5" s="811" t="s">
        <v>731</v>
      </c>
      <c r="CY5" s="811"/>
      <c r="CZ5" s="811"/>
      <c r="DA5" s="811"/>
      <c r="DB5" s="811"/>
      <c r="DC5" s="811"/>
      <c r="DD5" s="811"/>
      <c r="DE5" s="143"/>
      <c r="DF5" s="138"/>
      <c r="DG5" s="811" t="s">
        <v>733</v>
      </c>
      <c r="DH5" s="811"/>
      <c r="DI5" s="811"/>
      <c r="DJ5" s="811"/>
      <c r="DK5" s="811"/>
      <c r="DL5" s="811"/>
      <c r="DM5" s="811"/>
      <c r="DN5" s="297"/>
      <c r="DO5" s="296"/>
      <c r="DP5" s="811" t="s">
        <v>732</v>
      </c>
      <c r="DQ5" s="811"/>
      <c r="DR5" s="811"/>
      <c r="DS5" s="811"/>
      <c r="DT5" s="811"/>
      <c r="DU5" s="811"/>
      <c r="DV5" s="811"/>
      <c r="DW5" s="297"/>
      <c r="DX5" s="296"/>
      <c r="DY5" s="811" t="s">
        <v>374</v>
      </c>
      <c r="DZ5" s="811"/>
      <c r="EA5" s="811"/>
      <c r="EB5" s="811"/>
      <c r="EC5" s="811"/>
      <c r="ED5" s="811"/>
      <c r="EE5" s="811"/>
      <c r="EF5" s="297"/>
      <c r="EG5" s="296"/>
      <c r="EH5" s="811" t="s">
        <v>731</v>
      </c>
      <c r="EI5" s="811"/>
      <c r="EJ5" s="811"/>
      <c r="EK5" s="811"/>
      <c r="EL5" s="811"/>
      <c r="EM5" s="811"/>
      <c r="EN5" s="811"/>
      <c r="EO5" s="369"/>
    </row>
    <row r="6" spans="1:145" ht="21.75" customHeight="1">
      <c r="A6" s="837"/>
      <c r="B6" s="818"/>
      <c r="C6" s="818"/>
      <c r="D6" s="818"/>
      <c r="E6" s="818"/>
      <c r="F6" s="818"/>
      <c r="G6" s="818"/>
      <c r="H6" s="818"/>
      <c r="I6" s="818"/>
      <c r="J6" s="818"/>
      <c r="K6" s="818"/>
      <c r="L6" s="818"/>
      <c r="M6" s="818"/>
      <c r="N6" s="818"/>
      <c r="O6" s="818"/>
      <c r="P6" s="818"/>
      <c r="Q6" s="838"/>
      <c r="R6" s="806"/>
      <c r="S6" s="806"/>
      <c r="T6" s="806"/>
      <c r="U6" s="806"/>
      <c r="V6" s="807"/>
      <c r="W6" s="805"/>
      <c r="X6" s="806"/>
      <c r="Y6" s="806"/>
      <c r="Z6" s="806"/>
      <c r="AA6" s="807"/>
      <c r="AB6" s="149"/>
      <c r="AC6" s="806"/>
      <c r="AD6" s="806"/>
      <c r="AE6" s="806"/>
      <c r="AF6" s="806"/>
      <c r="AG6" s="806"/>
      <c r="AH6" s="806"/>
      <c r="AI6" s="806"/>
      <c r="AJ6" s="299"/>
      <c r="AK6" s="298"/>
      <c r="AL6" s="806"/>
      <c r="AM6" s="806"/>
      <c r="AN6" s="806"/>
      <c r="AO6" s="806"/>
      <c r="AP6" s="806"/>
      <c r="AQ6" s="806"/>
      <c r="AR6" s="806"/>
      <c r="AS6" s="299"/>
      <c r="AT6" s="298"/>
      <c r="AU6" s="806"/>
      <c r="AV6" s="806"/>
      <c r="AW6" s="806"/>
      <c r="AX6" s="806"/>
      <c r="AY6" s="806"/>
      <c r="AZ6" s="806"/>
      <c r="BA6" s="806"/>
      <c r="BB6" s="299"/>
      <c r="BC6" s="298"/>
      <c r="BD6" s="806"/>
      <c r="BE6" s="806"/>
      <c r="BF6" s="806"/>
      <c r="BG6" s="806"/>
      <c r="BH6" s="806"/>
      <c r="BI6" s="806"/>
      <c r="BJ6" s="806"/>
      <c r="BK6" s="148"/>
      <c r="BL6" s="805"/>
      <c r="BM6" s="806"/>
      <c r="BN6" s="806"/>
      <c r="BO6" s="806"/>
      <c r="BP6" s="807"/>
      <c r="BQ6" s="805"/>
      <c r="BR6" s="806"/>
      <c r="BS6" s="806"/>
      <c r="BT6" s="806"/>
      <c r="BU6" s="807"/>
      <c r="BV6" s="149"/>
      <c r="BW6" s="806"/>
      <c r="BX6" s="806"/>
      <c r="BY6" s="806"/>
      <c r="BZ6" s="806"/>
      <c r="CA6" s="806"/>
      <c r="CB6" s="806"/>
      <c r="CC6" s="806"/>
      <c r="CD6" s="299"/>
      <c r="CE6" s="298"/>
      <c r="CF6" s="806"/>
      <c r="CG6" s="806"/>
      <c r="CH6" s="806"/>
      <c r="CI6" s="806"/>
      <c r="CJ6" s="806"/>
      <c r="CK6" s="806"/>
      <c r="CL6" s="806"/>
      <c r="CM6" s="299"/>
      <c r="CN6" s="298"/>
      <c r="CO6" s="806"/>
      <c r="CP6" s="806"/>
      <c r="CQ6" s="806"/>
      <c r="CR6" s="806"/>
      <c r="CS6" s="806"/>
      <c r="CT6" s="806"/>
      <c r="CU6" s="806"/>
      <c r="CV6" s="299"/>
      <c r="CW6" s="298"/>
      <c r="CX6" s="806"/>
      <c r="CY6" s="806"/>
      <c r="CZ6" s="806"/>
      <c r="DA6" s="806"/>
      <c r="DB6" s="806"/>
      <c r="DC6" s="806"/>
      <c r="DD6" s="806"/>
      <c r="DE6" s="148"/>
      <c r="DF6" s="149"/>
      <c r="DG6" s="806"/>
      <c r="DH6" s="806"/>
      <c r="DI6" s="806"/>
      <c r="DJ6" s="806"/>
      <c r="DK6" s="806"/>
      <c r="DL6" s="806"/>
      <c r="DM6" s="806"/>
      <c r="DN6" s="299"/>
      <c r="DO6" s="298"/>
      <c r="DP6" s="806"/>
      <c r="DQ6" s="806"/>
      <c r="DR6" s="806"/>
      <c r="DS6" s="806"/>
      <c r="DT6" s="806"/>
      <c r="DU6" s="806"/>
      <c r="DV6" s="806"/>
      <c r="DW6" s="299"/>
      <c r="DX6" s="298"/>
      <c r="DY6" s="806"/>
      <c r="DZ6" s="806"/>
      <c r="EA6" s="806"/>
      <c r="EB6" s="806"/>
      <c r="EC6" s="806"/>
      <c r="ED6" s="806"/>
      <c r="EE6" s="806"/>
      <c r="EF6" s="299"/>
      <c r="EG6" s="298"/>
      <c r="EH6" s="806"/>
      <c r="EI6" s="806"/>
      <c r="EJ6" s="806"/>
      <c r="EK6" s="806"/>
      <c r="EL6" s="806"/>
      <c r="EM6" s="806"/>
      <c r="EN6" s="806"/>
      <c r="EO6" s="368"/>
    </row>
    <row r="7" spans="1:145" ht="21.75" customHeight="1">
      <c r="A7" s="837"/>
      <c r="B7" s="818"/>
      <c r="C7" s="818"/>
      <c r="D7" s="818"/>
      <c r="E7" s="818"/>
      <c r="F7" s="818"/>
      <c r="G7" s="818"/>
      <c r="H7" s="818"/>
      <c r="I7" s="818"/>
      <c r="J7" s="818"/>
      <c r="K7" s="818"/>
      <c r="L7" s="818"/>
      <c r="M7" s="818"/>
      <c r="N7" s="818"/>
      <c r="O7" s="818"/>
      <c r="P7" s="818"/>
      <c r="Q7" s="838"/>
      <c r="R7" s="806"/>
      <c r="S7" s="806"/>
      <c r="T7" s="806"/>
      <c r="U7" s="806"/>
      <c r="V7" s="807"/>
      <c r="W7" s="805"/>
      <c r="X7" s="806"/>
      <c r="Y7" s="806"/>
      <c r="Z7" s="806"/>
      <c r="AA7" s="807"/>
      <c r="AB7" s="149"/>
      <c r="AC7" s="806"/>
      <c r="AD7" s="806"/>
      <c r="AE7" s="806"/>
      <c r="AF7" s="806"/>
      <c r="AG7" s="806"/>
      <c r="AH7" s="806"/>
      <c r="AI7" s="806"/>
      <c r="AJ7" s="299"/>
      <c r="AK7" s="298"/>
      <c r="AL7" s="806"/>
      <c r="AM7" s="806"/>
      <c r="AN7" s="806"/>
      <c r="AO7" s="806"/>
      <c r="AP7" s="806"/>
      <c r="AQ7" s="806"/>
      <c r="AR7" s="806"/>
      <c r="AS7" s="299"/>
      <c r="AT7" s="298"/>
      <c r="AU7" s="806"/>
      <c r="AV7" s="806"/>
      <c r="AW7" s="806"/>
      <c r="AX7" s="806"/>
      <c r="AY7" s="806"/>
      <c r="AZ7" s="806"/>
      <c r="BA7" s="806"/>
      <c r="BB7" s="299"/>
      <c r="BC7" s="298"/>
      <c r="BD7" s="806"/>
      <c r="BE7" s="806"/>
      <c r="BF7" s="806"/>
      <c r="BG7" s="806"/>
      <c r="BH7" s="806"/>
      <c r="BI7" s="806"/>
      <c r="BJ7" s="806"/>
      <c r="BK7" s="148"/>
      <c r="BL7" s="805"/>
      <c r="BM7" s="806"/>
      <c r="BN7" s="806"/>
      <c r="BO7" s="806"/>
      <c r="BP7" s="807"/>
      <c r="BQ7" s="805"/>
      <c r="BR7" s="806"/>
      <c r="BS7" s="806"/>
      <c r="BT7" s="806"/>
      <c r="BU7" s="807"/>
      <c r="BV7" s="149"/>
      <c r="BW7" s="806"/>
      <c r="BX7" s="806"/>
      <c r="BY7" s="806"/>
      <c r="BZ7" s="806"/>
      <c r="CA7" s="806"/>
      <c r="CB7" s="806"/>
      <c r="CC7" s="806"/>
      <c r="CD7" s="299"/>
      <c r="CE7" s="298"/>
      <c r="CF7" s="806"/>
      <c r="CG7" s="806"/>
      <c r="CH7" s="806"/>
      <c r="CI7" s="806"/>
      <c r="CJ7" s="806"/>
      <c r="CK7" s="806"/>
      <c r="CL7" s="806"/>
      <c r="CM7" s="299"/>
      <c r="CN7" s="298"/>
      <c r="CO7" s="806"/>
      <c r="CP7" s="806"/>
      <c r="CQ7" s="806"/>
      <c r="CR7" s="806"/>
      <c r="CS7" s="806"/>
      <c r="CT7" s="806"/>
      <c r="CU7" s="806"/>
      <c r="CV7" s="299"/>
      <c r="CW7" s="298"/>
      <c r="CX7" s="806"/>
      <c r="CY7" s="806"/>
      <c r="CZ7" s="806"/>
      <c r="DA7" s="806"/>
      <c r="DB7" s="806"/>
      <c r="DC7" s="806"/>
      <c r="DD7" s="806"/>
      <c r="DE7" s="148"/>
      <c r="DF7" s="149"/>
      <c r="DG7" s="806"/>
      <c r="DH7" s="806"/>
      <c r="DI7" s="806"/>
      <c r="DJ7" s="806"/>
      <c r="DK7" s="806"/>
      <c r="DL7" s="806"/>
      <c r="DM7" s="806"/>
      <c r="DN7" s="299"/>
      <c r="DO7" s="298"/>
      <c r="DP7" s="806"/>
      <c r="DQ7" s="806"/>
      <c r="DR7" s="806"/>
      <c r="DS7" s="806"/>
      <c r="DT7" s="806"/>
      <c r="DU7" s="806"/>
      <c r="DV7" s="806"/>
      <c r="DW7" s="299"/>
      <c r="DX7" s="298"/>
      <c r="DY7" s="806"/>
      <c r="DZ7" s="806"/>
      <c r="EA7" s="806"/>
      <c r="EB7" s="806"/>
      <c r="EC7" s="806"/>
      <c r="ED7" s="806"/>
      <c r="EE7" s="806"/>
      <c r="EF7" s="299"/>
      <c r="EG7" s="298"/>
      <c r="EH7" s="806"/>
      <c r="EI7" s="806"/>
      <c r="EJ7" s="806"/>
      <c r="EK7" s="806"/>
      <c r="EL7" s="806"/>
      <c r="EM7" s="806"/>
      <c r="EN7" s="806"/>
      <c r="EO7" s="368"/>
    </row>
    <row r="8" spans="1:145" ht="12" customHeight="1">
      <c r="A8" s="837"/>
      <c r="B8" s="818"/>
      <c r="C8" s="818"/>
      <c r="D8" s="818"/>
      <c r="E8" s="818"/>
      <c r="F8" s="818"/>
      <c r="G8" s="818"/>
      <c r="H8" s="818"/>
      <c r="I8" s="818"/>
      <c r="J8" s="818"/>
      <c r="K8" s="818"/>
      <c r="L8" s="818"/>
      <c r="M8" s="818"/>
      <c r="N8" s="818"/>
      <c r="O8" s="818"/>
      <c r="P8" s="818"/>
      <c r="Q8" s="838"/>
      <c r="R8" s="806"/>
      <c r="S8" s="806"/>
      <c r="T8" s="806"/>
      <c r="U8" s="806"/>
      <c r="V8" s="807"/>
      <c r="W8" s="805"/>
      <c r="X8" s="806"/>
      <c r="Y8" s="806"/>
      <c r="Z8" s="806"/>
      <c r="AA8" s="807"/>
      <c r="AB8" s="805" t="s">
        <v>730</v>
      </c>
      <c r="AC8" s="806"/>
      <c r="AD8" s="806"/>
      <c r="AE8" s="806"/>
      <c r="AF8" s="806"/>
      <c r="AG8" s="806"/>
      <c r="AH8" s="806"/>
      <c r="AI8" s="806"/>
      <c r="AJ8" s="807"/>
      <c r="AK8" s="805" t="s">
        <v>729</v>
      </c>
      <c r="AL8" s="806"/>
      <c r="AM8" s="806"/>
      <c r="AN8" s="806"/>
      <c r="AO8" s="806"/>
      <c r="AP8" s="806"/>
      <c r="AQ8" s="806"/>
      <c r="AR8" s="806"/>
      <c r="AS8" s="807"/>
      <c r="AT8" s="805" t="s">
        <v>728</v>
      </c>
      <c r="AU8" s="806"/>
      <c r="AV8" s="806"/>
      <c r="AW8" s="806"/>
      <c r="AX8" s="806"/>
      <c r="AY8" s="806"/>
      <c r="AZ8" s="806"/>
      <c r="BA8" s="806"/>
      <c r="BB8" s="807"/>
      <c r="BC8" s="805" t="s">
        <v>727</v>
      </c>
      <c r="BD8" s="806"/>
      <c r="BE8" s="806"/>
      <c r="BF8" s="806"/>
      <c r="BG8" s="806"/>
      <c r="BH8" s="806"/>
      <c r="BI8" s="806"/>
      <c r="BJ8" s="806"/>
      <c r="BK8" s="807"/>
      <c r="BL8" s="805"/>
      <c r="BM8" s="806"/>
      <c r="BN8" s="806"/>
      <c r="BO8" s="806"/>
      <c r="BP8" s="807"/>
      <c r="BQ8" s="805"/>
      <c r="BR8" s="806"/>
      <c r="BS8" s="806"/>
      <c r="BT8" s="806"/>
      <c r="BU8" s="807"/>
      <c r="BV8" s="805" t="s">
        <v>726</v>
      </c>
      <c r="BW8" s="806"/>
      <c r="BX8" s="806"/>
      <c r="BY8" s="806"/>
      <c r="BZ8" s="806"/>
      <c r="CA8" s="806"/>
      <c r="CB8" s="806"/>
      <c r="CC8" s="806"/>
      <c r="CD8" s="807"/>
      <c r="CE8" s="805" t="s">
        <v>725</v>
      </c>
      <c r="CF8" s="806"/>
      <c r="CG8" s="806"/>
      <c r="CH8" s="806"/>
      <c r="CI8" s="806"/>
      <c r="CJ8" s="806"/>
      <c r="CK8" s="806"/>
      <c r="CL8" s="806"/>
      <c r="CM8" s="807"/>
      <c r="CN8" s="805" t="s">
        <v>724</v>
      </c>
      <c r="CO8" s="806"/>
      <c r="CP8" s="806"/>
      <c r="CQ8" s="806"/>
      <c r="CR8" s="806"/>
      <c r="CS8" s="806"/>
      <c r="CT8" s="806"/>
      <c r="CU8" s="806"/>
      <c r="CV8" s="807"/>
      <c r="CW8" s="805" t="s">
        <v>723</v>
      </c>
      <c r="CX8" s="806"/>
      <c r="CY8" s="806"/>
      <c r="CZ8" s="806"/>
      <c r="DA8" s="806"/>
      <c r="DB8" s="806"/>
      <c r="DC8" s="806"/>
      <c r="DD8" s="806"/>
      <c r="DE8" s="807"/>
      <c r="DF8" s="817" t="s">
        <v>722</v>
      </c>
      <c r="DG8" s="818"/>
      <c r="DH8" s="818"/>
      <c r="DI8" s="818"/>
      <c r="DJ8" s="818"/>
      <c r="DK8" s="818"/>
      <c r="DL8" s="818"/>
      <c r="DM8" s="818"/>
      <c r="DN8" s="819"/>
      <c r="DO8" s="817" t="s">
        <v>721</v>
      </c>
      <c r="DP8" s="818"/>
      <c r="DQ8" s="818"/>
      <c r="DR8" s="818"/>
      <c r="DS8" s="818"/>
      <c r="DT8" s="818"/>
      <c r="DU8" s="818"/>
      <c r="DV8" s="818"/>
      <c r="DW8" s="819"/>
      <c r="DX8" s="817" t="s">
        <v>720</v>
      </c>
      <c r="DY8" s="818"/>
      <c r="DZ8" s="818"/>
      <c r="EA8" s="818"/>
      <c r="EB8" s="818"/>
      <c r="EC8" s="818"/>
      <c r="ED8" s="818"/>
      <c r="EE8" s="818"/>
      <c r="EF8" s="819"/>
      <c r="EG8" s="817" t="s">
        <v>719</v>
      </c>
      <c r="EH8" s="818"/>
      <c r="EI8" s="818"/>
      <c r="EJ8" s="818"/>
      <c r="EK8" s="818"/>
      <c r="EL8" s="818"/>
      <c r="EM8" s="818"/>
      <c r="EN8" s="818"/>
      <c r="EO8" s="838"/>
    </row>
    <row r="9" spans="1:145" s="152" customFormat="1" ht="12" customHeight="1" thickBot="1">
      <c r="A9" s="839"/>
      <c r="B9" s="840"/>
      <c r="C9" s="840"/>
      <c r="D9" s="840"/>
      <c r="E9" s="840"/>
      <c r="F9" s="840"/>
      <c r="G9" s="840"/>
      <c r="H9" s="840"/>
      <c r="I9" s="840"/>
      <c r="J9" s="840"/>
      <c r="K9" s="840"/>
      <c r="L9" s="840"/>
      <c r="M9" s="840"/>
      <c r="N9" s="840"/>
      <c r="O9" s="840"/>
      <c r="P9" s="840"/>
      <c r="Q9" s="841"/>
      <c r="R9" s="813"/>
      <c r="S9" s="813"/>
      <c r="T9" s="813"/>
      <c r="U9" s="813"/>
      <c r="V9" s="814"/>
      <c r="W9" s="816"/>
      <c r="X9" s="813"/>
      <c r="Y9" s="813"/>
      <c r="Z9" s="813"/>
      <c r="AA9" s="814"/>
      <c r="AB9" s="808" t="s">
        <v>718</v>
      </c>
      <c r="AC9" s="809"/>
      <c r="AD9" s="809"/>
      <c r="AE9" s="809"/>
      <c r="AF9" s="809"/>
      <c r="AG9" s="809"/>
      <c r="AH9" s="809"/>
      <c r="AI9" s="809"/>
      <c r="AJ9" s="810"/>
      <c r="AK9" s="808" t="s">
        <v>718</v>
      </c>
      <c r="AL9" s="809"/>
      <c r="AM9" s="809"/>
      <c r="AN9" s="809"/>
      <c r="AO9" s="809"/>
      <c r="AP9" s="809"/>
      <c r="AQ9" s="809"/>
      <c r="AR9" s="809"/>
      <c r="AS9" s="810"/>
      <c r="AT9" s="808" t="s">
        <v>718</v>
      </c>
      <c r="AU9" s="809"/>
      <c r="AV9" s="809"/>
      <c r="AW9" s="809"/>
      <c r="AX9" s="809"/>
      <c r="AY9" s="809"/>
      <c r="AZ9" s="809"/>
      <c r="BA9" s="809"/>
      <c r="BB9" s="810"/>
      <c r="BC9" s="820" t="s">
        <v>717</v>
      </c>
      <c r="BD9" s="843"/>
      <c r="BE9" s="843"/>
      <c r="BF9" s="843"/>
      <c r="BG9" s="843"/>
      <c r="BH9" s="843"/>
      <c r="BI9" s="843"/>
      <c r="BJ9" s="843"/>
      <c r="BK9" s="844"/>
      <c r="BL9" s="816"/>
      <c r="BM9" s="813"/>
      <c r="BN9" s="813"/>
      <c r="BO9" s="813"/>
      <c r="BP9" s="814"/>
      <c r="BQ9" s="816"/>
      <c r="BR9" s="813"/>
      <c r="BS9" s="813"/>
      <c r="BT9" s="813"/>
      <c r="BU9" s="814"/>
      <c r="BV9" s="808" t="s">
        <v>718</v>
      </c>
      <c r="BW9" s="809"/>
      <c r="BX9" s="809"/>
      <c r="BY9" s="809"/>
      <c r="BZ9" s="809"/>
      <c r="CA9" s="809"/>
      <c r="CB9" s="809"/>
      <c r="CC9" s="809"/>
      <c r="CD9" s="810"/>
      <c r="CE9" s="808" t="s">
        <v>718</v>
      </c>
      <c r="CF9" s="809"/>
      <c r="CG9" s="809"/>
      <c r="CH9" s="809"/>
      <c r="CI9" s="809"/>
      <c r="CJ9" s="809"/>
      <c r="CK9" s="809"/>
      <c r="CL9" s="809"/>
      <c r="CM9" s="810"/>
      <c r="CN9" s="808" t="s">
        <v>718</v>
      </c>
      <c r="CO9" s="809"/>
      <c r="CP9" s="809"/>
      <c r="CQ9" s="809"/>
      <c r="CR9" s="809"/>
      <c r="CS9" s="809"/>
      <c r="CT9" s="809"/>
      <c r="CU9" s="809"/>
      <c r="CV9" s="810"/>
      <c r="CW9" s="820" t="s">
        <v>717</v>
      </c>
      <c r="CX9" s="821"/>
      <c r="CY9" s="821"/>
      <c r="CZ9" s="821"/>
      <c r="DA9" s="821"/>
      <c r="DB9" s="821"/>
      <c r="DC9" s="821"/>
      <c r="DD9" s="821"/>
      <c r="DE9" s="822"/>
      <c r="DF9" s="808" t="s">
        <v>718</v>
      </c>
      <c r="DG9" s="809"/>
      <c r="DH9" s="809"/>
      <c r="DI9" s="809"/>
      <c r="DJ9" s="809"/>
      <c r="DK9" s="809"/>
      <c r="DL9" s="809"/>
      <c r="DM9" s="809"/>
      <c r="DN9" s="810"/>
      <c r="DO9" s="808" t="s">
        <v>718</v>
      </c>
      <c r="DP9" s="809"/>
      <c r="DQ9" s="809"/>
      <c r="DR9" s="809"/>
      <c r="DS9" s="809"/>
      <c r="DT9" s="809"/>
      <c r="DU9" s="809"/>
      <c r="DV9" s="809"/>
      <c r="DW9" s="810"/>
      <c r="DX9" s="808" t="s">
        <v>718</v>
      </c>
      <c r="DY9" s="809"/>
      <c r="DZ9" s="809"/>
      <c r="EA9" s="809"/>
      <c r="EB9" s="809"/>
      <c r="EC9" s="809"/>
      <c r="ED9" s="809"/>
      <c r="EE9" s="809"/>
      <c r="EF9" s="810"/>
      <c r="EG9" s="820" t="s">
        <v>717</v>
      </c>
      <c r="EH9" s="821"/>
      <c r="EI9" s="821"/>
      <c r="EJ9" s="821"/>
      <c r="EK9" s="821"/>
      <c r="EL9" s="821"/>
      <c r="EM9" s="821"/>
      <c r="EN9" s="821"/>
      <c r="EO9" s="842"/>
    </row>
    <row r="10" spans="1:145" ht="17.25" customHeight="1">
      <c r="A10" s="365"/>
      <c r="B10" s="823" t="s">
        <v>716</v>
      </c>
      <c r="C10" s="823"/>
      <c r="D10" s="823"/>
      <c r="E10" s="823"/>
      <c r="F10" s="823"/>
      <c r="G10" s="823"/>
      <c r="H10" s="823"/>
      <c r="I10" s="823"/>
      <c r="J10" s="823"/>
      <c r="K10" s="823"/>
      <c r="L10" s="823"/>
      <c r="M10" s="823"/>
      <c r="N10" s="823"/>
      <c r="O10" s="823"/>
      <c r="P10" s="823"/>
      <c r="Q10" s="367"/>
      <c r="R10" s="829">
        <v>67</v>
      </c>
      <c r="S10" s="830"/>
      <c r="T10" s="830"/>
      <c r="U10" s="830"/>
      <c r="V10" s="830"/>
      <c r="W10" s="830">
        <v>67</v>
      </c>
      <c r="X10" s="830"/>
      <c r="Y10" s="830"/>
      <c r="Z10" s="830"/>
      <c r="AA10" s="830"/>
      <c r="AB10" s="830">
        <v>22727793</v>
      </c>
      <c r="AC10" s="830"/>
      <c r="AD10" s="830"/>
      <c r="AE10" s="830"/>
      <c r="AF10" s="830"/>
      <c r="AG10" s="830"/>
      <c r="AH10" s="830"/>
      <c r="AI10" s="830"/>
      <c r="AJ10" s="830"/>
      <c r="AK10" s="830">
        <v>69301594</v>
      </c>
      <c r="AL10" s="830"/>
      <c r="AM10" s="830"/>
      <c r="AN10" s="830"/>
      <c r="AO10" s="830"/>
      <c r="AP10" s="830"/>
      <c r="AQ10" s="830"/>
      <c r="AR10" s="830"/>
      <c r="AS10" s="830"/>
      <c r="AT10" s="830">
        <v>85313333</v>
      </c>
      <c r="AU10" s="830"/>
      <c r="AV10" s="830"/>
      <c r="AW10" s="830"/>
      <c r="AX10" s="830"/>
      <c r="AY10" s="830"/>
      <c r="AZ10" s="830"/>
      <c r="BA10" s="830"/>
      <c r="BB10" s="830"/>
      <c r="BC10" s="830">
        <v>1331947</v>
      </c>
      <c r="BD10" s="830"/>
      <c r="BE10" s="830"/>
      <c r="BF10" s="830"/>
      <c r="BG10" s="830"/>
      <c r="BH10" s="830"/>
      <c r="BI10" s="830"/>
      <c r="BJ10" s="830"/>
      <c r="BK10" s="830"/>
      <c r="BL10" s="830">
        <v>359</v>
      </c>
      <c r="BM10" s="830"/>
      <c r="BN10" s="830"/>
      <c r="BO10" s="830"/>
      <c r="BP10" s="830"/>
      <c r="BQ10" s="830">
        <v>366</v>
      </c>
      <c r="BR10" s="830"/>
      <c r="BS10" s="830"/>
      <c r="BT10" s="830"/>
      <c r="BU10" s="830"/>
      <c r="BV10" s="830">
        <v>36274711</v>
      </c>
      <c r="BW10" s="830"/>
      <c r="BX10" s="830"/>
      <c r="BY10" s="830"/>
      <c r="BZ10" s="830"/>
      <c r="CA10" s="830"/>
      <c r="CB10" s="830"/>
      <c r="CC10" s="830"/>
      <c r="CD10" s="830"/>
      <c r="CE10" s="830">
        <v>101048041</v>
      </c>
      <c r="CF10" s="830"/>
      <c r="CG10" s="830"/>
      <c r="CH10" s="830"/>
      <c r="CI10" s="830"/>
      <c r="CJ10" s="830"/>
      <c r="CK10" s="830"/>
      <c r="CL10" s="830"/>
      <c r="CM10" s="830"/>
      <c r="CN10" s="830">
        <v>131141395</v>
      </c>
      <c r="CO10" s="830"/>
      <c r="CP10" s="830"/>
      <c r="CQ10" s="830"/>
      <c r="CR10" s="830"/>
      <c r="CS10" s="830"/>
      <c r="CT10" s="830"/>
      <c r="CU10" s="830"/>
      <c r="CV10" s="830"/>
      <c r="CW10" s="830">
        <v>2181497</v>
      </c>
      <c r="CX10" s="830"/>
      <c r="CY10" s="830"/>
      <c r="CZ10" s="830"/>
      <c r="DA10" s="830"/>
      <c r="DB10" s="830"/>
      <c r="DC10" s="830"/>
      <c r="DD10" s="830"/>
      <c r="DE10" s="830"/>
      <c r="DF10" s="847">
        <f>SUM(AB10,BV10)</f>
        <v>59002504</v>
      </c>
      <c r="DG10" s="847">
        <v>57119878</v>
      </c>
      <c r="DH10" s="847">
        <v>57119878</v>
      </c>
      <c r="DI10" s="847">
        <v>57119878</v>
      </c>
      <c r="DJ10" s="847">
        <v>57119878</v>
      </c>
      <c r="DK10" s="847">
        <v>57119878</v>
      </c>
      <c r="DL10" s="847">
        <v>57119878</v>
      </c>
      <c r="DM10" s="847">
        <v>57119878</v>
      </c>
      <c r="DN10" s="847">
        <v>57119878</v>
      </c>
      <c r="DO10" s="847">
        <f>SUM(AK10,CE10)</f>
        <v>170349635</v>
      </c>
      <c r="DP10" s="847">
        <v>178272221</v>
      </c>
      <c r="DQ10" s="847">
        <v>178272221</v>
      </c>
      <c r="DR10" s="847">
        <v>178272221</v>
      </c>
      <c r="DS10" s="847">
        <v>178272221</v>
      </c>
      <c r="DT10" s="847">
        <v>178272221</v>
      </c>
      <c r="DU10" s="847">
        <v>178272221</v>
      </c>
      <c r="DV10" s="847">
        <v>178272221</v>
      </c>
      <c r="DW10" s="847">
        <v>178272221</v>
      </c>
      <c r="DX10" s="847">
        <f>SUM(AT10,CN10)</f>
        <v>216454728</v>
      </c>
      <c r="DY10" s="847">
        <v>178272221</v>
      </c>
      <c r="DZ10" s="847">
        <v>178272221</v>
      </c>
      <c r="EA10" s="847">
        <v>178272221</v>
      </c>
      <c r="EB10" s="847">
        <v>178272221</v>
      </c>
      <c r="EC10" s="847">
        <v>178272221</v>
      </c>
      <c r="ED10" s="847">
        <v>178272221</v>
      </c>
      <c r="EE10" s="847">
        <v>178272221</v>
      </c>
      <c r="EF10" s="847">
        <v>178272221</v>
      </c>
      <c r="EG10" s="847">
        <f>SUM(BC10,CW10)</f>
        <v>3513444</v>
      </c>
      <c r="EH10" s="847">
        <v>178272221</v>
      </c>
      <c r="EI10" s="847">
        <v>178272221</v>
      </c>
      <c r="EJ10" s="847">
        <v>178272221</v>
      </c>
      <c r="EK10" s="847">
        <v>178272221</v>
      </c>
      <c r="EL10" s="847">
        <v>178272221</v>
      </c>
      <c r="EM10" s="847">
        <v>178272221</v>
      </c>
      <c r="EN10" s="847">
        <v>178272221</v>
      </c>
      <c r="EO10" s="850">
        <v>178272221</v>
      </c>
    </row>
    <row r="11" spans="1:145" ht="17.25" customHeight="1">
      <c r="A11" s="136"/>
      <c r="B11" s="825" t="s">
        <v>715</v>
      </c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  <c r="O11" s="825"/>
      <c r="P11" s="825"/>
      <c r="Q11" s="366"/>
      <c r="R11" s="831">
        <v>40</v>
      </c>
      <c r="S11" s="832"/>
      <c r="T11" s="832"/>
      <c r="U11" s="832"/>
      <c r="V11" s="832"/>
      <c r="W11" s="832">
        <v>40</v>
      </c>
      <c r="X11" s="832"/>
      <c r="Y11" s="832"/>
      <c r="Z11" s="832"/>
      <c r="AA11" s="832"/>
      <c r="AB11" s="832">
        <v>259013107</v>
      </c>
      <c r="AC11" s="832"/>
      <c r="AD11" s="832"/>
      <c r="AE11" s="832"/>
      <c r="AF11" s="832"/>
      <c r="AG11" s="832"/>
      <c r="AH11" s="832"/>
      <c r="AI11" s="832"/>
      <c r="AJ11" s="832"/>
      <c r="AK11" s="832">
        <v>728992886</v>
      </c>
      <c r="AL11" s="832"/>
      <c r="AM11" s="832"/>
      <c r="AN11" s="832"/>
      <c r="AO11" s="832"/>
      <c r="AP11" s="832"/>
      <c r="AQ11" s="832"/>
      <c r="AR11" s="832"/>
      <c r="AS11" s="832"/>
      <c r="AT11" s="832">
        <v>876370452</v>
      </c>
      <c r="AU11" s="832"/>
      <c r="AV11" s="832"/>
      <c r="AW11" s="832"/>
      <c r="AX11" s="832"/>
      <c r="AY11" s="832"/>
      <c r="AZ11" s="832"/>
      <c r="BA11" s="832"/>
      <c r="BB11" s="832"/>
      <c r="BC11" s="832">
        <v>15542111</v>
      </c>
      <c r="BD11" s="832"/>
      <c r="BE11" s="832"/>
      <c r="BF11" s="832"/>
      <c r="BG11" s="832"/>
      <c r="BH11" s="832"/>
      <c r="BI11" s="832"/>
      <c r="BJ11" s="832"/>
      <c r="BK11" s="832"/>
      <c r="BL11" s="832">
        <v>174</v>
      </c>
      <c r="BM11" s="832"/>
      <c r="BN11" s="832"/>
      <c r="BO11" s="832"/>
      <c r="BP11" s="832"/>
      <c r="BQ11" s="832">
        <v>176</v>
      </c>
      <c r="BR11" s="832"/>
      <c r="BS11" s="832"/>
      <c r="BT11" s="832"/>
      <c r="BU11" s="832"/>
      <c r="BV11" s="832">
        <v>927238956</v>
      </c>
      <c r="BW11" s="832"/>
      <c r="BX11" s="832"/>
      <c r="BY11" s="832"/>
      <c r="BZ11" s="832"/>
      <c r="CA11" s="832"/>
      <c r="CB11" s="832"/>
      <c r="CC11" s="832"/>
      <c r="CD11" s="832"/>
      <c r="CE11" s="832">
        <v>1659247936</v>
      </c>
      <c r="CF11" s="832"/>
      <c r="CG11" s="832"/>
      <c r="CH11" s="832"/>
      <c r="CI11" s="832"/>
      <c r="CJ11" s="832"/>
      <c r="CK11" s="832"/>
      <c r="CL11" s="832"/>
      <c r="CM11" s="832"/>
      <c r="CN11" s="832">
        <v>912251764</v>
      </c>
      <c r="CO11" s="832"/>
      <c r="CP11" s="832"/>
      <c r="CQ11" s="832"/>
      <c r="CR11" s="832"/>
      <c r="CS11" s="832"/>
      <c r="CT11" s="832"/>
      <c r="CU11" s="832"/>
      <c r="CV11" s="832"/>
      <c r="CW11" s="832">
        <v>34592430</v>
      </c>
      <c r="CX11" s="832"/>
      <c r="CY11" s="832"/>
      <c r="CZ11" s="832"/>
      <c r="DA11" s="832"/>
      <c r="DB11" s="832"/>
      <c r="DC11" s="832"/>
      <c r="DD11" s="832"/>
      <c r="DE11" s="832"/>
      <c r="DF11" s="848">
        <f t="shared" ref="DF11:DF30" si="0">SUM(AB11,BV11)</f>
        <v>1186252063</v>
      </c>
      <c r="DG11" s="848">
        <v>57119878</v>
      </c>
      <c r="DH11" s="848">
        <v>57119878</v>
      </c>
      <c r="DI11" s="848">
        <v>57119878</v>
      </c>
      <c r="DJ11" s="848">
        <v>57119878</v>
      </c>
      <c r="DK11" s="848">
        <v>57119878</v>
      </c>
      <c r="DL11" s="848">
        <v>57119878</v>
      </c>
      <c r="DM11" s="848">
        <v>57119878</v>
      </c>
      <c r="DN11" s="848">
        <v>57119878</v>
      </c>
      <c r="DO11" s="848">
        <f t="shared" ref="DO11:DO30" si="1">SUM(AK11,CE11)</f>
        <v>2388240822</v>
      </c>
      <c r="DP11" s="848">
        <v>178272221</v>
      </c>
      <c r="DQ11" s="848">
        <v>178272221</v>
      </c>
      <c r="DR11" s="848">
        <v>178272221</v>
      </c>
      <c r="DS11" s="848">
        <v>178272221</v>
      </c>
      <c r="DT11" s="848">
        <v>178272221</v>
      </c>
      <c r="DU11" s="848">
        <v>178272221</v>
      </c>
      <c r="DV11" s="848">
        <v>178272221</v>
      </c>
      <c r="DW11" s="848">
        <v>178272221</v>
      </c>
      <c r="DX11" s="848">
        <f t="shared" ref="DX11:DX30" si="2">SUM(AT11,CN11)</f>
        <v>1788622216</v>
      </c>
      <c r="DY11" s="848">
        <v>178272221</v>
      </c>
      <c r="DZ11" s="848">
        <v>178272221</v>
      </c>
      <c r="EA11" s="848">
        <v>178272221</v>
      </c>
      <c r="EB11" s="848">
        <v>178272221</v>
      </c>
      <c r="EC11" s="848">
        <v>178272221</v>
      </c>
      <c r="ED11" s="848">
        <v>178272221</v>
      </c>
      <c r="EE11" s="848">
        <v>178272221</v>
      </c>
      <c r="EF11" s="848">
        <v>178272221</v>
      </c>
      <c r="EG11" s="848">
        <f t="shared" ref="EG11:EG30" si="3">SUM(BC11,CW11)</f>
        <v>50134541</v>
      </c>
      <c r="EH11" s="848">
        <v>178272221</v>
      </c>
      <c r="EI11" s="848">
        <v>178272221</v>
      </c>
      <c r="EJ11" s="848">
        <v>178272221</v>
      </c>
      <c r="EK11" s="848">
        <v>178272221</v>
      </c>
      <c r="EL11" s="848">
        <v>178272221</v>
      </c>
      <c r="EM11" s="848">
        <v>178272221</v>
      </c>
      <c r="EN11" s="848">
        <v>178272221</v>
      </c>
      <c r="EO11" s="851">
        <v>178272221</v>
      </c>
    </row>
    <row r="12" spans="1:145" ht="17.25" customHeight="1">
      <c r="A12" s="142"/>
      <c r="B12" s="811" t="s">
        <v>714</v>
      </c>
      <c r="C12" s="811"/>
      <c r="D12" s="811"/>
      <c r="E12" s="811"/>
      <c r="F12" s="811"/>
      <c r="G12" s="811"/>
      <c r="H12" s="811"/>
      <c r="I12" s="811"/>
      <c r="J12" s="143"/>
      <c r="K12" s="802" t="s">
        <v>704</v>
      </c>
      <c r="L12" s="803"/>
      <c r="M12" s="803"/>
      <c r="N12" s="803"/>
      <c r="O12" s="803"/>
      <c r="P12" s="803"/>
      <c r="Q12" s="804"/>
      <c r="R12" s="831">
        <v>0</v>
      </c>
      <c r="S12" s="832"/>
      <c r="T12" s="832"/>
      <c r="U12" s="832"/>
      <c r="V12" s="832"/>
      <c r="W12" s="832">
        <v>0</v>
      </c>
      <c r="X12" s="832"/>
      <c r="Y12" s="832"/>
      <c r="Z12" s="832"/>
      <c r="AA12" s="832"/>
      <c r="AB12" s="832">
        <v>786449498</v>
      </c>
      <c r="AC12" s="832"/>
      <c r="AD12" s="832"/>
      <c r="AE12" s="832"/>
      <c r="AF12" s="832"/>
      <c r="AG12" s="832"/>
      <c r="AH12" s="832"/>
      <c r="AI12" s="832"/>
      <c r="AJ12" s="832"/>
      <c r="AK12" s="832">
        <v>1512456289</v>
      </c>
      <c r="AL12" s="832"/>
      <c r="AM12" s="832"/>
      <c r="AN12" s="832"/>
      <c r="AO12" s="832"/>
      <c r="AP12" s="832"/>
      <c r="AQ12" s="832"/>
      <c r="AR12" s="832"/>
      <c r="AS12" s="832"/>
      <c r="AT12" s="832">
        <v>2668347308</v>
      </c>
      <c r="AU12" s="832"/>
      <c r="AV12" s="832"/>
      <c r="AW12" s="832"/>
      <c r="AX12" s="832"/>
      <c r="AY12" s="832"/>
      <c r="AZ12" s="832"/>
      <c r="BA12" s="832"/>
      <c r="BB12" s="832"/>
      <c r="BC12" s="832">
        <v>41881979</v>
      </c>
      <c r="BD12" s="832"/>
      <c r="BE12" s="832"/>
      <c r="BF12" s="832"/>
      <c r="BG12" s="832"/>
      <c r="BH12" s="832"/>
      <c r="BI12" s="832"/>
      <c r="BJ12" s="832"/>
      <c r="BK12" s="832"/>
      <c r="BL12" s="832">
        <v>0</v>
      </c>
      <c r="BM12" s="832"/>
      <c r="BN12" s="832"/>
      <c r="BO12" s="832"/>
      <c r="BP12" s="832"/>
      <c r="BQ12" s="832">
        <v>0</v>
      </c>
      <c r="BR12" s="832"/>
      <c r="BS12" s="832"/>
      <c r="BT12" s="832"/>
      <c r="BU12" s="832"/>
      <c r="BV12" s="832">
        <v>1003403752</v>
      </c>
      <c r="BW12" s="832"/>
      <c r="BX12" s="832"/>
      <c r="BY12" s="832"/>
      <c r="BZ12" s="832"/>
      <c r="CA12" s="832"/>
      <c r="CB12" s="832"/>
      <c r="CC12" s="832"/>
      <c r="CD12" s="832"/>
      <c r="CE12" s="832">
        <v>1607634984</v>
      </c>
      <c r="CF12" s="832"/>
      <c r="CG12" s="832"/>
      <c r="CH12" s="832"/>
      <c r="CI12" s="832"/>
      <c r="CJ12" s="832"/>
      <c r="CK12" s="832"/>
      <c r="CL12" s="832"/>
      <c r="CM12" s="832"/>
      <c r="CN12" s="832">
        <v>2198422988</v>
      </c>
      <c r="CO12" s="832"/>
      <c r="CP12" s="832"/>
      <c r="CQ12" s="832"/>
      <c r="CR12" s="832"/>
      <c r="CS12" s="832"/>
      <c r="CT12" s="832"/>
      <c r="CU12" s="832"/>
      <c r="CV12" s="832"/>
      <c r="CW12" s="832">
        <v>39606094</v>
      </c>
      <c r="CX12" s="832"/>
      <c r="CY12" s="832"/>
      <c r="CZ12" s="832"/>
      <c r="DA12" s="832"/>
      <c r="DB12" s="832"/>
      <c r="DC12" s="832"/>
      <c r="DD12" s="832"/>
      <c r="DE12" s="832"/>
      <c r="DF12" s="848">
        <f t="shared" si="0"/>
        <v>1789853250</v>
      </c>
      <c r="DG12" s="848">
        <v>57119878</v>
      </c>
      <c r="DH12" s="848">
        <v>57119878</v>
      </c>
      <c r="DI12" s="848">
        <v>57119878</v>
      </c>
      <c r="DJ12" s="848">
        <v>57119878</v>
      </c>
      <c r="DK12" s="848">
        <v>57119878</v>
      </c>
      <c r="DL12" s="848">
        <v>57119878</v>
      </c>
      <c r="DM12" s="848">
        <v>57119878</v>
      </c>
      <c r="DN12" s="848">
        <v>57119878</v>
      </c>
      <c r="DO12" s="848">
        <f t="shared" si="1"/>
        <v>3120091273</v>
      </c>
      <c r="DP12" s="848">
        <v>178272221</v>
      </c>
      <c r="DQ12" s="848">
        <v>178272221</v>
      </c>
      <c r="DR12" s="848">
        <v>178272221</v>
      </c>
      <c r="DS12" s="848">
        <v>178272221</v>
      </c>
      <c r="DT12" s="848">
        <v>178272221</v>
      </c>
      <c r="DU12" s="848">
        <v>178272221</v>
      </c>
      <c r="DV12" s="848">
        <v>178272221</v>
      </c>
      <c r="DW12" s="848">
        <v>178272221</v>
      </c>
      <c r="DX12" s="848">
        <f t="shared" si="2"/>
        <v>4866770296</v>
      </c>
      <c r="DY12" s="848">
        <v>178272221</v>
      </c>
      <c r="DZ12" s="848">
        <v>178272221</v>
      </c>
      <c r="EA12" s="848">
        <v>178272221</v>
      </c>
      <c r="EB12" s="848">
        <v>178272221</v>
      </c>
      <c r="EC12" s="848">
        <v>178272221</v>
      </c>
      <c r="ED12" s="848">
        <v>178272221</v>
      </c>
      <c r="EE12" s="848">
        <v>178272221</v>
      </c>
      <c r="EF12" s="848">
        <v>178272221</v>
      </c>
      <c r="EG12" s="848">
        <f t="shared" si="3"/>
        <v>81488073</v>
      </c>
      <c r="EH12" s="848">
        <v>178272221</v>
      </c>
      <c r="EI12" s="848">
        <v>178272221</v>
      </c>
      <c r="EJ12" s="848">
        <v>178272221</v>
      </c>
      <c r="EK12" s="848">
        <v>178272221</v>
      </c>
      <c r="EL12" s="848">
        <v>178272221</v>
      </c>
      <c r="EM12" s="848">
        <v>178272221</v>
      </c>
      <c r="EN12" s="848">
        <v>178272221</v>
      </c>
      <c r="EO12" s="851">
        <v>178272221</v>
      </c>
    </row>
    <row r="13" spans="1:145" ht="17.25" customHeight="1">
      <c r="A13" s="365"/>
      <c r="B13" s="823"/>
      <c r="C13" s="823"/>
      <c r="D13" s="823"/>
      <c r="E13" s="823"/>
      <c r="F13" s="823"/>
      <c r="G13" s="823"/>
      <c r="H13" s="823"/>
      <c r="I13" s="823"/>
      <c r="J13" s="364"/>
      <c r="K13" s="802" t="s">
        <v>703</v>
      </c>
      <c r="L13" s="803"/>
      <c r="M13" s="803"/>
      <c r="N13" s="803"/>
      <c r="O13" s="803"/>
      <c r="P13" s="803"/>
      <c r="Q13" s="804"/>
      <c r="R13" s="831">
        <v>131</v>
      </c>
      <c r="S13" s="832"/>
      <c r="T13" s="832"/>
      <c r="U13" s="832"/>
      <c r="V13" s="832"/>
      <c r="W13" s="832">
        <v>132</v>
      </c>
      <c r="X13" s="832"/>
      <c r="Y13" s="832"/>
      <c r="Z13" s="832"/>
      <c r="AA13" s="832"/>
      <c r="AB13" s="832">
        <v>1031240844</v>
      </c>
      <c r="AC13" s="832"/>
      <c r="AD13" s="832"/>
      <c r="AE13" s="832"/>
      <c r="AF13" s="832"/>
      <c r="AG13" s="832"/>
      <c r="AH13" s="832"/>
      <c r="AI13" s="832"/>
      <c r="AJ13" s="832"/>
      <c r="AK13" s="832">
        <v>1912624125</v>
      </c>
      <c r="AL13" s="832"/>
      <c r="AM13" s="832"/>
      <c r="AN13" s="832"/>
      <c r="AO13" s="832"/>
      <c r="AP13" s="832"/>
      <c r="AQ13" s="832"/>
      <c r="AR13" s="832"/>
      <c r="AS13" s="832"/>
      <c r="AT13" s="832">
        <v>3310862330</v>
      </c>
      <c r="AU13" s="832"/>
      <c r="AV13" s="832"/>
      <c r="AW13" s="832"/>
      <c r="AX13" s="832"/>
      <c r="AY13" s="832"/>
      <c r="AZ13" s="832"/>
      <c r="BA13" s="832"/>
      <c r="BB13" s="832"/>
      <c r="BC13" s="832">
        <v>60339675</v>
      </c>
      <c r="BD13" s="832"/>
      <c r="BE13" s="832"/>
      <c r="BF13" s="832"/>
      <c r="BG13" s="832"/>
      <c r="BH13" s="832"/>
      <c r="BI13" s="832"/>
      <c r="BJ13" s="832"/>
      <c r="BK13" s="832"/>
      <c r="BL13" s="832">
        <v>916</v>
      </c>
      <c r="BM13" s="832"/>
      <c r="BN13" s="832"/>
      <c r="BO13" s="832"/>
      <c r="BP13" s="832"/>
      <c r="BQ13" s="832">
        <v>976</v>
      </c>
      <c r="BR13" s="832"/>
      <c r="BS13" s="832"/>
      <c r="BT13" s="832"/>
      <c r="BU13" s="832"/>
      <c r="BV13" s="832">
        <v>805080542</v>
      </c>
      <c r="BW13" s="832"/>
      <c r="BX13" s="832"/>
      <c r="BY13" s="832"/>
      <c r="BZ13" s="832"/>
      <c r="CA13" s="832"/>
      <c r="CB13" s="832"/>
      <c r="CC13" s="832"/>
      <c r="CD13" s="832"/>
      <c r="CE13" s="832">
        <v>1173046361</v>
      </c>
      <c r="CF13" s="832"/>
      <c r="CG13" s="832"/>
      <c r="CH13" s="832"/>
      <c r="CI13" s="832"/>
      <c r="CJ13" s="832"/>
      <c r="CK13" s="832"/>
      <c r="CL13" s="832"/>
      <c r="CM13" s="832"/>
      <c r="CN13" s="832">
        <v>1472305287</v>
      </c>
      <c r="CO13" s="832"/>
      <c r="CP13" s="832"/>
      <c r="CQ13" s="832"/>
      <c r="CR13" s="832"/>
      <c r="CS13" s="832"/>
      <c r="CT13" s="832"/>
      <c r="CU13" s="832"/>
      <c r="CV13" s="832"/>
      <c r="CW13" s="832">
        <v>46112412</v>
      </c>
      <c r="CX13" s="832"/>
      <c r="CY13" s="832"/>
      <c r="CZ13" s="832"/>
      <c r="DA13" s="832"/>
      <c r="DB13" s="832"/>
      <c r="DC13" s="832"/>
      <c r="DD13" s="832"/>
      <c r="DE13" s="832"/>
      <c r="DF13" s="848">
        <f t="shared" si="0"/>
        <v>1836321386</v>
      </c>
      <c r="DG13" s="848">
        <v>57119878</v>
      </c>
      <c r="DH13" s="848">
        <v>57119878</v>
      </c>
      <c r="DI13" s="848">
        <v>57119878</v>
      </c>
      <c r="DJ13" s="848">
        <v>57119878</v>
      </c>
      <c r="DK13" s="848">
        <v>57119878</v>
      </c>
      <c r="DL13" s="848">
        <v>57119878</v>
      </c>
      <c r="DM13" s="848">
        <v>57119878</v>
      </c>
      <c r="DN13" s="848">
        <v>57119878</v>
      </c>
      <c r="DO13" s="848">
        <f t="shared" si="1"/>
        <v>3085670486</v>
      </c>
      <c r="DP13" s="848">
        <v>178272221</v>
      </c>
      <c r="DQ13" s="848">
        <v>178272221</v>
      </c>
      <c r="DR13" s="848">
        <v>178272221</v>
      </c>
      <c r="DS13" s="848">
        <v>178272221</v>
      </c>
      <c r="DT13" s="848">
        <v>178272221</v>
      </c>
      <c r="DU13" s="848">
        <v>178272221</v>
      </c>
      <c r="DV13" s="848">
        <v>178272221</v>
      </c>
      <c r="DW13" s="848">
        <v>178272221</v>
      </c>
      <c r="DX13" s="848">
        <f t="shared" si="2"/>
        <v>4783167617</v>
      </c>
      <c r="DY13" s="848">
        <v>178272221</v>
      </c>
      <c r="DZ13" s="848">
        <v>178272221</v>
      </c>
      <c r="EA13" s="848">
        <v>178272221</v>
      </c>
      <c r="EB13" s="848">
        <v>178272221</v>
      </c>
      <c r="EC13" s="848">
        <v>178272221</v>
      </c>
      <c r="ED13" s="848">
        <v>178272221</v>
      </c>
      <c r="EE13" s="848">
        <v>178272221</v>
      </c>
      <c r="EF13" s="848">
        <v>178272221</v>
      </c>
      <c r="EG13" s="848">
        <f t="shared" si="3"/>
        <v>106452087</v>
      </c>
      <c r="EH13" s="848">
        <v>178272221</v>
      </c>
      <c r="EI13" s="848">
        <v>178272221</v>
      </c>
      <c r="EJ13" s="848">
        <v>178272221</v>
      </c>
      <c r="EK13" s="848">
        <v>178272221</v>
      </c>
      <c r="EL13" s="848">
        <v>178272221</v>
      </c>
      <c r="EM13" s="848">
        <v>178272221</v>
      </c>
      <c r="EN13" s="848">
        <v>178272221</v>
      </c>
      <c r="EO13" s="851">
        <v>178272221</v>
      </c>
    </row>
    <row r="14" spans="1:145" ht="17.25" customHeight="1">
      <c r="A14" s="142"/>
      <c r="B14" s="811" t="s">
        <v>713</v>
      </c>
      <c r="C14" s="811"/>
      <c r="D14" s="811"/>
      <c r="E14" s="811"/>
      <c r="F14" s="811"/>
      <c r="G14" s="811"/>
      <c r="H14" s="811"/>
      <c r="I14" s="811"/>
      <c r="J14" s="143"/>
      <c r="K14" s="802" t="s">
        <v>704</v>
      </c>
      <c r="L14" s="803"/>
      <c r="M14" s="803"/>
      <c r="N14" s="803"/>
      <c r="O14" s="803"/>
      <c r="P14" s="803"/>
      <c r="Q14" s="804"/>
      <c r="R14" s="831">
        <v>0</v>
      </c>
      <c r="S14" s="832"/>
      <c r="T14" s="832"/>
      <c r="U14" s="832"/>
      <c r="V14" s="832"/>
      <c r="W14" s="832">
        <v>0</v>
      </c>
      <c r="X14" s="832"/>
      <c r="Y14" s="832"/>
      <c r="Z14" s="832"/>
      <c r="AA14" s="832"/>
      <c r="AB14" s="832">
        <v>73603597</v>
      </c>
      <c r="AC14" s="832"/>
      <c r="AD14" s="832"/>
      <c r="AE14" s="832"/>
      <c r="AF14" s="832"/>
      <c r="AG14" s="832"/>
      <c r="AH14" s="832"/>
      <c r="AI14" s="832"/>
      <c r="AJ14" s="832"/>
      <c r="AK14" s="832">
        <v>200339892</v>
      </c>
      <c r="AL14" s="832"/>
      <c r="AM14" s="832"/>
      <c r="AN14" s="832"/>
      <c r="AO14" s="832"/>
      <c r="AP14" s="832"/>
      <c r="AQ14" s="832"/>
      <c r="AR14" s="832"/>
      <c r="AS14" s="832"/>
      <c r="AT14" s="832">
        <v>380499397</v>
      </c>
      <c r="AU14" s="832"/>
      <c r="AV14" s="832"/>
      <c r="AW14" s="832"/>
      <c r="AX14" s="832"/>
      <c r="AY14" s="832"/>
      <c r="AZ14" s="832"/>
      <c r="BA14" s="832"/>
      <c r="BB14" s="832"/>
      <c r="BC14" s="832">
        <v>4617417</v>
      </c>
      <c r="BD14" s="832"/>
      <c r="BE14" s="832"/>
      <c r="BF14" s="832"/>
      <c r="BG14" s="832"/>
      <c r="BH14" s="832"/>
      <c r="BI14" s="832"/>
      <c r="BJ14" s="832"/>
      <c r="BK14" s="832"/>
      <c r="BL14" s="832">
        <v>0</v>
      </c>
      <c r="BM14" s="832"/>
      <c r="BN14" s="832"/>
      <c r="BO14" s="832"/>
      <c r="BP14" s="832"/>
      <c r="BQ14" s="832">
        <v>0</v>
      </c>
      <c r="BR14" s="832"/>
      <c r="BS14" s="832"/>
      <c r="BT14" s="832"/>
      <c r="BU14" s="832"/>
      <c r="BV14" s="832">
        <v>227815588</v>
      </c>
      <c r="BW14" s="832"/>
      <c r="BX14" s="832"/>
      <c r="BY14" s="832"/>
      <c r="BZ14" s="832"/>
      <c r="CA14" s="832"/>
      <c r="CB14" s="832"/>
      <c r="CC14" s="832"/>
      <c r="CD14" s="832"/>
      <c r="CE14" s="832">
        <v>518529183</v>
      </c>
      <c r="CF14" s="832"/>
      <c r="CG14" s="832"/>
      <c r="CH14" s="832"/>
      <c r="CI14" s="832"/>
      <c r="CJ14" s="832"/>
      <c r="CK14" s="832"/>
      <c r="CL14" s="832"/>
      <c r="CM14" s="832"/>
      <c r="CN14" s="832">
        <v>897226988</v>
      </c>
      <c r="CO14" s="832"/>
      <c r="CP14" s="832"/>
      <c r="CQ14" s="832"/>
      <c r="CR14" s="832"/>
      <c r="CS14" s="832"/>
      <c r="CT14" s="832"/>
      <c r="CU14" s="832"/>
      <c r="CV14" s="832"/>
      <c r="CW14" s="832">
        <v>10377671</v>
      </c>
      <c r="CX14" s="832"/>
      <c r="CY14" s="832"/>
      <c r="CZ14" s="832"/>
      <c r="DA14" s="832"/>
      <c r="DB14" s="832"/>
      <c r="DC14" s="832"/>
      <c r="DD14" s="832"/>
      <c r="DE14" s="832"/>
      <c r="DF14" s="848">
        <f t="shared" si="0"/>
        <v>301419185</v>
      </c>
      <c r="DG14" s="848">
        <v>57119878</v>
      </c>
      <c r="DH14" s="848">
        <v>57119878</v>
      </c>
      <c r="DI14" s="848">
        <v>57119878</v>
      </c>
      <c r="DJ14" s="848">
        <v>57119878</v>
      </c>
      <c r="DK14" s="848">
        <v>57119878</v>
      </c>
      <c r="DL14" s="848">
        <v>57119878</v>
      </c>
      <c r="DM14" s="848">
        <v>57119878</v>
      </c>
      <c r="DN14" s="848">
        <v>57119878</v>
      </c>
      <c r="DO14" s="848">
        <f t="shared" si="1"/>
        <v>718869075</v>
      </c>
      <c r="DP14" s="848">
        <v>178272221</v>
      </c>
      <c r="DQ14" s="848">
        <v>178272221</v>
      </c>
      <c r="DR14" s="848">
        <v>178272221</v>
      </c>
      <c r="DS14" s="848">
        <v>178272221</v>
      </c>
      <c r="DT14" s="848">
        <v>178272221</v>
      </c>
      <c r="DU14" s="848">
        <v>178272221</v>
      </c>
      <c r="DV14" s="848">
        <v>178272221</v>
      </c>
      <c r="DW14" s="848">
        <v>178272221</v>
      </c>
      <c r="DX14" s="848">
        <f t="shared" si="2"/>
        <v>1277726385</v>
      </c>
      <c r="DY14" s="848">
        <v>178272221</v>
      </c>
      <c r="DZ14" s="848">
        <v>178272221</v>
      </c>
      <c r="EA14" s="848">
        <v>178272221</v>
      </c>
      <c r="EB14" s="848">
        <v>178272221</v>
      </c>
      <c r="EC14" s="848">
        <v>178272221</v>
      </c>
      <c r="ED14" s="848">
        <v>178272221</v>
      </c>
      <c r="EE14" s="848">
        <v>178272221</v>
      </c>
      <c r="EF14" s="848">
        <v>178272221</v>
      </c>
      <c r="EG14" s="848">
        <f t="shared" si="3"/>
        <v>14995088</v>
      </c>
      <c r="EH14" s="848">
        <v>178272221</v>
      </c>
      <c r="EI14" s="848">
        <v>178272221</v>
      </c>
      <c r="EJ14" s="848">
        <v>178272221</v>
      </c>
      <c r="EK14" s="848">
        <v>178272221</v>
      </c>
      <c r="EL14" s="848">
        <v>178272221</v>
      </c>
      <c r="EM14" s="848">
        <v>178272221</v>
      </c>
      <c r="EN14" s="848">
        <v>178272221</v>
      </c>
      <c r="EO14" s="851">
        <v>178272221</v>
      </c>
    </row>
    <row r="15" spans="1:145" ht="17.25" customHeight="1">
      <c r="A15" s="365"/>
      <c r="B15" s="823"/>
      <c r="C15" s="823"/>
      <c r="D15" s="823"/>
      <c r="E15" s="823"/>
      <c r="F15" s="823"/>
      <c r="G15" s="823"/>
      <c r="H15" s="823"/>
      <c r="I15" s="823"/>
      <c r="J15" s="364"/>
      <c r="K15" s="802" t="s">
        <v>703</v>
      </c>
      <c r="L15" s="803"/>
      <c r="M15" s="803"/>
      <c r="N15" s="803"/>
      <c r="O15" s="803"/>
      <c r="P15" s="803"/>
      <c r="Q15" s="804"/>
      <c r="R15" s="831">
        <v>79</v>
      </c>
      <c r="S15" s="832"/>
      <c r="T15" s="832"/>
      <c r="U15" s="832"/>
      <c r="V15" s="832"/>
      <c r="W15" s="832">
        <v>80</v>
      </c>
      <c r="X15" s="832"/>
      <c r="Y15" s="832"/>
      <c r="Z15" s="832"/>
      <c r="AA15" s="832"/>
      <c r="AB15" s="832">
        <v>126599533</v>
      </c>
      <c r="AC15" s="832"/>
      <c r="AD15" s="832"/>
      <c r="AE15" s="832"/>
      <c r="AF15" s="832"/>
      <c r="AG15" s="832"/>
      <c r="AH15" s="832"/>
      <c r="AI15" s="832"/>
      <c r="AJ15" s="832"/>
      <c r="AK15" s="832">
        <v>330590923</v>
      </c>
      <c r="AL15" s="832"/>
      <c r="AM15" s="832"/>
      <c r="AN15" s="832"/>
      <c r="AO15" s="832"/>
      <c r="AP15" s="832"/>
      <c r="AQ15" s="832"/>
      <c r="AR15" s="832"/>
      <c r="AS15" s="832"/>
      <c r="AT15" s="832">
        <v>598894016</v>
      </c>
      <c r="AU15" s="832"/>
      <c r="AV15" s="832"/>
      <c r="AW15" s="832"/>
      <c r="AX15" s="832"/>
      <c r="AY15" s="832"/>
      <c r="AZ15" s="832"/>
      <c r="BA15" s="832"/>
      <c r="BB15" s="832"/>
      <c r="BC15" s="832">
        <v>8481282</v>
      </c>
      <c r="BD15" s="832"/>
      <c r="BE15" s="832"/>
      <c r="BF15" s="832"/>
      <c r="BG15" s="832"/>
      <c r="BH15" s="832"/>
      <c r="BI15" s="832"/>
      <c r="BJ15" s="832"/>
      <c r="BK15" s="832"/>
      <c r="BL15" s="832">
        <v>583</v>
      </c>
      <c r="BM15" s="832"/>
      <c r="BN15" s="832"/>
      <c r="BO15" s="832"/>
      <c r="BP15" s="832"/>
      <c r="BQ15" s="832">
        <v>596</v>
      </c>
      <c r="BR15" s="832"/>
      <c r="BS15" s="832"/>
      <c r="BT15" s="832"/>
      <c r="BU15" s="832"/>
      <c r="BV15" s="832">
        <v>162062644</v>
      </c>
      <c r="BW15" s="832"/>
      <c r="BX15" s="832"/>
      <c r="BY15" s="832"/>
      <c r="BZ15" s="832"/>
      <c r="CA15" s="832"/>
      <c r="CB15" s="832"/>
      <c r="CC15" s="832"/>
      <c r="CD15" s="832"/>
      <c r="CE15" s="832">
        <v>336169447</v>
      </c>
      <c r="CF15" s="832"/>
      <c r="CG15" s="832"/>
      <c r="CH15" s="832"/>
      <c r="CI15" s="832"/>
      <c r="CJ15" s="832"/>
      <c r="CK15" s="832"/>
      <c r="CL15" s="832"/>
      <c r="CM15" s="832"/>
      <c r="CN15" s="832">
        <v>521096586</v>
      </c>
      <c r="CO15" s="832"/>
      <c r="CP15" s="832"/>
      <c r="CQ15" s="832"/>
      <c r="CR15" s="832"/>
      <c r="CS15" s="832"/>
      <c r="CT15" s="832"/>
      <c r="CU15" s="832"/>
      <c r="CV15" s="832"/>
      <c r="CW15" s="832">
        <v>10618770</v>
      </c>
      <c r="CX15" s="832"/>
      <c r="CY15" s="832"/>
      <c r="CZ15" s="832"/>
      <c r="DA15" s="832"/>
      <c r="DB15" s="832"/>
      <c r="DC15" s="832"/>
      <c r="DD15" s="832"/>
      <c r="DE15" s="832"/>
      <c r="DF15" s="848">
        <f t="shared" si="0"/>
        <v>288662177</v>
      </c>
      <c r="DG15" s="848">
        <v>57119878</v>
      </c>
      <c r="DH15" s="848">
        <v>57119878</v>
      </c>
      <c r="DI15" s="848">
        <v>57119878</v>
      </c>
      <c r="DJ15" s="848">
        <v>57119878</v>
      </c>
      <c r="DK15" s="848">
        <v>57119878</v>
      </c>
      <c r="DL15" s="848">
        <v>57119878</v>
      </c>
      <c r="DM15" s="848">
        <v>57119878</v>
      </c>
      <c r="DN15" s="848">
        <v>57119878</v>
      </c>
      <c r="DO15" s="848">
        <f t="shared" si="1"/>
        <v>666760370</v>
      </c>
      <c r="DP15" s="848">
        <v>178272221</v>
      </c>
      <c r="DQ15" s="848">
        <v>178272221</v>
      </c>
      <c r="DR15" s="848">
        <v>178272221</v>
      </c>
      <c r="DS15" s="848">
        <v>178272221</v>
      </c>
      <c r="DT15" s="848">
        <v>178272221</v>
      </c>
      <c r="DU15" s="848">
        <v>178272221</v>
      </c>
      <c r="DV15" s="848">
        <v>178272221</v>
      </c>
      <c r="DW15" s="848">
        <v>178272221</v>
      </c>
      <c r="DX15" s="848">
        <f t="shared" si="2"/>
        <v>1119990602</v>
      </c>
      <c r="DY15" s="848">
        <v>178272221</v>
      </c>
      <c r="DZ15" s="848">
        <v>178272221</v>
      </c>
      <c r="EA15" s="848">
        <v>178272221</v>
      </c>
      <c r="EB15" s="848">
        <v>178272221</v>
      </c>
      <c r="EC15" s="848">
        <v>178272221</v>
      </c>
      <c r="ED15" s="848">
        <v>178272221</v>
      </c>
      <c r="EE15" s="848">
        <v>178272221</v>
      </c>
      <c r="EF15" s="848">
        <v>178272221</v>
      </c>
      <c r="EG15" s="848">
        <f t="shared" si="3"/>
        <v>19100052</v>
      </c>
      <c r="EH15" s="848">
        <v>178272221</v>
      </c>
      <c r="EI15" s="848">
        <v>178272221</v>
      </c>
      <c r="EJ15" s="848">
        <v>178272221</v>
      </c>
      <c r="EK15" s="848">
        <v>178272221</v>
      </c>
      <c r="EL15" s="848">
        <v>178272221</v>
      </c>
      <c r="EM15" s="848">
        <v>178272221</v>
      </c>
      <c r="EN15" s="848">
        <v>178272221</v>
      </c>
      <c r="EO15" s="851">
        <v>178272221</v>
      </c>
    </row>
    <row r="16" spans="1:145" ht="17.25" customHeight="1">
      <c r="A16" s="136"/>
      <c r="B16" s="825" t="s">
        <v>712</v>
      </c>
      <c r="C16" s="825"/>
      <c r="D16" s="825"/>
      <c r="E16" s="825"/>
      <c r="F16" s="825"/>
      <c r="G16" s="825"/>
      <c r="H16" s="825"/>
      <c r="I16" s="825"/>
      <c r="J16" s="825"/>
      <c r="K16" s="825"/>
      <c r="L16" s="825"/>
      <c r="M16" s="825"/>
      <c r="N16" s="825"/>
      <c r="O16" s="825"/>
      <c r="P16" s="825"/>
      <c r="Q16" s="366"/>
      <c r="R16" s="831">
        <v>4250</v>
      </c>
      <c r="S16" s="832"/>
      <c r="T16" s="832"/>
      <c r="U16" s="832"/>
      <c r="V16" s="832"/>
      <c r="W16" s="832">
        <v>4364</v>
      </c>
      <c r="X16" s="832"/>
      <c r="Y16" s="832"/>
      <c r="Z16" s="832"/>
      <c r="AA16" s="832"/>
      <c r="AB16" s="832">
        <v>5734269815</v>
      </c>
      <c r="AC16" s="832"/>
      <c r="AD16" s="832"/>
      <c r="AE16" s="832"/>
      <c r="AF16" s="832"/>
      <c r="AG16" s="832"/>
      <c r="AH16" s="832"/>
      <c r="AI16" s="832"/>
      <c r="AJ16" s="832"/>
      <c r="AK16" s="832">
        <v>14745235458</v>
      </c>
      <c r="AL16" s="832"/>
      <c r="AM16" s="832"/>
      <c r="AN16" s="832"/>
      <c r="AO16" s="832"/>
      <c r="AP16" s="832"/>
      <c r="AQ16" s="832"/>
      <c r="AR16" s="832"/>
      <c r="AS16" s="832"/>
      <c r="AT16" s="832">
        <v>14510974696</v>
      </c>
      <c r="AU16" s="832"/>
      <c r="AV16" s="832"/>
      <c r="AW16" s="832"/>
      <c r="AX16" s="832"/>
      <c r="AY16" s="832"/>
      <c r="AZ16" s="832"/>
      <c r="BA16" s="832"/>
      <c r="BB16" s="832"/>
      <c r="BC16" s="832">
        <v>334067166</v>
      </c>
      <c r="BD16" s="832"/>
      <c r="BE16" s="832"/>
      <c r="BF16" s="832"/>
      <c r="BG16" s="832"/>
      <c r="BH16" s="832"/>
      <c r="BI16" s="832"/>
      <c r="BJ16" s="832"/>
      <c r="BK16" s="832"/>
      <c r="BL16" s="832">
        <v>29098</v>
      </c>
      <c r="BM16" s="832"/>
      <c r="BN16" s="832"/>
      <c r="BO16" s="832"/>
      <c r="BP16" s="832"/>
      <c r="BQ16" s="832">
        <v>30161</v>
      </c>
      <c r="BR16" s="832"/>
      <c r="BS16" s="832"/>
      <c r="BT16" s="832"/>
      <c r="BU16" s="832"/>
      <c r="BV16" s="832">
        <v>6064858273</v>
      </c>
      <c r="BW16" s="832"/>
      <c r="BX16" s="832"/>
      <c r="BY16" s="832"/>
      <c r="BZ16" s="832"/>
      <c r="CA16" s="832"/>
      <c r="CB16" s="832"/>
      <c r="CC16" s="832"/>
      <c r="CD16" s="832"/>
      <c r="CE16" s="832">
        <v>19793315168</v>
      </c>
      <c r="CF16" s="832"/>
      <c r="CG16" s="832"/>
      <c r="CH16" s="832"/>
      <c r="CI16" s="832"/>
      <c r="CJ16" s="832"/>
      <c r="CK16" s="832"/>
      <c r="CL16" s="832"/>
      <c r="CM16" s="832"/>
      <c r="CN16" s="832">
        <v>24546262041</v>
      </c>
      <c r="CO16" s="832"/>
      <c r="CP16" s="832"/>
      <c r="CQ16" s="832"/>
      <c r="CR16" s="832"/>
      <c r="CS16" s="832"/>
      <c r="CT16" s="832"/>
      <c r="CU16" s="832"/>
      <c r="CV16" s="832"/>
      <c r="CW16" s="832">
        <v>385970351</v>
      </c>
      <c r="CX16" s="832"/>
      <c r="CY16" s="832"/>
      <c r="CZ16" s="832"/>
      <c r="DA16" s="832"/>
      <c r="DB16" s="832"/>
      <c r="DC16" s="832"/>
      <c r="DD16" s="832"/>
      <c r="DE16" s="832"/>
      <c r="DF16" s="848">
        <f t="shared" si="0"/>
        <v>11799128088</v>
      </c>
      <c r="DG16" s="848">
        <v>57119878</v>
      </c>
      <c r="DH16" s="848">
        <v>57119878</v>
      </c>
      <c r="DI16" s="848">
        <v>57119878</v>
      </c>
      <c r="DJ16" s="848">
        <v>57119878</v>
      </c>
      <c r="DK16" s="848">
        <v>57119878</v>
      </c>
      <c r="DL16" s="848">
        <v>57119878</v>
      </c>
      <c r="DM16" s="848">
        <v>57119878</v>
      </c>
      <c r="DN16" s="848">
        <v>57119878</v>
      </c>
      <c r="DO16" s="848">
        <f t="shared" si="1"/>
        <v>34538550626</v>
      </c>
      <c r="DP16" s="848">
        <v>178272221</v>
      </c>
      <c r="DQ16" s="848">
        <v>178272221</v>
      </c>
      <c r="DR16" s="848">
        <v>178272221</v>
      </c>
      <c r="DS16" s="848">
        <v>178272221</v>
      </c>
      <c r="DT16" s="848">
        <v>178272221</v>
      </c>
      <c r="DU16" s="848">
        <v>178272221</v>
      </c>
      <c r="DV16" s="848">
        <v>178272221</v>
      </c>
      <c r="DW16" s="848">
        <v>178272221</v>
      </c>
      <c r="DX16" s="848">
        <f t="shared" si="2"/>
        <v>39057236737</v>
      </c>
      <c r="DY16" s="848">
        <v>178272221</v>
      </c>
      <c r="DZ16" s="848">
        <v>178272221</v>
      </c>
      <c r="EA16" s="848">
        <v>178272221</v>
      </c>
      <c r="EB16" s="848">
        <v>178272221</v>
      </c>
      <c r="EC16" s="848">
        <v>178272221</v>
      </c>
      <c r="ED16" s="848">
        <v>178272221</v>
      </c>
      <c r="EE16" s="848">
        <v>178272221</v>
      </c>
      <c r="EF16" s="848">
        <v>178272221</v>
      </c>
      <c r="EG16" s="848">
        <f t="shared" si="3"/>
        <v>720037517</v>
      </c>
      <c r="EH16" s="848">
        <v>178272221</v>
      </c>
      <c r="EI16" s="848">
        <v>178272221</v>
      </c>
      <c r="EJ16" s="848">
        <v>178272221</v>
      </c>
      <c r="EK16" s="848">
        <v>178272221</v>
      </c>
      <c r="EL16" s="848">
        <v>178272221</v>
      </c>
      <c r="EM16" s="848">
        <v>178272221</v>
      </c>
      <c r="EN16" s="848">
        <v>178272221</v>
      </c>
      <c r="EO16" s="851">
        <v>178272221</v>
      </c>
    </row>
    <row r="17" spans="1:145" ht="17.25" customHeight="1">
      <c r="A17" s="142"/>
      <c r="B17" s="811" t="s">
        <v>711</v>
      </c>
      <c r="C17" s="811"/>
      <c r="D17" s="811"/>
      <c r="E17" s="811"/>
      <c r="F17" s="811"/>
      <c r="G17" s="811"/>
      <c r="H17" s="811"/>
      <c r="I17" s="811"/>
      <c r="J17" s="143"/>
      <c r="K17" s="802" t="s">
        <v>704</v>
      </c>
      <c r="L17" s="803"/>
      <c r="M17" s="803"/>
      <c r="N17" s="803"/>
      <c r="O17" s="803"/>
      <c r="P17" s="803"/>
      <c r="Q17" s="804"/>
      <c r="R17" s="831">
        <v>0</v>
      </c>
      <c r="S17" s="832"/>
      <c r="T17" s="832"/>
      <c r="U17" s="832"/>
      <c r="V17" s="832"/>
      <c r="W17" s="832">
        <v>0</v>
      </c>
      <c r="X17" s="832"/>
      <c r="Y17" s="832"/>
      <c r="Z17" s="832"/>
      <c r="AA17" s="832"/>
      <c r="AB17" s="832">
        <v>122601839</v>
      </c>
      <c r="AC17" s="832"/>
      <c r="AD17" s="832"/>
      <c r="AE17" s="832"/>
      <c r="AF17" s="832"/>
      <c r="AG17" s="832"/>
      <c r="AH17" s="832"/>
      <c r="AI17" s="832"/>
      <c r="AJ17" s="832"/>
      <c r="AK17" s="832">
        <v>460714862</v>
      </c>
      <c r="AL17" s="832"/>
      <c r="AM17" s="832"/>
      <c r="AN17" s="832"/>
      <c r="AO17" s="832"/>
      <c r="AP17" s="832"/>
      <c r="AQ17" s="832"/>
      <c r="AR17" s="832"/>
      <c r="AS17" s="832"/>
      <c r="AT17" s="832">
        <v>301737765</v>
      </c>
      <c r="AU17" s="832"/>
      <c r="AV17" s="832"/>
      <c r="AW17" s="832"/>
      <c r="AX17" s="832"/>
      <c r="AY17" s="832"/>
      <c r="AZ17" s="832"/>
      <c r="BA17" s="832"/>
      <c r="BB17" s="832"/>
      <c r="BC17" s="832">
        <v>7947371</v>
      </c>
      <c r="BD17" s="832"/>
      <c r="BE17" s="832"/>
      <c r="BF17" s="832"/>
      <c r="BG17" s="832"/>
      <c r="BH17" s="832"/>
      <c r="BI17" s="832"/>
      <c r="BJ17" s="832"/>
      <c r="BK17" s="832"/>
      <c r="BL17" s="832">
        <v>0</v>
      </c>
      <c r="BM17" s="832"/>
      <c r="BN17" s="832"/>
      <c r="BO17" s="832"/>
      <c r="BP17" s="832"/>
      <c r="BQ17" s="832">
        <v>0</v>
      </c>
      <c r="BR17" s="832"/>
      <c r="BS17" s="832"/>
      <c r="BT17" s="832"/>
      <c r="BU17" s="832"/>
      <c r="BV17" s="832">
        <v>518241561</v>
      </c>
      <c r="BW17" s="832"/>
      <c r="BX17" s="832"/>
      <c r="BY17" s="832"/>
      <c r="BZ17" s="832"/>
      <c r="CA17" s="832"/>
      <c r="CB17" s="832"/>
      <c r="CC17" s="832"/>
      <c r="CD17" s="832"/>
      <c r="CE17" s="832">
        <v>1761591862</v>
      </c>
      <c r="CF17" s="832"/>
      <c r="CG17" s="832"/>
      <c r="CH17" s="832"/>
      <c r="CI17" s="832"/>
      <c r="CJ17" s="832"/>
      <c r="CK17" s="832"/>
      <c r="CL17" s="832"/>
      <c r="CM17" s="832"/>
      <c r="CN17" s="832">
        <v>1295372538</v>
      </c>
      <c r="CO17" s="832"/>
      <c r="CP17" s="832"/>
      <c r="CQ17" s="832"/>
      <c r="CR17" s="832"/>
      <c r="CS17" s="832"/>
      <c r="CT17" s="832"/>
      <c r="CU17" s="832"/>
      <c r="CV17" s="832"/>
      <c r="CW17" s="832">
        <v>30147346</v>
      </c>
      <c r="CX17" s="832"/>
      <c r="CY17" s="832"/>
      <c r="CZ17" s="832"/>
      <c r="DA17" s="832"/>
      <c r="DB17" s="832"/>
      <c r="DC17" s="832"/>
      <c r="DD17" s="832"/>
      <c r="DE17" s="832"/>
      <c r="DF17" s="848">
        <f t="shared" si="0"/>
        <v>640843400</v>
      </c>
      <c r="DG17" s="848">
        <v>57119878</v>
      </c>
      <c r="DH17" s="848">
        <v>57119878</v>
      </c>
      <c r="DI17" s="848">
        <v>57119878</v>
      </c>
      <c r="DJ17" s="848">
        <v>57119878</v>
      </c>
      <c r="DK17" s="848">
        <v>57119878</v>
      </c>
      <c r="DL17" s="848">
        <v>57119878</v>
      </c>
      <c r="DM17" s="848">
        <v>57119878</v>
      </c>
      <c r="DN17" s="848">
        <v>57119878</v>
      </c>
      <c r="DO17" s="848">
        <f t="shared" si="1"/>
        <v>2222306724</v>
      </c>
      <c r="DP17" s="848">
        <v>178272221</v>
      </c>
      <c r="DQ17" s="848">
        <v>178272221</v>
      </c>
      <c r="DR17" s="848">
        <v>178272221</v>
      </c>
      <c r="DS17" s="848">
        <v>178272221</v>
      </c>
      <c r="DT17" s="848">
        <v>178272221</v>
      </c>
      <c r="DU17" s="848">
        <v>178272221</v>
      </c>
      <c r="DV17" s="848">
        <v>178272221</v>
      </c>
      <c r="DW17" s="848">
        <v>178272221</v>
      </c>
      <c r="DX17" s="848">
        <f t="shared" si="2"/>
        <v>1597110303</v>
      </c>
      <c r="DY17" s="848">
        <v>178272221</v>
      </c>
      <c r="DZ17" s="848">
        <v>178272221</v>
      </c>
      <c r="EA17" s="848">
        <v>178272221</v>
      </c>
      <c r="EB17" s="848">
        <v>178272221</v>
      </c>
      <c r="EC17" s="848">
        <v>178272221</v>
      </c>
      <c r="ED17" s="848">
        <v>178272221</v>
      </c>
      <c r="EE17" s="848">
        <v>178272221</v>
      </c>
      <c r="EF17" s="848">
        <v>178272221</v>
      </c>
      <c r="EG17" s="848">
        <f t="shared" si="3"/>
        <v>38094717</v>
      </c>
      <c r="EH17" s="848">
        <v>178272221</v>
      </c>
      <c r="EI17" s="848">
        <v>178272221</v>
      </c>
      <c r="EJ17" s="848">
        <v>178272221</v>
      </c>
      <c r="EK17" s="848">
        <v>178272221</v>
      </c>
      <c r="EL17" s="848">
        <v>178272221</v>
      </c>
      <c r="EM17" s="848">
        <v>178272221</v>
      </c>
      <c r="EN17" s="848">
        <v>178272221</v>
      </c>
      <c r="EO17" s="851">
        <v>178272221</v>
      </c>
    </row>
    <row r="18" spans="1:145" ht="17.25" customHeight="1">
      <c r="A18" s="365"/>
      <c r="B18" s="823"/>
      <c r="C18" s="823"/>
      <c r="D18" s="823"/>
      <c r="E18" s="823"/>
      <c r="F18" s="823"/>
      <c r="G18" s="823"/>
      <c r="H18" s="823"/>
      <c r="I18" s="823"/>
      <c r="J18" s="364"/>
      <c r="K18" s="802" t="s">
        <v>703</v>
      </c>
      <c r="L18" s="803"/>
      <c r="M18" s="803"/>
      <c r="N18" s="803"/>
      <c r="O18" s="803"/>
      <c r="P18" s="803"/>
      <c r="Q18" s="804"/>
      <c r="R18" s="831">
        <v>786</v>
      </c>
      <c r="S18" s="832"/>
      <c r="T18" s="832"/>
      <c r="U18" s="832"/>
      <c r="V18" s="832"/>
      <c r="W18" s="832">
        <v>797</v>
      </c>
      <c r="X18" s="832"/>
      <c r="Y18" s="832"/>
      <c r="Z18" s="832"/>
      <c r="AA18" s="832"/>
      <c r="AB18" s="832">
        <v>248992462</v>
      </c>
      <c r="AC18" s="832"/>
      <c r="AD18" s="832"/>
      <c r="AE18" s="832"/>
      <c r="AF18" s="832"/>
      <c r="AG18" s="832"/>
      <c r="AH18" s="832"/>
      <c r="AI18" s="832"/>
      <c r="AJ18" s="832"/>
      <c r="AK18" s="832">
        <v>910829152</v>
      </c>
      <c r="AL18" s="832"/>
      <c r="AM18" s="832"/>
      <c r="AN18" s="832"/>
      <c r="AO18" s="832"/>
      <c r="AP18" s="832"/>
      <c r="AQ18" s="832"/>
      <c r="AR18" s="832"/>
      <c r="AS18" s="832"/>
      <c r="AT18" s="832">
        <v>652525034</v>
      </c>
      <c r="AU18" s="832"/>
      <c r="AV18" s="832"/>
      <c r="AW18" s="832"/>
      <c r="AX18" s="832"/>
      <c r="AY18" s="832"/>
      <c r="AZ18" s="832"/>
      <c r="BA18" s="832"/>
      <c r="BB18" s="832"/>
      <c r="BC18" s="832">
        <v>17808287</v>
      </c>
      <c r="BD18" s="832"/>
      <c r="BE18" s="832"/>
      <c r="BF18" s="832"/>
      <c r="BG18" s="832"/>
      <c r="BH18" s="832"/>
      <c r="BI18" s="832"/>
      <c r="BJ18" s="832"/>
      <c r="BK18" s="832"/>
      <c r="BL18" s="832">
        <v>8575</v>
      </c>
      <c r="BM18" s="832"/>
      <c r="BN18" s="832"/>
      <c r="BO18" s="832"/>
      <c r="BP18" s="832"/>
      <c r="BQ18" s="832">
        <v>8889</v>
      </c>
      <c r="BR18" s="832"/>
      <c r="BS18" s="832"/>
      <c r="BT18" s="832"/>
      <c r="BU18" s="832"/>
      <c r="BV18" s="832">
        <v>468879486</v>
      </c>
      <c r="BW18" s="832"/>
      <c r="BX18" s="832"/>
      <c r="BY18" s="832"/>
      <c r="BZ18" s="832"/>
      <c r="CA18" s="832"/>
      <c r="CB18" s="832"/>
      <c r="CC18" s="832"/>
      <c r="CD18" s="832"/>
      <c r="CE18" s="832">
        <v>1459676530</v>
      </c>
      <c r="CF18" s="832"/>
      <c r="CG18" s="832"/>
      <c r="CH18" s="832"/>
      <c r="CI18" s="832"/>
      <c r="CJ18" s="832"/>
      <c r="CK18" s="832"/>
      <c r="CL18" s="832"/>
      <c r="CM18" s="832"/>
      <c r="CN18" s="832">
        <v>1051620107</v>
      </c>
      <c r="CO18" s="832"/>
      <c r="CP18" s="832"/>
      <c r="CQ18" s="832"/>
      <c r="CR18" s="832"/>
      <c r="CS18" s="832"/>
      <c r="CT18" s="832"/>
      <c r="CU18" s="832"/>
      <c r="CV18" s="832"/>
      <c r="CW18" s="832">
        <v>32575429</v>
      </c>
      <c r="CX18" s="832"/>
      <c r="CY18" s="832"/>
      <c r="CZ18" s="832"/>
      <c r="DA18" s="832"/>
      <c r="DB18" s="832"/>
      <c r="DC18" s="832"/>
      <c r="DD18" s="832"/>
      <c r="DE18" s="832"/>
      <c r="DF18" s="848">
        <f t="shared" si="0"/>
        <v>717871948</v>
      </c>
      <c r="DG18" s="848">
        <v>57119878</v>
      </c>
      <c r="DH18" s="848">
        <v>57119878</v>
      </c>
      <c r="DI18" s="848">
        <v>57119878</v>
      </c>
      <c r="DJ18" s="848">
        <v>57119878</v>
      </c>
      <c r="DK18" s="848">
        <v>57119878</v>
      </c>
      <c r="DL18" s="848">
        <v>57119878</v>
      </c>
      <c r="DM18" s="848">
        <v>57119878</v>
      </c>
      <c r="DN18" s="848">
        <v>57119878</v>
      </c>
      <c r="DO18" s="848">
        <f t="shared" si="1"/>
        <v>2370505682</v>
      </c>
      <c r="DP18" s="848">
        <v>178272221</v>
      </c>
      <c r="DQ18" s="848">
        <v>178272221</v>
      </c>
      <c r="DR18" s="848">
        <v>178272221</v>
      </c>
      <c r="DS18" s="848">
        <v>178272221</v>
      </c>
      <c r="DT18" s="848">
        <v>178272221</v>
      </c>
      <c r="DU18" s="848">
        <v>178272221</v>
      </c>
      <c r="DV18" s="848">
        <v>178272221</v>
      </c>
      <c r="DW18" s="848">
        <v>178272221</v>
      </c>
      <c r="DX18" s="848">
        <f t="shared" si="2"/>
        <v>1704145141</v>
      </c>
      <c r="DY18" s="848">
        <v>178272221</v>
      </c>
      <c r="DZ18" s="848">
        <v>178272221</v>
      </c>
      <c r="EA18" s="848">
        <v>178272221</v>
      </c>
      <c r="EB18" s="848">
        <v>178272221</v>
      </c>
      <c r="EC18" s="848">
        <v>178272221</v>
      </c>
      <c r="ED18" s="848">
        <v>178272221</v>
      </c>
      <c r="EE18" s="848">
        <v>178272221</v>
      </c>
      <c r="EF18" s="848">
        <v>178272221</v>
      </c>
      <c r="EG18" s="848">
        <f t="shared" si="3"/>
        <v>50383716</v>
      </c>
      <c r="EH18" s="848">
        <v>178272221</v>
      </c>
      <c r="EI18" s="848">
        <v>178272221</v>
      </c>
      <c r="EJ18" s="848">
        <v>178272221</v>
      </c>
      <c r="EK18" s="848">
        <v>178272221</v>
      </c>
      <c r="EL18" s="848">
        <v>178272221</v>
      </c>
      <c r="EM18" s="848">
        <v>178272221</v>
      </c>
      <c r="EN18" s="848">
        <v>178272221</v>
      </c>
      <c r="EO18" s="851">
        <v>178272221</v>
      </c>
    </row>
    <row r="19" spans="1:145" ht="17.25" customHeight="1">
      <c r="A19" s="142"/>
      <c r="B19" s="811" t="s">
        <v>710</v>
      </c>
      <c r="C19" s="811"/>
      <c r="D19" s="811"/>
      <c r="E19" s="811"/>
      <c r="F19" s="811"/>
      <c r="G19" s="811"/>
      <c r="H19" s="811"/>
      <c r="I19" s="811"/>
      <c r="J19" s="143"/>
      <c r="K19" s="802" t="s">
        <v>704</v>
      </c>
      <c r="L19" s="803"/>
      <c r="M19" s="803"/>
      <c r="N19" s="803"/>
      <c r="O19" s="803"/>
      <c r="P19" s="803"/>
      <c r="Q19" s="804"/>
      <c r="R19" s="831">
        <v>0</v>
      </c>
      <c r="S19" s="832"/>
      <c r="T19" s="832"/>
      <c r="U19" s="832"/>
      <c r="V19" s="832"/>
      <c r="W19" s="832">
        <v>0</v>
      </c>
      <c r="X19" s="832"/>
      <c r="Y19" s="832"/>
      <c r="Z19" s="832"/>
      <c r="AA19" s="832"/>
      <c r="AB19" s="832">
        <v>298801248</v>
      </c>
      <c r="AC19" s="832"/>
      <c r="AD19" s="832"/>
      <c r="AE19" s="832"/>
      <c r="AF19" s="832"/>
      <c r="AG19" s="832"/>
      <c r="AH19" s="832"/>
      <c r="AI19" s="832"/>
      <c r="AJ19" s="832"/>
      <c r="AK19" s="832">
        <v>857662885</v>
      </c>
      <c r="AL19" s="832"/>
      <c r="AM19" s="832"/>
      <c r="AN19" s="832"/>
      <c r="AO19" s="832"/>
      <c r="AP19" s="832"/>
      <c r="AQ19" s="832"/>
      <c r="AR19" s="832"/>
      <c r="AS19" s="832"/>
      <c r="AT19" s="832">
        <v>1115287541</v>
      </c>
      <c r="AU19" s="832"/>
      <c r="AV19" s="832"/>
      <c r="AW19" s="832"/>
      <c r="AX19" s="832"/>
      <c r="AY19" s="832"/>
      <c r="AZ19" s="832"/>
      <c r="BA19" s="832"/>
      <c r="BB19" s="832"/>
      <c r="BC19" s="832">
        <v>17609158</v>
      </c>
      <c r="BD19" s="832"/>
      <c r="BE19" s="832"/>
      <c r="BF19" s="832"/>
      <c r="BG19" s="832"/>
      <c r="BH19" s="832"/>
      <c r="BI19" s="832"/>
      <c r="BJ19" s="832"/>
      <c r="BK19" s="832"/>
      <c r="BL19" s="832">
        <v>0</v>
      </c>
      <c r="BM19" s="832"/>
      <c r="BN19" s="832"/>
      <c r="BO19" s="832"/>
      <c r="BP19" s="832"/>
      <c r="BQ19" s="832">
        <v>0</v>
      </c>
      <c r="BR19" s="832"/>
      <c r="BS19" s="832"/>
      <c r="BT19" s="832"/>
      <c r="BU19" s="832"/>
      <c r="BV19" s="832">
        <v>908910451</v>
      </c>
      <c r="BW19" s="832"/>
      <c r="BX19" s="832"/>
      <c r="BY19" s="832"/>
      <c r="BZ19" s="832"/>
      <c r="CA19" s="832"/>
      <c r="CB19" s="832"/>
      <c r="CC19" s="832"/>
      <c r="CD19" s="832"/>
      <c r="CE19" s="832">
        <v>2216829465</v>
      </c>
      <c r="CF19" s="832"/>
      <c r="CG19" s="832"/>
      <c r="CH19" s="832"/>
      <c r="CI19" s="832"/>
      <c r="CJ19" s="832"/>
      <c r="CK19" s="832"/>
      <c r="CL19" s="832"/>
      <c r="CM19" s="832"/>
      <c r="CN19" s="832">
        <v>1609946292</v>
      </c>
      <c r="CO19" s="832"/>
      <c r="CP19" s="832"/>
      <c r="CQ19" s="832"/>
      <c r="CR19" s="832"/>
      <c r="CS19" s="832"/>
      <c r="CT19" s="832"/>
      <c r="CU19" s="832"/>
      <c r="CV19" s="832"/>
      <c r="CW19" s="832">
        <v>36495125</v>
      </c>
      <c r="CX19" s="832"/>
      <c r="CY19" s="832"/>
      <c r="CZ19" s="832"/>
      <c r="DA19" s="832"/>
      <c r="DB19" s="832"/>
      <c r="DC19" s="832"/>
      <c r="DD19" s="832"/>
      <c r="DE19" s="832"/>
      <c r="DF19" s="848">
        <f t="shared" si="0"/>
        <v>1207711699</v>
      </c>
      <c r="DG19" s="848">
        <v>57119878</v>
      </c>
      <c r="DH19" s="848">
        <v>57119878</v>
      </c>
      <c r="DI19" s="848">
        <v>57119878</v>
      </c>
      <c r="DJ19" s="848">
        <v>57119878</v>
      </c>
      <c r="DK19" s="848">
        <v>57119878</v>
      </c>
      <c r="DL19" s="848">
        <v>57119878</v>
      </c>
      <c r="DM19" s="848">
        <v>57119878</v>
      </c>
      <c r="DN19" s="848">
        <v>57119878</v>
      </c>
      <c r="DO19" s="848">
        <f t="shared" si="1"/>
        <v>3074492350</v>
      </c>
      <c r="DP19" s="848">
        <v>178272221</v>
      </c>
      <c r="DQ19" s="848">
        <v>178272221</v>
      </c>
      <c r="DR19" s="848">
        <v>178272221</v>
      </c>
      <c r="DS19" s="848">
        <v>178272221</v>
      </c>
      <c r="DT19" s="848">
        <v>178272221</v>
      </c>
      <c r="DU19" s="848">
        <v>178272221</v>
      </c>
      <c r="DV19" s="848">
        <v>178272221</v>
      </c>
      <c r="DW19" s="848">
        <v>178272221</v>
      </c>
      <c r="DX19" s="848">
        <f t="shared" si="2"/>
        <v>2725233833</v>
      </c>
      <c r="DY19" s="848">
        <v>178272221</v>
      </c>
      <c r="DZ19" s="848">
        <v>178272221</v>
      </c>
      <c r="EA19" s="848">
        <v>178272221</v>
      </c>
      <c r="EB19" s="848">
        <v>178272221</v>
      </c>
      <c r="EC19" s="848">
        <v>178272221</v>
      </c>
      <c r="ED19" s="848">
        <v>178272221</v>
      </c>
      <c r="EE19" s="848">
        <v>178272221</v>
      </c>
      <c r="EF19" s="848">
        <v>178272221</v>
      </c>
      <c r="EG19" s="848">
        <f t="shared" si="3"/>
        <v>54104283</v>
      </c>
      <c r="EH19" s="848">
        <v>178272221</v>
      </c>
      <c r="EI19" s="848">
        <v>178272221</v>
      </c>
      <c r="EJ19" s="848">
        <v>178272221</v>
      </c>
      <c r="EK19" s="848">
        <v>178272221</v>
      </c>
      <c r="EL19" s="848">
        <v>178272221</v>
      </c>
      <c r="EM19" s="848">
        <v>178272221</v>
      </c>
      <c r="EN19" s="848">
        <v>178272221</v>
      </c>
      <c r="EO19" s="851">
        <v>178272221</v>
      </c>
    </row>
    <row r="20" spans="1:145" ht="17.25" customHeight="1">
      <c r="A20" s="365"/>
      <c r="B20" s="823"/>
      <c r="C20" s="823"/>
      <c r="D20" s="823"/>
      <c r="E20" s="823"/>
      <c r="F20" s="823"/>
      <c r="G20" s="823"/>
      <c r="H20" s="823"/>
      <c r="I20" s="823"/>
      <c r="J20" s="364"/>
      <c r="K20" s="802" t="s">
        <v>703</v>
      </c>
      <c r="L20" s="803"/>
      <c r="M20" s="803"/>
      <c r="N20" s="803"/>
      <c r="O20" s="803"/>
      <c r="P20" s="803"/>
      <c r="Q20" s="804"/>
      <c r="R20" s="831">
        <v>680</v>
      </c>
      <c r="S20" s="832"/>
      <c r="T20" s="832"/>
      <c r="U20" s="832"/>
      <c r="V20" s="832"/>
      <c r="W20" s="832">
        <v>691</v>
      </c>
      <c r="X20" s="832"/>
      <c r="Y20" s="832"/>
      <c r="Z20" s="832"/>
      <c r="AA20" s="832"/>
      <c r="AB20" s="832">
        <v>689156354</v>
      </c>
      <c r="AC20" s="832"/>
      <c r="AD20" s="832"/>
      <c r="AE20" s="832"/>
      <c r="AF20" s="832"/>
      <c r="AG20" s="832"/>
      <c r="AH20" s="832"/>
      <c r="AI20" s="832"/>
      <c r="AJ20" s="832"/>
      <c r="AK20" s="832">
        <v>1673453729</v>
      </c>
      <c r="AL20" s="832"/>
      <c r="AM20" s="832"/>
      <c r="AN20" s="832"/>
      <c r="AO20" s="832"/>
      <c r="AP20" s="832"/>
      <c r="AQ20" s="832"/>
      <c r="AR20" s="832"/>
      <c r="AS20" s="832"/>
      <c r="AT20" s="832">
        <v>2163341898</v>
      </c>
      <c r="AU20" s="832"/>
      <c r="AV20" s="832"/>
      <c r="AW20" s="832"/>
      <c r="AX20" s="832"/>
      <c r="AY20" s="832"/>
      <c r="AZ20" s="832"/>
      <c r="BA20" s="832"/>
      <c r="BB20" s="832"/>
      <c r="BC20" s="832">
        <v>42441309</v>
      </c>
      <c r="BD20" s="832"/>
      <c r="BE20" s="832"/>
      <c r="BF20" s="832"/>
      <c r="BG20" s="832"/>
      <c r="BH20" s="832"/>
      <c r="BI20" s="832"/>
      <c r="BJ20" s="832"/>
      <c r="BK20" s="832"/>
      <c r="BL20" s="832">
        <v>4769</v>
      </c>
      <c r="BM20" s="832"/>
      <c r="BN20" s="832"/>
      <c r="BO20" s="832"/>
      <c r="BP20" s="832"/>
      <c r="BQ20" s="832">
        <v>4863</v>
      </c>
      <c r="BR20" s="832"/>
      <c r="BS20" s="832"/>
      <c r="BT20" s="832"/>
      <c r="BU20" s="832"/>
      <c r="BV20" s="832">
        <v>716048193</v>
      </c>
      <c r="BW20" s="832"/>
      <c r="BX20" s="832"/>
      <c r="BY20" s="832"/>
      <c r="BZ20" s="832"/>
      <c r="CA20" s="832"/>
      <c r="CB20" s="832"/>
      <c r="CC20" s="832"/>
      <c r="CD20" s="832"/>
      <c r="CE20" s="832">
        <v>1599478604</v>
      </c>
      <c r="CF20" s="832"/>
      <c r="CG20" s="832"/>
      <c r="CH20" s="832"/>
      <c r="CI20" s="832"/>
      <c r="CJ20" s="832"/>
      <c r="CK20" s="832"/>
      <c r="CL20" s="832"/>
      <c r="CM20" s="832"/>
      <c r="CN20" s="832">
        <v>977115285</v>
      </c>
      <c r="CO20" s="832"/>
      <c r="CP20" s="832"/>
      <c r="CQ20" s="832"/>
      <c r="CR20" s="832"/>
      <c r="CS20" s="832"/>
      <c r="CT20" s="832"/>
      <c r="CU20" s="832"/>
      <c r="CV20" s="832"/>
      <c r="CW20" s="832">
        <v>38255493</v>
      </c>
      <c r="CX20" s="832"/>
      <c r="CY20" s="832"/>
      <c r="CZ20" s="832"/>
      <c r="DA20" s="832"/>
      <c r="DB20" s="832"/>
      <c r="DC20" s="832"/>
      <c r="DD20" s="832"/>
      <c r="DE20" s="832"/>
      <c r="DF20" s="848">
        <f t="shared" si="0"/>
        <v>1405204547</v>
      </c>
      <c r="DG20" s="848">
        <v>57119878</v>
      </c>
      <c r="DH20" s="848">
        <v>57119878</v>
      </c>
      <c r="DI20" s="848">
        <v>57119878</v>
      </c>
      <c r="DJ20" s="848">
        <v>57119878</v>
      </c>
      <c r="DK20" s="848">
        <v>57119878</v>
      </c>
      <c r="DL20" s="848">
        <v>57119878</v>
      </c>
      <c r="DM20" s="848">
        <v>57119878</v>
      </c>
      <c r="DN20" s="848">
        <v>57119878</v>
      </c>
      <c r="DO20" s="848">
        <f t="shared" si="1"/>
        <v>3272932333</v>
      </c>
      <c r="DP20" s="848">
        <v>178272221</v>
      </c>
      <c r="DQ20" s="848">
        <v>178272221</v>
      </c>
      <c r="DR20" s="848">
        <v>178272221</v>
      </c>
      <c r="DS20" s="848">
        <v>178272221</v>
      </c>
      <c r="DT20" s="848">
        <v>178272221</v>
      </c>
      <c r="DU20" s="848">
        <v>178272221</v>
      </c>
      <c r="DV20" s="848">
        <v>178272221</v>
      </c>
      <c r="DW20" s="848">
        <v>178272221</v>
      </c>
      <c r="DX20" s="848">
        <f t="shared" si="2"/>
        <v>3140457183</v>
      </c>
      <c r="DY20" s="848">
        <v>178272221</v>
      </c>
      <c r="DZ20" s="848">
        <v>178272221</v>
      </c>
      <c r="EA20" s="848">
        <v>178272221</v>
      </c>
      <c r="EB20" s="848">
        <v>178272221</v>
      </c>
      <c r="EC20" s="848">
        <v>178272221</v>
      </c>
      <c r="ED20" s="848">
        <v>178272221</v>
      </c>
      <c r="EE20" s="848">
        <v>178272221</v>
      </c>
      <c r="EF20" s="848">
        <v>178272221</v>
      </c>
      <c r="EG20" s="848">
        <f t="shared" si="3"/>
        <v>80696802</v>
      </c>
      <c r="EH20" s="848">
        <v>178272221</v>
      </c>
      <c r="EI20" s="848">
        <v>178272221</v>
      </c>
      <c r="EJ20" s="848">
        <v>178272221</v>
      </c>
      <c r="EK20" s="848">
        <v>178272221</v>
      </c>
      <c r="EL20" s="848">
        <v>178272221</v>
      </c>
      <c r="EM20" s="848">
        <v>178272221</v>
      </c>
      <c r="EN20" s="848">
        <v>178272221</v>
      </c>
      <c r="EO20" s="851">
        <v>178272221</v>
      </c>
    </row>
    <row r="21" spans="1:145" ht="17.25" customHeight="1">
      <c r="A21" s="142"/>
      <c r="B21" s="824" t="s">
        <v>709</v>
      </c>
      <c r="C21" s="811"/>
      <c r="D21" s="811"/>
      <c r="E21" s="811"/>
      <c r="F21" s="811"/>
      <c r="G21" s="811"/>
      <c r="H21" s="811"/>
      <c r="I21" s="811"/>
      <c r="J21" s="143"/>
      <c r="K21" s="802" t="s">
        <v>704</v>
      </c>
      <c r="L21" s="803"/>
      <c r="M21" s="803"/>
      <c r="N21" s="803"/>
      <c r="O21" s="803"/>
      <c r="P21" s="803"/>
      <c r="Q21" s="804"/>
      <c r="R21" s="831">
        <v>0</v>
      </c>
      <c r="S21" s="832"/>
      <c r="T21" s="832"/>
      <c r="U21" s="832"/>
      <c r="V21" s="832"/>
      <c r="W21" s="832">
        <v>0</v>
      </c>
      <c r="X21" s="832"/>
      <c r="Y21" s="832"/>
      <c r="Z21" s="832"/>
      <c r="AA21" s="832"/>
      <c r="AB21" s="832">
        <v>514733943</v>
      </c>
      <c r="AC21" s="832"/>
      <c r="AD21" s="832"/>
      <c r="AE21" s="832"/>
      <c r="AF21" s="832"/>
      <c r="AG21" s="832"/>
      <c r="AH21" s="832"/>
      <c r="AI21" s="832"/>
      <c r="AJ21" s="832"/>
      <c r="AK21" s="832">
        <v>2074397518</v>
      </c>
      <c r="AL21" s="832"/>
      <c r="AM21" s="832"/>
      <c r="AN21" s="832"/>
      <c r="AO21" s="832"/>
      <c r="AP21" s="832"/>
      <c r="AQ21" s="832"/>
      <c r="AR21" s="832"/>
      <c r="AS21" s="832"/>
      <c r="AT21" s="832">
        <v>1636819568</v>
      </c>
      <c r="AU21" s="832"/>
      <c r="AV21" s="832"/>
      <c r="AW21" s="832"/>
      <c r="AX21" s="832"/>
      <c r="AY21" s="832"/>
      <c r="AZ21" s="832"/>
      <c r="BA21" s="832"/>
      <c r="BB21" s="832"/>
      <c r="BC21" s="832">
        <v>32229111</v>
      </c>
      <c r="BD21" s="832"/>
      <c r="BE21" s="832"/>
      <c r="BF21" s="832"/>
      <c r="BG21" s="832"/>
      <c r="BH21" s="832"/>
      <c r="BI21" s="832"/>
      <c r="BJ21" s="832"/>
      <c r="BK21" s="832"/>
      <c r="BL21" s="832">
        <v>0</v>
      </c>
      <c r="BM21" s="832"/>
      <c r="BN21" s="832"/>
      <c r="BO21" s="832"/>
      <c r="BP21" s="832"/>
      <c r="BQ21" s="832">
        <v>0</v>
      </c>
      <c r="BR21" s="832"/>
      <c r="BS21" s="832"/>
      <c r="BT21" s="832"/>
      <c r="BU21" s="832"/>
      <c r="BV21" s="832">
        <v>1568333733</v>
      </c>
      <c r="BW21" s="832"/>
      <c r="BX21" s="832"/>
      <c r="BY21" s="832"/>
      <c r="BZ21" s="832"/>
      <c r="CA21" s="832"/>
      <c r="CB21" s="832"/>
      <c r="CC21" s="832"/>
      <c r="CD21" s="832"/>
      <c r="CE21" s="832">
        <v>5506508624</v>
      </c>
      <c r="CF21" s="832"/>
      <c r="CG21" s="832"/>
      <c r="CH21" s="832"/>
      <c r="CI21" s="832"/>
      <c r="CJ21" s="832"/>
      <c r="CK21" s="832"/>
      <c r="CL21" s="832"/>
      <c r="CM21" s="832"/>
      <c r="CN21" s="832">
        <v>4094690164</v>
      </c>
      <c r="CO21" s="832"/>
      <c r="CP21" s="832"/>
      <c r="CQ21" s="832"/>
      <c r="CR21" s="832"/>
      <c r="CS21" s="832"/>
      <c r="CT21" s="832"/>
      <c r="CU21" s="832"/>
      <c r="CV21" s="832"/>
      <c r="CW21" s="832">
        <v>86091115</v>
      </c>
      <c r="CX21" s="832"/>
      <c r="CY21" s="832"/>
      <c r="CZ21" s="832"/>
      <c r="DA21" s="832"/>
      <c r="DB21" s="832"/>
      <c r="DC21" s="832"/>
      <c r="DD21" s="832"/>
      <c r="DE21" s="832"/>
      <c r="DF21" s="848">
        <f t="shared" si="0"/>
        <v>2083067676</v>
      </c>
      <c r="DG21" s="848">
        <v>57119878</v>
      </c>
      <c r="DH21" s="848">
        <v>57119878</v>
      </c>
      <c r="DI21" s="848">
        <v>57119878</v>
      </c>
      <c r="DJ21" s="848">
        <v>57119878</v>
      </c>
      <c r="DK21" s="848">
        <v>57119878</v>
      </c>
      <c r="DL21" s="848">
        <v>57119878</v>
      </c>
      <c r="DM21" s="848">
        <v>57119878</v>
      </c>
      <c r="DN21" s="848">
        <v>57119878</v>
      </c>
      <c r="DO21" s="848">
        <f t="shared" si="1"/>
        <v>7580906142</v>
      </c>
      <c r="DP21" s="848">
        <v>178272221</v>
      </c>
      <c r="DQ21" s="848">
        <v>178272221</v>
      </c>
      <c r="DR21" s="848">
        <v>178272221</v>
      </c>
      <c r="DS21" s="848">
        <v>178272221</v>
      </c>
      <c r="DT21" s="848">
        <v>178272221</v>
      </c>
      <c r="DU21" s="848">
        <v>178272221</v>
      </c>
      <c r="DV21" s="848">
        <v>178272221</v>
      </c>
      <c r="DW21" s="848">
        <v>178272221</v>
      </c>
      <c r="DX21" s="848">
        <f t="shared" si="2"/>
        <v>5731509732</v>
      </c>
      <c r="DY21" s="848">
        <v>178272221</v>
      </c>
      <c r="DZ21" s="848">
        <v>178272221</v>
      </c>
      <c r="EA21" s="848">
        <v>178272221</v>
      </c>
      <c r="EB21" s="848">
        <v>178272221</v>
      </c>
      <c r="EC21" s="848">
        <v>178272221</v>
      </c>
      <c r="ED21" s="848">
        <v>178272221</v>
      </c>
      <c r="EE21" s="848">
        <v>178272221</v>
      </c>
      <c r="EF21" s="848">
        <v>178272221</v>
      </c>
      <c r="EG21" s="848">
        <f t="shared" si="3"/>
        <v>118320226</v>
      </c>
      <c r="EH21" s="848">
        <v>178272221</v>
      </c>
      <c r="EI21" s="848">
        <v>178272221</v>
      </c>
      <c r="EJ21" s="848">
        <v>178272221</v>
      </c>
      <c r="EK21" s="848">
        <v>178272221</v>
      </c>
      <c r="EL21" s="848">
        <v>178272221</v>
      </c>
      <c r="EM21" s="848">
        <v>178272221</v>
      </c>
      <c r="EN21" s="848">
        <v>178272221</v>
      </c>
      <c r="EO21" s="851">
        <v>178272221</v>
      </c>
    </row>
    <row r="22" spans="1:145" ht="17.25" customHeight="1">
      <c r="A22" s="365"/>
      <c r="B22" s="823"/>
      <c r="C22" s="823"/>
      <c r="D22" s="823"/>
      <c r="E22" s="823"/>
      <c r="F22" s="823"/>
      <c r="G22" s="823"/>
      <c r="H22" s="823"/>
      <c r="I22" s="823"/>
      <c r="J22" s="364"/>
      <c r="K22" s="802" t="s">
        <v>703</v>
      </c>
      <c r="L22" s="803"/>
      <c r="M22" s="803"/>
      <c r="N22" s="803"/>
      <c r="O22" s="803"/>
      <c r="P22" s="803"/>
      <c r="Q22" s="804"/>
      <c r="R22" s="831">
        <v>3044</v>
      </c>
      <c r="S22" s="832"/>
      <c r="T22" s="832"/>
      <c r="U22" s="832"/>
      <c r="V22" s="832"/>
      <c r="W22" s="832">
        <v>3114</v>
      </c>
      <c r="X22" s="832"/>
      <c r="Y22" s="832"/>
      <c r="Z22" s="832"/>
      <c r="AA22" s="832"/>
      <c r="AB22" s="832">
        <v>939352149</v>
      </c>
      <c r="AC22" s="832"/>
      <c r="AD22" s="832"/>
      <c r="AE22" s="832"/>
      <c r="AF22" s="832"/>
      <c r="AG22" s="832"/>
      <c r="AH22" s="832"/>
      <c r="AI22" s="832"/>
      <c r="AJ22" s="832"/>
      <c r="AK22" s="832">
        <v>3316521507</v>
      </c>
      <c r="AL22" s="832"/>
      <c r="AM22" s="832"/>
      <c r="AN22" s="832"/>
      <c r="AO22" s="832"/>
      <c r="AP22" s="832"/>
      <c r="AQ22" s="832"/>
      <c r="AR22" s="832"/>
      <c r="AS22" s="832"/>
      <c r="AT22" s="832">
        <v>3010544038</v>
      </c>
      <c r="AU22" s="832"/>
      <c r="AV22" s="832"/>
      <c r="AW22" s="832"/>
      <c r="AX22" s="832"/>
      <c r="AY22" s="832"/>
      <c r="AZ22" s="832"/>
      <c r="BA22" s="832"/>
      <c r="BB22" s="832"/>
      <c r="BC22" s="832">
        <v>63115187</v>
      </c>
      <c r="BD22" s="832"/>
      <c r="BE22" s="832"/>
      <c r="BF22" s="832"/>
      <c r="BG22" s="832"/>
      <c r="BH22" s="832"/>
      <c r="BI22" s="832"/>
      <c r="BJ22" s="832"/>
      <c r="BK22" s="832"/>
      <c r="BL22" s="832">
        <v>26510</v>
      </c>
      <c r="BM22" s="832"/>
      <c r="BN22" s="832"/>
      <c r="BO22" s="832"/>
      <c r="BP22" s="832"/>
      <c r="BQ22" s="832">
        <v>27354</v>
      </c>
      <c r="BR22" s="832"/>
      <c r="BS22" s="832"/>
      <c r="BT22" s="832"/>
      <c r="BU22" s="832"/>
      <c r="BV22" s="832">
        <v>1389463970</v>
      </c>
      <c r="BW22" s="832"/>
      <c r="BX22" s="832"/>
      <c r="BY22" s="832"/>
      <c r="BZ22" s="832"/>
      <c r="CA22" s="832"/>
      <c r="CB22" s="832"/>
      <c r="CC22" s="832"/>
      <c r="CD22" s="832"/>
      <c r="CE22" s="832">
        <v>4780437465</v>
      </c>
      <c r="CF22" s="832"/>
      <c r="CG22" s="832"/>
      <c r="CH22" s="832"/>
      <c r="CI22" s="832"/>
      <c r="CJ22" s="832"/>
      <c r="CK22" s="832"/>
      <c r="CL22" s="832"/>
      <c r="CM22" s="832"/>
      <c r="CN22" s="832">
        <v>3244417220</v>
      </c>
      <c r="CO22" s="832"/>
      <c r="CP22" s="832"/>
      <c r="CQ22" s="832"/>
      <c r="CR22" s="832"/>
      <c r="CS22" s="832"/>
      <c r="CT22" s="832"/>
      <c r="CU22" s="832"/>
      <c r="CV22" s="832"/>
      <c r="CW22" s="832">
        <v>95660724</v>
      </c>
      <c r="CX22" s="832"/>
      <c r="CY22" s="832"/>
      <c r="CZ22" s="832"/>
      <c r="DA22" s="832"/>
      <c r="DB22" s="832"/>
      <c r="DC22" s="832"/>
      <c r="DD22" s="832"/>
      <c r="DE22" s="832"/>
      <c r="DF22" s="848">
        <f t="shared" si="0"/>
        <v>2328816119</v>
      </c>
      <c r="DG22" s="848">
        <v>57119878</v>
      </c>
      <c r="DH22" s="848">
        <v>57119878</v>
      </c>
      <c r="DI22" s="848">
        <v>57119878</v>
      </c>
      <c r="DJ22" s="848">
        <v>57119878</v>
      </c>
      <c r="DK22" s="848">
        <v>57119878</v>
      </c>
      <c r="DL22" s="848">
        <v>57119878</v>
      </c>
      <c r="DM22" s="848">
        <v>57119878</v>
      </c>
      <c r="DN22" s="848">
        <v>57119878</v>
      </c>
      <c r="DO22" s="848">
        <f t="shared" si="1"/>
        <v>8096958972</v>
      </c>
      <c r="DP22" s="848">
        <v>178272221</v>
      </c>
      <c r="DQ22" s="848">
        <v>178272221</v>
      </c>
      <c r="DR22" s="848">
        <v>178272221</v>
      </c>
      <c r="DS22" s="848">
        <v>178272221</v>
      </c>
      <c r="DT22" s="848">
        <v>178272221</v>
      </c>
      <c r="DU22" s="848">
        <v>178272221</v>
      </c>
      <c r="DV22" s="848">
        <v>178272221</v>
      </c>
      <c r="DW22" s="848">
        <v>178272221</v>
      </c>
      <c r="DX22" s="848">
        <f t="shared" si="2"/>
        <v>6254961258</v>
      </c>
      <c r="DY22" s="848">
        <v>178272221</v>
      </c>
      <c r="DZ22" s="848">
        <v>178272221</v>
      </c>
      <c r="EA22" s="848">
        <v>178272221</v>
      </c>
      <c r="EB22" s="848">
        <v>178272221</v>
      </c>
      <c r="EC22" s="848">
        <v>178272221</v>
      </c>
      <c r="ED22" s="848">
        <v>178272221</v>
      </c>
      <c r="EE22" s="848">
        <v>178272221</v>
      </c>
      <c r="EF22" s="848">
        <v>178272221</v>
      </c>
      <c r="EG22" s="848">
        <f t="shared" si="3"/>
        <v>158775911</v>
      </c>
      <c r="EH22" s="848">
        <v>178272221</v>
      </c>
      <c r="EI22" s="848">
        <v>178272221</v>
      </c>
      <c r="EJ22" s="848">
        <v>178272221</v>
      </c>
      <c r="EK22" s="848">
        <v>178272221</v>
      </c>
      <c r="EL22" s="848">
        <v>178272221</v>
      </c>
      <c r="EM22" s="848">
        <v>178272221</v>
      </c>
      <c r="EN22" s="848">
        <v>178272221</v>
      </c>
      <c r="EO22" s="851">
        <v>178272221</v>
      </c>
    </row>
    <row r="23" spans="1:145" ht="17.25" customHeight="1">
      <c r="A23" s="142"/>
      <c r="B23" s="811" t="s">
        <v>708</v>
      </c>
      <c r="C23" s="811"/>
      <c r="D23" s="811"/>
      <c r="E23" s="811"/>
      <c r="F23" s="811"/>
      <c r="G23" s="811"/>
      <c r="H23" s="811"/>
      <c r="I23" s="811"/>
      <c r="J23" s="143"/>
      <c r="K23" s="802" t="s">
        <v>704</v>
      </c>
      <c r="L23" s="803"/>
      <c r="M23" s="803"/>
      <c r="N23" s="803"/>
      <c r="O23" s="803"/>
      <c r="P23" s="803"/>
      <c r="Q23" s="804"/>
      <c r="R23" s="831">
        <v>0</v>
      </c>
      <c r="S23" s="832"/>
      <c r="T23" s="832"/>
      <c r="U23" s="832"/>
      <c r="V23" s="832"/>
      <c r="W23" s="832">
        <v>0</v>
      </c>
      <c r="X23" s="832"/>
      <c r="Y23" s="832"/>
      <c r="Z23" s="832"/>
      <c r="AA23" s="832"/>
      <c r="AB23" s="832">
        <v>61200465</v>
      </c>
      <c r="AC23" s="832"/>
      <c r="AD23" s="832"/>
      <c r="AE23" s="832"/>
      <c r="AF23" s="832"/>
      <c r="AG23" s="832"/>
      <c r="AH23" s="832"/>
      <c r="AI23" s="832"/>
      <c r="AJ23" s="832"/>
      <c r="AK23" s="832">
        <v>139010550</v>
      </c>
      <c r="AL23" s="832"/>
      <c r="AM23" s="832"/>
      <c r="AN23" s="832"/>
      <c r="AO23" s="832"/>
      <c r="AP23" s="832"/>
      <c r="AQ23" s="832"/>
      <c r="AR23" s="832"/>
      <c r="AS23" s="832"/>
      <c r="AT23" s="832">
        <v>525244382</v>
      </c>
      <c r="AU23" s="832"/>
      <c r="AV23" s="832"/>
      <c r="AW23" s="832"/>
      <c r="AX23" s="832"/>
      <c r="AY23" s="832"/>
      <c r="AZ23" s="832"/>
      <c r="BA23" s="832"/>
      <c r="BB23" s="832"/>
      <c r="BC23" s="832">
        <v>4176060</v>
      </c>
      <c r="BD23" s="832"/>
      <c r="BE23" s="832"/>
      <c r="BF23" s="832"/>
      <c r="BG23" s="832"/>
      <c r="BH23" s="832"/>
      <c r="BI23" s="832"/>
      <c r="BJ23" s="832"/>
      <c r="BK23" s="832"/>
      <c r="BL23" s="832">
        <v>0</v>
      </c>
      <c r="BM23" s="832"/>
      <c r="BN23" s="832"/>
      <c r="BO23" s="832"/>
      <c r="BP23" s="832"/>
      <c r="BQ23" s="832">
        <v>0</v>
      </c>
      <c r="BR23" s="832"/>
      <c r="BS23" s="832"/>
      <c r="BT23" s="832"/>
      <c r="BU23" s="832"/>
      <c r="BV23" s="832">
        <v>170990654</v>
      </c>
      <c r="BW23" s="832"/>
      <c r="BX23" s="832"/>
      <c r="BY23" s="832"/>
      <c r="BZ23" s="832"/>
      <c r="CA23" s="832"/>
      <c r="CB23" s="832"/>
      <c r="CC23" s="832"/>
      <c r="CD23" s="832"/>
      <c r="CE23" s="832">
        <v>308454232</v>
      </c>
      <c r="CF23" s="832"/>
      <c r="CG23" s="832"/>
      <c r="CH23" s="832"/>
      <c r="CI23" s="832"/>
      <c r="CJ23" s="832"/>
      <c r="CK23" s="832"/>
      <c r="CL23" s="832"/>
      <c r="CM23" s="832"/>
      <c r="CN23" s="832">
        <v>857292062</v>
      </c>
      <c r="CO23" s="832"/>
      <c r="CP23" s="832"/>
      <c r="CQ23" s="832"/>
      <c r="CR23" s="832"/>
      <c r="CS23" s="832"/>
      <c r="CT23" s="832"/>
      <c r="CU23" s="832"/>
      <c r="CV23" s="832"/>
      <c r="CW23" s="832">
        <v>8397354</v>
      </c>
      <c r="CX23" s="832"/>
      <c r="CY23" s="832"/>
      <c r="CZ23" s="832"/>
      <c r="DA23" s="832"/>
      <c r="DB23" s="832"/>
      <c r="DC23" s="832"/>
      <c r="DD23" s="832"/>
      <c r="DE23" s="832"/>
      <c r="DF23" s="848">
        <f t="shared" si="0"/>
        <v>232191119</v>
      </c>
      <c r="DG23" s="848">
        <v>57119878</v>
      </c>
      <c r="DH23" s="848">
        <v>57119878</v>
      </c>
      <c r="DI23" s="848">
        <v>57119878</v>
      </c>
      <c r="DJ23" s="848">
        <v>57119878</v>
      </c>
      <c r="DK23" s="848">
        <v>57119878</v>
      </c>
      <c r="DL23" s="848">
        <v>57119878</v>
      </c>
      <c r="DM23" s="848">
        <v>57119878</v>
      </c>
      <c r="DN23" s="848">
        <v>57119878</v>
      </c>
      <c r="DO23" s="848">
        <f t="shared" si="1"/>
        <v>447464782</v>
      </c>
      <c r="DP23" s="848">
        <v>178272221</v>
      </c>
      <c r="DQ23" s="848">
        <v>178272221</v>
      </c>
      <c r="DR23" s="848">
        <v>178272221</v>
      </c>
      <c r="DS23" s="848">
        <v>178272221</v>
      </c>
      <c r="DT23" s="848">
        <v>178272221</v>
      </c>
      <c r="DU23" s="848">
        <v>178272221</v>
      </c>
      <c r="DV23" s="848">
        <v>178272221</v>
      </c>
      <c r="DW23" s="848">
        <v>178272221</v>
      </c>
      <c r="DX23" s="848">
        <f t="shared" si="2"/>
        <v>1382536444</v>
      </c>
      <c r="DY23" s="848">
        <v>178272221</v>
      </c>
      <c r="DZ23" s="848">
        <v>178272221</v>
      </c>
      <c r="EA23" s="848">
        <v>178272221</v>
      </c>
      <c r="EB23" s="848">
        <v>178272221</v>
      </c>
      <c r="EC23" s="848">
        <v>178272221</v>
      </c>
      <c r="ED23" s="848">
        <v>178272221</v>
      </c>
      <c r="EE23" s="848">
        <v>178272221</v>
      </c>
      <c r="EF23" s="848">
        <v>178272221</v>
      </c>
      <c r="EG23" s="848">
        <f t="shared" si="3"/>
        <v>12573414</v>
      </c>
      <c r="EH23" s="848">
        <v>178272221</v>
      </c>
      <c r="EI23" s="848">
        <v>178272221</v>
      </c>
      <c r="EJ23" s="848">
        <v>178272221</v>
      </c>
      <c r="EK23" s="848">
        <v>178272221</v>
      </c>
      <c r="EL23" s="848">
        <v>178272221</v>
      </c>
      <c r="EM23" s="848">
        <v>178272221</v>
      </c>
      <c r="EN23" s="848">
        <v>178272221</v>
      </c>
      <c r="EO23" s="851">
        <v>178272221</v>
      </c>
    </row>
    <row r="24" spans="1:145" ht="17.25" customHeight="1">
      <c r="A24" s="365"/>
      <c r="B24" s="823"/>
      <c r="C24" s="823"/>
      <c r="D24" s="823"/>
      <c r="E24" s="823"/>
      <c r="F24" s="823"/>
      <c r="G24" s="823"/>
      <c r="H24" s="823"/>
      <c r="I24" s="823"/>
      <c r="J24" s="364"/>
      <c r="K24" s="802" t="s">
        <v>703</v>
      </c>
      <c r="L24" s="803"/>
      <c r="M24" s="803"/>
      <c r="N24" s="803"/>
      <c r="O24" s="803"/>
      <c r="P24" s="803"/>
      <c r="Q24" s="804"/>
      <c r="R24" s="831">
        <v>234</v>
      </c>
      <c r="S24" s="832"/>
      <c r="T24" s="832"/>
      <c r="U24" s="832"/>
      <c r="V24" s="832"/>
      <c r="W24" s="832">
        <v>237</v>
      </c>
      <c r="X24" s="832"/>
      <c r="Y24" s="832"/>
      <c r="Z24" s="832"/>
      <c r="AA24" s="832"/>
      <c r="AB24" s="832">
        <v>133807848</v>
      </c>
      <c r="AC24" s="832"/>
      <c r="AD24" s="832"/>
      <c r="AE24" s="832"/>
      <c r="AF24" s="832"/>
      <c r="AG24" s="832"/>
      <c r="AH24" s="832"/>
      <c r="AI24" s="832"/>
      <c r="AJ24" s="832"/>
      <c r="AK24" s="832">
        <v>285123958</v>
      </c>
      <c r="AL24" s="832"/>
      <c r="AM24" s="832"/>
      <c r="AN24" s="832"/>
      <c r="AO24" s="832"/>
      <c r="AP24" s="832"/>
      <c r="AQ24" s="832"/>
      <c r="AR24" s="832"/>
      <c r="AS24" s="832"/>
      <c r="AT24" s="832">
        <v>981329715</v>
      </c>
      <c r="AU24" s="832"/>
      <c r="AV24" s="832"/>
      <c r="AW24" s="832"/>
      <c r="AX24" s="832"/>
      <c r="AY24" s="832"/>
      <c r="AZ24" s="832"/>
      <c r="BA24" s="832"/>
      <c r="BB24" s="832"/>
      <c r="BC24" s="832">
        <v>9540781</v>
      </c>
      <c r="BD24" s="832"/>
      <c r="BE24" s="832"/>
      <c r="BF24" s="832"/>
      <c r="BG24" s="832"/>
      <c r="BH24" s="832"/>
      <c r="BI24" s="832"/>
      <c r="BJ24" s="832"/>
      <c r="BK24" s="832"/>
      <c r="BL24" s="832">
        <v>1185</v>
      </c>
      <c r="BM24" s="832"/>
      <c r="BN24" s="832"/>
      <c r="BO24" s="832"/>
      <c r="BP24" s="832"/>
      <c r="BQ24" s="832">
        <v>1200</v>
      </c>
      <c r="BR24" s="832"/>
      <c r="BS24" s="832"/>
      <c r="BT24" s="832"/>
      <c r="BU24" s="832"/>
      <c r="BV24" s="832">
        <v>144758273</v>
      </c>
      <c r="BW24" s="832"/>
      <c r="BX24" s="832"/>
      <c r="BY24" s="832"/>
      <c r="BZ24" s="832"/>
      <c r="CA24" s="832"/>
      <c r="CB24" s="832"/>
      <c r="CC24" s="832"/>
      <c r="CD24" s="832"/>
      <c r="CE24" s="832">
        <v>211315069</v>
      </c>
      <c r="CF24" s="832"/>
      <c r="CG24" s="832"/>
      <c r="CH24" s="832"/>
      <c r="CI24" s="832"/>
      <c r="CJ24" s="832"/>
      <c r="CK24" s="832"/>
      <c r="CL24" s="832"/>
      <c r="CM24" s="832"/>
      <c r="CN24" s="832">
        <v>643178999</v>
      </c>
      <c r="CO24" s="832"/>
      <c r="CP24" s="832"/>
      <c r="CQ24" s="832"/>
      <c r="CR24" s="832"/>
      <c r="CS24" s="832"/>
      <c r="CT24" s="832"/>
      <c r="CU24" s="832"/>
      <c r="CV24" s="832"/>
      <c r="CW24" s="832">
        <v>9681704</v>
      </c>
      <c r="CX24" s="832"/>
      <c r="CY24" s="832"/>
      <c r="CZ24" s="832"/>
      <c r="DA24" s="832"/>
      <c r="DB24" s="832"/>
      <c r="DC24" s="832"/>
      <c r="DD24" s="832"/>
      <c r="DE24" s="832"/>
      <c r="DF24" s="848">
        <f t="shared" si="0"/>
        <v>278566121</v>
      </c>
      <c r="DG24" s="848">
        <v>57119878</v>
      </c>
      <c r="DH24" s="848">
        <v>57119878</v>
      </c>
      <c r="DI24" s="848">
        <v>57119878</v>
      </c>
      <c r="DJ24" s="848">
        <v>57119878</v>
      </c>
      <c r="DK24" s="848">
        <v>57119878</v>
      </c>
      <c r="DL24" s="848">
        <v>57119878</v>
      </c>
      <c r="DM24" s="848">
        <v>57119878</v>
      </c>
      <c r="DN24" s="848">
        <v>57119878</v>
      </c>
      <c r="DO24" s="848">
        <f t="shared" si="1"/>
        <v>496439027</v>
      </c>
      <c r="DP24" s="848">
        <v>178272221</v>
      </c>
      <c r="DQ24" s="848">
        <v>178272221</v>
      </c>
      <c r="DR24" s="848">
        <v>178272221</v>
      </c>
      <c r="DS24" s="848">
        <v>178272221</v>
      </c>
      <c r="DT24" s="848">
        <v>178272221</v>
      </c>
      <c r="DU24" s="848">
        <v>178272221</v>
      </c>
      <c r="DV24" s="848">
        <v>178272221</v>
      </c>
      <c r="DW24" s="848">
        <v>178272221</v>
      </c>
      <c r="DX24" s="848">
        <f t="shared" si="2"/>
        <v>1624508714</v>
      </c>
      <c r="DY24" s="848">
        <v>178272221</v>
      </c>
      <c r="DZ24" s="848">
        <v>178272221</v>
      </c>
      <c r="EA24" s="848">
        <v>178272221</v>
      </c>
      <c r="EB24" s="848">
        <v>178272221</v>
      </c>
      <c r="EC24" s="848">
        <v>178272221</v>
      </c>
      <c r="ED24" s="848">
        <v>178272221</v>
      </c>
      <c r="EE24" s="848">
        <v>178272221</v>
      </c>
      <c r="EF24" s="848">
        <v>178272221</v>
      </c>
      <c r="EG24" s="848">
        <f t="shared" si="3"/>
        <v>19222485</v>
      </c>
      <c r="EH24" s="848">
        <v>178272221</v>
      </c>
      <c r="EI24" s="848">
        <v>178272221</v>
      </c>
      <c r="EJ24" s="848">
        <v>178272221</v>
      </c>
      <c r="EK24" s="848">
        <v>178272221</v>
      </c>
      <c r="EL24" s="848">
        <v>178272221</v>
      </c>
      <c r="EM24" s="848">
        <v>178272221</v>
      </c>
      <c r="EN24" s="848">
        <v>178272221</v>
      </c>
      <c r="EO24" s="851">
        <v>178272221</v>
      </c>
    </row>
    <row r="25" spans="1:145" ht="17.25" customHeight="1">
      <c r="A25" s="142"/>
      <c r="B25" s="811" t="s">
        <v>707</v>
      </c>
      <c r="C25" s="811"/>
      <c r="D25" s="811"/>
      <c r="E25" s="811"/>
      <c r="F25" s="811"/>
      <c r="G25" s="811"/>
      <c r="H25" s="811"/>
      <c r="I25" s="811"/>
      <c r="J25" s="143"/>
      <c r="K25" s="802" t="s">
        <v>704</v>
      </c>
      <c r="L25" s="803"/>
      <c r="M25" s="803"/>
      <c r="N25" s="803"/>
      <c r="O25" s="803"/>
      <c r="P25" s="803"/>
      <c r="Q25" s="804"/>
      <c r="R25" s="831">
        <v>0</v>
      </c>
      <c r="S25" s="832"/>
      <c r="T25" s="832"/>
      <c r="U25" s="832"/>
      <c r="V25" s="832"/>
      <c r="W25" s="832">
        <v>0</v>
      </c>
      <c r="X25" s="832"/>
      <c r="Y25" s="832"/>
      <c r="Z25" s="832"/>
      <c r="AA25" s="832"/>
      <c r="AB25" s="832">
        <v>158430473</v>
      </c>
      <c r="AC25" s="832"/>
      <c r="AD25" s="832"/>
      <c r="AE25" s="832"/>
      <c r="AF25" s="832"/>
      <c r="AG25" s="832"/>
      <c r="AH25" s="832"/>
      <c r="AI25" s="832"/>
      <c r="AJ25" s="832"/>
      <c r="AK25" s="832">
        <v>351774186</v>
      </c>
      <c r="AL25" s="832"/>
      <c r="AM25" s="832"/>
      <c r="AN25" s="832"/>
      <c r="AO25" s="832"/>
      <c r="AP25" s="832"/>
      <c r="AQ25" s="832"/>
      <c r="AR25" s="832"/>
      <c r="AS25" s="832"/>
      <c r="AT25" s="832">
        <v>569480960</v>
      </c>
      <c r="AU25" s="832"/>
      <c r="AV25" s="832"/>
      <c r="AW25" s="832"/>
      <c r="AX25" s="832"/>
      <c r="AY25" s="832"/>
      <c r="AZ25" s="832"/>
      <c r="BA25" s="832"/>
      <c r="BB25" s="832"/>
      <c r="BC25" s="832">
        <v>9175235</v>
      </c>
      <c r="BD25" s="832"/>
      <c r="BE25" s="832"/>
      <c r="BF25" s="832"/>
      <c r="BG25" s="832"/>
      <c r="BH25" s="832"/>
      <c r="BI25" s="832"/>
      <c r="BJ25" s="832"/>
      <c r="BK25" s="832"/>
      <c r="BL25" s="832">
        <v>0</v>
      </c>
      <c r="BM25" s="832"/>
      <c r="BN25" s="832"/>
      <c r="BO25" s="832"/>
      <c r="BP25" s="832"/>
      <c r="BQ25" s="832">
        <v>0</v>
      </c>
      <c r="BR25" s="832"/>
      <c r="BS25" s="832"/>
      <c r="BT25" s="832"/>
      <c r="BU25" s="832"/>
      <c r="BV25" s="832">
        <v>308844504</v>
      </c>
      <c r="BW25" s="832"/>
      <c r="BX25" s="832"/>
      <c r="BY25" s="832"/>
      <c r="BZ25" s="832"/>
      <c r="CA25" s="832"/>
      <c r="CB25" s="832"/>
      <c r="CC25" s="832"/>
      <c r="CD25" s="832"/>
      <c r="CE25" s="832">
        <v>634461315</v>
      </c>
      <c r="CF25" s="832"/>
      <c r="CG25" s="832"/>
      <c r="CH25" s="832"/>
      <c r="CI25" s="832"/>
      <c r="CJ25" s="832"/>
      <c r="CK25" s="832"/>
      <c r="CL25" s="832"/>
      <c r="CM25" s="832"/>
      <c r="CN25" s="832">
        <v>904315958</v>
      </c>
      <c r="CO25" s="832"/>
      <c r="CP25" s="832"/>
      <c r="CQ25" s="832"/>
      <c r="CR25" s="832"/>
      <c r="CS25" s="832"/>
      <c r="CT25" s="832"/>
      <c r="CU25" s="832"/>
      <c r="CV25" s="832"/>
      <c r="CW25" s="832">
        <v>14368283</v>
      </c>
      <c r="CX25" s="832"/>
      <c r="CY25" s="832"/>
      <c r="CZ25" s="832"/>
      <c r="DA25" s="832"/>
      <c r="DB25" s="832"/>
      <c r="DC25" s="832"/>
      <c r="DD25" s="832"/>
      <c r="DE25" s="832"/>
      <c r="DF25" s="848">
        <f t="shared" si="0"/>
        <v>467274977</v>
      </c>
      <c r="DG25" s="848">
        <v>57119878</v>
      </c>
      <c r="DH25" s="848">
        <v>57119878</v>
      </c>
      <c r="DI25" s="848">
        <v>57119878</v>
      </c>
      <c r="DJ25" s="848">
        <v>57119878</v>
      </c>
      <c r="DK25" s="848">
        <v>57119878</v>
      </c>
      <c r="DL25" s="848">
        <v>57119878</v>
      </c>
      <c r="DM25" s="848">
        <v>57119878</v>
      </c>
      <c r="DN25" s="848">
        <v>57119878</v>
      </c>
      <c r="DO25" s="848">
        <f t="shared" si="1"/>
        <v>986235501</v>
      </c>
      <c r="DP25" s="848">
        <v>178272221</v>
      </c>
      <c r="DQ25" s="848">
        <v>178272221</v>
      </c>
      <c r="DR25" s="848">
        <v>178272221</v>
      </c>
      <c r="DS25" s="848">
        <v>178272221</v>
      </c>
      <c r="DT25" s="848">
        <v>178272221</v>
      </c>
      <c r="DU25" s="848">
        <v>178272221</v>
      </c>
      <c r="DV25" s="848">
        <v>178272221</v>
      </c>
      <c r="DW25" s="848">
        <v>178272221</v>
      </c>
      <c r="DX25" s="848">
        <f t="shared" si="2"/>
        <v>1473796918</v>
      </c>
      <c r="DY25" s="848">
        <v>178272221</v>
      </c>
      <c r="DZ25" s="848">
        <v>178272221</v>
      </c>
      <c r="EA25" s="848">
        <v>178272221</v>
      </c>
      <c r="EB25" s="848">
        <v>178272221</v>
      </c>
      <c r="EC25" s="848">
        <v>178272221</v>
      </c>
      <c r="ED25" s="848">
        <v>178272221</v>
      </c>
      <c r="EE25" s="848">
        <v>178272221</v>
      </c>
      <c r="EF25" s="848">
        <v>178272221</v>
      </c>
      <c r="EG25" s="848">
        <f t="shared" si="3"/>
        <v>23543518</v>
      </c>
      <c r="EH25" s="848">
        <v>178272221</v>
      </c>
      <c r="EI25" s="848">
        <v>178272221</v>
      </c>
      <c r="EJ25" s="848">
        <v>178272221</v>
      </c>
      <c r="EK25" s="848">
        <v>178272221</v>
      </c>
      <c r="EL25" s="848">
        <v>178272221</v>
      </c>
      <c r="EM25" s="848">
        <v>178272221</v>
      </c>
      <c r="EN25" s="848">
        <v>178272221</v>
      </c>
      <c r="EO25" s="851">
        <v>178272221</v>
      </c>
    </row>
    <row r="26" spans="1:145" ht="17.25" customHeight="1">
      <c r="A26" s="365"/>
      <c r="B26" s="823"/>
      <c r="C26" s="823"/>
      <c r="D26" s="823"/>
      <c r="E26" s="823"/>
      <c r="F26" s="823"/>
      <c r="G26" s="823"/>
      <c r="H26" s="823"/>
      <c r="I26" s="823"/>
      <c r="J26" s="364"/>
      <c r="K26" s="802" t="s">
        <v>703</v>
      </c>
      <c r="L26" s="803"/>
      <c r="M26" s="803"/>
      <c r="N26" s="803"/>
      <c r="O26" s="803"/>
      <c r="P26" s="803"/>
      <c r="Q26" s="804"/>
      <c r="R26" s="831">
        <v>399</v>
      </c>
      <c r="S26" s="832"/>
      <c r="T26" s="832"/>
      <c r="U26" s="832"/>
      <c r="V26" s="832"/>
      <c r="W26" s="832">
        <v>408</v>
      </c>
      <c r="X26" s="832"/>
      <c r="Y26" s="832"/>
      <c r="Z26" s="832"/>
      <c r="AA26" s="832"/>
      <c r="AB26" s="832">
        <v>306047297</v>
      </c>
      <c r="AC26" s="832"/>
      <c r="AD26" s="832"/>
      <c r="AE26" s="832"/>
      <c r="AF26" s="832"/>
      <c r="AG26" s="832"/>
      <c r="AH26" s="832"/>
      <c r="AI26" s="832"/>
      <c r="AJ26" s="832"/>
      <c r="AK26" s="832">
        <v>637421202</v>
      </c>
      <c r="AL26" s="832"/>
      <c r="AM26" s="832"/>
      <c r="AN26" s="832"/>
      <c r="AO26" s="832"/>
      <c r="AP26" s="832"/>
      <c r="AQ26" s="832"/>
      <c r="AR26" s="832"/>
      <c r="AS26" s="832"/>
      <c r="AT26" s="832">
        <v>1151611619</v>
      </c>
      <c r="AU26" s="832"/>
      <c r="AV26" s="832"/>
      <c r="AW26" s="832"/>
      <c r="AX26" s="832"/>
      <c r="AY26" s="832"/>
      <c r="AZ26" s="832"/>
      <c r="BA26" s="832"/>
      <c r="BB26" s="832"/>
      <c r="BC26" s="832">
        <v>19056691</v>
      </c>
      <c r="BD26" s="832"/>
      <c r="BE26" s="832"/>
      <c r="BF26" s="832"/>
      <c r="BG26" s="832"/>
      <c r="BH26" s="832"/>
      <c r="BI26" s="832"/>
      <c r="BJ26" s="832"/>
      <c r="BK26" s="832"/>
      <c r="BL26" s="832">
        <v>1968</v>
      </c>
      <c r="BM26" s="832"/>
      <c r="BN26" s="832"/>
      <c r="BO26" s="832"/>
      <c r="BP26" s="832"/>
      <c r="BQ26" s="832">
        <v>2002</v>
      </c>
      <c r="BR26" s="832"/>
      <c r="BS26" s="832"/>
      <c r="BT26" s="832"/>
      <c r="BU26" s="832"/>
      <c r="BV26" s="832">
        <v>200274516</v>
      </c>
      <c r="BW26" s="832"/>
      <c r="BX26" s="832"/>
      <c r="BY26" s="832"/>
      <c r="BZ26" s="832"/>
      <c r="CA26" s="832"/>
      <c r="CB26" s="832"/>
      <c r="CC26" s="832"/>
      <c r="CD26" s="832"/>
      <c r="CE26" s="832">
        <v>379023451</v>
      </c>
      <c r="CF26" s="832"/>
      <c r="CG26" s="832"/>
      <c r="CH26" s="832"/>
      <c r="CI26" s="832"/>
      <c r="CJ26" s="832"/>
      <c r="CK26" s="832"/>
      <c r="CL26" s="832"/>
      <c r="CM26" s="832"/>
      <c r="CN26" s="832">
        <v>457150371</v>
      </c>
      <c r="CO26" s="832"/>
      <c r="CP26" s="832"/>
      <c r="CQ26" s="832"/>
      <c r="CR26" s="832"/>
      <c r="CS26" s="832"/>
      <c r="CT26" s="832"/>
      <c r="CU26" s="832"/>
      <c r="CV26" s="832"/>
      <c r="CW26" s="832">
        <v>13729997</v>
      </c>
      <c r="CX26" s="832"/>
      <c r="CY26" s="832"/>
      <c r="CZ26" s="832"/>
      <c r="DA26" s="832"/>
      <c r="DB26" s="832"/>
      <c r="DC26" s="832"/>
      <c r="DD26" s="832"/>
      <c r="DE26" s="832"/>
      <c r="DF26" s="848">
        <f t="shared" si="0"/>
        <v>506321813</v>
      </c>
      <c r="DG26" s="848">
        <v>57119878</v>
      </c>
      <c r="DH26" s="848">
        <v>57119878</v>
      </c>
      <c r="DI26" s="848">
        <v>57119878</v>
      </c>
      <c r="DJ26" s="848">
        <v>57119878</v>
      </c>
      <c r="DK26" s="848">
        <v>57119878</v>
      </c>
      <c r="DL26" s="848">
        <v>57119878</v>
      </c>
      <c r="DM26" s="848">
        <v>57119878</v>
      </c>
      <c r="DN26" s="848">
        <v>57119878</v>
      </c>
      <c r="DO26" s="848">
        <f t="shared" si="1"/>
        <v>1016444653</v>
      </c>
      <c r="DP26" s="848">
        <v>178272221</v>
      </c>
      <c r="DQ26" s="848">
        <v>178272221</v>
      </c>
      <c r="DR26" s="848">
        <v>178272221</v>
      </c>
      <c r="DS26" s="848">
        <v>178272221</v>
      </c>
      <c r="DT26" s="848">
        <v>178272221</v>
      </c>
      <c r="DU26" s="848">
        <v>178272221</v>
      </c>
      <c r="DV26" s="848">
        <v>178272221</v>
      </c>
      <c r="DW26" s="848">
        <v>178272221</v>
      </c>
      <c r="DX26" s="848">
        <f t="shared" si="2"/>
        <v>1608761990</v>
      </c>
      <c r="DY26" s="848">
        <v>178272221</v>
      </c>
      <c r="DZ26" s="848">
        <v>178272221</v>
      </c>
      <c r="EA26" s="848">
        <v>178272221</v>
      </c>
      <c r="EB26" s="848">
        <v>178272221</v>
      </c>
      <c r="EC26" s="848">
        <v>178272221</v>
      </c>
      <c r="ED26" s="848">
        <v>178272221</v>
      </c>
      <c r="EE26" s="848">
        <v>178272221</v>
      </c>
      <c r="EF26" s="848">
        <v>178272221</v>
      </c>
      <c r="EG26" s="848">
        <f t="shared" si="3"/>
        <v>32786688</v>
      </c>
      <c r="EH26" s="848">
        <v>178272221</v>
      </c>
      <c r="EI26" s="848">
        <v>178272221</v>
      </c>
      <c r="EJ26" s="848">
        <v>178272221</v>
      </c>
      <c r="EK26" s="848">
        <v>178272221</v>
      </c>
      <c r="EL26" s="848">
        <v>178272221</v>
      </c>
      <c r="EM26" s="848">
        <v>178272221</v>
      </c>
      <c r="EN26" s="848">
        <v>178272221</v>
      </c>
      <c r="EO26" s="851">
        <v>178272221</v>
      </c>
    </row>
    <row r="27" spans="1:145" ht="17.25" customHeight="1">
      <c r="A27" s="142"/>
      <c r="B27" s="811" t="s">
        <v>706</v>
      </c>
      <c r="C27" s="811"/>
      <c r="D27" s="811"/>
      <c r="E27" s="811"/>
      <c r="F27" s="811"/>
      <c r="G27" s="811"/>
      <c r="H27" s="811"/>
      <c r="I27" s="811"/>
      <c r="J27" s="143"/>
      <c r="K27" s="802" t="s">
        <v>704</v>
      </c>
      <c r="L27" s="803"/>
      <c r="M27" s="803"/>
      <c r="N27" s="803"/>
      <c r="O27" s="803"/>
      <c r="P27" s="803"/>
      <c r="Q27" s="804"/>
      <c r="R27" s="831">
        <v>0</v>
      </c>
      <c r="S27" s="832"/>
      <c r="T27" s="832"/>
      <c r="U27" s="832"/>
      <c r="V27" s="832"/>
      <c r="W27" s="832">
        <v>0</v>
      </c>
      <c r="X27" s="832"/>
      <c r="Y27" s="832"/>
      <c r="Z27" s="832"/>
      <c r="AA27" s="832"/>
      <c r="AB27" s="832">
        <v>575186853</v>
      </c>
      <c r="AC27" s="832"/>
      <c r="AD27" s="832"/>
      <c r="AE27" s="832"/>
      <c r="AF27" s="832"/>
      <c r="AG27" s="832"/>
      <c r="AH27" s="832"/>
      <c r="AI27" s="832"/>
      <c r="AJ27" s="832"/>
      <c r="AK27" s="832">
        <v>1885713907</v>
      </c>
      <c r="AL27" s="832"/>
      <c r="AM27" s="832"/>
      <c r="AN27" s="832"/>
      <c r="AO27" s="832"/>
      <c r="AP27" s="832"/>
      <c r="AQ27" s="832"/>
      <c r="AR27" s="832"/>
      <c r="AS27" s="832"/>
      <c r="AT27" s="832">
        <v>1472315706</v>
      </c>
      <c r="AU27" s="832"/>
      <c r="AV27" s="832"/>
      <c r="AW27" s="832"/>
      <c r="AX27" s="832"/>
      <c r="AY27" s="832"/>
      <c r="AZ27" s="832"/>
      <c r="BA27" s="832"/>
      <c r="BB27" s="832"/>
      <c r="BC27" s="832">
        <v>32951097</v>
      </c>
      <c r="BD27" s="832"/>
      <c r="BE27" s="832"/>
      <c r="BF27" s="832"/>
      <c r="BG27" s="832"/>
      <c r="BH27" s="832"/>
      <c r="BI27" s="832"/>
      <c r="BJ27" s="832"/>
      <c r="BK27" s="832"/>
      <c r="BL27" s="832">
        <v>0</v>
      </c>
      <c r="BM27" s="832"/>
      <c r="BN27" s="832"/>
      <c r="BO27" s="832"/>
      <c r="BP27" s="832"/>
      <c r="BQ27" s="832">
        <v>0</v>
      </c>
      <c r="BR27" s="832"/>
      <c r="BS27" s="832"/>
      <c r="BT27" s="832"/>
      <c r="BU27" s="832"/>
      <c r="BV27" s="832">
        <v>1048743304</v>
      </c>
      <c r="BW27" s="832"/>
      <c r="BX27" s="832"/>
      <c r="BY27" s="832"/>
      <c r="BZ27" s="832"/>
      <c r="CA27" s="832"/>
      <c r="CB27" s="832"/>
      <c r="CC27" s="832"/>
      <c r="CD27" s="832"/>
      <c r="CE27" s="832">
        <v>3946817803</v>
      </c>
      <c r="CF27" s="832"/>
      <c r="CG27" s="832"/>
      <c r="CH27" s="832"/>
      <c r="CI27" s="832"/>
      <c r="CJ27" s="832"/>
      <c r="CK27" s="832"/>
      <c r="CL27" s="832"/>
      <c r="CM27" s="832"/>
      <c r="CN27" s="832">
        <v>2773334669</v>
      </c>
      <c r="CO27" s="832"/>
      <c r="CP27" s="832"/>
      <c r="CQ27" s="832"/>
      <c r="CR27" s="832"/>
      <c r="CS27" s="832"/>
      <c r="CT27" s="832"/>
      <c r="CU27" s="832"/>
      <c r="CV27" s="832"/>
      <c r="CW27" s="832">
        <v>55897475</v>
      </c>
      <c r="CX27" s="832"/>
      <c r="CY27" s="832"/>
      <c r="CZ27" s="832"/>
      <c r="DA27" s="832"/>
      <c r="DB27" s="832"/>
      <c r="DC27" s="832"/>
      <c r="DD27" s="832"/>
      <c r="DE27" s="832"/>
      <c r="DF27" s="848">
        <f t="shared" si="0"/>
        <v>1623930157</v>
      </c>
      <c r="DG27" s="848">
        <v>57119878</v>
      </c>
      <c r="DH27" s="848">
        <v>57119878</v>
      </c>
      <c r="DI27" s="848">
        <v>57119878</v>
      </c>
      <c r="DJ27" s="848">
        <v>57119878</v>
      </c>
      <c r="DK27" s="848">
        <v>57119878</v>
      </c>
      <c r="DL27" s="848">
        <v>57119878</v>
      </c>
      <c r="DM27" s="848">
        <v>57119878</v>
      </c>
      <c r="DN27" s="848">
        <v>57119878</v>
      </c>
      <c r="DO27" s="848">
        <f t="shared" si="1"/>
        <v>5832531710</v>
      </c>
      <c r="DP27" s="848">
        <v>178272221</v>
      </c>
      <c r="DQ27" s="848">
        <v>178272221</v>
      </c>
      <c r="DR27" s="848">
        <v>178272221</v>
      </c>
      <c r="DS27" s="848">
        <v>178272221</v>
      </c>
      <c r="DT27" s="848">
        <v>178272221</v>
      </c>
      <c r="DU27" s="848">
        <v>178272221</v>
      </c>
      <c r="DV27" s="848">
        <v>178272221</v>
      </c>
      <c r="DW27" s="848">
        <v>178272221</v>
      </c>
      <c r="DX27" s="848">
        <f t="shared" si="2"/>
        <v>4245650375</v>
      </c>
      <c r="DY27" s="848">
        <v>178272221</v>
      </c>
      <c r="DZ27" s="848">
        <v>178272221</v>
      </c>
      <c r="EA27" s="848">
        <v>178272221</v>
      </c>
      <c r="EB27" s="848">
        <v>178272221</v>
      </c>
      <c r="EC27" s="848">
        <v>178272221</v>
      </c>
      <c r="ED27" s="848">
        <v>178272221</v>
      </c>
      <c r="EE27" s="848">
        <v>178272221</v>
      </c>
      <c r="EF27" s="848">
        <v>178272221</v>
      </c>
      <c r="EG27" s="848">
        <f t="shared" si="3"/>
        <v>88848572</v>
      </c>
      <c r="EH27" s="848">
        <v>178272221</v>
      </c>
      <c r="EI27" s="848">
        <v>178272221</v>
      </c>
      <c r="EJ27" s="848">
        <v>178272221</v>
      </c>
      <c r="EK27" s="848">
        <v>178272221</v>
      </c>
      <c r="EL27" s="848">
        <v>178272221</v>
      </c>
      <c r="EM27" s="848">
        <v>178272221</v>
      </c>
      <c r="EN27" s="848">
        <v>178272221</v>
      </c>
      <c r="EO27" s="851">
        <v>178272221</v>
      </c>
    </row>
    <row r="28" spans="1:145" ht="17.25" customHeight="1">
      <c r="A28" s="365"/>
      <c r="B28" s="823"/>
      <c r="C28" s="823"/>
      <c r="D28" s="823"/>
      <c r="E28" s="823"/>
      <c r="F28" s="823"/>
      <c r="G28" s="823"/>
      <c r="H28" s="823"/>
      <c r="I28" s="823"/>
      <c r="J28" s="364"/>
      <c r="K28" s="802" t="s">
        <v>703</v>
      </c>
      <c r="L28" s="803"/>
      <c r="M28" s="803"/>
      <c r="N28" s="803"/>
      <c r="O28" s="803"/>
      <c r="P28" s="803"/>
      <c r="Q28" s="804"/>
      <c r="R28" s="831">
        <v>2418</v>
      </c>
      <c r="S28" s="832"/>
      <c r="T28" s="832"/>
      <c r="U28" s="832"/>
      <c r="V28" s="832"/>
      <c r="W28" s="832">
        <v>2491</v>
      </c>
      <c r="X28" s="832"/>
      <c r="Y28" s="832"/>
      <c r="Z28" s="832"/>
      <c r="AA28" s="832"/>
      <c r="AB28" s="832">
        <v>1337587763</v>
      </c>
      <c r="AC28" s="832"/>
      <c r="AD28" s="832"/>
      <c r="AE28" s="832"/>
      <c r="AF28" s="832"/>
      <c r="AG28" s="832"/>
      <c r="AH28" s="832"/>
      <c r="AI28" s="832"/>
      <c r="AJ28" s="832"/>
      <c r="AK28" s="832">
        <v>3894633977</v>
      </c>
      <c r="AL28" s="832"/>
      <c r="AM28" s="832"/>
      <c r="AN28" s="832"/>
      <c r="AO28" s="832"/>
      <c r="AP28" s="832"/>
      <c r="AQ28" s="832"/>
      <c r="AR28" s="832"/>
      <c r="AS28" s="832"/>
      <c r="AT28" s="832">
        <v>2802664744</v>
      </c>
      <c r="AU28" s="832"/>
      <c r="AV28" s="832"/>
      <c r="AW28" s="832"/>
      <c r="AX28" s="832"/>
      <c r="AY28" s="832"/>
      <c r="AZ28" s="832"/>
      <c r="BA28" s="832"/>
      <c r="BB28" s="832"/>
      <c r="BC28" s="832">
        <v>80248128</v>
      </c>
      <c r="BD28" s="832"/>
      <c r="BE28" s="832"/>
      <c r="BF28" s="832"/>
      <c r="BG28" s="832"/>
      <c r="BH28" s="832"/>
      <c r="BI28" s="832"/>
      <c r="BJ28" s="832"/>
      <c r="BK28" s="832"/>
      <c r="BL28" s="832">
        <v>15463</v>
      </c>
      <c r="BM28" s="832"/>
      <c r="BN28" s="832"/>
      <c r="BO28" s="832"/>
      <c r="BP28" s="832"/>
      <c r="BQ28" s="832">
        <v>15966</v>
      </c>
      <c r="BR28" s="832"/>
      <c r="BS28" s="832"/>
      <c r="BT28" s="832"/>
      <c r="BU28" s="832"/>
      <c r="BV28" s="832">
        <v>751314275</v>
      </c>
      <c r="BW28" s="832"/>
      <c r="BX28" s="832"/>
      <c r="BY28" s="832"/>
      <c r="BZ28" s="832"/>
      <c r="CA28" s="832"/>
      <c r="CB28" s="832"/>
      <c r="CC28" s="832"/>
      <c r="CD28" s="832"/>
      <c r="CE28" s="832">
        <v>2746539278</v>
      </c>
      <c r="CF28" s="832"/>
      <c r="CG28" s="832"/>
      <c r="CH28" s="832"/>
      <c r="CI28" s="832"/>
      <c r="CJ28" s="832"/>
      <c r="CK28" s="832"/>
      <c r="CL28" s="832"/>
      <c r="CM28" s="832"/>
      <c r="CN28" s="832">
        <v>1711411238</v>
      </c>
      <c r="CO28" s="832"/>
      <c r="CP28" s="832"/>
      <c r="CQ28" s="832"/>
      <c r="CR28" s="832"/>
      <c r="CS28" s="832"/>
      <c r="CT28" s="832"/>
      <c r="CU28" s="832"/>
      <c r="CV28" s="832"/>
      <c r="CW28" s="832">
        <v>56309280</v>
      </c>
      <c r="CX28" s="832"/>
      <c r="CY28" s="832"/>
      <c r="CZ28" s="832"/>
      <c r="DA28" s="832"/>
      <c r="DB28" s="832"/>
      <c r="DC28" s="832"/>
      <c r="DD28" s="832"/>
      <c r="DE28" s="832"/>
      <c r="DF28" s="848">
        <f t="shared" si="0"/>
        <v>2088902038</v>
      </c>
      <c r="DG28" s="848">
        <v>57119878</v>
      </c>
      <c r="DH28" s="848">
        <v>57119878</v>
      </c>
      <c r="DI28" s="848">
        <v>57119878</v>
      </c>
      <c r="DJ28" s="848">
        <v>57119878</v>
      </c>
      <c r="DK28" s="848">
        <v>57119878</v>
      </c>
      <c r="DL28" s="848">
        <v>57119878</v>
      </c>
      <c r="DM28" s="848">
        <v>57119878</v>
      </c>
      <c r="DN28" s="848">
        <v>57119878</v>
      </c>
      <c r="DO28" s="848">
        <f t="shared" si="1"/>
        <v>6641173255</v>
      </c>
      <c r="DP28" s="848">
        <v>178272221</v>
      </c>
      <c r="DQ28" s="848">
        <v>178272221</v>
      </c>
      <c r="DR28" s="848">
        <v>178272221</v>
      </c>
      <c r="DS28" s="848">
        <v>178272221</v>
      </c>
      <c r="DT28" s="848">
        <v>178272221</v>
      </c>
      <c r="DU28" s="848">
        <v>178272221</v>
      </c>
      <c r="DV28" s="848">
        <v>178272221</v>
      </c>
      <c r="DW28" s="848">
        <v>178272221</v>
      </c>
      <c r="DX28" s="848">
        <f t="shared" si="2"/>
        <v>4514075982</v>
      </c>
      <c r="DY28" s="848">
        <v>178272221</v>
      </c>
      <c r="DZ28" s="848">
        <v>178272221</v>
      </c>
      <c r="EA28" s="848">
        <v>178272221</v>
      </c>
      <c r="EB28" s="848">
        <v>178272221</v>
      </c>
      <c r="EC28" s="848">
        <v>178272221</v>
      </c>
      <c r="ED28" s="848">
        <v>178272221</v>
      </c>
      <c r="EE28" s="848">
        <v>178272221</v>
      </c>
      <c r="EF28" s="848">
        <v>178272221</v>
      </c>
      <c r="EG28" s="848">
        <f t="shared" si="3"/>
        <v>136557408</v>
      </c>
      <c r="EH28" s="848">
        <v>178272221</v>
      </c>
      <c r="EI28" s="848">
        <v>178272221</v>
      </c>
      <c r="EJ28" s="848">
        <v>178272221</v>
      </c>
      <c r="EK28" s="848">
        <v>178272221</v>
      </c>
      <c r="EL28" s="848">
        <v>178272221</v>
      </c>
      <c r="EM28" s="848">
        <v>178272221</v>
      </c>
      <c r="EN28" s="848">
        <v>178272221</v>
      </c>
      <c r="EO28" s="851">
        <v>178272221</v>
      </c>
    </row>
    <row r="29" spans="1:145" ht="17.25" customHeight="1">
      <c r="A29" s="142"/>
      <c r="B29" s="811" t="s">
        <v>705</v>
      </c>
      <c r="C29" s="811"/>
      <c r="D29" s="811"/>
      <c r="E29" s="811"/>
      <c r="F29" s="811"/>
      <c r="G29" s="811"/>
      <c r="H29" s="811"/>
      <c r="I29" s="811"/>
      <c r="J29" s="143"/>
      <c r="K29" s="802" t="s">
        <v>704</v>
      </c>
      <c r="L29" s="803"/>
      <c r="M29" s="803"/>
      <c r="N29" s="803"/>
      <c r="O29" s="803"/>
      <c r="P29" s="803"/>
      <c r="Q29" s="804"/>
      <c r="R29" s="831">
        <v>0</v>
      </c>
      <c r="S29" s="832"/>
      <c r="T29" s="832"/>
      <c r="U29" s="832"/>
      <c r="V29" s="832"/>
      <c r="W29" s="832">
        <v>0</v>
      </c>
      <c r="X29" s="832"/>
      <c r="Y29" s="832"/>
      <c r="Z29" s="832"/>
      <c r="AA29" s="832"/>
      <c r="AB29" s="832">
        <v>129822104</v>
      </c>
      <c r="AC29" s="832"/>
      <c r="AD29" s="832"/>
      <c r="AE29" s="832"/>
      <c r="AF29" s="832"/>
      <c r="AG29" s="832"/>
      <c r="AH29" s="832"/>
      <c r="AI29" s="832"/>
      <c r="AJ29" s="832"/>
      <c r="AK29" s="832">
        <v>353395452</v>
      </c>
      <c r="AL29" s="832"/>
      <c r="AM29" s="832"/>
      <c r="AN29" s="832"/>
      <c r="AO29" s="832"/>
      <c r="AP29" s="832"/>
      <c r="AQ29" s="832"/>
      <c r="AR29" s="832"/>
      <c r="AS29" s="832"/>
      <c r="AT29" s="832">
        <v>685925762</v>
      </c>
      <c r="AU29" s="832"/>
      <c r="AV29" s="832"/>
      <c r="AW29" s="832"/>
      <c r="AX29" s="832"/>
      <c r="AY29" s="832"/>
      <c r="AZ29" s="832"/>
      <c r="BA29" s="832"/>
      <c r="BB29" s="832"/>
      <c r="BC29" s="832">
        <v>8790278</v>
      </c>
      <c r="BD29" s="832"/>
      <c r="BE29" s="832"/>
      <c r="BF29" s="832"/>
      <c r="BG29" s="832"/>
      <c r="BH29" s="832"/>
      <c r="BI29" s="832"/>
      <c r="BJ29" s="832"/>
      <c r="BK29" s="832"/>
      <c r="BL29" s="832">
        <v>0</v>
      </c>
      <c r="BM29" s="832"/>
      <c r="BN29" s="832"/>
      <c r="BO29" s="832"/>
      <c r="BP29" s="832"/>
      <c r="BQ29" s="832">
        <v>0</v>
      </c>
      <c r="BR29" s="832"/>
      <c r="BS29" s="832"/>
      <c r="BT29" s="832"/>
      <c r="BU29" s="832"/>
      <c r="BV29" s="832">
        <v>164386535</v>
      </c>
      <c r="BW29" s="832"/>
      <c r="BX29" s="832"/>
      <c r="BY29" s="832"/>
      <c r="BZ29" s="832"/>
      <c r="CA29" s="832"/>
      <c r="CB29" s="832"/>
      <c r="CC29" s="832"/>
      <c r="CD29" s="832"/>
      <c r="CE29" s="832">
        <v>610047737</v>
      </c>
      <c r="CF29" s="832"/>
      <c r="CG29" s="832"/>
      <c r="CH29" s="832"/>
      <c r="CI29" s="832"/>
      <c r="CJ29" s="832"/>
      <c r="CK29" s="832"/>
      <c r="CL29" s="832"/>
      <c r="CM29" s="832"/>
      <c r="CN29" s="832">
        <v>591830285</v>
      </c>
      <c r="CO29" s="832"/>
      <c r="CP29" s="832"/>
      <c r="CQ29" s="832"/>
      <c r="CR29" s="832"/>
      <c r="CS29" s="832"/>
      <c r="CT29" s="832"/>
      <c r="CU29" s="832"/>
      <c r="CV29" s="832"/>
      <c r="CW29" s="832">
        <v>15461101</v>
      </c>
      <c r="CX29" s="832"/>
      <c r="CY29" s="832"/>
      <c r="CZ29" s="832"/>
      <c r="DA29" s="832"/>
      <c r="DB29" s="832"/>
      <c r="DC29" s="832"/>
      <c r="DD29" s="832"/>
      <c r="DE29" s="832"/>
      <c r="DF29" s="848">
        <f t="shared" si="0"/>
        <v>294208639</v>
      </c>
      <c r="DG29" s="848">
        <v>57119878</v>
      </c>
      <c r="DH29" s="848">
        <v>57119878</v>
      </c>
      <c r="DI29" s="848">
        <v>57119878</v>
      </c>
      <c r="DJ29" s="848">
        <v>57119878</v>
      </c>
      <c r="DK29" s="848">
        <v>57119878</v>
      </c>
      <c r="DL29" s="848">
        <v>57119878</v>
      </c>
      <c r="DM29" s="848">
        <v>57119878</v>
      </c>
      <c r="DN29" s="848">
        <v>57119878</v>
      </c>
      <c r="DO29" s="848">
        <f t="shared" si="1"/>
        <v>963443189</v>
      </c>
      <c r="DP29" s="848">
        <v>178272221</v>
      </c>
      <c r="DQ29" s="848">
        <v>178272221</v>
      </c>
      <c r="DR29" s="848">
        <v>178272221</v>
      </c>
      <c r="DS29" s="848">
        <v>178272221</v>
      </c>
      <c r="DT29" s="848">
        <v>178272221</v>
      </c>
      <c r="DU29" s="848">
        <v>178272221</v>
      </c>
      <c r="DV29" s="848">
        <v>178272221</v>
      </c>
      <c r="DW29" s="848">
        <v>178272221</v>
      </c>
      <c r="DX29" s="848">
        <f t="shared" si="2"/>
        <v>1277756047</v>
      </c>
      <c r="DY29" s="848">
        <v>178272221</v>
      </c>
      <c r="DZ29" s="848">
        <v>178272221</v>
      </c>
      <c r="EA29" s="848">
        <v>178272221</v>
      </c>
      <c r="EB29" s="848">
        <v>178272221</v>
      </c>
      <c r="EC29" s="848">
        <v>178272221</v>
      </c>
      <c r="ED29" s="848">
        <v>178272221</v>
      </c>
      <c r="EE29" s="848">
        <v>178272221</v>
      </c>
      <c r="EF29" s="848">
        <v>178272221</v>
      </c>
      <c r="EG29" s="848">
        <f t="shared" si="3"/>
        <v>24251379</v>
      </c>
      <c r="EH29" s="848">
        <v>178272221</v>
      </c>
      <c r="EI29" s="848">
        <v>178272221</v>
      </c>
      <c r="EJ29" s="848">
        <v>178272221</v>
      </c>
      <c r="EK29" s="848">
        <v>178272221</v>
      </c>
      <c r="EL29" s="848">
        <v>178272221</v>
      </c>
      <c r="EM29" s="848">
        <v>178272221</v>
      </c>
      <c r="EN29" s="848">
        <v>178272221</v>
      </c>
      <c r="EO29" s="851">
        <v>178272221</v>
      </c>
    </row>
    <row r="30" spans="1:145" ht="17.25" customHeight="1" thickBot="1">
      <c r="A30" s="147"/>
      <c r="B30" s="806"/>
      <c r="C30" s="806"/>
      <c r="D30" s="806"/>
      <c r="E30" s="806"/>
      <c r="F30" s="806"/>
      <c r="G30" s="806"/>
      <c r="H30" s="806"/>
      <c r="I30" s="806"/>
      <c r="J30" s="148"/>
      <c r="K30" s="826" t="s">
        <v>703</v>
      </c>
      <c r="L30" s="827"/>
      <c r="M30" s="827"/>
      <c r="N30" s="827"/>
      <c r="O30" s="827"/>
      <c r="P30" s="827"/>
      <c r="Q30" s="828"/>
      <c r="R30" s="831">
        <v>629</v>
      </c>
      <c r="S30" s="832"/>
      <c r="T30" s="832"/>
      <c r="U30" s="832"/>
      <c r="V30" s="832"/>
      <c r="W30" s="832">
        <v>635</v>
      </c>
      <c r="X30" s="832"/>
      <c r="Y30" s="832"/>
      <c r="Z30" s="832"/>
      <c r="AA30" s="832"/>
      <c r="AB30" s="832">
        <v>264774556</v>
      </c>
      <c r="AC30" s="832"/>
      <c r="AD30" s="832"/>
      <c r="AE30" s="832"/>
      <c r="AF30" s="832"/>
      <c r="AG30" s="832"/>
      <c r="AH30" s="832"/>
      <c r="AI30" s="832"/>
      <c r="AJ30" s="832"/>
      <c r="AK30" s="832">
        <v>735960181</v>
      </c>
      <c r="AL30" s="832"/>
      <c r="AM30" s="832"/>
      <c r="AN30" s="832"/>
      <c r="AO30" s="832"/>
      <c r="AP30" s="832"/>
      <c r="AQ30" s="832"/>
      <c r="AR30" s="832"/>
      <c r="AS30" s="832"/>
      <c r="AT30" s="832">
        <v>1156085764</v>
      </c>
      <c r="AU30" s="832"/>
      <c r="AV30" s="832"/>
      <c r="AW30" s="832"/>
      <c r="AX30" s="832"/>
      <c r="AY30" s="832"/>
      <c r="AZ30" s="832"/>
      <c r="BA30" s="832"/>
      <c r="BB30" s="832"/>
      <c r="BC30" s="832">
        <v>16849489</v>
      </c>
      <c r="BD30" s="832"/>
      <c r="BE30" s="832"/>
      <c r="BF30" s="832"/>
      <c r="BG30" s="832"/>
      <c r="BH30" s="832"/>
      <c r="BI30" s="832"/>
      <c r="BJ30" s="832"/>
      <c r="BK30" s="832"/>
      <c r="BL30" s="832">
        <v>2092</v>
      </c>
      <c r="BM30" s="832"/>
      <c r="BN30" s="832"/>
      <c r="BO30" s="832"/>
      <c r="BP30" s="832"/>
      <c r="BQ30" s="832">
        <v>2135</v>
      </c>
      <c r="BR30" s="832"/>
      <c r="BS30" s="832"/>
      <c r="BT30" s="832"/>
      <c r="BU30" s="832"/>
      <c r="BV30" s="832">
        <v>112171886</v>
      </c>
      <c r="BW30" s="832"/>
      <c r="BX30" s="832"/>
      <c r="BY30" s="832"/>
      <c r="BZ30" s="832"/>
      <c r="CA30" s="832"/>
      <c r="CB30" s="832"/>
      <c r="CC30" s="832"/>
      <c r="CD30" s="832"/>
      <c r="CE30" s="832">
        <v>532111852</v>
      </c>
      <c r="CF30" s="832"/>
      <c r="CG30" s="832"/>
      <c r="CH30" s="832"/>
      <c r="CI30" s="832"/>
      <c r="CJ30" s="832"/>
      <c r="CK30" s="832"/>
      <c r="CL30" s="832"/>
      <c r="CM30" s="832"/>
      <c r="CN30" s="832">
        <v>525912480</v>
      </c>
      <c r="CO30" s="832"/>
      <c r="CP30" s="832"/>
      <c r="CQ30" s="832"/>
      <c r="CR30" s="832"/>
      <c r="CS30" s="832"/>
      <c r="CT30" s="832"/>
      <c r="CU30" s="832"/>
      <c r="CV30" s="832"/>
      <c r="CW30" s="832">
        <v>11816108</v>
      </c>
      <c r="CX30" s="832"/>
      <c r="CY30" s="832"/>
      <c r="CZ30" s="832"/>
      <c r="DA30" s="832"/>
      <c r="DB30" s="832"/>
      <c r="DC30" s="832"/>
      <c r="DD30" s="832"/>
      <c r="DE30" s="832"/>
      <c r="DF30" s="848">
        <f t="shared" si="0"/>
        <v>376946442</v>
      </c>
      <c r="DG30" s="848">
        <v>57119878</v>
      </c>
      <c r="DH30" s="848">
        <v>57119878</v>
      </c>
      <c r="DI30" s="848">
        <v>57119878</v>
      </c>
      <c r="DJ30" s="848">
        <v>57119878</v>
      </c>
      <c r="DK30" s="848">
        <v>57119878</v>
      </c>
      <c r="DL30" s="848">
        <v>57119878</v>
      </c>
      <c r="DM30" s="848">
        <v>57119878</v>
      </c>
      <c r="DN30" s="848">
        <v>57119878</v>
      </c>
      <c r="DO30" s="848">
        <f t="shared" si="1"/>
        <v>1268072033</v>
      </c>
      <c r="DP30" s="848">
        <v>178272221</v>
      </c>
      <c r="DQ30" s="848">
        <v>178272221</v>
      </c>
      <c r="DR30" s="848">
        <v>178272221</v>
      </c>
      <c r="DS30" s="848">
        <v>178272221</v>
      </c>
      <c r="DT30" s="848">
        <v>178272221</v>
      </c>
      <c r="DU30" s="848">
        <v>178272221</v>
      </c>
      <c r="DV30" s="848">
        <v>178272221</v>
      </c>
      <c r="DW30" s="848">
        <v>178272221</v>
      </c>
      <c r="DX30" s="848">
        <f t="shared" si="2"/>
        <v>1681998244</v>
      </c>
      <c r="DY30" s="848">
        <v>178272221</v>
      </c>
      <c r="DZ30" s="848">
        <v>178272221</v>
      </c>
      <c r="EA30" s="848">
        <v>178272221</v>
      </c>
      <c r="EB30" s="848">
        <v>178272221</v>
      </c>
      <c r="EC30" s="848">
        <v>178272221</v>
      </c>
      <c r="ED30" s="848">
        <v>178272221</v>
      </c>
      <c r="EE30" s="848">
        <v>178272221</v>
      </c>
      <c r="EF30" s="848">
        <v>178272221</v>
      </c>
      <c r="EG30" s="848">
        <f t="shared" si="3"/>
        <v>28665597</v>
      </c>
      <c r="EH30" s="848">
        <v>178272221</v>
      </c>
      <c r="EI30" s="848">
        <v>178272221</v>
      </c>
      <c r="EJ30" s="848">
        <v>178272221</v>
      </c>
      <c r="EK30" s="848">
        <v>178272221</v>
      </c>
      <c r="EL30" s="848">
        <v>178272221</v>
      </c>
      <c r="EM30" s="848">
        <v>178272221</v>
      </c>
      <c r="EN30" s="848">
        <v>178272221</v>
      </c>
      <c r="EO30" s="851">
        <v>178272221</v>
      </c>
    </row>
    <row r="31" spans="1:145" ht="17.25" customHeight="1" thickBot="1">
      <c r="A31" s="799" t="s">
        <v>702</v>
      </c>
      <c r="B31" s="800"/>
      <c r="C31" s="800"/>
      <c r="D31" s="800"/>
      <c r="E31" s="800"/>
      <c r="F31" s="800"/>
      <c r="G31" s="800"/>
      <c r="H31" s="800"/>
      <c r="I31" s="800"/>
      <c r="J31" s="800"/>
      <c r="K31" s="800"/>
      <c r="L31" s="800"/>
      <c r="M31" s="800"/>
      <c r="N31" s="800"/>
      <c r="O31" s="800"/>
      <c r="P31" s="800"/>
      <c r="Q31" s="801"/>
      <c r="R31" s="846">
        <f>SUM(R10,R11,R12,R13,R14,R15,R16,R17,R18,R19,R20,R21,R22,R23,R24,R25,R26,R27,R28,R29,R30)</f>
        <v>12757</v>
      </c>
      <c r="S31" s="845">
        <v>12893</v>
      </c>
      <c r="T31" s="845">
        <v>12893</v>
      </c>
      <c r="U31" s="845">
        <v>12893</v>
      </c>
      <c r="V31" s="845">
        <v>12893</v>
      </c>
      <c r="W31" s="845">
        <f>SUM(W10,W11,W12,W13,W14,W15,W16,W17,W18,W19,W20,W21,W22,W23,W24,W25,W26,W27,W28,W29,W30)</f>
        <v>13056</v>
      </c>
      <c r="X31" s="845">
        <v>12893</v>
      </c>
      <c r="Y31" s="845">
        <v>12893</v>
      </c>
      <c r="Z31" s="845">
        <v>12893</v>
      </c>
      <c r="AA31" s="845">
        <v>12893</v>
      </c>
      <c r="AB31" s="845">
        <f>SUM(AB10,AB11,AB12,AB13,AB14,AB15,AB16,AB17,AB18,AB19,AB20,AB21,AB22,AB23,AB24,AB25,AB26,AB27,AB28,AB29,AB30)</f>
        <v>13814399541</v>
      </c>
      <c r="AC31" s="845">
        <v>12507408659</v>
      </c>
      <c r="AD31" s="845">
        <v>12507408659</v>
      </c>
      <c r="AE31" s="845">
        <v>12507408659</v>
      </c>
      <c r="AF31" s="845">
        <v>12507408659</v>
      </c>
      <c r="AG31" s="845">
        <v>12507408659</v>
      </c>
      <c r="AH31" s="845">
        <v>12507408659</v>
      </c>
      <c r="AI31" s="845">
        <v>12507408659</v>
      </c>
      <c r="AJ31" s="845">
        <v>12507408659</v>
      </c>
      <c r="AK31" s="845">
        <f t="shared" ref="AK31" si="4">SUM(AK10,AK11,AK12,AK13,AK14,AK15,AK16,AK17,AK18,AK19,AK20,AK21,AK22,AK23,AK24,AK25,AK26,AK27,AK28,AK29,AK30)</f>
        <v>37076154233</v>
      </c>
      <c r="AL31" s="845">
        <v>12507408659</v>
      </c>
      <c r="AM31" s="845">
        <v>12507408659</v>
      </c>
      <c r="AN31" s="845">
        <v>12507408659</v>
      </c>
      <c r="AO31" s="845">
        <v>12507408659</v>
      </c>
      <c r="AP31" s="845">
        <v>12507408659</v>
      </c>
      <c r="AQ31" s="845">
        <v>12507408659</v>
      </c>
      <c r="AR31" s="845">
        <v>12507408659</v>
      </c>
      <c r="AS31" s="845">
        <v>12507408659</v>
      </c>
      <c r="AT31" s="845">
        <f t="shared" ref="AT31" si="5">SUM(AT10,AT11,AT12,AT13,AT14,AT15,AT16,AT17,AT18,AT19,AT20,AT21,AT22,AT23,AT24,AT25,AT26,AT27,AT28,AT29,AT30)</f>
        <v>40656176028</v>
      </c>
      <c r="AU31" s="845">
        <v>12507408659</v>
      </c>
      <c r="AV31" s="845">
        <v>12507408659</v>
      </c>
      <c r="AW31" s="845">
        <v>12507408659</v>
      </c>
      <c r="AX31" s="845">
        <v>12507408659</v>
      </c>
      <c r="AY31" s="845">
        <v>12507408659</v>
      </c>
      <c r="AZ31" s="845">
        <v>12507408659</v>
      </c>
      <c r="BA31" s="845">
        <v>12507408659</v>
      </c>
      <c r="BB31" s="845">
        <v>12507408659</v>
      </c>
      <c r="BC31" s="845">
        <f t="shared" ref="BC31" si="6">SUM(BC10,BC11,BC12,BC13,BC14,BC15,BC16,BC17,BC18,BC19,BC20,BC21,BC22,BC23,BC24,BC25,BC26,BC27,BC28,BC29,BC30)</f>
        <v>828199759</v>
      </c>
      <c r="BD31" s="845">
        <v>12507408659</v>
      </c>
      <c r="BE31" s="845">
        <v>12507408659</v>
      </c>
      <c r="BF31" s="845">
        <v>12507408659</v>
      </c>
      <c r="BG31" s="845">
        <v>12507408659</v>
      </c>
      <c r="BH31" s="845">
        <v>12507408659</v>
      </c>
      <c r="BI31" s="845">
        <v>12507408659</v>
      </c>
      <c r="BJ31" s="845">
        <v>12507408659</v>
      </c>
      <c r="BK31" s="845">
        <v>12507408659</v>
      </c>
      <c r="BL31" s="845">
        <f t="shared" ref="BL31" si="7">SUM(BL10,BL11,BL12,BL13,BL14,BL15,BL16,BL17,BL18,BL19,BL20,BL21,BL22,BL23,BL24,BL25,BL26,BL27,BL28,BL29,BL30)</f>
        <v>91692</v>
      </c>
      <c r="BM31" s="845">
        <v>12893</v>
      </c>
      <c r="BN31" s="845">
        <v>12893</v>
      </c>
      <c r="BO31" s="845">
        <v>12893</v>
      </c>
      <c r="BP31" s="845">
        <v>12893</v>
      </c>
      <c r="BQ31" s="845">
        <f t="shared" ref="BQ31" si="8">SUM(BQ10,BQ11,BQ12,BQ13,BQ14,BQ15,BQ16,BQ17,BQ18,BQ19,BQ20,BQ21,BQ22,BQ23,BQ24,BQ25,BQ26,BQ27,BQ28,BQ29,BQ30)</f>
        <v>94684</v>
      </c>
      <c r="BR31" s="845">
        <v>12893</v>
      </c>
      <c r="BS31" s="845">
        <v>12893</v>
      </c>
      <c r="BT31" s="845">
        <v>12893</v>
      </c>
      <c r="BU31" s="845">
        <v>12893</v>
      </c>
      <c r="BV31" s="845">
        <f t="shared" ref="BV31" si="9">SUM(BV10,BV11,BV12,BV13,BV14,BV15,BV16,BV17,BV18,BV19,BV20,BV21,BV22,BV23,BV24,BV25,BV26,BV27,BV28,BV29,BV30)</f>
        <v>17698095807</v>
      </c>
      <c r="BW31" s="845">
        <v>12507408659</v>
      </c>
      <c r="BX31" s="845">
        <v>12507408659</v>
      </c>
      <c r="BY31" s="845">
        <v>12507408659</v>
      </c>
      <c r="BZ31" s="845">
        <v>12507408659</v>
      </c>
      <c r="CA31" s="845">
        <v>12507408659</v>
      </c>
      <c r="CB31" s="845">
        <v>12507408659</v>
      </c>
      <c r="CC31" s="845">
        <v>12507408659</v>
      </c>
      <c r="CD31" s="845">
        <v>12507408659</v>
      </c>
      <c r="CE31" s="845">
        <f t="shared" ref="CE31" si="10">SUM(CE10,CE11,CE12,CE13,CE14,CE15,CE16,CE17,CE18,CE19,CE20,CE21,CE22,CE23,CE24,CE25,CE26,CE27,CE28,CE29,CE30)</f>
        <v>51882284407</v>
      </c>
      <c r="CF31" s="845">
        <v>12507408659</v>
      </c>
      <c r="CG31" s="845">
        <v>12507408659</v>
      </c>
      <c r="CH31" s="845">
        <v>12507408659</v>
      </c>
      <c r="CI31" s="845">
        <v>12507408659</v>
      </c>
      <c r="CJ31" s="845">
        <v>12507408659</v>
      </c>
      <c r="CK31" s="845">
        <v>12507408659</v>
      </c>
      <c r="CL31" s="845">
        <v>12507408659</v>
      </c>
      <c r="CM31" s="845">
        <v>12507408659</v>
      </c>
      <c r="CN31" s="845">
        <f t="shared" ref="CN31" si="11">SUM(CN10,CN11,CN12,CN13,CN14,CN15,CN16,CN17,CN18,CN19,CN20,CN21,CN22,CN23,CN24,CN25,CN26,CN27,CN28,CN29,CN30)</f>
        <v>51416294717</v>
      </c>
      <c r="CO31" s="845">
        <v>12507408659</v>
      </c>
      <c r="CP31" s="845">
        <v>12507408659</v>
      </c>
      <c r="CQ31" s="845">
        <v>12507408659</v>
      </c>
      <c r="CR31" s="845">
        <v>12507408659</v>
      </c>
      <c r="CS31" s="845">
        <v>12507408659</v>
      </c>
      <c r="CT31" s="845">
        <v>12507408659</v>
      </c>
      <c r="CU31" s="845">
        <v>12507408659</v>
      </c>
      <c r="CV31" s="845">
        <v>12507408659</v>
      </c>
      <c r="CW31" s="845">
        <f t="shared" ref="CW31" si="12">SUM(CW10,CW11,CW12,CW13,CW14,CW15,CW16,CW17,CW18,CW19,CW20,CW21,CW22,CW23,CW24,CW25,CW26,CW27,CW28,CW29,CW30)</f>
        <v>1034345759</v>
      </c>
      <c r="CX31" s="845">
        <v>12507408659</v>
      </c>
      <c r="CY31" s="845">
        <v>12507408659</v>
      </c>
      <c r="CZ31" s="845">
        <v>12507408659</v>
      </c>
      <c r="DA31" s="845">
        <v>12507408659</v>
      </c>
      <c r="DB31" s="845">
        <v>12507408659</v>
      </c>
      <c r="DC31" s="845">
        <v>12507408659</v>
      </c>
      <c r="DD31" s="845">
        <v>12507408659</v>
      </c>
      <c r="DE31" s="845">
        <v>12507408659</v>
      </c>
      <c r="DF31" s="849">
        <f t="shared" ref="DF31" si="13">SUM(DF10,DF11,DF12,DF13,DF14,DF15,DF16,DF17,DF18,DF19,DF20,DF21,DF22,DF23,DF24,DF25,DF26,DF27,DF28,DF29,DF30)</f>
        <v>31512495348</v>
      </c>
      <c r="DG31" s="849">
        <v>12507408659</v>
      </c>
      <c r="DH31" s="849">
        <v>12507408659</v>
      </c>
      <c r="DI31" s="849">
        <v>12507408659</v>
      </c>
      <c r="DJ31" s="849">
        <v>12507408659</v>
      </c>
      <c r="DK31" s="849">
        <v>12507408659</v>
      </c>
      <c r="DL31" s="849">
        <v>12507408659</v>
      </c>
      <c r="DM31" s="849">
        <v>12507408659</v>
      </c>
      <c r="DN31" s="849">
        <v>12507408659</v>
      </c>
      <c r="DO31" s="849">
        <f t="shared" ref="DO31" si="14">SUM(DO10,DO11,DO12,DO13,DO14,DO15,DO16,DO17,DO18,DO19,DO20,DO21,DO22,DO23,DO24,DO25,DO26,DO27,DO28,DO29,DO30)</f>
        <v>88958438640</v>
      </c>
      <c r="DP31" s="849">
        <v>12507408659</v>
      </c>
      <c r="DQ31" s="849">
        <v>12507408659</v>
      </c>
      <c r="DR31" s="849">
        <v>12507408659</v>
      </c>
      <c r="DS31" s="849">
        <v>12507408659</v>
      </c>
      <c r="DT31" s="849">
        <v>12507408659</v>
      </c>
      <c r="DU31" s="849">
        <v>12507408659</v>
      </c>
      <c r="DV31" s="849">
        <v>12507408659</v>
      </c>
      <c r="DW31" s="849">
        <v>12507408659</v>
      </c>
      <c r="DX31" s="849">
        <f t="shared" ref="DX31" si="15">SUM(DX10,DX11,DX12,DX13,DX14,DX15,DX16,DX17,DX18,DX19,DX20,DX21,DX22,DX23,DX24,DX25,DX26,DX27,DX28,DX29,DX30)</f>
        <v>92072470745</v>
      </c>
      <c r="DY31" s="849">
        <v>12507408659</v>
      </c>
      <c r="DZ31" s="849">
        <v>12507408659</v>
      </c>
      <c r="EA31" s="849">
        <v>12507408659</v>
      </c>
      <c r="EB31" s="849">
        <v>12507408659</v>
      </c>
      <c r="EC31" s="849">
        <v>12507408659</v>
      </c>
      <c r="ED31" s="849">
        <v>12507408659</v>
      </c>
      <c r="EE31" s="849">
        <v>12507408659</v>
      </c>
      <c r="EF31" s="849">
        <v>12507408659</v>
      </c>
      <c r="EG31" s="849">
        <f t="shared" ref="EG31" si="16">SUM(EG10,EG11,EG12,EG13,EG14,EG15,EG16,EG17,EG18,EG19,EG20,EG21,EG22,EG23,EG24,EG25,EG26,EG27,EG28,EG29,EG30)</f>
        <v>1862545518</v>
      </c>
      <c r="EH31" s="849">
        <v>12507408659</v>
      </c>
      <c r="EI31" s="849">
        <v>12507408659</v>
      </c>
      <c r="EJ31" s="849">
        <v>12507408659</v>
      </c>
      <c r="EK31" s="849">
        <v>12507408659</v>
      </c>
      <c r="EL31" s="849">
        <v>12507408659</v>
      </c>
      <c r="EM31" s="849">
        <v>12507408659</v>
      </c>
      <c r="EN31" s="849">
        <v>12507408659</v>
      </c>
      <c r="EO31" s="852">
        <v>12507408659</v>
      </c>
    </row>
  </sheetData>
  <sheetProtection selectLockedCells="1"/>
  <mergeCells count="429">
    <mergeCell ref="EG25:EO25"/>
    <mergeCell ref="EG21:EO21"/>
    <mergeCell ref="EG22:EO22"/>
    <mergeCell ref="EG28:EO28"/>
    <mergeCell ref="EG29:EO29"/>
    <mergeCell ref="EG30:EO30"/>
    <mergeCell ref="EG31:EO31"/>
    <mergeCell ref="EG26:EO26"/>
    <mergeCell ref="EG27:EO27"/>
    <mergeCell ref="EG24:EO24"/>
    <mergeCell ref="EG10:EO10"/>
    <mergeCell ref="EG11:EO11"/>
    <mergeCell ref="EG12:EO12"/>
    <mergeCell ref="EG13:EO13"/>
    <mergeCell ref="EG23:EO23"/>
    <mergeCell ref="DX10:EF10"/>
    <mergeCell ref="DX11:EF11"/>
    <mergeCell ref="DX12:EF12"/>
    <mergeCell ref="DX13:EF13"/>
    <mergeCell ref="EG16:EO16"/>
    <mergeCell ref="EG14:EO14"/>
    <mergeCell ref="EG15:EO15"/>
    <mergeCell ref="DX23:EF23"/>
    <mergeCell ref="DX17:EF17"/>
    <mergeCell ref="DX18:EF18"/>
    <mergeCell ref="DX19:EF19"/>
    <mergeCell ref="EG17:EO17"/>
    <mergeCell ref="EG18:EO18"/>
    <mergeCell ref="EG19:EO19"/>
    <mergeCell ref="EG20:EO20"/>
    <mergeCell ref="DX30:EF30"/>
    <mergeCell ref="DX31:EF31"/>
    <mergeCell ref="DX25:EF25"/>
    <mergeCell ref="DX26:EF26"/>
    <mergeCell ref="DX27:EF27"/>
    <mergeCell ref="DX28:EF28"/>
    <mergeCell ref="DX20:EF20"/>
    <mergeCell ref="DX21:EF21"/>
    <mergeCell ref="DX22:EF22"/>
    <mergeCell ref="DX24:EF24"/>
    <mergeCell ref="DO26:DW26"/>
    <mergeCell ref="DO27:DW27"/>
    <mergeCell ref="DO28:DW28"/>
    <mergeCell ref="DX29:EF29"/>
    <mergeCell ref="DX14:EF14"/>
    <mergeCell ref="DX15:EF15"/>
    <mergeCell ref="DX16:EF16"/>
    <mergeCell ref="DO23:DW23"/>
    <mergeCell ref="DO17:DW17"/>
    <mergeCell ref="DO18:DW18"/>
    <mergeCell ref="DO19:DW19"/>
    <mergeCell ref="DO20:DW20"/>
    <mergeCell ref="DO21:DW21"/>
    <mergeCell ref="DO22:DW22"/>
    <mergeCell ref="DF29:DN29"/>
    <mergeCell ref="DF30:DN30"/>
    <mergeCell ref="DF31:DN31"/>
    <mergeCell ref="DO10:DW10"/>
    <mergeCell ref="DO11:DW11"/>
    <mergeCell ref="DO12:DW12"/>
    <mergeCell ref="DO13:DW13"/>
    <mergeCell ref="DO14:DW14"/>
    <mergeCell ref="DO15:DW15"/>
    <mergeCell ref="DO16:DW16"/>
    <mergeCell ref="DO30:DW30"/>
    <mergeCell ref="DO31:DW31"/>
    <mergeCell ref="DF17:DN17"/>
    <mergeCell ref="DF18:DN18"/>
    <mergeCell ref="DF19:DN19"/>
    <mergeCell ref="DF20:DN20"/>
    <mergeCell ref="DF21:DN21"/>
    <mergeCell ref="DF22:DN22"/>
    <mergeCell ref="DF23:DN23"/>
    <mergeCell ref="DF24:DN24"/>
    <mergeCell ref="DF25:DN25"/>
    <mergeCell ref="DO29:DW29"/>
    <mergeCell ref="DO24:DW24"/>
    <mergeCell ref="DO25:DW25"/>
    <mergeCell ref="CW18:DE18"/>
    <mergeCell ref="CW19:DE19"/>
    <mergeCell ref="CW20:DE20"/>
    <mergeCell ref="CW21:DE21"/>
    <mergeCell ref="CW22:DE22"/>
    <mergeCell ref="CW23:DE23"/>
    <mergeCell ref="CW24:DE24"/>
    <mergeCell ref="CW25:DE25"/>
    <mergeCell ref="DF26:DN26"/>
    <mergeCell ref="DF10:DN10"/>
    <mergeCell ref="DF11:DN11"/>
    <mergeCell ref="DF12:DN12"/>
    <mergeCell ref="DF13:DN13"/>
    <mergeCell ref="DF14:DN14"/>
    <mergeCell ref="DF15:DN15"/>
    <mergeCell ref="DF16:DN16"/>
    <mergeCell ref="DF27:DN27"/>
    <mergeCell ref="DF28:DN28"/>
    <mergeCell ref="CN31:CV31"/>
    <mergeCell ref="CW10:DE10"/>
    <mergeCell ref="CW11:DE11"/>
    <mergeCell ref="CW12:DE12"/>
    <mergeCell ref="CW13:DE13"/>
    <mergeCell ref="CW14:DE14"/>
    <mergeCell ref="CW15:DE15"/>
    <mergeCell ref="CW16:DE16"/>
    <mergeCell ref="CW27:DE27"/>
    <mergeCell ref="CW28:DE28"/>
    <mergeCell ref="CN17:CV17"/>
    <mergeCell ref="CN18:CV18"/>
    <mergeCell ref="CN19:CV19"/>
    <mergeCell ref="CN20:CV20"/>
    <mergeCell ref="CN21:CV21"/>
    <mergeCell ref="CN22:CV22"/>
    <mergeCell ref="CN23:CV23"/>
    <mergeCell ref="CN24:CV24"/>
    <mergeCell ref="CN25:CV25"/>
    <mergeCell ref="CW26:DE26"/>
    <mergeCell ref="CW29:DE29"/>
    <mergeCell ref="CW30:DE30"/>
    <mergeCell ref="CW31:DE31"/>
    <mergeCell ref="CW17:DE17"/>
    <mergeCell ref="CE29:CM29"/>
    <mergeCell ref="CE30:CM30"/>
    <mergeCell ref="CE31:CM31"/>
    <mergeCell ref="CN10:CV10"/>
    <mergeCell ref="CN11:CV11"/>
    <mergeCell ref="CN12:CV12"/>
    <mergeCell ref="CN13:CV13"/>
    <mergeCell ref="CN14:CV14"/>
    <mergeCell ref="CN15:CV15"/>
    <mergeCell ref="CN16:CV16"/>
    <mergeCell ref="CN27:CV27"/>
    <mergeCell ref="CN28:CV28"/>
    <mergeCell ref="CE17:CM17"/>
    <mergeCell ref="CE18:CM18"/>
    <mergeCell ref="CE19:CM19"/>
    <mergeCell ref="CE20:CM20"/>
    <mergeCell ref="CE21:CM21"/>
    <mergeCell ref="CE22:CM22"/>
    <mergeCell ref="CE23:CM23"/>
    <mergeCell ref="CE24:CM24"/>
    <mergeCell ref="CE25:CM25"/>
    <mergeCell ref="CN26:CV26"/>
    <mergeCell ref="CN29:CV29"/>
    <mergeCell ref="CN30:CV30"/>
    <mergeCell ref="BV18:CD18"/>
    <mergeCell ref="BV19:CD19"/>
    <mergeCell ref="BV20:CD20"/>
    <mergeCell ref="BV21:CD21"/>
    <mergeCell ref="BV22:CD22"/>
    <mergeCell ref="BV23:CD23"/>
    <mergeCell ref="BV24:CD24"/>
    <mergeCell ref="BV25:CD25"/>
    <mergeCell ref="CE26:CM26"/>
    <mergeCell ref="CE10:CM10"/>
    <mergeCell ref="CE11:CM11"/>
    <mergeCell ref="CE12:CM12"/>
    <mergeCell ref="CE13:CM13"/>
    <mergeCell ref="CE14:CM14"/>
    <mergeCell ref="CE15:CM15"/>
    <mergeCell ref="CE16:CM16"/>
    <mergeCell ref="CE27:CM27"/>
    <mergeCell ref="CE28:CM28"/>
    <mergeCell ref="BQ31:BU31"/>
    <mergeCell ref="BV10:CD10"/>
    <mergeCell ref="BV11:CD11"/>
    <mergeCell ref="BV12:CD12"/>
    <mergeCell ref="BV13:CD13"/>
    <mergeCell ref="BV14:CD14"/>
    <mergeCell ref="BV15:CD15"/>
    <mergeCell ref="BV16:CD16"/>
    <mergeCell ref="BV27:CD27"/>
    <mergeCell ref="BV28:CD28"/>
    <mergeCell ref="BQ17:BU17"/>
    <mergeCell ref="BQ18:BU18"/>
    <mergeCell ref="BQ19:BU19"/>
    <mergeCell ref="BQ20:BU20"/>
    <mergeCell ref="BQ21:BU21"/>
    <mergeCell ref="BQ22:BU22"/>
    <mergeCell ref="BQ23:BU23"/>
    <mergeCell ref="BQ24:BU24"/>
    <mergeCell ref="BQ25:BU25"/>
    <mergeCell ref="BV26:CD26"/>
    <mergeCell ref="BV29:CD29"/>
    <mergeCell ref="BV30:CD30"/>
    <mergeCell ref="BV31:CD31"/>
    <mergeCell ref="BV17:CD17"/>
    <mergeCell ref="BL29:BP29"/>
    <mergeCell ref="BL30:BP30"/>
    <mergeCell ref="BL31:BP31"/>
    <mergeCell ref="BQ10:BU10"/>
    <mergeCell ref="BQ11:BU11"/>
    <mergeCell ref="BQ12:BU12"/>
    <mergeCell ref="BQ13:BU13"/>
    <mergeCell ref="BQ14:BU14"/>
    <mergeCell ref="BQ15:BU15"/>
    <mergeCell ref="BQ16:BU16"/>
    <mergeCell ref="BQ27:BU27"/>
    <mergeCell ref="BQ28:BU28"/>
    <mergeCell ref="BL17:BP17"/>
    <mergeCell ref="BL18:BP18"/>
    <mergeCell ref="BL19:BP19"/>
    <mergeCell ref="BL20:BP20"/>
    <mergeCell ref="BL21:BP21"/>
    <mergeCell ref="BL22:BP22"/>
    <mergeCell ref="BL23:BP23"/>
    <mergeCell ref="BL24:BP24"/>
    <mergeCell ref="BL25:BP25"/>
    <mergeCell ref="BQ26:BU26"/>
    <mergeCell ref="BQ29:BU29"/>
    <mergeCell ref="BQ30:BU30"/>
    <mergeCell ref="BC17:BK17"/>
    <mergeCell ref="BC18:BK18"/>
    <mergeCell ref="BC19:BK19"/>
    <mergeCell ref="BC20:BK20"/>
    <mergeCell ref="BC21:BK21"/>
    <mergeCell ref="BC22:BK22"/>
    <mergeCell ref="BC23:BK23"/>
    <mergeCell ref="BC24:BK24"/>
    <mergeCell ref="BC25:BK25"/>
    <mergeCell ref="BL10:BP10"/>
    <mergeCell ref="BL11:BP11"/>
    <mergeCell ref="BL12:BP12"/>
    <mergeCell ref="BL13:BP13"/>
    <mergeCell ref="BL14:BP14"/>
    <mergeCell ref="BL15:BP15"/>
    <mergeCell ref="BL16:BP16"/>
    <mergeCell ref="BL27:BP27"/>
    <mergeCell ref="BL28:BP28"/>
    <mergeCell ref="BL26:BP26"/>
    <mergeCell ref="AT30:BB30"/>
    <mergeCell ref="AT31:BB31"/>
    <mergeCell ref="BC10:BK10"/>
    <mergeCell ref="BC11:BK11"/>
    <mergeCell ref="BC12:BK12"/>
    <mergeCell ref="BC13:BK13"/>
    <mergeCell ref="BC14:BK14"/>
    <mergeCell ref="BC15:BK15"/>
    <mergeCell ref="BC16:BK16"/>
    <mergeCell ref="BC27:BK27"/>
    <mergeCell ref="BC28:BK28"/>
    <mergeCell ref="AT17:BB17"/>
    <mergeCell ref="AT18:BB18"/>
    <mergeCell ref="AT19:BB19"/>
    <mergeCell ref="AT20:BB20"/>
    <mergeCell ref="AT21:BB21"/>
    <mergeCell ref="AT22:BB22"/>
    <mergeCell ref="AT23:BB23"/>
    <mergeCell ref="AT24:BB24"/>
    <mergeCell ref="AT25:BB25"/>
    <mergeCell ref="BC26:BK26"/>
    <mergeCell ref="BC29:BK29"/>
    <mergeCell ref="BC30:BK30"/>
    <mergeCell ref="BC31:BK31"/>
    <mergeCell ref="AK26:AS26"/>
    <mergeCell ref="AK29:AS29"/>
    <mergeCell ref="AK30:AS30"/>
    <mergeCell ref="AK31:AS31"/>
    <mergeCell ref="AT10:BB10"/>
    <mergeCell ref="AT11:BB11"/>
    <mergeCell ref="AT12:BB12"/>
    <mergeCell ref="AT13:BB13"/>
    <mergeCell ref="AT14:BB14"/>
    <mergeCell ref="AT15:BB15"/>
    <mergeCell ref="AT16:BB16"/>
    <mergeCell ref="AT27:BB27"/>
    <mergeCell ref="AT28:BB28"/>
    <mergeCell ref="AK17:AS17"/>
    <mergeCell ref="AK18:AS18"/>
    <mergeCell ref="AK19:AS19"/>
    <mergeCell ref="AK20:AS20"/>
    <mergeCell ref="AK21:AS21"/>
    <mergeCell ref="AK22:AS22"/>
    <mergeCell ref="AK23:AS23"/>
    <mergeCell ref="AK24:AS24"/>
    <mergeCell ref="AK25:AS25"/>
    <mergeCell ref="AT26:BB26"/>
    <mergeCell ref="AT29:BB29"/>
    <mergeCell ref="AB31:AJ31"/>
    <mergeCell ref="AK10:AS10"/>
    <mergeCell ref="AK11:AS11"/>
    <mergeCell ref="AK12:AS12"/>
    <mergeCell ref="AK13:AS13"/>
    <mergeCell ref="AK14:AS14"/>
    <mergeCell ref="AK15:AS15"/>
    <mergeCell ref="AK16:AS16"/>
    <mergeCell ref="AK27:AS27"/>
    <mergeCell ref="AK28:AS28"/>
    <mergeCell ref="AB15:AJ15"/>
    <mergeCell ref="AB16:AJ16"/>
    <mergeCell ref="AB27:AJ27"/>
    <mergeCell ref="AB28:AJ28"/>
    <mergeCell ref="AB23:AJ23"/>
    <mergeCell ref="AB24:AJ24"/>
    <mergeCell ref="AB25:AJ25"/>
    <mergeCell ref="AB26:AJ26"/>
    <mergeCell ref="AB29:AJ29"/>
    <mergeCell ref="AB30:AJ30"/>
    <mergeCell ref="AB17:AJ17"/>
    <mergeCell ref="AB18:AJ18"/>
    <mergeCell ref="AB19:AJ19"/>
    <mergeCell ref="AB20:AJ20"/>
    <mergeCell ref="W31:AA31"/>
    <mergeCell ref="AB10:AJ10"/>
    <mergeCell ref="AB11:AJ11"/>
    <mergeCell ref="AB12:AJ12"/>
    <mergeCell ref="AB13:AJ13"/>
    <mergeCell ref="AB14:AJ14"/>
    <mergeCell ref="R29:V29"/>
    <mergeCell ref="R30:V30"/>
    <mergeCell ref="R31:V31"/>
    <mergeCell ref="W10:AA10"/>
    <mergeCell ref="W11:AA11"/>
    <mergeCell ref="W12:AA12"/>
    <mergeCell ref="W13:AA13"/>
    <mergeCell ref="W14:AA14"/>
    <mergeCell ref="R27:V27"/>
    <mergeCell ref="R28:V28"/>
    <mergeCell ref="W29:AA29"/>
    <mergeCell ref="W30:AA30"/>
    <mergeCell ref="W15:AA15"/>
    <mergeCell ref="W16:AA16"/>
    <mergeCell ref="W27:AA27"/>
    <mergeCell ref="W28:AA28"/>
    <mergeCell ref="W17:AA17"/>
    <mergeCell ref="W18:AA18"/>
    <mergeCell ref="EH5:EN7"/>
    <mergeCell ref="W21:AA21"/>
    <mergeCell ref="W22:AA22"/>
    <mergeCell ref="R25:V25"/>
    <mergeCell ref="R26:V26"/>
    <mergeCell ref="R17:V17"/>
    <mergeCell ref="R18:V18"/>
    <mergeCell ref="R19:V19"/>
    <mergeCell ref="R20:V20"/>
    <mergeCell ref="CE9:CM9"/>
    <mergeCell ref="R15:V15"/>
    <mergeCell ref="R16:V16"/>
    <mergeCell ref="R21:V21"/>
    <mergeCell ref="R22:V22"/>
    <mergeCell ref="R23:V23"/>
    <mergeCell ref="R24:V24"/>
    <mergeCell ref="W19:AA19"/>
    <mergeCell ref="W20:AA20"/>
    <mergeCell ref="W23:AA23"/>
    <mergeCell ref="W24:AA24"/>
    <mergeCell ref="W25:AA25"/>
    <mergeCell ref="W26:AA26"/>
    <mergeCell ref="AB21:AJ21"/>
    <mergeCell ref="AB22:AJ22"/>
    <mergeCell ref="A2:EO2"/>
    <mergeCell ref="BM3:CR3"/>
    <mergeCell ref="X4:BD4"/>
    <mergeCell ref="BR4:CX4"/>
    <mergeCell ref="A3:Q9"/>
    <mergeCell ref="DX9:EF9"/>
    <mergeCell ref="EG9:EO9"/>
    <mergeCell ref="DG5:DM7"/>
    <mergeCell ref="DP5:DV7"/>
    <mergeCell ref="CX5:DD7"/>
    <mergeCell ref="BW5:CC7"/>
    <mergeCell ref="BV9:CD9"/>
    <mergeCell ref="AK8:AS8"/>
    <mergeCell ref="AK9:AS9"/>
    <mergeCell ref="CE8:CM8"/>
    <mergeCell ref="AL5:AR7"/>
    <mergeCell ref="CF5:CL7"/>
    <mergeCell ref="BC8:BK8"/>
    <mergeCell ref="BC9:BK9"/>
    <mergeCell ref="EG8:EO8"/>
    <mergeCell ref="DO8:DW8"/>
    <mergeCell ref="DO9:DW9"/>
    <mergeCell ref="DX8:EF8"/>
    <mergeCell ref="DY5:EE7"/>
    <mergeCell ref="BV8:CD8"/>
    <mergeCell ref="BQ5:BU9"/>
    <mergeCell ref="DF9:DN9"/>
    <mergeCell ref="AU5:BA7"/>
    <mergeCell ref="BD5:BJ7"/>
    <mergeCell ref="BL5:BP9"/>
    <mergeCell ref="CO5:CU7"/>
    <mergeCell ref="AC5:AI7"/>
    <mergeCell ref="CN8:CV8"/>
    <mergeCell ref="CN9:CV9"/>
    <mergeCell ref="K26:Q26"/>
    <mergeCell ref="K27:Q27"/>
    <mergeCell ref="AB8:AJ8"/>
    <mergeCell ref="B29:I30"/>
    <mergeCell ref="K19:Q19"/>
    <mergeCell ref="K20:Q20"/>
    <mergeCell ref="K21:Q21"/>
    <mergeCell ref="K22:Q22"/>
    <mergeCell ref="K28:Q28"/>
    <mergeCell ref="B25:I26"/>
    <mergeCell ref="K29:Q29"/>
    <mergeCell ref="K30:Q30"/>
    <mergeCell ref="K17:Q17"/>
    <mergeCell ref="K18:Q18"/>
    <mergeCell ref="R10:V10"/>
    <mergeCell ref="R11:V11"/>
    <mergeCell ref="R12:V12"/>
    <mergeCell ref="R13:V13"/>
    <mergeCell ref="R14:V14"/>
    <mergeCell ref="B10:P10"/>
    <mergeCell ref="B11:P11"/>
    <mergeCell ref="B12:I13"/>
    <mergeCell ref="A31:Q31"/>
    <mergeCell ref="DF4:EO4"/>
    <mergeCell ref="AT8:BB8"/>
    <mergeCell ref="AT9:BB9"/>
    <mergeCell ref="R5:V9"/>
    <mergeCell ref="W5:AA9"/>
    <mergeCell ref="AB9:AJ9"/>
    <mergeCell ref="DF8:DN8"/>
    <mergeCell ref="CW8:DE8"/>
    <mergeCell ref="CW9:DE9"/>
    <mergeCell ref="B14:I15"/>
    <mergeCell ref="K12:Q12"/>
    <mergeCell ref="K13:Q13"/>
    <mergeCell ref="K14:Q14"/>
    <mergeCell ref="K15:Q15"/>
    <mergeCell ref="B21:I22"/>
    <mergeCell ref="B17:I18"/>
    <mergeCell ref="B19:I20"/>
    <mergeCell ref="B16:P16"/>
    <mergeCell ref="K23:Q23"/>
    <mergeCell ref="B23:I24"/>
    <mergeCell ref="K24:Q24"/>
    <mergeCell ref="B27:I28"/>
    <mergeCell ref="K25:Q25"/>
  </mergeCells>
  <phoneticPr fontId="2"/>
  <pageMargins left="0.39370078740157483" right="0.19685039370078741" top="0.59055118110236227" bottom="0.59055118110236227" header="0.39370078740157483" footer="0.39370078740157483"/>
  <pageSetup paperSize="9" scale="98" firstPageNumber="41" orientation="landscape" useFirstPageNumber="1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Y31"/>
  <sheetViews>
    <sheetView view="pageBreakPreview" zoomScaleNormal="115" zoomScaleSheetLayoutView="100" workbookViewId="0">
      <selection activeCell="V26" sqref="V26:W26"/>
    </sheetView>
  </sheetViews>
  <sheetFormatPr defaultColWidth="1" defaultRowHeight="21" customHeight="1"/>
  <cols>
    <col min="1" max="1" width="1" style="1" customWidth="1"/>
    <col min="2" max="2" width="1.21875" style="1" customWidth="1"/>
    <col min="3" max="58" width="1" style="1" customWidth="1"/>
    <col min="59" max="16384" width="1" style="1"/>
  </cols>
  <sheetData>
    <row r="1" spans="1:129" ht="21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</row>
    <row r="2" spans="1:129" ht="21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129" ht="21" customHeight="1">
      <c r="A3" s="834" t="s">
        <v>146</v>
      </c>
      <c r="B3" s="835"/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836"/>
      <c r="S3" s="375"/>
      <c r="T3" s="374"/>
      <c r="U3" s="374"/>
      <c r="V3" s="374"/>
      <c r="W3" s="374"/>
      <c r="X3" s="857" t="s">
        <v>766</v>
      </c>
      <c r="Y3" s="857"/>
      <c r="Z3" s="857"/>
      <c r="AA3" s="857"/>
      <c r="AB3" s="857"/>
      <c r="AC3" s="857"/>
      <c r="AD3" s="857"/>
      <c r="AE3" s="857"/>
      <c r="AF3" s="857"/>
      <c r="AG3" s="857"/>
      <c r="AH3" s="857"/>
      <c r="AI3" s="857"/>
      <c r="AJ3" s="857"/>
      <c r="AK3" s="857"/>
      <c r="AL3" s="857"/>
      <c r="AM3" s="857"/>
      <c r="AN3" s="857"/>
      <c r="AO3" s="857"/>
      <c r="AP3" s="857"/>
      <c r="AQ3" s="857"/>
      <c r="AR3" s="857"/>
      <c r="AS3" s="857"/>
      <c r="AT3" s="857"/>
      <c r="AU3" s="857"/>
      <c r="AV3" s="857"/>
      <c r="AW3" s="857"/>
      <c r="AX3" s="857"/>
      <c r="AY3" s="857"/>
      <c r="AZ3" s="857"/>
      <c r="BA3" s="857"/>
      <c r="BB3" s="857"/>
      <c r="BC3" s="857"/>
      <c r="BD3" s="857"/>
      <c r="BE3" s="857"/>
      <c r="BF3" s="857"/>
      <c r="BG3" s="857"/>
      <c r="BH3" s="374"/>
      <c r="BI3" s="374"/>
      <c r="BJ3" s="374"/>
      <c r="BK3" s="374"/>
      <c r="BL3" s="373"/>
      <c r="BM3" s="853" t="s">
        <v>765</v>
      </c>
      <c r="BN3" s="835"/>
      <c r="BO3" s="835"/>
      <c r="BP3" s="835"/>
      <c r="BQ3" s="835"/>
      <c r="BR3" s="835"/>
      <c r="BS3" s="835"/>
      <c r="BT3" s="835"/>
      <c r="BU3" s="835"/>
      <c r="BV3" s="835"/>
      <c r="BW3" s="835"/>
      <c r="BX3" s="835"/>
      <c r="BY3" s="835"/>
      <c r="BZ3" s="835"/>
      <c r="CA3" s="835"/>
      <c r="CB3" s="835"/>
      <c r="CC3" s="835"/>
      <c r="CD3" s="835"/>
      <c r="CE3" s="835"/>
      <c r="CF3" s="835"/>
      <c r="CG3" s="835"/>
      <c r="CH3" s="835"/>
      <c r="CI3" s="835"/>
      <c r="CJ3" s="835"/>
      <c r="CK3" s="835"/>
      <c r="CL3" s="835"/>
      <c r="CM3" s="835"/>
      <c r="CN3" s="835"/>
      <c r="CO3" s="835"/>
      <c r="CP3" s="835"/>
      <c r="CQ3" s="835"/>
      <c r="CR3" s="835"/>
      <c r="CS3" s="835"/>
      <c r="CT3" s="835"/>
      <c r="CU3" s="835"/>
      <c r="CV3" s="836"/>
    </row>
    <row r="4" spans="1:129" ht="21" customHeight="1">
      <c r="A4" s="837"/>
      <c r="B4" s="818"/>
      <c r="C4" s="818"/>
      <c r="D4" s="818"/>
      <c r="E4" s="818"/>
      <c r="F4" s="818"/>
      <c r="G4" s="818"/>
      <c r="H4" s="818"/>
      <c r="I4" s="818"/>
      <c r="J4" s="818"/>
      <c r="K4" s="818"/>
      <c r="L4" s="818"/>
      <c r="M4" s="818"/>
      <c r="N4" s="818"/>
      <c r="O4" s="818"/>
      <c r="P4" s="818"/>
      <c r="Q4" s="818"/>
      <c r="R4" s="838"/>
      <c r="S4" s="365"/>
      <c r="T4" s="372"/>
      <c r="U4" s="372"/>
      <c r="V4" s="372"/>
      <c r="W4" s="372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372"/>
      <c r="BI4" s="372"/>
      <c r="BJ4" s="372"/>
      <c r="BK4" s="372"/>
      <c r="BL4" s="364"/>
      <c r="BM4" s="854"/>
      <c r="BN4" s="855"/>
      <c r="BO4" s="855"/>
      <c r="BP4" s="855"/>
      <c r="BQ4" s="855"/>
      <c r="BR4" s="855"/>
      <c r="BS4" s="855"/>
      <c r="BT4" s="855"/>
      <c r="BU4" s="855"/>
      <c r="BV4" s="855"/>
      <c r="BW4" s="855"/>
      <c r="BX4" s="855"/>
      <c r="BY4" s="855"/>
      <c r="BZ4" s="855"/>
      <c r="CA4" s="855"/>
      <c r="CB4" s="855"/>
      <c r="CC4" s="855"/>
      <c r="CD4" s="855"/>
      <c r="CE4" s="855"/>
      <c r="CF4" s="855"/>
      <c r="CG4" s="855"/>
      <c r="CH4" s="855"/>
      <c r="CI4" s="855"/>
      <c r="CJ4" s="855"/>
      <c r="CK4" s="855"/>
      <c r="CL4" s="855"/>
      <c r="CM4" s="855"/>
      <c r="CN4" s="855"/>
      <c r="CO4" s="855"/>
      <c r="CP4" s="855"/>
      <c r="CQ4" s="855"/>
      <c r="CR4" s="855"/>
      <c r="CS4" s="855"/>
      <c r="CT4" s="855"/>
      <c r="CU4" s="855"/>
      <c r="CV4" s="856"/>
    </row>
    <row r="5" spans="1:129" ht="21" customHeight="1">
      <c r="A5" s="837"/>
      <c r="B5" s="818"/>
      <c r="C5" s="818"/>
      <c r="D5" s="818"/>
      <c r="E5" s="818"/>
      <c r="F5" s="818"/>
      <c r="G5" s="818"/>
      <c r="H5" s="818"/>
      <c r="I5" s="818"/>
      <c r="J5" s="818"/>
      <c r="K5" s="818"/>
      <c r="L5" s="818"/>
      <c r="M5" s="818"/>
      <c r="N5" s="818"/>
      <c r="O5" s="818"/>
      <c r="P5" s="818"/>
      <c r="Q5" s="818"/>
      <c r="R5" s="838"/>
      <c r="S5" s="815" t="s">
        <v>17</v>
      </c>
      <c r="T5" s="811"/>
      <c r="U5" s="811"/>
      <c r="V5" s="811"/>
      <c r="W5" s="812"/>
      <c r="X5" s="815" t="s">
        <v>734</v>
      </c>
      <c r="Y5" s="811"/>
      <c r="Z5" s="811"/>
      <c r="AA5" s="811"/>
      <c r="AB5" s="812"/>
      <c r="AC5" s="138"/>
      <c r="AD5" s="811" t="s">
        <v>764</v>
      </c>
      <c r="AE5" s="811"/>
      <c r="AF5" s="811"/>
      <c r="AG5" s="811"/>
      <c r="AH5" s="811"/>
      <c r="AI5" s="811"/>
      <c r="AJ5" s="811"/>
      <c r="AK5" s="297"/>
      <c r="AL5" s="296"/>
      <c r="AM5" s="811" t="s">
        <v>763</v>
      </c>
      <c r="AN5" s="811"/>
      <c r="AO5" s="811"/>
      <c r="AP5" s="811"/>
      <c r="AQ5" s="811"/>
      <c r="AR5" s="811"/>
      <c r="AS5" s="811"/>
      <c r="AT5" s="297"/>
      <c r="AU5" s="296"/>
      <c r="AV5" s="811" t="s">
        <v>374</v>
      </c>
      <c r="AW5" s="811"/>
      <c r="AX5" s="811"/>
      <c r="AY5" s="811"/>
      <c r="AZ5" s="811"/>
      <c r="BA5" s="811"/>
      <c r="BB5" s="811"/>
      <c r="BC5" s="297"/>
      <c r="BD5" s="296"/>
      <c r="BE5" s="811" t="s">
        <v>762</v>
      </c>
      <c r="BF5" s="811"/>
      <c r="BG5" s="811"/>
      <c r="BH5" s="811"/>
      <c r="BI5" s="811"/>
      <c r="BJ5" s="811"/>
      <c r="BK5" s="811"/>
      <c r="BL5" s="297"/>
      <c r="BM5" s="296"/>
      <c r="BN5" s="811" t="s">
        <v>764</v>
      </c>
      <c r="BO5" s="811"/>
      <c r="BP5" s="811"/>
      <c r="BQ5" s="811"/>
      <c r="BR5" s="811"/>
      <c r="BS5" s="811"/>
      <c r="BT5" s="811"/>
      <c r="BU5" s="297"/>
      <c r="BV5" s="296"/>
      <c r="BW5" s="811" t="s">
        <v>763</v>
      </c>
      <c r="BX5" s="811"/>
      <c r="BY5" s="811"/>
      <c r="BZ5" s="811"/>
      <c r="CA5" s="811"/>
      <c r="CB5" s="811"/>
      <c r="CC5" s="811"/>
      <c r="CD5" s="297"/>
      <c r="CE5" s="296"/>
      <c r="CF5" s="811" t="s">
        <v>374</v>
      </c>
      <c r="CG5" s="811"/>
      <c r="CH5" s="811"/>
      <c r="CI5" s="811"/>
      <c r="CJ5" s="811"/>
      <c r="CK5" s="811"/>
      <c r="CL5" s="811"/>
      <c r="CM5" s="297"/>
      <c r="CN5" s="296"/>
      <c r="CO5" s="811" t="s">
        <v>762</v>
      </c>
      <c r="CP5" s="811"/>
      <c r="CQ5" s="811"/>
      <c r="CR5" s="811"/>
      <c r="CS5" s="811"/>
      <c r="CT5" s="811"/>
      <c r="CU5" s="811"/>
      <c r="CV5" s="369"/>
    </row>
    <row r="6" spans="1:129" ht="21" customHeight="1">
      <c r="A6" s="837"/>
      <c r="B6" s="818"/>
      <c r="C6" s="818"/>
      <c r="D6" s="818"/>
      <c r="E6" s="818"/>
      <c r="F6" s="818"/>
      <c r="G6" s="818"/>
      <c r="H6" s="818"/>
      <c r="I6" s="818"/>
      <c r="J6" s="818"/>
      <c r="K6" s="818"/>
      <c r="L6" s="818"/>
      <c r="M6" s="818"/>
      <c r="N6" s="818"/>
      <c r="O6" s="818"/>
      <c r="P6" s="818"/>
      <c r="Q6" s="818"/>
      <c r="R6" s="838"/>
      <c r="S6" s="805"/>
      <c r="T6" s="806"/>
      <c r="U6" s="806"/>
      <c r="V6" s="806"/>
      <c r="W6" s="807"/>
      <c r="X6" s="805"/>
      <c r="Y6" s="806"/>
      <c r="Z6" s="806"/>
      <c r="AA6" s="806"/>
      <c r="AB6" s="807"/>
      <c r="AC6" s="149"/>
      <c r="AD6" s="806"/>
      <c r="AE6" s="806"/>
      <c r="AF6" s="806"/>
      <c r="AG6" s="806"/>
      <c r="AH6" s="806"/>
      <c r="AI6" s="806"/>
      <c r="AJ6" s="806"/>
      <c r="AK6" s="299"/>
      <c r="AL6" s="298"/>
      <c r="AM6" s="806"/>
      <c r="AN6" s="806"/>
      <c r="AO6" s="806"/>
      <c r="AP6" s="806"/>
      <c r="AQ6" s="806"/>
      <c r="AR6" s="806"/>
      <c r="AS6" s="806"/>
      <c r="AT6" s="299"/>
      <c r="AU6" s="298"/>
      <c r="AV6" s="806"/>
      <c r="AW6" s="806"/>
      <c r="AX6" s="806"/>
      <c r="AY6" s="806"/>
      <c r="AZ6" s="806"/>
      <c r="BA6" s="806"/>
      <c r="BB6" s="806"/>
      <c r="BC6" s="299"/>
      <c r="BD6" s="298"/>
      <c r="BE6" s="806"/>
      <c r="BF6" s="806"/>
      <c r="BG6" s="806"/>
      <c r="BH6" s="806"/>
      <c r="BI6" s="806"/>
      <c r="BJ6" s="806"/>
      <c r="BK6" s="806"/>
      <c r="BL6" s="299"/>
      <c r="BM6" s="298"/>
      <c r="BN6" s="806"/>
      <c r="BO6" s="806"/>
      <c r="BP6" s="806"/>
      <c r="BQ6" s="806"/>
      <c r="BR6" s="806"/>
      <c r="BS6" s="806"/>
      <c r="BT6" s="806"/>
      <c r="BU6" s="299"/>
      <c r="BV6" s="298"/>
      <c r="BW6" s="806"/>
      <c r="BX6" s="806"/>
      <c r="BY6" s="806"/>
      <c r="BZ6" s="806"/>
      <c r="CA6" s="806"/>
      <c r="CB6" s="806"/>
      <c r="CC6" s="806"/>
      <c r="CD6" s="299"/>
      <c r="CE6" s="298"/>
      <c r="CF6" s="806"/>
      <c r="CG6" s="806"/>
      <c r="CH6" s="806"/>
      <c r="CI6" s="806"/>
      <c r="CJ6" s="806"/>
      <c r="CK6" s="806"/>
      <c r="CL6" s="806"/>
      <c r="CM6" s="299"/>
      <c r="CN6" s="298"/>
      <c r="CO6" s="806"/>
      <c r="CP6" s="806"/>
      <c r="CQ6" s="806"/>
      <c r="CR6" s="806"/>
      <c r="CS6" s="806"/>
      <c r="CT6" s="806"/>
      <c r="CU6" s="806"/>
      <c r="CV6" s="368"/>
    </row>
    <row r="7" spans="1:129" ht="21" customHeight="1">
      <c r="A7" s="837"/>
      <c r="B7" s="818"/>
      <c r="C7" s="818"/>
      <c r="D7" s="818"/>
      <c r="E7" s="818"/>
      <c r="F7" s="818"/>
      <c r="G7" s="818"/>
      <c r="H7" s="818"/>
      <c r="I7" s="818"/>
      <c r="J7" s="818"/>
      <c r="K7" s="818"/>
      <c r="L7" s="818"/>
      <c r="M7" s="818"/>
      <c r="N7" s="818"/>
      <c r="O7" s="818"/>
      <c r="P7" s="818"/>
      <c r="Q7" s="818"/>
      <c r="R7" s="838"/>
      <c r="S7" s="805"/>
      <c r="T7" s="806"/>
      <c r="U7" s="806"/>
      <c r="V7" s="806"/>
      <c r="W7" s="807"/>
      <c r="X7" s="805"/>
      <c r="Y7" s="806"/>
      <c r="Z7" s="806"/>
      <c r="AA7" s="806"/>
      <c r="AB7" s="807"/>
      <c r="AC7" s="149"/>
      <c r="AD7" s="806"/>
      <c r="AE7" s="806"/>
      <c r="AF7" s="806"/>
      <c r="AG7" s="806"/>
      <c r="AH7" s="806"/>
      <c r="AI7" s="806"/>
      <c r="AJ7" s="806"/>
      <c r="AK7" s="299"/>
      <c r="AL7" s="298"/>
      <c r="AM7" s="806"/>
      <c r="AN7" s="806"/>
      <c r="AO7" s="806"/>
      <c r="AP7" s="806"/>
      <c r="AQ7" s="806"/>
      <c r="AR7" s="806"/>
      <c r="AS7" s="806"/>
      <c r="AT7" s="299"/>
      <c r="AU7" s="298"/>
      <c r="AV7" s="806"/>
      <c r="AW7" s="806"/>
      <c r="AX7" s="806"/>
      <c r="AY7" s="806"/>
      <c r="AZ7" s="806"/>
      <c r="BA7" s="806"/>
      <c r="BB7" s="806"/>
      <c r="BC7" s="299"/>
      <c r="BD7" s="298"/>
      <c r="BE7" s="806"/>
      <c r="BF7" s="806"/>
      <c r="BG7" s="806"/>
      <c r="BH7" s="806"/>
      <c r="BI7" s="806"/>
      <c r="BJ7" s="806"/>
      <c r="BK7" s="806"/>
      <c r="BL7" s="299"/>
      <c r="BM7" s="298"/>
      <c r="BN7" s="806"/>
      <c r="BO7" s="806"/>
      <c r="BP7" s="806"/>
      <c r="BQ7" s="806"/>
      <c r="BR7" s="806"/>
      <c r="BS7" s="806"/>
      <c r="BT7" s="806"/>
      <c r="BU7" s="299"/>
      <c r="BV7" s="298"/>
      <c r="BW7" s="806"/>
      <c r="BX7" s="806"/>
      <c r="BY7" s="806"/>
      <c r="BZ7" s="806"/>
      <c r="CA7" s="806"/>
      <c r="CB7" s="806"/>
      <c r="CC7" s="806"/>
      <c r="CD7" s="299"/>
      <c r="CE7" s="298"/>
      <c r="CF7" s="806"/>
      <c r="CG7" s="806"/>
      <c r="CH7" s="806"/>
      <c r="CI7" s="806"/>
      <c r="CJ7" s="806"/>
      <c r="CK7" s="806"/>
      <c r="CL7" s="806"/>
      <c r="CM7" s="299"/>
      <c r="CN7" s="298"/>
      <c r="CO7" s="806"/>
      <c r="CP7" s="806"/>
      <c r="CQ7" s="806"/>
      <c r="CR7" s="806"/>
      <c r="CS7" s="806"/>
      <c r="CT7" s="806"/>
      <c r="CU7" s="806"/>
      <c r="CV7" s="368"/>
    </row>
    <row r="8" spans="1:129" ht="12" customHeight="1">
      <c r="A8" s="837"/>
      <c r="B8" s="818"/>
      <c r="C8" s="818"/>
      <c r="D8" s="818"/>
      <c r="E8" s="818"/>
      <c r="F8" s="818"/>
      <c r="G8" s="818"/>
      <c r="H8" s="818"/>
      <c r="I8" s="818"/>
      <c r="J8" s="818"/>
      <c r="K8" s="818"/>
      <c r="L8" s="818"/>
      <c r="M8" s="818"/>
      <c r="N8" s="818"/>
      <c r="O8" s="818"/>
      <c r="P8" s="818"/>
      <c r="Q8" s="818"/>
      <c r="R8" s="838"/>
      <c r="S8" s="805"/>
      <c r="T8" s="806"/>
      <c r="U8" s="806"/>
      <c r="V8" s="806"/>
      <c r="W8" s="807"/>
      <c r="X8" s="805"/>
      <c r="Y8" s="806"/>
      <c r="Z8" s="806"/>
      <c r="AA8" s="806"/>
      <c r="AB8" s="807"/>
      <c r="AC8" s="805" t="s">
        <v>761</v>
      </c>
      <c r="AD8" s="806"/>
      <c r="AE8" s="806"/>
      <c r="AF8" s="806"/>
      <c r="AG8" s="806"/>
      <c r="AH8" s="806"/>
      <c r="AI8" s="806"/>
      <c r="AJ8" s="806"/>
      <c r="AK8" s="807"/>
      <c r="AL8" s="805" t="s">
        <v>760</v>
      </c>
      <c r="AM8" s="806"/>
      <c r="AN8" s="806"/>
      <c r="AO8" s="806"/>
      <c r="AP8" s="806"/>
      <c r="AQ8" s="806"/>
      <c r="AR8" s="806"/>
      <c r="AS8" s="806"/>
      <c r="AT8" s="807"/>
      <c r="AU8" s="805" t="s">
        <v>759</v>
      </c>
      <c r="AV8" s="806"/>
      <c r="AW8" s="806"/>
      <c r="AX8" s="806"/>
      <c r="AY8" s="806"/>
      <c r="AZ8" s="806"/>
      <c r="BA8" s="806"/>
      <c r="BB8" s="806"/>
      <c r="BC8" s="807"/>
      <c r="BD8" s="805" t="s">
        <v>758</v>
      </c>
      <c r="BE8" s="806"/>
      <c r="BF8" s="806"/>
      <c r="BG8" s="806"/>
      <c r="BH8" s="806"/>
      <c r="BI8" s="806"/>
      <c r="BJ8" s="806"/>
      <c r="BK8" s="806"/>
      <c r="BL8" s="807"/>
      <c r="BM8" s="817" t="s">
        <v>757</v>
      </c>
      <c r="BN8" s="818"/>
      <c r="BO8" s="818"/>
      <c r="BP8" s="818"/>
      <c r="BQ8" s="818"/>
      <c r="BR8" s="818"/>
      <c r="BS8" s="818"/>
      <c r="BT8" s="818"/>
      <c r="BU8" s="819"/>
      <c r="BV8" s="817" t="s">
        <v>756</v>
      </c>
      <c r="BW8" s="818"/>
      <c r="BX8" s="818"/>
      <c r="BY8" s="818"/>
      <c r="BZ8" s="818"/>
      <c r="CA8" s="818"/>
      <c r="CB8" s="818"/>
      <c r="CC8" s="818"/>
      <c r="CD8" s="819"/>
      <c r="CE8" s="817" t="s">
        <v>755</v>
      </c>
      <c r="CF8" s="818"/>
      <c r="CG8" s="818"/>
      <c r="CH8" s="818"/>
      <c r="CI8" s="818"/>
      <c r="CJ8" s="818"/>
      <c r="CK8" s="818"/>
      <c r="CL8" s="818"/>
      <c r="CM8" s="819"/>
      <c r="CN8" s="817" t="s">
        <v>754</v>
      </c>
      <c r="CO8" s="818"/>
      <c r="CP8" s="818"/>
      <c r="CQ8" s="818"/>
      <c r="CR8" s="818"/>
      <c r="CS8" s="818"/>
      <c r="CT8" s="818"/>
      <c r="CU8" s="818"/>
      <c r="CV8" s="838"/>
    </row>
    <row r="9" spans="1:129" s="152" customFormat="1" ht="12" customHeight="1" thickBot="1">
      <c r="A9" s="839"/>
      <c r="B9" s="840"/>
      <c r="C9" s="840"/>
      <c r="D9" s="840"/>
      <c r="E9" s="840"/>
      <c r="F9" s="840"/>
      <c r="G9" s="840"/>
      <c r="H9" s="840"/>
      <c r="I9" s="840"/>
      <c r="J9" s="840"/>
      <c r="K9" s="840"/>
      <c r="L9" s="840"/>
      <c r="M9" s="840"/>
      <c r="N9" s="840"/>
      <c r="O9" s="840"/>
      <c r="P9" s="840"/>
      <c r="Q9" s="840"/>
      <c r="R9" s="841"/>
      <c r="S9" s="816"/>
      <c r="T9" s="813"/>
      <c r="U9" s="813"/>
      <c r="V9" s="813"/>
      <c r="W9" s="814"/>
      <c r="X9" s="816"/>
      <c r="Y9" s="813"/>
      <c r="Z9" s="813"/>
      <c r="AA9" s="813"/>
      <c r="AB9" s="814"/>
      <c r="AC9" s="808" t="s">
        <v>753</v>
      </c>
      <c r="AD9" s="809"/>
      <c r="AE9" s="809"/>
      <c r="AF9" s="809"/>
      <c r="AG9" s="809"/>
      <c r="AH9" s="809"/>
      <c r="AI9" s="809"/>
      <c r="AJ9" s="809"/>
      <c r="AK9" s="810"/>
      <c r="AL9" s="808" t="s">
        <v>753</v>
      </c>
      <c r="AM9" s="809"/>
      <c r="AN9" s="809"/>
      <c r="AO9" s="809"/>
      <c r="AP9" s="809"/>
      <c r="AQ9" s="809"/>
      <c r="AR9" s="809"/>
      <c r="AS9" s="809"/>
      <c r="AT9" s="810"/>
      <c r="AU9" s="808" t="s">
        <v>753</v>
      </c>
      <c r="AV9" s="809"/>
      <c r="AW9" s="809"/>
      <c r="AX9" s="809"/>
      <c r="AY9" s="809"/>
      <c r="AZ9" s="809"/>
      <c r="BA9" s="809"/>
      <c r="BB9" s="809"/>
      <c r="BC9" s="810"/>
      <c r="BD9" s="820" t="s">
        <v>752</v>
      </c>
      <c r="BE9" s="821"/>
      <c r="BF9" s="821"/>
      <c r="BG9" s="821"/>
      <c r="BH9" s="821"/>
      <c r="BI9" s="821"/>
      <c r="BJ9" s="821"/>
      <c r="BK9" s="821"/>
      <c r="BL9" s="822"/>
      <c r="BM9" s="808" t="s">
        <v>753</v>
      </c>
      <c r="BN9" s="809"/>
      <c r="BO9" s="809"/>
      <c r="BP9" s="809"/>
      <c r="BQ9" s="809"/>
      <c r="BR9" s="809"/>
      <c r="BS9" s="809"/>
      <c r="BT9" s="809"/>
      <c r="BU9" s="810"/>
      <c r="BV9" s="808" t="s">
        <v>753</v>
      </c>
      <c r="BW9" s="809"/>
      <c r="BX9" s="809"/>
      <c r="BY9" s="809"/>
      <c r="BZ9" s="809"/>
      <c r="CA9" s="809"/>
      <c r="CB9" s="809"/>
      <c r="CC9" s="809"/>
      <c r="CD9" s="810"/>
      <c r="CE9" s="808" t="s">
        <v>753</v>
      </c>
      <c r="CF9" s="809"/>
      <c r="CG9" s="809"/>
      <c r="CH9" s="809"/>
      <c r="CI9" s="809"/>
      <c r="CJ9" s="809"/>
      <c r="CK9" s="809"/>
      <c r="CL9" s="809"/>
      <c r="CM9" s="810"/>
      <c r="CN9" s="820" t="s">
        <v>752</v>
      </c>
      <c r="CO9" s="821"/>
      <c r="CP9" s="821"/>
      <c r="CQ9" s="821"/>
      <c r="CR9" s="821"/>
      <c r="CS9" s="821"/>
      <c r="CT9" s="821"/>
      <c r="CU9" s="821"/>
      <c r="CV9" s="842"/>
    </row>
    <row r="10" spans="1:129" ht="17.25" customHeight="1">
      <c r="A10" s="365"/>
      <c r="B10" s="823" t="s">
        <v>751</v>
      </c>
      <c r="C10" s="823"/>
      <c r="D10" s="823"/>
      <c r="E10" s="823"/>
      <c r="F10" s="823"/>
      <c r="G10" s="823"/>
      <c r="H10" s="823"/>
      <c r="I10" s="823"/>
      <c r="J10" s="823"/>
      <c r="K10" s="823"/>
      <c r="L10" s="823"/>
      <c r="M10" s="823"/>
      <c r="N10" s="823"/>
      <c r="O10" s="823"/>
      <c r="P10" s="823"/>
      <c r="Q10" s="823"/>
      <c r="R10" s="367"/>
      <c r="S10" s="829">
        <v>83</v>
      </c>
      <c r="T10" s="830"/>
      <c r="U10" s="830"/>
      <c r="V10" s="830"/>
      <c r="W10" s="830"/>
      <c r="X10" s="830">
        <v>84</v>
      </c>
      <c r="Y10" s="830"/>
      <c r="Z10" s="830"/>
      <c r="AA10" s="830"/>
      <c r="AB10" s="830"/>
      <c r="AC10" s="830">
        <v>17391559</v>
      </c>
      <c r="AD10" s="830"/>
      <c r="AE10" s="830"/>
      <c r="AF10" s="830"/>
      <c r="AG10" s="830"/>
      <c r="AH10" s="830"/>
      <c r="AI10" s="830"/>
      <c r="AJ10" s="830"/>
      <c r="AK10" s="830"/>
      <c r="AL10" s="830">
        <v>33130260</v>
      </c>
      <c r="AM10" s="830"/>
      <c r="AN10" s="830"/>
      <c r="AO10" s="830"/>
      <c r="AP10" s="830"/>
      <c r="AQ10" s="830"/>
      <c r="AR10" s="830"/>
      <c r="AS10" s="830"/>
      <c r="AT10" s="830"/>
      <c r="AU10" s="830">
        <v>65588475</v>
      </c>
      <c r="AV10" s="830"/>
      <c r="AW10" s="830"/>
      <c r="AX10" s="830"/>
      <c r="AY10" s="830"/>
      <c r="AZ10" s="830"/>
      <c r="BA10" s="830"/>
      <c r="BB10" s="830"/>
      <c r="BC10" s="830"/>
      <c r="BD10" s="830">
        <v>916930</v>
      </c>
      <c r="BE10" s="830"/>
      <c r="BF10" s="830"/>
      <c r="BG10" s="830"/>
      <c r="BH10" s="830"/>
      <c r="BI10" s="830"/>
      <c r="BJ10" s="830"/>
      <c r="BK10" s="830"/>
      <c r="BL10" s="830"/>
      <c r="BM10" s="858">
        <v>76394063</v>
      </c>
      <c r="BN10" s="858"/>
      <c r="BO10" s="858"/>
      <c r="BP10" s="858"/>
      <c r="BQ10" s="858"/>
      <c r="BR10" s="858"/>
      <c r="BS10" s="858"/>
      <c r="BT10" s="858"/>
      <c r="BU10" s="858"/>
      <c r="BV10" s="858">
        <v>203479895</v>
      </c>
      <c r="BW10" s="858"/>
      <c r="BX10" s="858"/>
      <c r="BY10" s="858"/>
      <c r="BZ10" s="858"/>
      <c r="CA10" s="858"/>
      <c r="CB10" s="858"/>
      <c r="CC10" s="858"/>
      <c r="CD10" s="858"/>
      <c r="CE10" s="858">
        <v>282043203</v>
      </c>
      <c r="CF10" s="858"/>
      <c r="CG10" s="858"/>
      <c r="CH10" s="858"/>
      <c r="CI10" s="858"/>
      <c r="CJ10" s="858"/>
      <c r="CK10" s="858"/>
      <c r="CL10" s="858"/>
      <c r="CM10" s="858"/>
      <c r="CN10" s="858">
        <v>4430374</v>
      </c>
      <c r="CO10" s="858"/>
      <c r="CP10" s="858"/>
      <c r="CQ10" s="858"/>
      <c r="CR10" s="858"/>
      <c r="CS10" s="858"/>
      <c r="CT10" s="858"/>
      <c r="CU10" s="858"/>
      <c r="CV10" s="862"/>
    </row>
    <row r="11" spans="1:129" ht="17.25" customHeight="1">
      <c r="A11" s="136"/>
      <c r="B11" s="825" t="s">
        <v>750</v>
      </c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  <c r="O11" s="825"/>
      <c r="P11" s="825"/>
      <c r="Q11" s="825"/>
      <c r="R11" s="366"/>
      <c r="S11" s="831">
        <v>74</v>
      </c>
      <c r="T11" s="832"/>
      <c r="U11" s="832"/>
      <c r="V11" s="832"/>
      <c r="W11" s="832"/>
      <c r="X11" s="832">
        <v>74</v>
      </c>
      <c r="Y11" s="832"/>
      <c r="Z11" s="832"/>
      <c r="AA11" s="832"/>
      <c r="AB11" s="832"/>
      <c r="AC11" s="832">
        <v>25846619</v>
      </c>
      <c r="AD11" s="832"/>
      <c r="AE11" s="832"/>
      <c r="AF11" s="832"/>
      <c r="AG11" s="832"/>
      <c r="AH11" s="832"/>
      <c r="AI11" s="832"/>
      <c r="AJ11" s="832"/>
      <c r="AK11" s="832"/>
      <c r="AL11" s="832">
        <v>97591036</v>
      </c>
      <c r="AM11" s="832"/>
      <c r="AN11" s="832"/>
      <c r="AO11" s="832"/>
      <c r="AP11" s="832"/>
      <c r="AQ11" s="832"/>
      <c r="AR11" s="832"/>
      <c r="AS11" s="832"/>
      <c r="AT11" s="832"/>
      <c r="AU11" s="832">
        <v>554391222</v>
      </c>
      <c r="AV11" s="832"/>
      <c r="AW11" s="832"/>
      <c r="AX11" s="832"/>
      <c r="AY11" s="832"/>
      <c r="AZ11" s="832"/>
      <c r="BA11" s="832"/>
      <c r="BB11" s="832"/>
      <c r="BC11" s="832"/>
      <c r="BD11" s="832">
        <v>2679142</v>
      </c>
      <c r="BE11" s="832"/>
      <c r="BF11" s="832"/>
      <c r="BG11" s="832"/>
      <c r="BH11" s="832"/>
      <c r="BI11" s="832"/>
      <c r="BJ11" s="832"/>
      <c r="BK11" s="832"/>
      <c r="BL11" s="832"/>
      <c r="BM11" s="859">
        <v>1212098682</v>
      </c>
      <c r="BN11" s="859"/>
      <c r="BO11" s="859"/>
      <c r="BP11" s="859"/>
      <c r="BQ11" s="859"/>
      <c r="BR11" s="859"/>
      <c r="BS11" s="859"/>
      <c r="BT11" s="859"/>
      <c r="BU11" s="859"/>
      <c r="BV11" s="859">
        <v>2485831858</v>
      </c>
      <c r="BW11" s="859"/>
      <c r="BX11" s="859"/>
      <c r="BY11" s="859"/>
      <c r="BZ11" s="859"/>
      <c r="CA11" s="859"/>
      <c r="CB11" s="859"/>
      <c r="CC11" s="859"/>
      <c r="CD11" s="859"/>
      <c r="CE11" s="859">
        <v>2343013438</v>
      </c>
      <c r="CF11" s="859"/>
      <c r="CG11" s="859"/>
      <c r="CH11" s="859"/>
      <c r="CI11" s="859"/>
      <c r="CJ11" s="859"/>
      <c r="CK11" s="859"/>
      <c r="CL11" s="859"/>
      <c r="CM11" s="859"/>
      <c r="CN11" s="859">
        <v>52813683</v>
      </c>
      <c r="CO11" s="859"/>
      <c r="CP11" s="859"/>
      <c r="CQ11" s="859"/>
      <c r="CR11" s="859"/>
      <c r="CS11" s="859"/>
      <c r="CT11" s="859"/>
      <c r="CU11" s="859"/>
      <c r="CV11" s="861"/>
    </row>
    <row r="12" spans="1:129" ht="17.25" customHeight="1">
      <c r="A12" s="142"/>
      <c r="B12" s="811" t="s">
        <v>749</v>
      </c>
      <c r="C12" s="811"/>
      <c r="D12" s="811"/>
      <c r="E12" s="811"/>
      <c r="F12" s="811"/>
      <c r="G12" s="811"/>
      <c r="H12" s="811"/>
      <c r="I12" s="811"/>
      <c r="J12" s="143"/>
      <c r="K12" s="802" t="s">
        <v>739</v>
      </c>
      <c r="L12" s="803"/>
      <c r="M12" s="803"/>
      <c r="N12" s="803"/>
      <c r="O12" s="803"/>
      <c r="P12" s="803"/>
      <c r="Q12" s="803"/>
      <c r="R12" s="804"/>
      <c r="S12" s="831">
        <v>0</v>
      </c>
      <c r="T12" s="832"/>
      <c r="U12" s="832"/>
      <c r="V12" s="832"/>
      <c r="W12" s="832"/>
      <c r="X12" s="832">
        <v>0</v>
      </c>
      <c r="Y12" s="832"/>
      <c r="Z12" s="832"/>
      <c r="AA12" s="832"/>
      <c r="AB12" s="832"/>
      <c r="AC12" s="832">
        <v>0</v>
      </c>
      <c r="AD12" s="832"/>
      <c r="AE12" s="832"/>
      <c r="AF12" s="832"/>
      <c r="AG12" s="832"/>
      <c r="AH12" s="832"/>
      <c r="AI12" s="832"/>
      <c r="AJ12" s="832"/>
      <c r="AK12" s="832"/>
      <c r="AL12" s="832">
        <v>0</v>
      </c>
      <c r="AM12" s="832"/>
      <c r="AN12" s="832"/>
      <c r="AO12" s="832"/>
      <c r="AP12" s="832"/>
      <c r="AQ12" s="832"/>
      <c r="AR12" s="832"/>
      <c r="AS12" s="832"/>
      <c r="AT12" s="832"/>
      <c r="AU12" s="832">
        <v>0</v>
      </c>
      <c r="AV12" s="832"/>
      <c r="AW12" s="832"/>
      <c r="AX12" s="832"/>
      <c r="AY12" s="832"/>
      <c r="AZ12" s="832"/>
      <c r="BA12" s="832"/>
      <c r="BB12" s="832"/>
      <c r="BC12" s="832"/>
      <c r="BD12" s="832">
        <v>0</v>
      </c>
      <c r="BE12" s="832"/>
      <c r="BF12" s="832"/>
      <c r="BG12" s="832"/>
      <c r="BH12" s="832"/>
      <c r="BI12" s="832"/>
      <c r="BJ12" s="832"/>
      <c r="BK12" s="832"/>
      <c r="BL12" s="832"/>
      <c r="BM12" s="859">
        <v>1789853250</v>
      </c>
      <c r="BN12" s="859"/>
      <c r="BO12" s="859"/>
      <c r="BP12" s="859"/>
      <c r="BQ12" s="859"/>
      <c r="BR12" s="859"/>
      <c r="BS12" s="859"/>
      <c r="BT12" s="859"/>
      <c r="BU12" s="859"/>
      <c r="BV12" s="859">
        <v>3120091273</v>
      </c>
      <c r="BW12" s="859"/>
      <c r="BX12" s="859"/>
      <c r="BY12" s="859"/>
      <c r="BZ12" s="859"/>
      <c r="CA12" s="859"/>
      <c r="CB12" s="859"/>
      <c r="CC12" s="859"/>
      <c r="CD12" s="859"/>
      <c r="CE12" s="859">
        <v>4866770296</v>
      </c>
      <c r="CF12" s="859"/>
      <c r="CG12" s="859"/>
      <c r="CH12" s="859"/>
      <c r="CI12" s="859"/>
      <c r="CJ12" s="859"/>
      <c r="CK12" s="859"/>
      <c r="CL12" s="859"/>
      <c r="CM12" s="859"/>
      <c r="CN12" s="859">
        <v>81488073</v>
      </c>
      <c r="CO12" s="859"/>
      <c r="CP12" s="859"/>
      <c r="CQ12" s="859"/>
      <c r="CR12" s="859"/>
      <c r="CS12" s="859"/>
      <c r="CT12" s="859"/>
      <c r="CU12" s="859"/>
      <c r="CV12" s="861"/>
    </row>
    <row r="13" spans="1:129" ht="17.25" customHeight="1">
      <c r="A13" s="365"/>
      <c r="B13" s="823"/>
      <c r="C13" s="823"/>
      <c r="D13" s="823"/>
      <c r="E13" s="823"/>
      <c r="F13" s="823"/>
      <c r="G13" s="823"/>
      <c r="H13" s="823"/>
      <c r="I13" s="823"/>
      <c r="J13" s="364"/>
      <c r="K13" s="802" t="s">
        <v>703</v>
      </c>
      <c r="L13" s="803"/>
      <c r="M13" s="803"/>
      <c r="N13" s="803"/>
      <c r="O13" s="803"/>
      <c r="P13" s="803"/>
      <c r="Q13" s="803"/>
      <c r="R13" s="804"/>
      <c r="S13" s="831">
        <v>59</v>
      </c>
      <c r="T13" s="832"/>
      <c r="U13" s="832"/>
      <c r="V13" s="832"/>
      <c r="W13" s="832"/>
      <c r="X13" s="832">
        <v>60</v>
      </c>
      <c r="Y13" s="832"/>
      <c r="Z13" s="832"/>
      <c r="AA13" s="832"/>
      <c r="AB13" s="832"/>
      <c r="AC13" s="832">
        <v>38175941</v>
      </c>
      <c r="AD13" s="832"/>
      <c r="AE13" s="832"/>
      <c r="AF13" s="832"/>
      <c r="AG13" s="832"/>
      <c r="AH13" s="832"/>
      <c r="AI13" s="832"/>
      <c r="AJ13" s="832"/>
      <c r="AK13" s="832"/>
      <c r="AL13" s="832">
        <v>143722338</v>
      </c>
      <c r="AM13" s="832"/>
      <c r="AN13" s="832"/>
      <c r="AO13" s="832"/>
      <c r="AP13" s="832"/>
      <c r="AQ13" s="832"/>
      <c r="AR13" s="832"/>
      <c r="AS13" s="832"/>
      <c r="AT13" s="832"/>
      <c r="AU13" s="832">
        <v>517261959</v>
      </c>
      <c r="AV13" s="832"/>
      <c r="AW13" s="832"/>
      <c r="AX13" s="832"/>
      <c r="AY13" s="832"/>
      <c r="AZ13" s="832"/>
      <c r="BA13" s="832"/>
      <c r="BB13" s="832"/>
      <c r="BC13" s="832"/>
      <c r="BD13" s="832">
        <v>3663936</v>
      </c>
      <c r="BE13" s="832"/>
      <c r="BF13" s="832"/>
      <c r="BG13" s="832"/>
      <c r="BH13" s="832"/>
      <c r="BI13" s="832"/>
      <c r="BJ13" s="832"/>
      <c r="BK13" s="832"/>
      <c r="BL13" s="832"/>
      <c r="BM13" s="859">
        <v>1874497327</v>
      </c>
      <c r="BN13" s="859"/>
      <c r="BO13" s="859"/>
      <c r="BP13" s="859"/>
      <c r="BQ13" s="859"/>
      <c r="BR13" s="859"/>
      <c r="BS13" s="859"/>
      <c r="BT13" s="859"/>
      <c r="BU13" s="859"/>
      <c r="BV13" s="859">
        <v>3229392824</v>
      </c>
      <c r="BW13" s="859"/>
      <c r="BX13" s="859"/>
      <c r="BY13" s="859"/>
      <c r="BZ13" s="859"/>
      <c r="CA13" s="859"/>
      <c r="CB13" s="859"/>
      <c r="CC13" s="859"/>
      <c r="CD13" s="859"/>
      <c r="CE13" s="859">
        <v>5300429576</v>
      </c>
      <c r="CF13" s="859"/>
      <c r="CG13" s="859"/>
      <c r="CH13" s="859"/>
      <c r="CI13" s="859"/>
      <c r="CJ13" s="859"/>
      <c r="CK13" s="859"/>
      <c r="CL13" s="859"/>
      <c r="CM13" s="859"/>
      <c r="CN13" s="859">
        <v>110116023</v>
      </c>
      <c r="CO13" s="859"/>
      <c r="CP13" s="859"/>
      <c r="CQ13" s="859"/>
      <c r="CR13" s="859"/>
      <c r="CS13" s="859"/>
      <c r="CT13" s="859"/>
      <c r="CU13" s="859"/>
      <c r="CV13" s="861"/>
    </row>
    <row r="14" spans="1:129" ht="17.25" customHeight="1">
      <c r="A14" s="142"/>
      <c r="B14" s="811" t="s">
        <v>748</v>
      </c>
      <c r="C14" s="811"/>
      <c r="D14" s="811"/>
      <c r="E14" s="811"/>
      <c r="F14" s="811"/>
      <c r="G14" s="811"/>
      <c r="H14" s="811"/>
      <c r="I14" s="811"/>
      <c r="J14" s="143"/>
      <c r="K14" s="802" t="s">
        <v>739</v>
      </c>
      <c r="L14" s="803"/>
      <c r="M14" s="803"/>
      <c r="N14" s="803"/>
      <c r="O14" s="803"/>
      <c r="P14" s="803"/>
      <c r="Q14" s="803"/>
      <c r="R14" s="804"/>
      <c r="S14" s="831">
        <v>0</v>
      </c>
      <c r="T14" s="832"/>
      <c r="U14" s="832"/>
      <c r="V14" s="832"/>
      <c r="W14" s="832"/>
      <c r="X14" s="832">
        <v>0</v>
      </c>
      <c r="Y14" s="832"/>
      <c r="Z14" s="832"/>
      <c r="AA14" s="832"/>
      <c r="AB14" s="832"/>
      <c r="AC14" s="832">
        <v>0</v>
      </c>
      <c r="AD14" s="832"/>
      <c r="AE14" s="832"/>
      <c r="AF14" s="832"/>
      <c r="AG14" s="832"/>
      <c r="AH14" s="832"/>
      <c r="AI14" s="832"/>
      <c r="AJ14" s="832"/>
      <c r="AK14" s="832"/>
      <c r="AL14" s="832">
        <v>0</v>
      </c>
      <c r="AM14" s="832"/>
      <c r="AN14" s="832"/>
      <c r="AO14" s="832"/>
      <c r="AP14" s="832"/>
      <c r="AQ14" s="832"/>
      <c r="AR14" s="832"/>
      <c r="AS14" s="832"/>
      <c r="AT14" s="832"/>
      <c r="AU14" s="832">
        <v>0</v>
      </c>
      <c r="AV14" s="832"/>
      <c r="AW14" s="832"/>
      <c r="AX14" s="832"/>
      <c r="AY14" s="832"/>
      <c r="AZ14" s="832"/>
      <c r="BA14" s="832"/>
      <c r="BB14" s="832"/>
      <c r="BC14" s="832"/>
      <c r="BD14" s="832">
        <v>0</v>
      </c>
      <c r="BE14" s="832"/>
      <c r="BF14" s="832"/>
      <c r="BG14" s="832"/>
      <c r="BH14" s="832"/>
      <c r="BI14" s="832"/>
      <c r="BJ14" s="832"/>
      <c r="BK14" s="832"/>
      <c r="BL14" s="832"/>
      <c r="BM14" s="859">
        <v>301419185</v>
      </c>
      <c r="BN14" s="859"/>
      <c r="BO14" s="859"/>
      <c r="BP14" s="859"/>
      <c r="BQ14" s="859"/>
      <c r="BR14" s="859"/>
      <c r="BS14" s="859"/>
      <c r="BT14" s="859"/>
      <c r="BU14" s="859"/>
      <c r="BV14" s="859">
        <v>718869075</v>
      </c>
      <c r="BW14" s="859"/>
      <c r="BX14" s="859"/>
      <c r="BY14" s="859"/>
      <c r="BZ14" s="859"/>
      <c r="CA14" s="859"/>
      <c r="CB14" s="859"/>
      <c r="CC14" s="859"/>
      <c r="CD14" s="859"/>
      <c r="CE14" s="859">
        <v>1277726385</v>
      </c>
      <c r="CF14" s="859"/>
      <c r="CG14" s="859"/>
      <c r="CH14" s="859"/>
      <c r="CI14" s="859"/>
      <c r="CJ14" s="859"/>
      <c r="CK14" s="859"/>
      <c r="CL14" s="859"/>
      <c r="CM14" s="859"/>
      <c r="CN14" s="859">
        <v>14995088</v>
      </c>
      <c r="CO14" s="859"/>
      <c r="CP14" s="859"/>
      <c r="CQ14" s="859"/>
      <c r="CR14" s="859"/>
      <c r="CS14" s="859"/>
      <c r="CT14" s="859"/>
      <c r="CU14" s="859"/>
      <c r="CV14" s="861"/>
    </row>
    <row r="15" spans="1:129" ht="17.25" customHeight="1">
      <c r="A15" s="365"/>
      <c r="B15" s="823"/>
      <c r="C15" s="823"/>
      <c r="D15" s="823"/>
      <c r="E15" s="823"/>
      <c r="F15" s="823"/>
      <c r="G15" s="823"/>
      <c r="H15" s="823"/>
      <c r="I15" s="823"/>
      <c r="J15" s="364"/>
      <c r="K15" s="802" t="s">
        <v>703</v>
      </c>
      <c r="L15" s="803"/>
      <c r="M15" s="803"/>
      <c r="N15" s="803"/>
      <c r="O15" s="803"/>
      <c r="P15" s="803"/>
      <c r="Q15" s="803"/>
      <c r="R15" s="804"/>
      <c r="S15" s="831">
        <v>305</v>
      </c>
      <c r="T15" s="832"/>
      <c r="U15" s="832"/>
      <c r="V15" s="832"/>
      <c r="W15" s="832"/>
      <c r="X15" s="832">
        <v>325</v>
      </c>
      <c r="Y15" s="832"/>
      <c r="Z15" s="832"/>
      <c r="AA15" s="832"/>
      <c r="AB15" s="832"/>
      <c r="AC15" s="832">
        <v>310916548</v>
      </c>
      <c r="AD15" s="832"/>
      <c r="AE15" s="832"/>
      <c r="AF15" s="832"/>
      <c r="AG15" s="832"/>
      <c r="AH15" s="832"/>
      <c r="AI15" s="832"/>
      <c r="AJ15" s="832"/>
      <c r="AK15" s="832"/>
      <c r="AL15" s="832">
        <v>686912519</v>
      </c>
      <c r="AM15" s="832"/>
      <c r="AN15" s="832"/>
      <c r="AO15" s="832"/>
      <c r="AP15" s="832"/>
      <c r="AQ15" s="832"/>
      <c r="AR15" s="832"/>
      <c r="AS15" s="832"/>
      <c r="AT15" s="832"/>
      <c r="AU15" s="832">
        <v>1896243610</v>
      </c>
      <c r="AV15" s="832"/>
      <c r="AW15" s="832"/>
      <c r="AX15" s="832"/>
      <c r="AY15" s="832"/>
      <c r="AZ15" s="832"/>
      <c r="BA15" s="832"/>
      <c r="BB15" s="832"/>
      <c r="BC15" s="832"/>
      <c r="BD15" s="832">
        <v>19046307</v>
      </c>
      <c r="BE15" s="832"/>
      <c r="BF15" s="832"/>
      <c r="BG15" s="832"/>
      <c r="BH15" s="832"/>
      <c r="BI15" s="832"/>
      <c r="BJ15" s="832"/>
      <c r="BK15" s="832"/>
      <c r="BL15" s="832"/>
      <c r="BM15" s="859">
        <v>599578725</v>
      </c>
      <c r="BN15" s="859"/>
      <c r="BO15" s="859"/>
      <c r="BP15" s="859"/>
      <c r="BQ15" s="859"/>
      <c r="BR15" s="859"/>
      <c r="BS15" s="859"/>
      <c r="BT15" s="859"/>
      <c r="BU15" s="859"/>
      <c r="BV15" s="859">
        <v>1353672889</v>
      </c>
      <c r="BW15" s="859"/>
      <c r="BX15" s="859"/>
      <c r="BY15" s="859"/>
      <c r="BZ15" s="859"/>
      <c r="CA15" s="859"/>
      <c r="CB15" s="859"/>
      <c r="CC15" s="859"/>
      <c r="CD15" s="859"/>
      <c r="CE15" s="859">
        <v>3016234212</v>
      </c>
      <c r="CF15" s="859"/>
      <c r="CG15" s="859"/>
      <c r="CH15" s="859"/>
      <c r="CI15" s="859"/>
      <c r="CJ15" s="859"/>
      <c r="CK15" s="859"/>
      <c r="CL15" s="859"/>
      <c r="CM15" s="859"/>
      <c r="CN15" s="859">
        <v>38146359</v>
      </c>
      <c r="CO15" s="859"/>
      <c r="CP15" s="859"/>
      <c r="CQ15" s="859"/>
      <c r="CR15" s="859"/>
      <c r="CS15" s="859"/>
      <c r="CT15" s="859"/>
      <c r="CU15" s="859"/>
      <c r="CV15" s="861"/>
    </row>
    <row r="16" spans="1:129" ht="17.25" customHeight="1">
      <c r="A16" s="136"/>
      <c r="B16" s="825" t="s">
        <v>747</v>
      </c>
      <c r="C16" s="825"/>
      <c r="D16" s="825"/>
      <c r="E16" s="825"/>
      <c r="F16" s="825"/>
      <c r="G16" s="825"/>
      <c r="H16" s="825"/>
      <c r="I16" s="825"/>
      <c r="J16" s="825"/>
      <c r="K16" s="825"/>
      <c r="L16" s="825"/>
      <c r="M16" s="825"/>
      <c r="N16" s="825"/>
      <c r="O16" s="825"/>
      <c r="P16" s="825"/>
      <c r="Q16" s="825"/>
      <c r="R16" s="366"/>
      <c r="S16" s="831">
        <v>1838</v>
      </c>
      <c r="T16" s="832"/>
      <c r="U16" s="832"/>
      <c r="V16" s="832"/>
      <c r="W16" s="832"/>
      <c r="X16" s="832">
        <v>1897</v>
      </c>
      <c r="Y16" s="832"/>
      <c r="Z16" s="832"/>
      <c r="AA16" s="832"/>
      <c r="AB16" s="832"/>
      <c r="AC16" s="832">
        <v>602897113</v>
      </c>
      <c r="AD16" s="832"/>
      <c r="AE16" s="832"/>
      <c r="AF16" s="832"/>
      <c r="AG16" s="832"/>
      <c r="AH16" s="832"/>
      <c r="AI16" s="832"/>
      <c r="AJ16" s="832"/>
      <c r="AK16" s="832"/>
      <c r="AL16" s="832">
        <v>1866491562</v>
      </c>
      <c r="AM16" s="832"/>
      <c r="AN16" s="832"/>
      <c r="AO16" s="832"/>
      <c r="AP16" s="832"/>
      <c r="AQ16" s="832"/>
      <c r="AR16" s="832"/>
      <c r="AS16" s="832"/>
      <c r="AT16" s="832"/>
      <c r="AU16" s="832">
        <v>2665956665</v>
      </c>
      <c r="AV16" s="832"/>
      <c r="AW16" s="832"/>
      <c r="AX16" s="832"/>
      <c r="AY16" s="832"/>
      <c r="AZ16" s="832"/>
      <c r="BA16" s="832"/>
      <c r="BB16" s="832"/>
      <c r="BC16" s="832"/>
      <c r="BD16" s="832">
        <v>36960009</v>
      </c>
      <c r="BE16" s="832"/>
      <c r="BF16" s="832"/>
      <c r="BG16" s="832"/>
      <c r="BH16" s="832"/>
      <c r="BI16" s="832"/>
      <c r="BJ16" s="832"/>
      <c r="BK16" s="832"/>
      <c r="BL16" s="832"/>
      <c r="BM16" s="859">
        <v>12402025201</v>
      </c>
      <c r="BN16" s="859"/>
      <c r="BO16" s="859"/>
      <c r="BP16" s="859"/>
      <c r="BQ16" s="859"/>
      <c r="BR16" s="859"/>
      <c r="BS16" s="859"/>
      <c r="BT16" s="859"/>
      <c r="BU16" s="859"/>
      <c r="BV16" s="859">
        <v>36405042188</v>
      </c>
      <c r="BW16" s="859"/>
      <c r="BX16" s="859"/>
      <c r="BY16" s="859"/>
      <c r="BZ16" s="859"/>
      <c r="CA16" s="859"/>
      <c r="CB16" s="859"/>
      <c r="CC16" s="859"/>
      <c r="CD16" s="859"/>
      <c r="CE16" s="859">
        <v>41723193402</v>
      </c>
      <c r="CF16" s="859"/>
      <c r="CG16" s="859"/>
      <c r="CH16" s="859"/>
      <c r="CI16" s="859"/>
      <c r="CJ16" s="859"/>
      <c r="CK16" s="859"/>
      <c r="CL16" s="859"/>
      <c r="CM16" s="859"/>
      <c r="CN16" s="859">
        <v>756997526</v>
      </c>
      <c r="CO16" s="859"/>
      <c r="CP16" s="859"/>
      <c r="CQ16" s="859"/>
      <c r="CR16" s="859"/>
      <c r="CS16" s="859"/>
      <c r="CT16" s="859"/>
      <c r="CU16" s="859"/>
      <c r="CV16" s="861"/>
    </row>
    <row r="17" spans="1:111" ht="17.25" customHeight="1">
      <c r="A17" s="142"/>
      <c r="B17" s="811" t="s">
        <v>746</v>
      </c>
      <c r="C17" s="811"/>
      <c r="D17" s="811"/>
      <c r="E17" s="811"/>
      <c r="F17" s="811"/>
      <c r="G17" s="811"/>
      <c r="H17" s="811"/>
      <c r="I17" s="811"/>
      <c r="J17" s="143"/>
      <c r="K17" s="802" t="s">
        <v>739</v>
      </c>
      <c r="L17" s="803"/>
      <c r="M17" s="803"/>
      <c r="N17" s="803"/>
      <c r="O17" s="803"/>
      <c r="P17" s="803"/>
      <c r="Q17" s="803"/>
      <c r="R17" s="804"/>
      <c r="S17" s="831">
        <v>0</v>
      </c>
      <c r="T17" s="832"/>
      <c r="U17" s="832"/>
      <c r="V17" s="832"/>
      <c r="W17" s="832"/>
      <c r="X17" s="832">
        <v>0</v>
      </c>
      <c r="Y17" s="832"/>
      <c r="Z17" s="832"/>
      <c r="AA17" s="832"/>
      <c r="AB17" s="832"/>
      <c r="AC17" s="832">
        <v>0</v>
      </c>
      <c r="AD17" s="832"/>
      <c r="AE17" s="832"/>
      <c r="AF17" s="832"/>
      <c r="AG17" s="832"/>
      <c r="AH17" s="832"/>
      <c r="AI17" s="832"/>
      <c r="AJ17" s="832"/>
      <c r="AK17" s="832"/>
      <c r="AL17" s="832">
        <v>0</v>
      </c>
      <c r="AM17" s="832"/>
      <c r="AN17" s="832"/>
      <c r="AO17" s="832"/>
      <c r="AP17" s="832"/>
      <c r="AQ17" s="832"/>
      <c r="AR17" s="832"/>
      <c r="AS17" s="832"/>
      <c r="AT17" s="832"/>
      <c r="AU17" s="832">
        <v>0</v>
      </c>
      <c r="AV17" s="832"/>
      <c r="AW17" s="832"/>
      <c r="AX17" s="832"/>
      <c r="AY17" s="832"/>
      <c r="AZ17" s="832"/>
      <c r="BA17" s="832"/>
      <c r="BB17" s="832"/>
      <c r="BC17" s="832"/>
      <c r="BD17" s="832">
        <v>0</v>
      </c>
      <c r="BE17" s="832"/>
      <c r="BF17" s="832"/>
      <c r="BG17" s="832"/>
      <c r="BH17" s="832"/>
      <c r="BI17" s="832"/>
      <c r="BJ17" s="832"/>
      <c r="BK17" s="832"/>
      <c r="BL17" s="832"/>
      <c r="BM17" s="859">
        <v>640843400</v>
      </c>
      <c r="BN17" s="859"/>
      <c r="BO17" s="859"/>
      <c r="BP17" s="859"/>
      <c r="BQ17" s="859"/>
      <c r="BR17" s="859"/>
      <c r="BS17" s="859"/>
      <c r="BT17" s="859"/>
      <c r="BU17" s="859"/>
      <c r="BV17" s="859">
        <v>2222306724</v>
      </c>
      <c r="BW17" s="859"/>
      <c r="BX17" s="859"/>
      <c r="BY17" s="859"/>
      <c r="BZ17" s="859"/>
      <c r="CA17" s="859"/>
      <c r="CB17" s="859"/>
      <c r="CC17" s="859"/>
      <c r="CD17" s="859"/>
      <c r="CE17" s="859">
        <v>1597110303</v>
      </c>
      <c r="CF17" s="859"/>
      <c r="CG17" s="859"/>
      <c r="CH17" s="859"/>
      <c r="CI17" s="859"/>
      <c r="CJ17" s="859"/>
      <c r="CK17" s="859"/>
      <c r="CL17" s="859"/>
      <c r="CM17" s="859"/>
      <c r="CN17" s="859">
        <v>38094717</v>
      </c>
      <c r="CO17" s="859"/>
      <c r="CP17" s="859"/>
      <c r="CQ17" s="859"/>
      <c r="CR17" s="859"/>
      <c r="CS17" s="859"/>
      <c r="CT17" s="859"/>
      <c r="CU17" s="859"/>
      <c r="CV17" s="861"/>
    </row>
    <row r="18" spans="1:111" ht="17.25" customHeight="1">
      <c r="A18" s="365"/>
      <c r="B18" s="823"/>
      <c r="C18" s="823"/>
      <c r="D18" s="823"/>
      <c r="E18" s="823"/>
      <c r="F18" s="823"/>
      <c r="G18" s="823"/>
      <c r="H18" s="823"/>
      <c r="I18" s="823"/>
      <c r="J18" s="364"/>
      <c r="K18" s="802" t="s">
        <v>703</v>
      </c>
      <c r="L18" s="803"/>
      <c r="M18" s="803"/>
      <c r="N18" s="803"/>
      <c r="O18" s="803"/>
      <c r="P18" s="803"/>
      <c r="Q18" s="803"/>
      <c r="R18" s="804"/>
      <c r="S18" s="831">
        <v>189</v>
      </c>
      <c r="T18" s="832"/>
      <c r="U18" s="832"/>
      <c r="V18" s="832"/>
      <c r="W18" s="832"/>
      <c r="X18" s="832">
        <v>203</v>
      </c>
      <c r="Y18" s="832"/>
      <c r="Z18" s="832"/>
      <c r="AA18" s="832"/>
      <c r="AB18" s="832"/>
      <c r="AC18" s="832">
        <v>21600889</v>
      </c>
      <c r="AD18" s="832"/>
      <c r="AE18" s="832"/>
      <c r="AF18" s="832"/>
      <c r="AG18" s="832"/>
      <c r="AH18" s="832"/>
      <c r="AI18" s="832"/>
      <c r="AJ18" s="832"/>
      <c r="AK18" s="832"/>
      <c r="AL18" s="832">
        <v>77633148</v>
      </c>
      <c r="AM18" s="832"/>
      <c r="AN18" s="832"/>
      <c r="AO18" s="832"/>
      <c r="AP18" s="832"/>
      <c r="AQ18" s="832"/>
      <c r="AR18" s="832"/>
      <c r="AS18" s="832"/>
      <c r="AT18" s="832"/>
      <c r="AU18" s="832">
        <v>239192471</v>
      </c>
      <c r="AV18" s="832"/>
      <c r="AW18" s="832"/>
      <c r="AX18" s="832"/>
      <c r="AY18" s="832"/>
      <c r="AZ18" s="832"/>
      <c r="BA18" s="832"/>
      <c r="BB18" s="832"/>
      <c r="BC18" s="832"/>
      <c r="BD18" s="832">
        <v>1961742</v>
      </c>
      <c r="BE18" s="832"/>
      <c r="BF18" s="832"/>
      <c r="BG18" s="832"/>
      <c r="BH18" s="832"/>
      <c r="BI18" s="832"/>
      <c r="BJ18" s="832"/>
      <c r="BK18" s="832"/>
      <c r="BL18" s="832"/>
      <c r="BM18" s="859">
        <v>739472837</v>
      </c>
      <c r="BN18" s="859"/>
      <c r="BO18" s="859"/>
      <c r="BP18" s="859"/>
      <c r="BQ18" s="859"/>
      <c r="BR18" s="859"/>
      <c r="BS18" s="859"/>
      <c r="BT18" s="859"/>
      <c r="BU18" s="859"/>
      <c r="BV18" s="859">
        <v>2448138830</v>
      </c>
      <c r="BW18" s="859"/>
      <c r="BX18" s="859"/>
      <c r="BY18" s="859"/>
      <c r="BZ18" s="859"/>
      <c r="CA18" s="859"/>
      <c r="CB18" s="859"/>
      <c r="CC18" s="859"/>
      <c r="CD18" s="859"/>
      <c r="CE18" s="859">
        <v>1943337612</v>
      </c>
      <c r="CF18" s="859"/>
      <c r="CG18" s="859"/>
      <c r="CH18" s="859"/>
      <c r="CI18" s="859"/>
      <c r="CJ18" s="859"/>
      <c r="CK18" s="859"/>
      <c r="CL18" s="859"/>
      <c r="CM18" s="859"/>
      <c r="CN18" s="859">
        <v>52345458</v>
      </c>
      <c r="CO18" s="859"/>
      <c r="CP18" s="859"/>
      <c r="CQ18" s="859"/>
      <c r="CR18" s="859"/>
      <c r="CS18" s="859"/>
      <c r="CT18" s="859"/>
      <c r="CU18" s="859"/>
      <c r="CV18" s="861"/>
    </row>
    <row r="19" spans="1:111" ht="17.25" customHeight="1">
      <c r="A19" s="142"/>
      <c r="B19" s="811" t="s">
        <v>745</v>
      </c>
      <c r="C19" s="811"/>
      <c r="D19" s="811"/>
      <c r="E19" s="811"/>
      <c r="F19" s="811"/>
      <c r="G19" s="811"/>
      <c r="H19" s="811"/>
      <c r="I19" s="811"/>
      <c r="J19" s="143"/>
      <c r="K19" s="802" t="s">
        <v>739</v>
      </c>
      <c r="L19" s="803"/>
      <c r="M19" s="803"/>
      <c r="N19" s="803"/>
      <c r="O19" s="803"/>
      <c r="P19" s="803"/>
      <c r="Q19" s="803"/>
      <c r="R19" s="804"/>
      <c r="S19" s="831">
        <v>0</v>
      </c>
      <c r="T19" s="832"/>
      <c r="U19" s="832"/>
      <c r="V19" s="832"/>
      <c r="W19" s="832"/>
      <c r="X19" s="832">
        <v>0</v>
      </c>
      <c r="Y19" s="832"/>
      <c r="Z19" s="832"/>
      <c r="AA19" s="832"/>
      <c r="AB19" s="832"/>
      <c r="AC19" s="832">
        <v>0</v>
      </c>
      <c r="AD19" s="832"/>
      <c r="AE19" s="832"/>
      <c r="AF19" s="832"/>
      <c r="AG19" s="832"/>
      <c r="AH19" s="832"/>
      <c r="AI19" s="832"/>
      <c r="AJ19" s="832"/>
      <c r="AK19" s="832"/>
      <c r="AL19" s="832">
        <v>0</v>
      </c>
      <c r="AM19" s="832"/>
      <c r="AN19" s="832"/>
      <c r="AO19" s="832"/>
      <c r="AP19" s="832"/>
      <c r="AQ19" s="832"/>
      <c r="AR19" s="832"/>
      <c r="AS19" s="832"/>
      <c r="AT19" s="832"/>
      <c r="AU19" s="832">
        <v>0</v>
      </c>
      <c r="AV19" s="832"/>
      <c r="AW19" s="832"/>
      <c r="AX19" s="832"/>
      <c r="AY19" s="832"/>
      <c r="AZ19" s="832"/>
      <c r="BA19" s="832"/>
      <c r="BB19" s="832"/>
      <c r="BC19" s="832"/>
      <c r="BD19" s="832">
        <v>0</v>
      </c>
      <c r="BE19" s="832"/>
      <c r="BF19" s="832"/>
      <c r="BG19" s="832"/>
      <c r="BH19" s="832"/>
      <c r="BI19" s="832"/>
      <c r="BJ19" s="832"/>
      <c r="BK19" s="832"/>
      <c r="BL19" s="832"/>
      <c r="BM19" s="859">
        <v>1207711699</v>
      </c>
      <c r="BN19" s="859"/>
      <c r="BO19" s="859"/>
      <c r="BP19" s="859"/>
      <c r="BQ19" s="859"/>
      <c r="BR19" s="859"/>
      <c r="BS19" s="859"/>
      <c r="BT19" s="859"/>
      <c r="BU19" s="859"/>
      <c r="BV19" s="859">
        <v>3074492350</v>
      </c>
      <c r="BW19" s="859"/>
      <c r="BX19" s="859"/>
      <c r="BY19" s="859"/>
      <c r="BZ19" s="859"/>
      <c r="CA19" s="859"/>
      <c r="CB19" s="859"/>
      <c r="CC19" s="859"/>
      <c r="CD19" s="859"/>
      <c r="CE19" s="859">
        <v>2725233833</v>
      </c>
      <c r="CF19" s="859"/>
      <c r="CG19" s="859"/>
      <c r="CH19" s="859"/>
      <c r="CI19" s="859"/>
      <c r="CJ19" s="859"/>
      <c r="CK19" s="859"/>
      <c r="CL19" s="859"/>
      <c r="CM19" s="859"/>
      <c r="CN19" s="859">
        <v>54104283</v>
      </c>
      <c r="CO19" s="859"/>
      <c r="CP19" s="859"/>
      <c r="CQ19" s="859"/>
      <c r="CR19" s="859"/>
      <c r="CS19" s="859"/>
      <c r="CT19" s="859"/>
      <c r="CU19" s="859"/>
      <c r="CV19" s="861"/>
    </row>
    <row r="20" spans="1:111" ht="17.25" customHeight="1">
      <c r="A20" s="365"/>
      <c r="B20" s="823"/>
      <c r="C20" s="823"/>
      <c r="D20" s="823"/>
      <c r="E20" s="823"/>
      <c r="F20" s="823"/>
      <c r="G20" s="823"/>
      <c r="H20" s="823"/>
      <c r="I20" s="823"/>
      <c r="J20" s="364"/>
      <c r="K20" s="802" t="s">
        <v>703</v>
      </c>
      <c r="L20" s="803"/>
      <c r="M20" s="803"/>
      <c r="N20" s="803"/>
      <c r="O20" s="803"/>
      <c r="P20" s="803"/>
      <c r="Q20" s="803"/>
      <c r="R20" s="804"/>
      <c r="S20" s="831">
        <v>422</v>
      </c>
      <c r="T20" s="832"/>
      <c r="U20" s="832"/>
      <c r="V20" s="832"/>
      <c r="W20" s="832"/>
      <c r="X20" s="832">
        <v>435</v>
      </c>
      <c r="Y20" s="832"/>
      <c r="Z20" s="832"/>
      <c r="AA20" s="832"/>
      <c r="AB20" s="832"/>
      <c r="AC20" s="832">
        <v>115802921</v>
      </c>
      <c r="AD20" s="832"/>
      <c r="AE20" s="832"/>
      <c r="AF20" s="832"/>
      <c r="AG20" s="832"/>
      <c r="AH20" s="832"/>
      <c r="AI20" s="832"/>
      <c r="AJ20" s="832"/>
      <c r="AK20" s="832"/>
      <c r="AL20" s="832">
        <v>360233061</v>
      </c>
      <c r="AM20" s="832"/>
      <c r="AN20" s="832"/>
      <c r="AO20" s="832"/>
      <c r="AP20" s="832"/>
      <c r="AQ20" s="832"/>
      <c r="AR20" s="832"/>
      <c r="AS20" s="832"/>
      <c r="AT20" s="832"/>
      <c r="AU20" s="832">
        <v>665163526</v>
      </c>
      <c r="AV20" s="832"/>
      <c r="AW20" s="832"/>
      <c r="AX20" s="832"/>
      <c r="AY20" s="832"/>
      <c r="AZ20" s="832"/>
      <c r="BA20" s="832"/>
      <c r="BB20" s="832"/>
      <c r="BC20" s="832"/>
      <c r="BD20" s="832">
        <v>8080333</v>
      </c>
      <c r="BE20" s="832"/>
      <c r="BF20" s="832"/>
      <c r="BG20" s="832"/>
      <c r="BH20" s="832"/>
      <c r="BI20" s="832"/>
      <c r="BJ20" s="832"/>
      <c r="BK20" s="832"/>
      <c r="BL20" s="832"/>
      <c r="BM20" s="859">
        <v>1521007468</v>
      </c>
      <c r="BN20" s="859"/>
      <c r="BO20" s="859"/>
      <c r="BP20" s="859"/>
      <c r="BQ20" s="859"/>
      <c r="BR20" s="859"/>
      <c r="BS20" s="859"/>
      <c r="BT20" s="859"/>
      <c r="BU20" s="859"/>
      <c r="BV20" s="859">
        <v>3633165394</v>
      </c>
      <c r="BW20" s="859"/>
      <c r="BX20" s="859"/>
      <c r="BY20" s="859"/>
      <c r="BZ20" s="859"/>
      <c r="CA20" s="859"/>
      <c r="CB20" s="859"/>
      <c r="CC20" s="859"/>
      <c r="CD20" s="859"/>
      <c r="CE20" s="859">
        <v>3805620709</v>
      </c>
      <c r="CF20" s="859"/>
      <c r="CG20" s="859"/>
      <c r="CH20" s="859"/>
      <c r="CI20" s="859"/>
      <c r="CJ20" s="859"/>
      <c r="CK20" s="859"/>
      <c r="CL20" s="859"/>
      <c r="CM20" s="859"/>
      <c r="CN20" s="859">
        <v>88777135</v>
      </c>
      <c r="CO20" s="859"/>
      <c r="CP20" s="859"/>
      <c r="CQ20" s="859"/>
      <c r="CR20" s="859"/>
      <c r="CS20" s="859"/>
      <c r="CT20" s="859"/>
      <c r="CU20" s="859"/>
      <c r="CV20" s="861"/>
    </row>
    <row r="21" spans="1:111" ht="17.25" customHeight="1">
      <c r="A21" s="142"/>
      <c r="B21" s="811" t="s">
        <v>744</v>
      </c>
      <c r="C21" s="811"/>
      <c r="D21" s="811"/>
      <c r="E21" s="811"/>
      <c r="F21" s="811"/>
      <c r="G21" s="811"/>
      <c r="H21" s="811"/>
      <c r="I21" s="811"/>
      <c r="J21" s="143"/>
      <c r="K21" s="802" t="s">
        <v>739</v>
      </c>
      <c r="L21" s="803"/>
      <c r="M21" s="803"/>
      <c r="N21" s="803"/>
      <c r="O21" s="803"/>
      <c r="P21" s="803"/>
      <c r="Q21" s="803"/>
      <c r="R21" s="804"/>
      <c r="S21" s="831">
        <v>0</v>
      </c>
      <c r="T21" s="832"/>
      <c r="U21" s="832"/>
      <c r="V21" s="832"/>
      <c r="W21" s="832"/>
      <c r="X21" s="832">
        <v>0</v>
      </c>
      <c r="Y21" s="832"/>
      <c r="Z21" s="832"/>
      <c r="AA21" s="832"/>
      <c r="AB21" s="832"/>
      <c r="AC21" s="832">
        <v>0</v>
      </c>
      <c r="AD21" s="832"/>
      <c r="AE21" s="832"/>
      <c r="AF21" s="832"/>
      <c r="AG21" s="832"/>
      <c r="AH21" s="832"/>
      <c r="AI21" s="832"/>
      <c r="AJ21" s="832"/>
      <c r="AK21" s="832"/>
      <c r="AL21" s="832">
        <v>0</v>
      </c>
      <c r="AM21" s="832"/>
      <c r="AN21" s="832"/>
      <c r="AO21" s="832"/>
      <c r="AP21" s="832"/>
      <c r="AQ21" s="832"/>
      <c r="AR21" s="832"/>
      <c r="AS21" s="832"/>
      <c r="AT21" s="832"/>
      <c r="AU21" s="832">
        <v>0</v>
      </c>
      <c r="AV21" s="832"/>
      <c r="AW21" s="832"/>
      <c r="AX21" s="832"/>
      <c r="AY21" s="832"/>
      <c r="AZ21" s="832"/>
      <c r="BA21" s="832"/>
      <c r="BB21" s="832"/>
      <c r="BC21" s="832"/>
      <c r="BD21" s="832">
        <v>0</v>
      </c>
      <c r="BE21" s="832"/>
      <c r="BF21" s="832"/>
      <c r="BG21" s="832"/>
      <c r="BH21" s="832"/>
      <c r="BI21" s="832"/>
      <c r="BJ21" s="832"/>
      <c r="BK21" s="832"/>
      <c r="BL21" s="832"/>
      <c r="BM21" s="859">
        <v>2083067676</v>
      </c>
      <c r="BN21" s="859"/>
      <c r="BO21" s="859"/>
      <c r="BP21" s="859"/>
      <c r="BQ21" s="859"/>
      <c r="BR21" s="859"/>
      <c r="BS21" s="859"/>
      <c r="BT21" s="859"/>
      <c r="BU21" s="859"/>
      <c r="BV21" s="859">
        <v>7580906142</v>
      </c>
      <c r="BW21" s="859"/>
      <c r="BX21" s="859"/>
      <c r="BY21" s="859"/>
      <c r="BZ21" s="859"/>
      <c r="CA21" s="859"/>
      <c r="CB21" s="859"/>
      <c r="CC21" s="859"/>
      <c r="CD21" s="859"/>
      <c r="CE21" s="859">
        <v>5731509732</v>
      </c>
      <c r="CF21" s="859"/>
      <c r="CG21" s="859"/>
      <c r="CH21" s="859"/>
      <c r="CI21" s="859"/>
      <c r="CJ21" s="859"/>
      <c r="CK21" s="859"/>
      <c r="CL21" s="859"/>
      <c r="CM21" s="859"/>
      <c r="CN21" s="859">
        <v>118320226</v>
      </c>
      <c r="CO21" s="859"/>
      <c r="CP21" s="859"/>
      <c r="CQ21" s="859"/>
      <c r="CR21" s="859"/>
      <c r="CS21" s="859"/>
      <c r="CT21" s="859"/>
      <c r="CU21" s="859"/>
      <c r="CV21" s="861"/>
    </row>
    <row r="22" spans="1:111" ht="17.25" customHeight="1">
      <c r="A22" s="365"/>
      <c r="B22" s="823"/>
      <c r="C22" s="823"/>
      <c r="D22" s="823"/>
      <c r="E22" s="823"/>
      <c r="F22" s="823"/>
      <c r="G22" s="823"/>
      <c r="H22" s="823"/>
      <c r="I22" s="823"/>
      <c r="J22" s="364"/>
      <c r="K22" s="802" t="s">
        <v>703</v>
      </c>
      <c r="L22" s="803"/>
      <c r="M22" s="803"/>
      <c r="N22" s="803"/>
      <c r="O22" s="803"/>
      <c r="P22" s="803"/>
      <c r="Q22" s="803"/>
      <c r="R22" s="804"/>
      <c r="S22" s="831">
        <v>1448</v>
      </c>
      <c r="T22" s="832"/>
      <c r="U22" s="832"/>
      <c r="V22" s="832"/>
      <c r="W22" s="832"/>
      <c r="X22" s="832">
        <v>1481</v>
      </c>
      <c r="Y22" s="832"/>
      <c r="Z22" s="832"/>
      <c r="AA22" s="832"/>
      <c r="AB22" s="832"/>
      <c r="AC22" s="832">
        <v>325224108</v>
      </c>
      <c r="AD22" s="832"/>
      <c r="AE22" s="832"/>
      <c r="AF22" s="832"/>
      <c r="AG22" s="832"/>
      <c r="AH22" s="832"/>
      <c r="AI22" s="832"/>
      <c r="AJ22" s="832"/>
      <c r="AK22" s="832"/>
      <c r="AL22" s="832">
        <v>1180338345</v>
      </c>
      <c r="AM22" s="832"/>
      <c r="AN22" s="832"/>
      <c r="AO22" s="832"/>
      <c r="AP22" s="832"/>
      <c r="AQ22" s="832"/>
      <c r="AR22" s="832"/>
      <c r="AS22" s="832"/>
      <c r="AT22" s="832"/>
      <c r="AU22" s="832">
        <v>1716853494</v>
      </c>
      <c r="AV22" s="832"/>
      <c r="AW22" s="832"/>
      <c r="AX22" s="832"/>
      <c r="AY22" s="832"/>
      <c r="AZ22" s="832"/>
      <c r="BA22" s="832"/>
      <c r="BB22" s="832"/>
      <c r="BC22" s="832"/>
      <c r="BD22" s="832">
        <v>22865836</v>
      </c>
      <c r="BE22" s="832"/>
      <c r="BF22" s="832"/>
      <c r="BG22" s="832"/>
      <c r="BH22" s="832"/>
      <c r="BI22" s="832"/>
      <c r="BJ22" s="832"/>
      <c r="BK22" s="832"/>
      <c r="BL22" s="832"/>
      <c r="BM22" s="859">
        <v>2654040227</v>
      </c>
      <c r="BN22" s="859"/>
      <c r="BO22" s="859"/>
      <c r="BP22" s="859"/>
      <c r="BQ22" s="859"/>
      <c r="BR22" s="859"/>
      <c r="BS22" s="859"/>
      <c r="BT22" s="859"/>
      <c r="BU22" s="859"/>
      <c r="BV22" s="859">
        <v>9277297317</v>
      </c>
      <c r="BW22" s="859"/>
      <c r="BX22" s="859"/>
      <c r="BY22" s="859"/>
      <c r="BZ22" s="859"/>
      <c r="CA22" s="859"/>
      <c r="CB22" s="859"/>
      <c r="CC22" s="859"/>
      <c r="CD22" s="859"/>
      <c r="CE22" s="859">
        <v>7971814752</v>
      </c>
      <c r="CF22" s="859"/>
      <c r="CG22" s="859"/>
      <c r="CH22" s="859"/>
      <c r="CI22" s="859"/>
      <c r="CJ22" s="859"/>
      <c r="CK22" s="859"/>
      <c r="CL22" s="859"/>
      <c r="CM22" s="859"/>
      <c r="CN22" s="859">
        <v>181641747</v>
      </c>
      <c r="CO22" s="859"/>
      <c r="CP22" s="859"/>
      <c r="CQ22" s="859"/>
      <c r="CR22" s="859"/>
      <c r="CS22" s="859"/>
      <c r="CT22" s="859"/>
      <c r="CU22" s="859"/>
      <c r="CV22" s="861"/>
      <c r="DG22" s="27"/>
    </row>
    <row r="23" spans="1:111" ht="17.25" customHeight="1">
      <c r="A23" s="142"/>
      <c r="B23" s="811" t="s">
        <v>743</v>
      </c>
      <c r="C23" s="811"/>
      <c r="D23" s="811"/>
      <c r="E23" s="811"/>
      <c r="F23" s="811"/>
      <c r="G23" s="811"/>
      <c r="H23" s="811"/>
      <c r="I23" s="811"/>
      <c r="J23" s="143"/>
      <c r="K23" s="802" t="s">
        <v>739</v>
      </c>
      <c r="L23" s="803"/>
      <c r="M23" s="803"/>
      <c r="N23" s="803"/>
      <c r="O23" s="803"/>
      <c r="P23" s="803"/>
      <c r="Q23" s="803"/>
      <c r="R23" s="804"/>
      <c r="S23" s="831">
        <v>0</v>
      </c>
      <c r="T23" s="832"/>
      <c r="U23" s="832"/>
      <c r="V23" s="832"/>
      <c r="W23" s="832"/>
      <c r="X23" s="832">
        <v>0</v>
      </c>
      <c r="Y23" s="832"/>
      <c r="Z23" s="832"/>
      <c r="AA23" s="832"/>
      <c r="AB23" s="832"/>
      <c r="AC23" s="832">
        <v>0</v>
      </c>
      <c r="AD23" s="832"/>
      <c r="AE23" s="832"/>
      <c r="AF23" s="832"/>
      <c r="AG23" s="832"/>
      <c r="AH23" s="832"/>
      <c r="AI23" s="832"/>
      <c r="AJ23" s="832"/>
      <c r="AK23" s="832"/>
      <c r="AL23" s="832">
        <v>0</v>
      </c>
      <c r="AM23" s="832"/>
      <c r="AN23" s="832"/>
      <c r="AO23" s="832"/>
      <c r="AP23" s="832"/>
      <c r="AQ23" s="832"/>
      <c r="AR23" s="832"/>
      <c r="AS23" s="832"/>
      <c r="AT23" s="832"/>
      <c r="AU23" s="832">
        <v>0</v>
      </c>
      <c r="AV23" s="832"/>
      <c r="AW23" s="832"/>
      <c r="AX23" s="832"/>
      <c r="AY23" s="832"/>
      <c r="AZ23" s="832"/>
      <c r="BA23" s="832"/>
      <c r="BB23" s="832"/>
      <c r="BC23" s="832"/>
      <c r="BD23" s="832">
        <v>0</v>
      </c>
      <c r="BE23" s="832"/>
      <c r="BF23" s="832"/>
      <c r="BG23" s="832"/>
      <c r="BH23" s="832"/>
      <c r="BI23" s="832"/>
      <c r="BJ23" s="832"/>
      <c r="BK23" s="832"/>
      <c r="BL23" s="832"/>
      <c r="BM23" s="859">
        <v>232191119</v>
      </c>
      <c r="BN23" s="859"/>
      <c r="BO23" s="859"/>
      <c r="BP23" s="859"/>
      <c r="BQ23" s="859"/>
      <c r="BR23" s="859"/>
      <c r="BS23" s="859"/>
      <c r="BT23" s="859"/>
      <c r="BU23" s="859"/>
      <c r="BV23" s="859">
        <v>447464782</v>
      </c>
      <c r="BW23" s="859"/>
      <c r="BX23" s="859"/>
      <c r="BY23" s="859"/>
      <c r="BZ23" s="859"/>
      <c r="CA23" s="859"/>
      <c r="CB23" s="859"/>
      <c r="CC23" s="859"/>
      <c r="CD23" s="859"/>
      <c r="CE23" s="859">
        <v>1382536444</v>
      </c>
      <c r="CF23" s="859"/>
      <c r="CG23" s="859"/>
      <c r="CH23" s="859"/>
      <c r="CI23" s="859"/>
      <c r="CJ23" s="859"/>
      <c r="CK23" s="859"/>
      <c r="CL23" s="859"/>
      <c r="CM23" s="859"/>
      <c r="CN23" s="859">
        <v>12573414</v>
      </c>
      <c r="CO23" s="859"/>
      <c r="CP23" s="859"/>
      <c r="CQ23" s="859"/>
      <c r="CR23" s="859"/>
      <c r="CS23" s="859"/>
      <c r="CT23" s="859"/>
      <c r="CU23" s="859"/>
      <c r="CV23" s="861"/>
    </row>
    <row r="24" spans="1:111" ht="17.25" customHeight="1">
      <c r="A24" s="365"/>
      <c r="B24" s="823"/>
      <c r="C24" s="823"/>
      <c r="D24" s="823"/>
      <c r="E24" s="823"/>
      <c r="F24" s="823"/>
      <c r="G24" s="823"/>
      <c r="H24" s="823"/>
      <c r="I24" s="823"/>
      <c r="J24" s="364"/>
      <c r="K24" s="802" t="s">
        <v>703</v>
      </c>
      <c r="L24" s="803"/>
      <c r="M24" s="803"/>
      <c r="N24" s="803"/>
      <c r="O24" s="803"/>
      <c r="P24" s="803"/>
      <c r="Q24" s="803"/>
      <c r="R24" s="804"/>
      <c r="S24" s="831">
        <v>502</v>
      </c>
      <c r="T24" s="832"/>
      <c r="U24" s="832"/>
      <c r="V24" s="832"/>
      <c r="W24" s="832"/>
      <c r="X24" s="832">
        <v>522</v>
      </c>
      <c r="Y24" s="832"/>
      <c r="Z24" s="832"/>
      <c r="AA24" s="832"/>
      <c r="AB24" s="832"/>
      <c r="AC24" s="832">
        <v>149916841</v>
      </c>
      <c r="AD24" s="832"/>
      <c r="AE24" s="832"/>
      <c r="AF24" s="832"/>
      <c r="AG24" s="832"/>
      <c r="AH24" s="832"/>
      <c r="AI24" s="832"/>
      <c r="AJ24" s="832"/>
      <c r="AK24" s="832"/>
      <c r="AL24" s="832">
        <v>286077973</v>
      </c>
      <c r="AM24" s="832"/>
      <c r="AN24" s="832"/>
      <c r="AO24" s="832"/>
      <c r="AP24" s="832"/>
      <c r="AQ24" s="832"/>
      <c r="AR24" s="832"/>
      <c r="AS24" s="832"/>
      <c r="AT24" s="832"/>
      <c r="AU24" s="832">
        <v>1172944869</v>
      </c>
      <c r="AV24" s="832"/>
      <c r="AW24" s="832"/>
      <c r="AX24" s="832"/>
      <c r="AY24" s="832"/>
      <c r="AZ24" s="832"/>
      <c r="BA24" s="832"/>
      <c r="BB24" s="832"/>
      <c r="BC24" s="832"/>
      <c r="BD24" s="832">
        <v>10200784</v>
      </c>
      <c r="BE24" s="832"/>
      <c r="BF24" s="832"/>
      <c r="BG24" s="832"/>
      <c r="BH24" s="832"/>
      <c r="BI24" s="832"/>
      <c r="BJ24" s="832"/>
      <c r="BK24" s="832"/>
      <c r="BL24" s="832"/>
      <c r="BM24" s="859">
        <v>428482962</v>
      </c>
      <c r="BN24" s="859"/>
      <c r="BO24" s="859"/>
      <c r="BP24" s="859"/>
      <c r="BQ24" s="859"/>
      <c r="BR24" s="859"/>
      <c r="BS24" s="859"/>
      <c r="BT24" s="859"/>
      <c r="BU24" s="859"/>
      <c r="BV24" s="859">
        <v>782517000</v>
      </c>
      <c r="BW24" s="859"/>
      <c r="BX24" s="859"/>
      <c r="BY24" s="859"/>
      <c r="BZ24" s="859"/>
      <c r="CA24" s="859"/>
      <c r="CB24" s="859"/>
      <c r="CC24" s="859"/>
      <c r="CD24" s="859"/>
      <c r="CE24" s="859">
        <v>2797453583</v>
      </c>
      <c r="CF24" s="859"/>
      <c r="CG24" s="859"/>
      <c r="CH24" s="859"/>
      <c r="CI24" s="859"/>
      <c r="CJ24" s="859"/>
      <c r="CK24" s="859"/>
      <c r="CL24" s="859"/>
      <c r="CM24" s="859"/>
      <c r="CN24" s="859">
        <v>29423269</v>
      </c>
      <c r="CO24" s="859"/>
      <c r="CP24" s="859"/>
      <c r="CQ24" s="859"/>
      <c r="CR24" s="859"/>
      <c r="CS24" s="859"/>
      <c r="CT24" s="859"/>
      <c r="CU24" s="859"/>
      <c r="CV24" s="861"/>
    </row>
    <row r="25" spans="1:111" ht="17.25" customHeight="1">
      <c r="A25" s="142"/>
      <c r="B25" s="811" t="s">
        <v>742</v>
      </c>
      <c r="C25" s="811"/>
      <c r="D25" s="811"/>
      <c r="E25" s="811"/>
      <c r="F25" s="811"/>
      <c r="G25" s="811"/>
      <c r="H25" s="811"/>
      <c r="I25" s="811"/>
      <c r="J25" s="143"/>
      <c r="K25" s="802" t="s">
        <v>739</v>
      </c>
      <c r="L25" s="803"/>
      <c r="M25" s="803"/>
      <c r="N25" s="803"/>
      <c r="O25" s="803"/>
      <c r="P25" s="803"/>
      <c r="Q25" s="803"/>
      <c r="R25" s="804"/>
      <c r="S25" s="831">
        <v>0</v>
      </c>
      <c r="T25" s="832"/>
      <c r="U25" s="832"/>
      <c r="V25" s="832"/>
      <c r="W25" s="832"/>
      <c r="X25" s="832">
        <v>0</v>
      </c>
      <c r="Y25" s="832"/>
      <c r="Z25" s="832"/>
      <c r="AA25" s="832"/>
      <c r="AB25" s="832"/>
      <c r="AC25" s="832">
        <v>0</v>
      </c>
      <c r="AD25" s="832"/>
      <c r="AE25" s="832"/>
      <c r="AF25" s="832"/>
      <c r="AG25" s="832"/>
      <c r="AH25" s="832"/>
      <c r="AI25" s="832"/>
      <c r="AJ25" s="832"/>
      <c r="AK25" s="832"/>
      <c r="AL25" s="832">
        <v>0</v>
      </c>
      <c r="AM25" s="832"/>
      <c r="AN25" s="832"/>
      <c r="AO25" s="832"/>
      <c r="AP25" s="832"/>
      <c r="AQ25" s="832"/>
      <c r="AR25" s="832"/>
      <c r="AS25" s="832"/>
      <c r="AT25" s="832"/>
      <c r="AU25" s="832">
        <v>0</v>
      </c>
      <c r="AV25" s="832"/>
      <c r="AW25" s="832"/>
      <c r="AX25" s="832"/>
      <c r="AY25" s="832"/>
      <c r="AZ25" s="832"/>
      <c r="BA25" s="832"/>
      <c r="BB25" s="832"/>
      <c r="BC25" s="832"/>
      <c r="BD25" s="832">
        <v>0</v>
      </c>
      <c r="BE25" s="832"/>
      <c r="BF25" s="832"/>
      <c r="BG25" s="832"/>
      <c r="BH25" s="832"/>
      <c r="BI25" s="832"/>
      <c r="BJ25" s="832"/>
      <c r="BK25" s="832"/>
      <c r="BL25" s="832"/>
      <c r="BM25" s="859">
        <v>467274977</v>
      </c>
      <c r="BN25" s="859"/>
      <c r="BO25" s="859"/>
      <c r="BP25" s="859"/>
      <c r="BQ25" s="859"/>
      <c r="BR25" s="859"/>
      <c r="BS25" s="859"/>
      <c r="BT25" s="859"/>
      <c r="BU25" s="859"/>
      <c r="BV25" s="859">
        <v>986235501</v>
      </c>
      <c r="BW25" s="859"/>
      <c r="BX25" s="859"/>
      <c r="BY25" s="859"/>
      <c r="BZ25" s="859"/>
      <c r="CA25" s="859"/>
      <c r="CB25" s="859"/>
      <c r="CC25" s="859"/>
      <c r="CD25" s="859"/>
      <c r="CE25" s="859">
        <v>1473796918</v>
      </c>
      <c r="CF25" s="859"/>
      <c r="CG25" s="859"/>
      <c r="CH25" s="859"/>
      <c r="CI25" s="859"/>
      <c r="CJ25" s="859"/>
      <c r="CK25" s="859"/>
      <c r="CL25" s="859"/>
      <c r="CM25" s="859"/>
      <c r="CN25" s="859">
        <v>23543518</v>
      </c>
      <c r="CO25" s="859"/>
      <c r="CP25" s="859"/>
      <c r="CQ25" s="859"/>
      <c r="CR25" s="859"/>
      <c r="CS25" s="859"/>
      <c r="CT25" s="859"/>
      <c r="CU25" s="859"/>
      <c r="CV25" s="861"/>
    </row>
    <row r="26" spans="1:111" ht="17.25" customHeight="1">
      <c r="A26" s="365"/>
      <c r="B26" s="823"/>
      <c r="C26" s="823"/>
      <c r="D26" s="823"/>
      <c r="E26" s="823"/>
      <c r="F26" s="823"/>
      <c r="G26" s="823"/>
      <c r="H26" s="823"/>
      <c r="I26" s="823"/>
      <c r="J26" s="364"/>
      <c r="K26" s="802" t="s">
        <v>703</v>
      </c>
      <c r="L26" s="803"/>
      <c r="M26" s="803"/>
      <c r="N26" s="803"/>
      <c r="O26" s="803"/>
      <c r="P26" s="803"/>
      <c r="Q26" s="803"/>
      <c r="R26" s="804"/>
      <c r="S26" s="831">
        <v>1086</v>
      </c>
      <c r="T26" s="832"/>
      <c r="U26" s="832"/>
      <c r="V26" s="832"/>
      <c r="W26" s="832"/>
      <c r="X26" s="832">
        <v>1110</v>
      </c>
      <c r="Y26" s="832"/>
      <c r="Z26" s="832"/>
      <c r="AA26" s="832"/>
      <c r="AB26" s="832"/>
      <c r="AC26" s="832">
        <v>241707425</v>
      </c>
      <c r="AD26" s="832"/>
      <c r="AE26" s="832"/>
      <c r="AF26" s="832"/>
      <c r="AG26" s="832"/>
      <c r="AH26" s="832"/>
      <c r="AI26" s="832"/>
      <c r="AJ26" s="832"/>
      <c r="AK26" s="832"/>
      <c r="AL26" s="832">
        <v>461637040</v>
      </c>
      <c r="AM26" s="832"/>
      <c r="AN26" s="832"/>
      <c r="AO26" s="832"/>
      <c r="AP26" s="832"/>
      <c r="AQ26" s="832"/>
      <c r="AR26" s="832"/>
      <c r="AS26" s="832"/>
      <c r="AT26" s="832"/>
      <c r="AU26" s="832">
        <v>1598145720</v>
      </c>
      <c r="AV26" s="832"/>
      <c r="AW26" s="832"/>
      <c r="AX26" s="832"/>
      <c r="AY26" s="832"/>
      <c r="AZ26" s="832"/>
      <c r="BA26" s="832"/>
      <c r="BB26" s="832"/>
      <c r="BC26" s="832"/>
      <c r="BD26" s="832">
        <v>16097370</v>
      </c>
      <c r="BE26" s="832"/>
      <c r="BF26" s="832"/>
      <c r="BG26" s="832"/>
      <c r="BH26" s="832"/>
      <c r="BI26" s="832"/>
      <c r="BJ26" s="832"/>
      <c r="BK26" s="832"/>
      <c r="BL26" s="832"/>
      <c r="BM26" s="859">
        <v>748029238</v>
      </c>
      <c r="BN26" s="859"/>
      <c r="BO26" s="859"/>
      <c r="BP26" s="859"/>
      <c r="BQ26" s="859"/>
      <c r="BR26" s="859"/>
      <c r="BS26" s="859"/>
      <c r="BT26" s="859"/>
      <c r="BU26" s="859"/>
      <c r="BV26" s="859">
        <v>1478081693</v>
      </c>
      <c r="BW26" s="859"/>
      <c r="BX26" s="859"/>
      <c r="BY26" s="859"/>
      <c r="BZ26" s="859"/>
      <c r="CA26" s="859"/>
      <c r="CB26" s="859"/>
      <c r="CC26" s="859"/>
      <c r="CD26" s="859"/>
      <c r="CE26" s="859">
        <v>3206907710</v>
      </c>
      <c r="CF26" s="859"/>
      <c r="CG26" s="859"/>
      <c r="CH26" s="859"/>
      <c r="CI26" s="859"/>
      <c r="CJ26" s="859"/>
      <c r="CK26" s="859"/>
      <c r="CL26" s="859"/>
      <c r="CM26" s="859"/>
      <c r="CN26" s="859">
        <v>48884058</v>
      </c>
      <c r="CO26" s="859"/>
      <c r="CP26" s="859"/>
      <c r="CQ26" s="859"/>
      <c r="CR26" s="859"/>
      <c r="CS26" s="859"/>
      <c r="CT26" s="859"/>
      <c r="CU26" s="859"/>
      <c r="CV26" s="861"/>
    </row>
    <row r="27" spans="1:111" ht="17.25" customHeight="1">
      <c r="A27" s="142"/>
      <c r="B27" s="811" t="s">
        <v>741</v>
      </c>
      <c r="C27" s="811"/>
      <c r="D27" s="811"/>
      <c r="E27" s="811"/>
      <c r="F27" s="811"/>
      <c r="G27" s="811"/>
      <c r="H27" s="811"/>
      <c r="I27" s="811"/>
      <c r="J27" s="143"/>
      <c r="K27" s="802" t="s">
        <v>739</v>
      </c>
      <c r="L27" s="803"/>
      <c r="M27" s="803"/>
      <c r="N27" s="803"/>
      <c r="O27" s="803"/>
      <c r="P27" s="803"/>
      <c r="Q27" s="803"/>
      <c r="R27" s="804"/>
      <c r="S27" s="831">
        <v>0</v>
      </c>
      <c r="T27" s="832"/>
      <c r="U27" s="832"/>
      <c r="V27" s="832"/>
      <c r="W27" s="832"/>
      <c r="X27" s="832">
        <v>0</v>
      </c>
      <c r="Y27" s="832"/>
      <c r="Z27" s="832"/>
      <c r="AA27" s="832"/>
      <c r="AB27" s="832"/>
      <c r="AC27" s="832">
        <v>0</v>
      </c>
      <c r="AD27" s="832"/>
      <c r="AE27" s="832"/>
      <c r="AF27" s="832"/>
      <c r="AG27" s="832"/>
      <c r="AH27" s="832"/>
      <c r="AI27" s="832"/>
      <c r="AJ27" s="832"/>
      <c r="AK27" s="832"/>
      <c r="AL27" s="832">
        <v>0</v>
      </c>
      <c r="AM27" s="832"/>
      <c r="AN27" s="832"/>
      <c r="AO27" s="832"/>
      <c r="AP27" s="832"/>
      <c r="AQ27" s="832"/>
      <c r="AR27" s="832"/>
      <c r="AS27" s="832"/>
      <c r="AT27" s="832"/>
      <c r="AU27" s="832">
        <v>0</v>
      </c>
      <c r="AV27" s="832"/>
      <c r="AW27" s="832"/>
      <c r="AX27" s="832"/>
      <c r="AY27" s="832"/>
      <c r="AZ27" s="832"/>
      <c r="BA27" s="832"/>
      <c r="BB27" s="832"/>
      <c r="BC27" s="832"/>
      <c r="BD27" s="832">
        <v>0</v>
      </c>
      <c r="BE27" s="832"/>
      <c r="BF27" s="832"/>
      <c r="BG27" s="832"/>
      <c r="BH27" s="832"/>
      <c r="BI27" s="832"/>
      <c r="BJ27" s="832"/>
      <c r="BK27" s="832"/>
      <c r="BL27" s="832"/>
      <c r="BM27" s="859">
        <v>1623930157</v>
      </c>
      <c r="BN27" s="859"/>
      <c r="BO27" s="859"/>
      <c r="BP27" s="859"/>
      <c r="BQ27" s="859"/>
      <c r="BR27" s="859"/>
      <c r="BS27" s="859"/>
      <c r="BT27" s="859"/>
      <c r="BU27" s="859"/>
      <c r="BV27" s="859">
        <v>5832531710</v>
      </c>
      <c r="BW27" s="859"/>
      <c r="BX27" s="859"/>
      <c r="BY27" s="859"/>
      <c r="BZ27" s="859"/>
      <c r="CA27" s="859"/>
      <c r="CB27" s="859"/>
      <c r="CC27" s="859"/>
      <c r="CD27" s="859"/>
      <c r="CE27" s="859">
        <v>4245650375</v>
      </c>
      <c r="CF27" s="859"/>
      <c r="CG27" s="859"/>
      <c r="CH27" s="859"/>
      <c r="CI27" s="859"/>
      <c r="CJ27" s="859"/>
      <c r="CK27" s="859"/>
      <c r="CL27" s="859"/>
      <c r="CM27" s="859"/>
      <c r="CN27" s="859">
        <v>88848572</v>
      </c>
      <c r="CO27" s="859"/>
      <c r="CP27" s="859"/>
      <c r="CQ27" s="859"/>
      <c r="CR27" s="859"/>
      <c r="CS27" s="859"/>
      <c r="CT27" s="859"/>
      <c r="CU27" s="859"/>
      <c r="CV27" s="861"/>
    </row>
    <row r="28" spans="1:111" ht="17.25" customHeight="1">
      <c r="A28" s="365"/>
      <c r="B28" s="823"/>
      <c r="C28" s="823"/>
      <c r="D28" s="823"/>
      <c r="E28" s="823"/>
      <c r="F28" s="823"/>
      <c r="G28" s="823"/>
      <c r="H28" s="823"/>
      <c r="I28" s="823"/>
      <c r="J28" s="364"/>
      <c r="K28" s="802" t="s">
        <v>703</v>
      </c>
      <c r="L28" s="803"/>
      <c r="M28" s="803"/>
      <c r="N28" s="803"/>
      <c r="O28" s="803"/>
      <c r="P28" s="803"/>
      <c r="Q28" s="803"/>
      <c r="R28" s="804"/>
      <c r="S28" s="831">
        <v>3118</v>
      </c>
      <c r="T28" s="832"/>
      <c r="U28" s="832"/>
      <c r="V28" s="832"/>
      <c r="W28" s="832"/>
      <c r="X28" s="832">
        <v>3202</v>
      </c>
      <c r="Y28" s="832"/>
      <c r="Z28" s="832"/>
      <c r="AA28" s="832"/>
      <c r="AB28" s="832"/>
      <c r="AC28" s="832">
        <v>557376923</v>
      </c>
      <c r="AD28" s="832"/>
      <c r="AE28" s="832"/>
      <c r="AF28" s="832"/>
      <c r="AG28" s="832"/>
      <c r="AH28" s="832"/>
      <c r="AI28" s="832"/>
      <c r="AJ28" s="832"/>
      <c r="AK28" s="832"/>
      <c r="AL28" s="832">
        <v>1496899410</v>
      </c>
      <c r="AM28" s="832"/>
      <c r="AN28" s="832"/>
      <c r="AO28" s="832"/>
      <c r="AP28" s="832"/>
      <c r="AQ28" s="832"/>
      <c r="AR28" s="832"/>
      <c r="AS28" s="832"/>
      <c r="AT28" s="832"/>
      <c r="AU28" s="832">
        <v>3447099002</v>
      </c>
      <c r="AV28" s="832"/>
      <c r="AW28" s="832"/>
      <c r="AX28" s="832"/>
      <c r="AY28" s="832"/>
      <c r="AZ28" s="832"/>
      <c r="BA28" s="832"/>
      <c r="BB28" s="832"/>
      <c r="BC28" s="832"/>
      <c r="BD28" s="832">
        <v>39668518</v>
      </c>
      <c r="BE28" s="832"/>
      <c r="BF28" s="832"/>
      <c r="BG28" s="832"/>
      <c r="BH28" s="832"/>
      <c r="BI28" s="832"/>
      <c r="BJ28" s="832"/>
      <c r="BK28" s="832"/>
      <c r="BL28" s="832"/>
      <c r="BM28" s="859">
        <v>2646278961</v>
      </c>
      <c r="BN28" s="859"/>
      <c r="BO28" s="859"/>
      <c r="BP28" s="859"/>
      <c r="BQ28" s="859"/>
      <c r="BR28" s="859"/>
      <c r="BS28" s="859"/>
      <c r="BT28" s="859"/>
      <c r="BU28" s="859"/>
      <c r="BV28" s="859">
        <v>8138072665</v>
      </c>
      <c r="BW28" s="859"/>
      <c r="BX28" s="859"/>
      <c r="BY28" s="859"/>
      <c r="BZ28" s="859"/>
      <c r="CA28" s="859"/>
      <c r="CB28" s="859"/>
      <c r="CC28" s="859"/>
      <c r="CD28" s="859"/>
      <c r="CE28" s="859">
        <v>7961174984</v>
      </c>
      <c r="CF28" s="859"/>
      <c r="CG28" s="859"/>
      <c r="CH28" s="859"/>
      <c r="CI28" s="859"/>
      <c r="CJ28" s="859"/>
      <c r="CK28" s="859"/>
      <c r="CL28" s="859"/>
      <c r="CM28" s="859"/>
      <c r="CN28" s="859">
        <v>176225926</v>
      </c>
      <c r="CO28" s="859"/>
      <c r="CP28" s="859"/>
      <c r="CQ28" s="859"/>
      <c r="CR28" s="859"/>
      <c r="CS28" s="859"/>
      <c r="CT28" s="859"/>
      <c r="CU28" s="859"/>
      <c r="CV28" s="861"/>
    </row>
    <row r="29" spans="1:111" ht="17.25" customHeight="1">
      <c r="A29" s="142"/>
      <c r="B29" s="811" t="s">
        <v>740</v>
      </c>
      <c r="C29" s="811"/>
      <c r="D29" s="811"/>
      <c r="E29" s="811"/>
      <c r="F29" s="811"/>
      <c r="G29" s="811"/>
      <c r="H29" s="811"/>
      <c r="I29" s="811"/>
      <c r="J29" s="143"/>
      <c r="K29" s="802" t="s">
        <v>739</v>
      </c>
      <c r="L29" s="803"/>
      <c r="M29" s="803"/>
      <c r="N29" s="803"/>
      <c r="O29" s="803"/>
      <c r="P29" s="803"/>
      <c r="Q29" s="803"/>
      <c r="R29" s="804"/>
      <c r="S29" s="831">
        <v>0</v>
      </c>
      <c r="T29" s="832"/>
      <c r="U29" s="832"/>
      <c r="V29" s="832"/>
      <c r="W29" s="832"/>
      <c r="X29" s="832">
        <v>0</v>
      </c>
      <c r="Y29" s="832"/>
      <c r="Z29" s="832"/>
      <c r="AA29" s="832"/>
      <c r="AB29" s="832"/>
      <c r="AC29" s="832">
        <v>0</v>
      </c>
      <c r="AD29" s="832"/>
      <c r="AE29" s="832"/>
      <c r="AF29" s="832"/>
      <c r="AG29" s="832"/>
      <c r="AH29" s="832"/>
      <c r="AI29" s="832"/>
      <c r="AJ29" s="832"/>
      <c r="AK29" s="832"/>
      <c r="AL29" s="832">
        <v>0</v>
      </c>
      <c r="AM29" s="832"/>
      <c r="AN29" s="832"/>
      <c r="AO29" s="832"/>
      <c r="AP29" s="832"/>
      <c r="AQ29" s="832"/>
      <c r="AR29" s="832"/>
      <c r="AS29" s="832"/>
      <c r="AT29" s="832"/>
      <c r="AU29" s="832">
        <v>0</v>
      </c>
      <c r="AV29" s="832"/>
      <c r="AW29" s="832"/>
      <c r="AX29" s="832"/>
      <c r="AY29" s="832"/>
      <c r="AZ29" s="832"/>
      <c r="BA29" s="832"/>
      <c r="BB29" s="832"/>
      <c r="BC29" s="832"/>
      <c r="BD29" s="832">
        <v>0</v>
      </c>
      <c r="BE29" s="832"/>
      <c r="BF29" s="832"/>
      <c r="BG29" s="832"/>
      <c r="BH29" s="832"/>
      <c r="BI29" s="832"/>
      <c r="BJ29" s="832"/>
      <c r="BK29" s="832"/>
      <c r="BL29" s="832"/>
      <c r="BM29" s="859">
        <v>294208639</v>
      </c>
      <c r="BN29" s="859"/>
      <c r="BO29" s="859"/>
      <c r="BP29" s="859"/>
      <c r="BQ29" s="859"/>
      <c r="BR29" s="859"/>
      <c r="BS29" s="859"/>
      <c r="BT29" s="859"/>
      <c r="BU29" s="859"/>
      <c r="BV29" s="859">
        <v>963443189</v>
      </c>
      <c r="BW29" s="859"/>
      <c r="BX29" s="859"/>
      <c r="BY29" s="859"/>
      <c r="BZ29" s="859"/>
      <c r="CA29" s="859"/>
      <c r="CB29" s="859"/>
      <c r="CC29" s="859"/>
      <c r="CD29" s="859"/>
      <c r="CE29" s="859">
        <v>1277756047</v>
      </c>
      <c r="CF29" s="859"/>
      <c r="CG29" s="859"/>
      <c r="CH29" s="859"/>
      <c r="CI29" s="859"/>
      <c r="CJ29" s="859"/>
      <c r="CK29" s="859"/>
      <c r="CL29" s="859"/>
      <c r="CM29" s="859"/>
      <c r="CN29" s="859">
        <v>24251379</v>
      </c>
      <c r="CO29" s="859"/>
      <c r="CP29" s="859"/>
      <c r="CQ29" s="859"/>
      <c r="CR29" s="859"/>
      <c r="CS29" s="859"/>
      <c r="CT29" s="859"/>
      <c r="CU29" s="859"/>
      <c r="CV29" s="861"/>
    </row>
    <row r="30" spans="1:111" ht="17.25" customHeight="1" thickBot="1">
      <c r="A30" s="147"/>
      <c r="B30" s="806"/>
      <c r="C30" s="806"/>
      <c r="D30" s="806"/>
      <c r="E30" s="806"/>
      <c r="F30" s="806"/>
      <c r="G30" s="806"/>
      <c r="H30" s="806"/>
      <c r="I30" s="806"/>
      <c r="J30" s="148"/>
      <c r="K30" s="826" t="s">
        <v>703</v>
      </c>
      <c r="L30" s="827"/>
      <c r="M30" s="827"/>
      <c r="N30" s="827"/>
      <c r="O30" s="827"/>
      <c r="P30" s="827"/>
      <c r="Q30" s="827"/>
      <c r="R30" s="828"/>
      <c r="S30" s="831">
        <v>497</v>
      </c>
      <c r="T30" s="832"/>
      <c r="U30" s="832"/>
      <c r="V30" s="832"/>
      <c r="W30" s="832"/>
      <c r="X30" s="832">
        <v>515</v>
      </c>
      <c r="Y30" s="832"/>
      <c r="Z30" s="832"/>
      <c r="AA30" s="832"/>
      <c r="AB30" s="832"/>
      <c r="AC30" s="832">
        <v>82463402</v>
      </c>
      <c r="AD30" s="832"/>
      <c r="AE30" s="832"/>
      <c r="AF30" s="832"/>
      <c r="AG30" s="832"/>
      <c r="AH30" s="832"/>
      <c r="AI30" s="832"/>
      <c r="AJ30" s="832"/>
      <c r="AK30" s="832"/>
      <c r="AL30" s="832">
        <v>156170120</v>
      </c>
      <c r="AM30" s="832"/>
      <c r="AN30" s="832"/>
      <c r="AO30" s="832"/>
      <c r="AP30" s="832"/>
      <c r="AQ30" s="832"/>
      <c r="AR30" s="832"/>
      <c r="AS30" s="832"/>
      <c r="AT30" s="832"/>
      <c r="AU30" s="832">
        <v>495997309</v>
      </c>
      <c r="AV30" s="832"/>
      <c r="AW30" s="832"/>
      <c r="AX30" s="832"/>
      <c r="AY30" s="832"/>
      <c r="AZ30" s="832"/>
      <c r="BA30" s="832"/>
      <c r="BB30" s="832"/>
      <c r="BC30" s="832"/>
      <c r="BD30" s="832">
        <v>5422314</v>
      </c>
      <c r="BE30" s="832"/>
      <c r="BF30" s="832"/>
      <c r="BG30" s="832"/>
      <c r="BH30" s="832"/>
      <c r="BI30" s="832"/>
      <c r="BJ30" s="832"/>
      <c r="BK30" s="832"/>
      <c r="BL30" s="832"/>
      <c r="BM30" s="859">
        <v>459409844</v>
      </c>
      <c r="BN30" s="859"/>
      <c r="BO30" s="859"/>
      <c r="BP30" s="859"/>
      <c r="BQ30" s="859"/>
      <c r="BR30" s="859"/>
      <c r="BS30" s="859"/>
      <c r="BT30" s="859"/>
      <c r="BU30" s="859"/>
      <c r="BV30" s="859">
        <v>1424242153</v>
      </c>
      <c r="BW30" s="859"/>
      <c r="BX30" s="859"/>
      <c r="BY30" s="859"/>
      <c r="BZ30" s="859"/>
      <c r="CA30" s="859"/>
      <c r="CB30" s="859"/>
      <c r="CC30" s="859"/>
      <c r="CD30" s="859"/>
      <c r="CE30" s="859">
        <v>2177995553</v>
      </c>
      <c r="CF30" s="859"/>
      <c r="CG30" s="859"/>
      <c r="CH30" s="859"/>
      <c r="CI30" s="859"/>
      <c r="CJ30" s="859"/>
      <c r="CK30" s="859"/>
      <c r="CL30" s="859"/>
      <c r="CM30" s="859"/>
      <c r="CN30" s="859">
        <v>34087911</v>
      </c>
      <c r="CO30" s="859"/>
      <c r="CP30" s="859"/>
      <c r="CQ30" s="859"/>
      <c r="CR30" s="859"/>
      <c r="CS30" s="859"/>
      <c r="CT30" s="859"/>
      <c r="CU30" s="859"/>
      <c r="CV30" s="861"/>
    </row>
    <row r="31" spans="1:111" ht="17.25" customHeight="1" thickBot="1">
      <c r="A31" s="799" t="s">
        <v>702</v>
      </c>
      <c r="B31" s="800"/>
      <c r="C31" s="800"/>
      <c r="D31" s="800"/>
      <c r="E31" s="800"/>
      <c r="F31" s="800"/>
      <c r="G31" s="800"/>
      <c r="H31" s="800"/>
      <c r="I31" s="800"/>
      <c r="J31" s="800"/>
      <c r="K31" s="800"/>
      <c r="L31" s="800"/>
      <c r="M31" s="800"/>
      <c r="N31" s="800"/>
      <c r="O31" s="800"/>
      <c r="P31" s="800"/>
      <c r="Q31" s="800"/>
      <c r="R31" s="801"/>
      <c r="S31" s="846">
        <f>SUM(S10,S11,S12,S13,S14,S15,S16,S17,S18,S19,S20,S21,S22,S23,S24,S25,S26,S27,S28,S29,S30)</f>
        <v>9621</v>
      </c>
      <c r="T31" s="845">
        <v>12893</v>
      </c>
      <c r="U31" s="845">
        <v>12893</v>
      </c>
      <c r="V31" s="845">
        <v>12893</v>
      </c>
      <c r="W31" s="845">
        <v>12893</v>
      </c>
      <c r="X31" s="845">
        <f>SUM(X10,X11,X12,X13,X14,X15,X16,X17,X18,X19,X20,X21,X22,X23,X24,X25,X26,X27,X28,X29,X30)</f>
        <v>9908</v>
      </c>
      <c r="Y31" s="845">
        <v>12893</v>
      </c>
      <c r="Z31" s="845">
        <v>12893</v>
      </c>
      <c r="AA31" s="845">
        <v>12893</v>
      </c>
      <c r="AB31" s="845">
        <v>12893</v>
      </c>
      <c r="AC31" s="845">
        <f>SUM(AC10,AC11,AC12,AC13,AC14,AC15,AC16,AC17,AC18,AC19,AC20,AC21,AC22,AC23,AC24,AC25,AC26,AC27,AC28,AC29,AC30)</f>
        <v>2489320289</v>
      </c>
      <c r="AD31" s="845">
        <v>12507408659</v>
      </c>
      <c r="AE31" s="845">
        <v>12507408659</v>
      </c>
      <c r="AF31" s="845">
        <v>12507408659</v>
      </c>
      <c r="AG31" s="845">
        <v>12507408659</v>
      </c>
      <c r="AH31" s="845">
        <v>12507408659</v>
      </c>
      <c r="AI31" s="845">
        <v>12507408659</v>
      </c>
      <c r="AJ31" s="845">
        <v>12507408659</v>
      </c>
      <c r="AK31" s="845">
        <v>12507408659</v>
      </c>
      <c r="AL31" s="845">
        <f>SUM(AL10,AL11,AL12,AL13,AL14,AL15,AL16,AL17,AL18,AL19,AL20,AL21,AL22,AL23,AL24,AL25,AL26,AL27,AL28,AL29,AL30)</f>
        <v>6846836812</v>
      </c>
      <c r="AM31" s="845">
        <v>12507408659</v>
      </c>
      <c r="AN31" s="845">
        <v>12507408659</v>
      </c>
      <c r="AO31" s="845">
        <v>12507408659</v>
      </c>
      <c r="AP31" s="845">
        <v>12507408659</v>
      </c>
      <c r="AQ31" s="845">
        <v>12507408659</v>
      </c>
      <c r="AR31" s="845">
        <v>12507408659</v>
      </c>
      <c r="AS31" s="845">
        <v>12507408659</v>
      </c>
      <c r="AT31" s="845">
        <v>12507408659</v>
      </c>
      <c r="AU31" s="845">
        <f>SUM(AU10,AU11,AU12,AU13,AU14,AU15,AU16,AU17,AU18,AU19,AU20,AU21,AU22,AU23,AU24,AU25,AU26,AU27,AU28,AU29,AU30)</f>
        <v>15034838322</v>
      </c>
      <c r="AV31" s="845">
        <v>12507408659</v>
      </c>
      <c r="AW31" s="845">
        <v>12507408659</v>
      </c>
      <c r="AX31" s="845">
        <v>12507408659</v>
      </c>
      <c r="AY31" s="845">
        <v>12507408659</v>
      </c>
      <c r="AZ31" s="845">
        <v>12507408659</v>
      </c>
      <c r="BA31" s="845">
        <v>12507408659</v>
      </c>
      <c r="BB31" s="845">
        <v>12507408659</v>
      </c>
      <c r="BC31" s="845">
        <v>12507408659</v>
      </c>
      <c r="BD31" s="845">
        <f>SUM(BD10,BD11,BD12,BD13,BD14,BD15,BD16,BD17,BD18,BD19,BD20,BD21,BD22,BD23,BD24,BD25,BD26,BD27,BD28,BD29,BD30)</f>
        <v>167563221</v>
      </c>
      <c r="BE31" s="845">
        <v>12507408659</v>
      </c>
      <c r="BF31" s="845">
        <v>12507408659</v>
      </c>
      <c r="BG31" s="845">
        <v>12507408659</v>
      </c>
      <c r="BH31" s="845">
        <v>12507408659</v>
      </c>
      <c r="BI31" s="845">
        <v>12507408659</v>
      </c>
      <c r="BJ31" s="845">
        <v>12507408659</v>
      </c>
      <c r="BK31" s="845">
        <v>12507408659</v>
      </c>
      <c r="BL31" s="845">
        <v>12507408659</v>
      </c>
      <c r="BM31" s="860">
        <f>SUM(BM10,BM11,BM12,BM13,BM14,BM15,BM16,BM17,BM18,BM19,BM20,BM21,BM22,BM23,BM24,BM25,BM26,BM27,BM28,BM29,BM30)</f>
        <v>34001815637</v>
      </c>
      <c r="BN31" s="860"/>
      <c r="BO31" s="860"/>
      <c r="BP31" s="860"/>
      <c r="BQ31" s="860"/>
      <c r="BR31" s="860"/>
      <c r="BS31" s="860"/>
      <c r="BT31" s="860"/>
      <c r="BU31" s="860"/>
      <c r="BV31" s="860">
        <f>SUM(BV10,BV11,BV12,BV13,BV14,BV15,BV16,BV17,BV18,BV19,BV20,BV21,BV22,BV23,BV24,BV25,BV26,BV27,BV28,BV29,BV30)</f>
        <v>95805275452</v>
      </c>
      <c r="BW31" s="860"/>
      <c r="BX31" s="860"/>
      <c r="BY31" s="860"/>
      <c r="BZ31" s="860"/>
      <c r="CA31" s="860"/>
      <c r="CB31" s="860"/>
      <c r="CC31" s="860"/>
      <c r="CD31" s="860"/>
      <c r="CE31" s="860">
        <f>SUM(CE10,CE11,CE12,CE13,CE14,CE15,CE16,CE17,CE18,CE19,CE20,CE21,CE22,CE23,CE24,CE25,CE26,CE27,CE28,CE29,CE30)</f>
        <v>107107309067</v>
      </c>
      <c r="CF31" s="860"/>
      <c r="CG31" s="860"/>
      <c r="CH31" s="860"/>
      <c r="CI31" s="860"/>
      <c r="CJ31" s="860"/>
      <c r="CK31" s="860"/>
      <c r="CL31" s="860"/>
      <c r="CM31" s="860"/>
      <c r="CN31" s="860">
        <f>SUM(CN10,CN11,CN12,CN13,CN14,CN15,CN16,CN17,CN18,CN19,CN20,CN21,CN22,CN23,CN24,CN25,CN26,CN27,CN28,CN29,CN30)</f>
        <v>2030108739</v>
      </c>
      <c r="CO31" s="860"/>
      <c r="CP31" s="860"/>
      <c r="CQ31" s="860"/>
      <c r="CR31" s="860"/>
      <c r="CS31" s="860"/>
      <c r="CT31" s="860"/>
      <c r="CU31" s="860"/>
      <c r="CV31" s="863"/>
    </row>
  </sheetData>
  <sheetProtection selectLockedCells="1"/>
  <mergeCells count="280">
    <mergeCell ref="CN31:CV31"/>
    <mergeCell ref="CN26:CV26"/>
    <mergeCell ref="CN27:CV27"/>
    <mergeCell ref="CN22:CV22"/>
    <mergeCell ref="CN23:CV23"/>
    <mergeCell ref="CN24:CV24"/>
    <mergeCell ref="CN25:CV25"/>
    <mergeCell ref="CN29:CV29"/>
    <mergeCell ref="CN30:CV30"/>
    <mergeCell ref="CN10:CV10"/>
    <mergeCell ref="CN11:CV11"/>
    <mergeCell ref="CN12:CV12"/>
    <mergeCell ref="CN13:CV13"/>
    <mergeCell ref="CN14:CV14"/>
    <mergeCell ref="CN15:CV15"/>
    <mergeCell ref="CN16:CV16"/>
    <mergeCell ref="CN17:CV17"/>
    <mergeCell ref="CN18:CV18"/>
    <mergeCell ref="CN19:CV19"/>
    <mergeCell ref="CN20:CV20"/>
    <mergeCell ref="CN21:CV21"/>
    <mergeCell ref="CE17:CM17"/>
    <mergeCell ref="CE18:CM18"/>
    <mergeCell ref="CE29:CM29"/>
    <mergeCell ref="CE30:CM30"/>
    <mergeCell ref="CE19:CM19"/>
    <mergeCell ref="CE20:CM20"/>
    <mergeCell ref="CE21:CM21"/>
    <mergeCell ref="CE22:CM22"/>
    <mergeCell ref="CE23:CM23"/>
    <mergeCell ref="CE24:CM24"/>
    <mergeCell ref="CE25:CM25"/>
    <mergeCell ref="CE26:CM26"/>
    <mergeCell ref="CE27:CM27"/>
    <mergeCell ref="CE28:CM28"/>
    <mergeCell ref="CN28:CV28"/>
    <mergeCell ref="CE31:CM31"/>
    <mergeCell ref="BV24:CD24"/>
    <mergeCell ref="BV25:CD25"/>
    <mergeCell ref="BV26:CD26"/>
    <mergeCell ref="BV10:CD10"/>
    <mergeCell ref="BV11:CD11"/>
    <mergeCell ref="BV12:CD12"/>
    <mergeCell ref="BV13:CD13"/>
    <mergeCell ref="BV14:CD14"/>
    <mergeCell ref="BV15:CD15"/>
    <mergeCell ref="BV21:CD21"/>
    <mergeCell ref="BV22:CD22"/>
    <mergeCell ref="BV23:CD23"/>
    <mergeCell ref="CE10:CM10"/>
    <mergeCell ref="CE11:CM11"/>
    <mergeCell ref="CE12:CM12"/>
    <mergeCell ref="CE13:CM13"/>
    <mergeCell ref="CE14:CM14"/>
    <mergeCell ref="CE15:CM15"/>
    <mergeCell ref="CE16:CM16"/>
    <mergeCell ref="BV27:CD27"/>
    <mergeCell ref="BV28:CD28"/>
    <mergeCell ref="BV31:CD31"/>
    <mergeCell ref="BV16:CD16"/>
    <mergeCell ref="BV17:CD17"/>
    <mergeCell ref="BV18:CD18"/>
    <mergeCell ref="BV29:CD29"/>
    <mergeCell ref="BV30:CD30"/>
    <mergeCell ref="BV19:CD19"/>
    <mergeCell ref="BV20:CD20"/>
    <mergeCell ref="BM26:BU26"/>
    <mergeCell ref="BM27:BU27"/>
    <mergeCell ref="BM28:BU28"/>
    <mergeCell ref="BM24:BU24"/>
    <mergeCell ref="BM25:BU25"/>
    <mergeCell ref="BM20:BU20"/>
    <mergeCell ref="BM21:BU21"/>
    <mergeCell ref="BM22:BU22"/>
    <mergeCell ref="BM23:BU23"/>
    <mergeCell ref="BD30:BL30"/>
    <mergeCell ref="BD19:BL19"/>
    <mergeCell ref="BD20:BL20"/>
    <mergeCell ref="BD21:BL21"/>
    <mergeCell ref="BD22:BL22"/>
    <mergeCell ref="BD23:BL23"/>
    <mergeCell ref="BD24:BL24"/>
    <mergeCell ref="BD25:BL25"/>
    <mergeCell ref="BD28:BL28"/>
    <mergeCell ref="BD31:BL31"/>
    <mergeCell ref="BM10:BU10"/>
    <mergeCell ref="BM11:BU11"/>
    <mergeCell ref="BM12:BU12"/>
    <mergeCell ref="BM13:BU13"/>
    <mergeCell ref="BM14:BU14"/>
    <mergeCell ref="BM15:BU15"/>
    <mergeCell ref="BD18:BL18"/>
    <mergeCell ref="BD29:BL29"/>
    <mergeCell ref="BD16:BL16"/>
    <mergeCell ref="BD17:BL17"/>
    <mergeCell ref="BD26:BL26"/>
    <mergeCell ref="BD27:BL27"/>
    <mergeCell ref="BM31:BU31"/>
    <mergeCell ref="BM16:BU16"/>
    <mergeCell ref="BM17:BU17"/>
    <mergeCell ref="BM18:BU18"/>
    <mergeCell ref="BM29:BU29"/>
    <mergeCell ref="BM30:BU30"/>
    <mergeCell ref="BM19:BU19"/>
    <mergeCell ref="BD12:BL12"/>
    <mergeCell ref="BD13:BL13"/>
    <mergeCell ref="BD14:BL14"/>
    <mergeCell ref="BD15:BL15"/>
    <mergeCell ref="AU16:BC16"/>
    <mergeCell ref="AU17:BC17"/>
    <mergeCell ref="AU18:BC18"/>
    <mergeCell ref="AU29:BC29"/>
    <mergeCell ref="AU30:BC30"/>
    <mergeCell ref="AU19:BC19"/>
    <mergeCell ref="AU20:BC20"/>
    <mergeCell ref="AU21:BC21"/>
    <mergeCell ref="AU24:BC24"/>
    <mergeCell ref="AU25:BC25"/>
    <mergeCell ref="AU26:BC26"/>
    <mergeCell ref="AU27:BC27"/>
    <mergeCell ref="AU22:BC22"/>
    <mergeCell ref="AU23:BC23"/>
    <mergeCell ref="AL23:AT23"/>
    <mergeCell ref="AL24:AT24"/>
    <mergeCell ref="AL25:AT25"/>
    <mergeCell ref="AL26:AT26"/>
    <mergeCell ref="AL27:AT27"/>
    <mergeCell ref="AL28:AT28"/>
    <mergeCell ref="AU28:BC28"/>
    <mergeCell ref="AU31:BC31"/>
    <mergeCell ref="AL31:AT31"/>
    <mergeCell ref="AU10:BC10"/>
    <mergeCell ref="AU11:BC11"/>
    <mergeCell ref="AU12:BC12"/>
    <mergeCell ref="AU13:BC13"/>
    <mergeCell ref="AU14:BC14"/>
    <mergeCell ref="AC29:AK29"/>
    <mergeCell ref="AC30:AK30"/>
    <mergeCell ref="AC19:AK19"/>
    <mergeCell ref="AC20:AK20"/>
    <mergeCell ref="AC21:AK21"/>
    <mergeCell ref="AC22:AK22"/>
    <mergeCell ref="AC23:AK23"/>
    <mergeCell ref="AC24:AK24"/>
    <mergeCell ref="AC25:AK25"/>
    <mergeCell ref="AC26:AK26"/>
    <mergeCell ref="AC27:AK27"/>
    <mergeCell ref="AC28:AK28"/>
    <mergeCell ref="AL18:AT18"/>
    <mergeCell ref="AL29:AT29"/>
    <mergeCell ref="AL30:AT30"/>
    <mergeCell ref="AL19:AT19"/>
    <mergeCell ref="AL20:AT20"/>
    <mergeCell ref="AL21:AT21"/>
    <mergeCell ref="AL22:AT22"/>
    <mergeCell ref="AC31:AK31"/>
    <mergeCell ref="AL10:AT10"/>
    <mergeCell ref="AL11:AT11"/>
    <mergeCell ref="AL12:AT12"/>
    <mergeCell ref="AL13:AT13"/>
    <mergeCell ref="AL14:AT14"/>
    <mergeCell ref="X10:AB10"/>
    <mergeCell ref="X11:AB11"/>
    <mergeCell ref="X12:AB12"/>
    <mergeCell ref="AL15:AT15"/>
    <mergeCell ref="AL16:AT16"/>
    <mergeCell ref="X29:AB29"/>
    <mergeCell ref="X30:AB30"/>
    <mergeCell ref="X19:AB19"/>
    <mergeCell ref="X20:AB20"/>
    <mergeCell ref="X21:AB21"/>
    <mergeCell ref="X22:AB22"/>
    <mergeCell ref="X23:AB23"/>
    <mergeCell ref="X24:AB24"/>
    <mergeCell ref="X25:AB25"/>
    <mergeCell ref="X26:AB26"/>
    <mergeCell ref="X27:AB27"/>
    <mergeCell ref="X28:AB28"/>
    <mergeCell ref="AL17:AT17"/>
    <mergeCell ref="AU9:BC9"/>
    <mergeCell ref="K12:R12"/>
    <mergeCell ref="S10:W10"/>
    <mergeCell ref="S11:W11"/>
    <mergeCell ref="AU15:BC15"/>
    <mergeCell ref="BD10:BL10"/>
    <mergeCell ref="BD11:BL11"/>
    <mergeCell ref="X31:AB31"/>
    <mergeCell ref="AC10:AK10"/>
    <mergeCell ref="AC11:AK11"/>
    <mergeCell ref="AC12:AK12"/>
    <mergeCell ref="AC13:AK13"/>
    <mergeCell ref="AC14:AK14"/>
    <mergeCell ref="AC15:AK15"/>
    <mergeCell ref="AC16:AK16"/>
    <mergeCell ref="S29:W29"/>
    <mergeCell ref="S30:W30"/>
    <mergeCell ref="S19:W19"/>
    <mergeCell ref="S20:W20"/>
    <mergeCell ref="S21:W21"/>
    <mergeCell ref="S22:W22"/>
    <mergeCell ref="S23:W23"/>
    <mergeCell ref="S24:W24"/>
    <mergeCell ref="S25:W25"/>
    <mergeCell ref="X3:BG4"/>
    <mergeCell ref="AL8:AT8"/>
    <mergeCell ref="K26:R26"/>
    <mergeCell ref="K27:R27"/>
    <mergeCell ref="K17:R17"/>
    <mergeCell ref="K18:R18"/>
    <mergeCell ref="K19:R19"/>
    <mergeCell ref="K23:R23"/>
    <mergeCell ref="K24:R24"/>
    <mergeCell ref="AC9:AK9"/>
    <mergeCell ref="AD5:AJ7"/>
    <mergeCell ref="AM5:AS7"/>
    <mergeCell ref="AV5:BB7"/>
    <mergeCell ref="BE5:BK7"/>
    <mergeCell ref="AL9:AT9"/>
    <mergeCell ref="B16:Q16"/>
    <mergeCell ref="B17:I18"/>
    <mergeCell ref="S12:W12"/>
    <mergeCell ref="S13:W13"/>
    <mergeCell ref="S14:W14"/>
    <mergeCell ref="S15:W15"/>
    <mergeCell ref="K13:R13"/>
    <mergeCell ref="S16:W16"/>
    <mergeCell ref="K20:R20"/>
    <mergeCell ref="BM3:CV4"/>
    <mergeCell ref="CN9:CV9"/>
    <mergeCell ref="BV8:CD8"/>
    <mergeCell ref="CE8:CM8"/>
    <mergeCell ref="CN8:CV8"/>
    <mergeCell ref="BW5:CC7"/>
    <mergeCell ref="CF5:CL7"/>
    <mergeCell ref="CO5:CU7"/>
    <mergeCell ref="BM8:BU8"/>
    <mergeCell ref="BN5:BT7"/>
    <mergeCell ref="BM9:BU9"/>
    <mergeCell ref="BV9:CD9"/>
    <mergeCell ref="BD8:BL8"/>
    <mergeCell ref="AC8:AK8"/>
    <mergeCell ref="B23:I24"/>
    <mergeCell ref="B25:I26"/>
    <mergeCell ref="AU8:BC8"/>
    <mergeCell ref="B10:Q10"/>
    <mergeCell ref="X5:AB9"/>
    <mergeCell ref="B19:I20"/>
    <mergeCell ref="CE9:CM9"/>
    <mergeCell ref="K21:R21"/>
    <mergeCell ref="K22:R22"/>
    <mergeCell ref="K25:R25"/>
    <mergeCell ref="BD9:BL9"/>
    <mergeCell ref="X17:AB17"/>
    <mergeCell ref="X18:AB18"/>
    <mergeCell ref="AC17:AK17"/>
    <mergeCell ref="AC18:AK18"/>
    <mergeCell ref="S17:W17"/>
    <mergeCell ref="S18:W18"/>
    <mergeCell ref="X13:AB13"/>
    <mergeCell ref="X14:AB14"/>
    <mergeCell ref="X15:AB15"/>
    <mergeCell ref="X16:AB16"/>
    <mergeCell ref="K14:R14"/>
    <mergeCell ref="A31:R31"/>
    <mergeCell ref="S5:W9"/>
    <mergeCell ref="K30:R30"/>
    <mergeCell ref="A3:R9"/>
    <mergeCell ref="B21:I22"/>
    <mergeCell ref="B14:I15"/>
    <mergeCell ref="K28:R28"/>
    <mergeCell ref="K29:R29"/>
    <mergeCell ref="B11:Q11"/>
    <mergeCell ref="B12:I13"/>
    <mergeCell ref="B27:I28"/>
    <mergeCell ref="B29:I30"/>
    <mergeCell ref="K15:R15"/>
    <mergeCell ref="S26:W26"/>
    <mergeCell ref="S27:W27"/>
    <mergeCell ref="S28:W28"/>
    <mergeCell ref="S31:W31"/>
  </mergeCells>
  <phoneticPr fontId="2"/>
  <pageMargins left="0.39370078740157483" right="0.19685039370078741" top="0.59055118110236227" bottom="0.59055118110236227" header="0.39370078740157483" footer="0.39370078740157483"/>
  <pageSetup paperSize="9" firstPageNumber="41" orientation="landscape" useFirstPageNumber="1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30"/>
  <dimension ref="A1:HF21"/>
  <sheetViews>
    <sheetView view="pageBreakPreview" zoomScaleNormal="100" zoomScaleSheetLayoutView="100" workbookViewId="0">
      <selection activeCell="V26" sqref="V26:W26"/>
    </sheetView>
  </sheetViews>
  <sheetFormatPr defaultColWidth="1.109375" defaultRowHeight="27.75" customHeight="1"/>
  <cols>
    <col min="1" max="86" width="1.109375" style="1" customWidth="1"/>
    <col min="87" max="91" width="1.109375" style="1"/>
    <col min="92" max="115" width="1.21875" style="1" customWidth="1"/>
    <col min="116" max="16384" width="1.109375" style="1"/>
  </cols>
  <sheetData>
    <row r="1" spans="1:214" ht="27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</row>
    <row r="2" spans="1:214" ht="27.75" customHeight="1" thickBot="1">
      <c r="A2" s="592" t="s">
        <v>61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  <c r="AP2" s="592"/>
      <c r="AQ2" s="592"/>
      <c r="AR2" s="592"/>
      <c r="AS2" s="592"/>
      <c r="AT2" s="592"/>
      <c r="AU2" s="592"/>
      <c r="AV2" s="592"/>
      <c r="AW2" s="592"/>
      <c r="AX2" s="592"/>
      <c r="AY2" s="592"/>
      <c r="AZ2" s="592"/>
      <c r="BA2" s="592"/>
      <c r="BB2" s="592"/>
      <c r="BC2" s="592"/>
      <c r="BD2" s="592"/>
      <c r="BE2" s="592"/>
      <c r="BF2" s="592"/>
      <c r="BG2" s="592"/>
      <c r="BH2" s="592"/>
      <c r="BI2" s="592"/>
      <c r="BJ2" s="592"/>
      <c r="BK2" s="592"/>
      <c r="BL2" s="592"/>
      <c r="BM2" s="592"/>
      <c r="BN2" s="592"/>
      <c r="BO2" s="592"/>
      <c r="BP2" s="592"/>
      <c r="BQ2" s="592"/>
      <c r="BR2" s="592"/>
      <c r="BS2" s="592"/>
      <c r="BT2" s="592"/>
      <c r="BU2" s="592"/>
      <c r="BV2" s="592"/>
      <c r="BW2" s="592"/>
      <c r="BX2" s="592"/>
      <c r="BY2" s="592"/>
      <c r="BZ2" s="592"/>
      <c r="CA2" s="592"/>
      <c r="CB2" s="592"/>
      <c r="CC2" s="592"/>
      <c r="CD2" s="592"/>
      <c r="CE2" s="592"/>
      <c r="CF2" s="592"/>
      <c r="CG2" s="592"/>
      <c r="CH2" s="592"/>
      <c r="CI2" s="592"/>
      <c r="CJ2" s="592"/>
      <c r="CK2" s="592"/>
      <c r="CL2" s="592"/>
      <c r="CM2" s="592"/>
      <c r="CN2" s="592"/>
      <c r="CO2" s="592"/>
      <c r="CP2" s="592"/>
      <c r="CQ2" s="592"/>
      <c r="CR2" s="592"/>
      <c r="CS2" s="592"/>
      <c r="CT2" s="592"/>
      <c r="CU2" s="592"/>
      <c r="CV2" s="592"/>
      <c r="CW2" s="592"/>
      <c r="CX2" s="592"/>
      <c r="CY2" s="592"/>
      <c r="CZ2" s="592"/>
      <c r="DA2" s="592"/>
      <c r="DB2" s="592"/>
      <c r="DC2" s="592"/>
      <c r="DD2" s="592"/>
      <c r="DE2" s="592"/>
      <c r="DF2" s="592"/>
      <c r="DG2" s="592"/>
      <c r="DH2" s="592"/>
      <c r="DI2" s="592"/>
      <c r="DJ2" s="592"/>
      <c r="DK2" s="592"/>
    </row>
    <row r="3" spans="1:214" ht="27.75" customHeight="1">
      <c r="A3" s="40"/>
      <c r="B3" s="864" t="s">
        <v>102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41"/>
      <c r="N3" s="24"/>
      <c r="O3" s="42"/>
      <c r="P3" s="42"/>
      <c r="Q3" s="42"/>
      <c r="R3" s="42"/>
      <c r="S3" s="42"/>
      <c r="T3" s="618" t="s">
        <v>55</v>
      </c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42"/>
      <c r="AY3" s="42"/>
      <c r="AZ3" s="42"/>
      <c r="BA3" s="42"/>
      <c r="BB3" s="42"/>
      <c r="BC3" s="19"/>
      <c r="BD3" s="18"/>
      <c r="BE3" s="42"/>
      <c r="BF3" s="42"/>
      <c r="BG3" s="618" t="s">
        <v>64</v>
      </c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42"/>
      <c r="BU3" s="19"/>
      <c r="BV3" s="18"/>
      <c r="BW3" s="42"/>
      <c r="BX3" s="42"/>
      <c r="BY3" s="42"/>
      <c r="BZ3" s="42"/>
      <c r="CA3" s="618" t="s">
        <v>26</v>
      </c>
      <c r="CB3" s="618"/>
      <c r="CC3" s="618"/>
      <c r="CD3" s="618"/>
      <c r="CE3" s="618"/>
      <c r="CF3" s="618"/>
      <c r="CG3" s="618"/>
      <c r="CH3" s="618"/>
      <c r="CI3" s="42"/>
      <c r="CJ3" s="42"/>
      <c r="CK3" s="42"/>
      <c r="CL3" s="42"/>
      <c r="CM3" s="19"/>
      <c r="CN3" s="18"/>
      <c r="CO3" s="42"/>
      <c r="CP3" s="42"/>
      <c r="CQ3" s="42"/>
      <c r="CR3" s="42"/>
      <c r="CS3" s="618" t="s">
        <v>74</v>
      </c>
      <c r="CT3" s="618"/>
      <c r="CU3" s="618"/>
      <c r="CV3" s="618"/>
      <c r="CW3" s="618"/>
      <c r="CX3" s="618"/>
      <c r="CY3" s="618"/>
      <c r="CZ3" s="618"/>
      <c r="DA3" s="618"/>
      <c r="DB3" s="618"/>
      <c r="DC3" s="618"/>
      <c r="DD3" s="618"/>
      <c r="DE3" s="618"/>
      <c r="DF3" s="618"/>
      <c r="DG3" s="42"/>
      <c r="DH3" s="42"/>
      <c r="DI3" s="42"/>
      <c r="DJ3" s="42"/>
      <c r="DK3" s="43"/>
    </row>
    <row r="4" spans="1:214" ht="27.75" customHeight="1">
      <c r="A4" s="44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45"/>
      <c r="N4" s="46"/>
      <c r="O4" s="522" t="s">
        <v>56</v>
      </c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48"/>
      <c r="AF4" s="49"/>
      <c r="AG4" s="50"/>
      <c r="AH4" s="522" t="s">
        <v>57</v>
      </c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48"/>
      <c r="AX4" s="624" t="s">
        <v>62</v>
      </c>
      <c r="AY4" s="561"/>
      <c r="AZ4" s="561"/>
      <c r="BA4" s="561"/>
      <c r="BB4" s="561"/>
      <c r="BC4" s="625"/>
      <c r="BD4" s="624" t="s">
        <v>65</v>
      </c>
      <c r="BE4" s="561"/>
      <c r="BF4" s="561"/>
      <c r="BG4" s="561"/>
      <c r="BH4" s="561"/>
      <c r="BI4" s="625"/>
      <c r="BJ4" s="624" t="s">
        <v>3</v>
      </c>
      <c r="BK4" s="561"/>
      <c r="BL4" s="561"/>
      <c r="BM4" s="561"/>
      <c r="BN4" s="561"/>
      <c r="BO4" s="625"/>
      <c r="BP4" s="624" t="s">
        <v>62</v>
      </c>
      <c r="BQ4" s="561"/>
      <c r="BR4" s="561"/>
      <c r="BS4" s="561"/>
      <c r="BT4" s="561"/>
      <c r="BU4" s="625"/>
      <c r="BV4" s="624" t="s">
        <v>65</v>
      </c>
      <c r="BW4" s="561"/>
      <c r="BX4" s="561"/>
      <c r="BY4" s="561"/>
      <c r="BZ4" s="561"/>
      <c r="CA4" s="625"/>
      <c r="CB4" s="624" t="s">
        <v>3</v>
      </c>
      <c r="CC4" s="561"/>
      <c r="CD4" s="561"/>
      <c r="CE4" s="561"/>
      <c r="CF4" s="561"/>
      <c r="CG4" s="625"/>
      <c r="CH4" s="624" t="s">
        <v>73</v>
      </c>
      <c r="CI4" s="561"/>
      <c r="CJ4" s="561"/>
      <c r="CK4" s="561"/>
      <c r="CL4" s="561"/>
      <c r="CM4" s="625"/>
      <c r="CN4" s="8"/>
      <c r="CO4" s="562" t="s">
        <v>75</v>
      </c>
      <c r="CP4" s="562"/>
      <c r="CQ4" s="562"/>
      <c r="CR4" s="562"/>
      <c r="CS4" s="16"/>
      <c r="CT4" s="8"/>
      <c r="CU4" s="562" t="s">
        <v>76</v>
      </c>
      <c r="CV4" s="562"/>
      <c r="CW4" s="562"/>
      <c r="CX4" s="562"/>
      <c r="CY4" s="16"/>
      <c r="CZ4" s="8"/>
      <c r="DA4" s="562" t="s">
        <v>77</v>
      </c>
      <c r="DB4" s="562"/>
      <c r="DC4" s="562"/>
      <c r="DD4" s="562"/>
      <c r="DE4" s="16"/>
      <c r="DF4" s="8"/>
      <c r="DG4" s="562" t="s">
        <v>78</v>
      </c>
      <c r="DH4" s="562"/>
      <c r="DI4" s="562"/>
      <c r="DJ4" s="562"/>
      <c r="DK4" s="52"/>
    </row>
    <row r="5" spans="1:214" ht="27.75" customHeight="1">
      <c r="A5" s="44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45"/>
      <c r="N5" s="865" t="s">
        <v>58</v>
      </c>
      <c r="O5" s="562"/>
      <c r="P5" s="562"/>
      <c r="Q5" s="562"/>
      <c r="R5" s="562"/>
      <c r="S5" s="686"/>
      <c r="T5" s="685" t="s">
        <v>59</v>
      </c>
      <c r="U5" s="562"/>
      <c r="V5" s="562"/>
      <c r="W5" s="562"/>
      <c r="X5" s="562"/>
      <c r="Y5" s="686"/>
      <c r="Z5" s="624" t="s">
        <v>37</v>
      </c>
      <c r="AA5" s="561"/>
      <c r="AB5" s="561"/>
      <c r="AC5" s="561"/>
      <c r="AD5" s="561"/>
      <c r="AE5" s="561"/>
      <c r="AF5" s="685" t="s">
        <v>58</v>
      </c>
      <c r="AG5" s="562"/>
      <c r="AH5" s="562"/>
      <c r="AI5" s="562"/>
      <c r="AJ5" s="562"/>
      <c r="AK5" s="686"/>
      <c r="AL5" s="685" t="s">
        <v>59</v>
      </c>
      <c r="AM5" s="562"/>
      <c r="AN5" s="562"/>
      <c r="AO5" s="562"/>
      <c r="AP5" s="562"/>
      <c r="AQ5" s="686"/>
      <c r="AR5" s="624" t="s">
        <v>37</v>
      </c>
      <c r="AS5" s="561"/>
      <c r="AT5" s="561"/>
      <c r="AU5" s="561"/>
      <c r="AV5" s="561"/>
      <c r="AW5" s="625"/>
      <c r="AX5" s="607"/>
      <c r="AY5" s="546"/>
      <c r="AZ5" s="546"/>
      <c r="BA5" s="546"/>
      <c r="BB5" s="546"/>
      <c r="BC5" s="608"/>
      <c r="BD5" s="607"/>
      <c r="BE5" s="546"/>
      <c r="BF5" s="546"/>
      <c r="BG5" s="546"/>
      <c r="BH5" s="546"/>
      <c r="BI5" s="608"/>
      <c r="BJ5" s="607"/>
      <c r="BK5" s="546"/>
      <c r="BL5" s="546"/>
      <c r="BM5" s="546"/>
      <c r="BN5" s="546"/>
      <c r="BO5" s="608"/>
      <c r="BP5" s="607"/>
      <c r="BQ5" s="546"/>
      <c r="BR5" s="546"/>
      <c r="BS5" s="546"/>
      <c r="BT5" s="546"/>
      <c r="BU5" s="608"/>
      <c r="BV5" s="607"/>
      <c r="BW5" s="546"/>
      <c r="BX5" s="546"/>
      <c r="BY5" s="546"/>
      <c r="BZ5" s="546"/>
      <c r="CA5" s="608"/>
      <c r="CB5" s="607"/>
      <c r="CC5" s="546"/>
      <c r="CD5" s="546"/>
      <c r="CE5" s="546"/>
      <c r="CF5" s="546"/>
      <c r="CG5" s="608"/>
      <c r="CH5" s="607"/>
      <c r="CI5" s="546"/>
      <c r="CJ5" s="546"/>
      <c r="CK5" s="546"/>
      <c r="CL5" s="546"/>
      <c r="CM5" s="608"/>
      <c r="CN5" s="15"/>
      <c r="CO5" s="563"/>
      <c r="CP5" s="563"/>
      <c r="CQ5" s="563"/>
      <c r="CR5" s="563"/>
      <c r="CS5" s="17"/>
      <c r="CT5" s="15"/>
      <c r="CU5" s="563"/>
      <c r="CV5" s="563"/>
      <c r="CW5" s="563"/>
      <c r="CX5" s="563"/>
      <c r="CY5" s="17"/>
      <c r="CZ5" s="15"/>
      <c r="DA5" s="563"/>
      <c r="DB5" s="563"/>
      <c r="DC5" s="563"/>
      <c r="DD5" s="563"/>
      <c r="DE5" s="17"/>
      <c r="DF5" s="15"/>
      <c r="DG5" s="563"/>
      <c r="DH5" s="563"/>
      <c r="DI5" s="563"/>
      <c r="DJ5" s="563"/>
      <c r="DK5" s="56"/>
    </row>
    <row r="6" spans="1:214" ht="14.25" customHeight="1">
      <c r="A6" s="44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45"/>
      <c r="N6" s="687"/>
      <c r="O6" s="563"/>
      <c r="P6" s="563"/>
      <c r="Q6" s="563"/>
      <c r="R6" s="563"/>
      <c r="S6" s="684"/>
      <c r="T6" s="683"/>
      <c r="U6" s="563"/>
      <c r="V6" s="563"/>
      <c r="W6" s="563"/>
      <c r="X6" s="563"/>
      <c r="Y6" s="684"/>
      <c r="Z6" s="607"/>
      <c r="AA6" s="546"/>
      <c r="AB6" s="546"/>
      <c r="AC6" s="546"/>
      <c r="AD6" s="546"/>
      <c r="AE6" s="546"/>
      <c r="AF6" s="683"/>
      <c r="AG6" s="563"/>
      <c r="AH6" s="563"/>
      <c r="AI6" s="563"/>
      <c r="AJ6" s="563"/>
      <c r="AK6" s="684"/>
      <c r="AL6" s="683"/>
      <c r="AM6" s="563"/>
      <c r="AN6" s="563"/>
      <c r="AO6" s="563"/>
      <c r="AP6" s="563"/>
      <c r="AQ6" s="684"/>
      <c r="AR6" s="607"/>
      <c r="AS6" s="546"/>
      <c r="AT6" s="546"/>
      <c r="AU6" s="546"/>
      <c r="AV6" s="546"/>
      <c r="AW6" s="608"/>
      <c r="AX6" s="607"/>
      <c r="AY6" s="546"/>
      <c r="AZ6" s="546"/>
      <c r="BA6" s="546"/>
      <c r="BB6" s="546"/>
      <c r="BC6" s="608"/>
      <c r="BD6" s="607"/>
      <c r="BE6" s="546"/>
      <c r="BF6" s="546"/>
      <c r="BG6" s="546"/>
      <c r="BH6" s="546"/>
      <c r="BI6" s="608"/>
      <c r="BJ6" s="607"/>
      <c r="BK6" s="546"/>
      <c r="BL6" s="546"/>
      <c r="BM6" s="546"/>
      <c r="BN6" s="546"/>
      <c r="BO6" s="608"/>
      <c r="BP6" s="607"/>
      <c r="BQ6" s="546"/>
      <c r="BR6" s="546"/>
      <c r="BS6" s="546"/>
      <c r="BT6" s="546"/>
      <c r="BU6" s="608"/>
      <c r="BV6" s="607"/>
      <c r="BW6" s="546"/>
      <c r="BX6" s="546"/>
      <c r="BY6" s="546"/>
      <c r="BZ6" s="546"/>
      <c r="CA6" s="608"/>
      <c r="CB6" s="607"/>
      <c r="CC6" s="546"/>
      <c r="CD6" s="546"/>
      <c r="CE6" s="546"/>
      <c r="CF6" s="546"/>
      <c r="CG6" s="608"/>
      <c r="CH6" s="607"/>
      <c r="CI6" s="546"/>
      <c r="CJ6" s="546"/>
      <c r="CK6" s="546"/>
      <c r="CL6" s="546"/>
      <c r="CM6" s="608"/>
      <c r="CN6" s="15"/>
      <c r="CO6" s="563"/>
      <c r="CP6" s="563"/>
      <c r="CQ6" s="563"/>
      <c r="CR6" s="563"/>
      <c r="CS6" s="17"/>
      <c r="CT6" s="15"/>
      <c r="CU6" s="563"/>
      <c r="CV6" s="563"/>
      <c r="CW6" s="563"/>
      <c r="CX6" s="563"/>
      <c r="CY6" s="17"/>
      <c r="CZ6" s="15"/>
      <c r="DA6" s="563"/>
      <c r="DB6" s="563"/>
      <c r="DC6" s="563"/>
      <c r="DD6" s="563"/>
      <c r="DE6" s="17"/>
      <c r="DF6" s="15"/>
      <c r="DG6" s="563"/>
      <c r="DH6" s="563"/>
      <c r="DI6" s="563"/>
      <c r="DJ6" s="563"/>
      <c r="DK6" s="56"/>
    </row>
    <row r="7" spans="1:214" ht="14.25" customHeight="1">
      <c r="A7" s="44"/>
      <c r="B7" s="867" t="s">
        <v>103</v>
      </c>
      <c r="C7" s="867"/>
      <c r="D7" s="867"/>
      <c r="E7" s="867"/>
      <c r="F7" s="867"/>
      <c r="G7" s="867"/>
      <c r="H7" s="867"/>
      <c r="I7" s="867"/>
      <c r="J7" s="867"/>
      <c r="K7" s="867"/>
      <c r="L7" s="867"/>
      <c r="M7" s="45"/>
      <c r="N7" s="60"/>
      <c r="O7" s="36"/>
      <c r="P7" s="36"/>
      <c r="Q7" s="36"/>
      <c r="R7" s="36"/>
      <c r="S7" s="37"/>
      <c r="T7" s="35"/>
      <c r="U7" s="36"/>
      <c r="V7" s="36"/>
      <c r="W7" s="36"/>
      <c r="X7" s="36"/>
      <c r="Y7" s="37"/>
      <c r="Z7" s="35"/>
      <c r="AA7" s="36"/>
      <c r="AB7" s="36"/>
      <c r="AC7" s="36"/>
      <c r="AD7" s="36"/>
      <c r="AE7" s="36"/>
      <c r="AF7" s="35"/>
      <c r="AG7" s="36"/>
      <c r="AH7" s="36"/>
      <c r="AI7" s="36"/>
      <c r="AJ7" s="36"/>
      <c r="AK7" s="37"/>
      <c r="AL7" s="35"/>
      <c r="AM7" s="36"/>
      <c r="AN7" s="36"/>
      <c r="AO7" s="36"/>
      <c r="AP7" s="36"/>
      <c r="AQ7" s="37"/>
      <c r="AR7" s="35"/>
      <c r="AS7" s="36"/>
      <c r="AT7" s="36"/>
      <c r="AU7" s="36"/>
      <c r="AV7" s="36"/>
      <c r="AW7" s="37"/>
      <c r="AX7" s="607" t="s">
        <v>63</v>
      </c>
      <c r="AY7" s="546"/>
      <c r="AZ7" s="546"/>
      <c r="BA7" s="546"/>
      <c r="BB7" s="546"/>
      <c r="BC7" s="608"/>
      <c r="BD7" s="15"/>
      <c r="BE7" s="57"/>
      <c r="BF7" s="57"/>
      <c r="BG7" s="57"/>
      <c r="BH7" s="57"/>
      <c r="BI7" s="17"/>
      <c r="BJ7" s="15"/>
      <c r="BK7" s="57"/>
      <c r="BL7" s="57"/>
      <c r="BM7" s="57"/>
      <c r="BN7" s="57"/>
      <c r="BO7" s="17"/>
      <c r="BP7" s="607" t="s">
        <v>68</v>
      </c>
      <c r="BQ7" s="546"/>
      <c r="BR7" s="546"/>
      <c r="BS7" s="546"/>
      <c r="BT7" s="546"/>
      <c r="BU7" s="608"/>
      <c r="BV7" s="607" t="s">
        <v>70</v>
      </c>
      <c r="BW7" s="546"/>
      <c r="BX7" s="546"/>
      <c r="BY7" s="546"/>
      <c r="BZ7" s="546"/>
      <c r="CA7" s="608"/>
      <c r="CB7" s="607" t="s">
        <v>71</v>
      </c>
      <c r="CC7" s="546"/>
      <c r="CD7" s="546"/>
      <c r="CE7" s="546"/>
      <c r="CF7" s="546"/>
      <c r="CG7" s="608"/>
      <c r="CH7" s="607" t="s">
        <v>72</v>
      </c>
      <c r="CI7" s="546"/>
      <c r="CJ7" s="546"/>
      <c r="CK7" s="546"/>
      <c r="CL7" s="546"/>
      <c r="CM7" s="608"/>
      <c r="CN7" s="15"/>
      <c r="CO7" s="57"/>
      <c r="CP7" s="57"/>
      <c r="CQ7" s="57"/>
      <c r="CR7" s="57"/>
      <c r="CS7" s="17"/>
      <c r="CT7" s="15"/>
      <c r="CU7" s="57"/>
      <c r="CV7" s="57"/>
      <c r="CW7" s="57"/>
      <c r="CX7" s="57"/>
      <c r="CY7" s="17"/>
      <c r="CZ7" s="15"/>
      <c r="DA7" s="57"/>
      <c r="DB7" s="57"/>
      <c r="DC7" s="57"/>
      <c r="DD7" s="57"/>
      <c r="DE7" s="17"/>
      <c r="DF7" s="15"/>
      <c r="DG7" s="57"/>
      <c r="DH7" s="57"/>
      <c r="DI7" s="57"/>
      <c r="DJ7" s="57"/>
      <c r="DK7" s="56"/>
    </row>
    <row r="8" spans="1:214" ht="14.25" customHeight="1" thickBot="1">
      <c r="A8" s="61"/>
      <c r="B8" s="868"/>
      <c r="C8" s="868"/>
      <c r="D8" s="868"/>
      <c r="E8" s="868"/>
      <c r="F8" s="868"/>
      <c r="G8" s="868"/>
      <c r="H8" s="868"/>
      <c r="I8" s="868"/>
      <c r="J8" s="868"/>
      <c r="K8" s="868"/>
      <c r="L8" s="868"/>
      <c r="M8" s="62"/>
      <c r="N8" s="63"/>
      <c r="O8" s="64"/>
      <c r="P8" s="64"/>
      <c r="Q8" s="64"/>
      <c r="R8" s="64"/>
      <c r="S8" s="65"/>
      <c r="T8" s="66"/>
      <c r="U8" s="64"/>
      <c r="V8" s="64"/>
      <c r="W8" s="64"/>
      <c r="X8" s="64"/>
      <c r="Y8" s="65"/>
      <c r="Z8" s="866" t="s">
        <v>60</v>
      </c>
      <c r="AA8" s="547"/>
      <c r="AB8" s="547"/>
      <c r="AC8" s="547"/>
      <c r="AD8" s="547"/>
      <c r="AE8" s="547"/>
      <c r="AF8" s="66"/>
      <c r="AG8" s="64"/>
      <c r="AH8" s="64"/>
      <c r="AI8" s="64"/>
      <c r="AJ8" s="64"/>
      <c r="AK8" s="65"/>
      <c r="AL8" s="66"/>
      <c r="AM8" s="64"/>
      <c r="AN8" s="64"/>
      <c r="AO8" s="64"/>
      <c r="AP8" s="64"/>
      <c r="AQ8" s="65"/>
      <c r="AR8" s="866" t="s">
        <v>42</v>
      </c>
      <c r="AS8" s="547"/>
      <c r="AT8" s="547"/>
      <c r="AU8" s="547"/>
      <c r="AV8" s="547"/>
      <c r="AW8" s="634"/>
      <c r="AX8" s="866" t="s">
        <v>28</v>
      </c>
      <c r="AY8" s="547"/>
      <c r="AZ8" s="547"/>
      <c r="BA8" s="547"/>
      <c r="BB8" s="547"/>
      <c r="BC8" s="634"/>
      <c r="BD8" s="866" t="s">
        <v>66</v>
      </c>
      <c r="BE8" s="547"/>
      <c r="BF8" s="547"/>
      <c r="BG8" s="547"/>
      <c r="BH8" s="547"/>
      <c r="BI8" s="634"/>
      <c r="BJ8" s="866" t="s">
        <v>67</v>
      </c>
      <c r="BK8" s="547"/>
      <c r="BL8" s="547"/>
      <c r="BM8" s="547"/>
      <c r="BN8" s="547"/>
      <c r="BO8" s="634"/>
      <c r="BP8" s="866" t="s">
        <v>69</v>
      </c>
      <c r="BQ8" s="547"/>
      <c r="BR8" s="547"/>
      <c r="BS8" s="547"/>
      <c r="BT8" s="547"/>
      <c r="BU8" s="634"/>
      <c r="BV8" s="66"/>
      <c r="BW8" s="64"/>
      <c r="BX8" s="64"/>
      <c r="BY8" s="64"/>
      <c r="BZ8" s="64"/>
      <c r="CA8" s="65"/>
      <c r="CB8" s="66"/>
      <c r="CC8" s="64"/>
      <c r="CD8" s="64"/>
      <c r="CE8" s="64"/>
      <c r="CF8" s="64"/>
      <c r="CG8" s="65"/>
      <c r="CH8" s="66"/>
      <c r="CI8" s="64"/>
      <c r="CJ8" s="64"/>
      <c r="CK8" s="64"/>
      <c r="CL8" s="64"/>
      <c r="CM8" s="65"/>
      <c r="CN8" s="66"/>
      <c r="CO8" s="64"/>
      <c r="CP8" s="64"/>
      <c r="CQ8" s="64"/>
      <c r="CR8" s="64"/>
      <c r="CS8" s="65"/>
      <c r="CT8" s="66"/>
      <c r="CU8" s="64"/>
      <c r="CV8" s="64"/>
      <c r="CW8" s="64"/>
      <c r="CX8" s="64"/>
      <c r="CY8" s="65"/>
      <c r="CZ8" s="66"/>
      <c r="DA8" s="64"/>
      <c r="DB8" s="64"/>
      <c r="DC8" s="64"/>
      <c r="DD8" s="64"/>
      <c r="DE8" s="65"/>
      <c r="DF8" s="66"/>
      <c r="DG8" s="64"/>
      <c r="DH8" s="64"/>
      <c r="DI8" s="64"/>
      <c r="DJ8" s="64"/>
      <c r="DK8" s="67"/>
    </row>
    <row r="9" spans="1:214" ht="27.75" customHeight="1">
      <c r="A9" s="24"/>
      <c r="B9" s="620" t="s">
        <v>43</v>
      </c>
      <c r="C9" s="620"/>
      <c r="D9" s="620"/>
      <c r="E9" s="620"/>
      <c r="F9" s="620"/>
      <c r="G9" s="620"/>
      <c r="H9" s="620"/>
      <c r="I9" s="620"/>
      <c r="J9" s="620"/>
      <c r="K9" s="620"/>
      <c r="L9" s="620"/>
      <c r="M9" s="43"/>
      <c r="N9" s="535">
        <v>2200</v>
      </c>
      <c r="O9" s="532"/>
      <c r="P9" s="532"/>
      <c r="Q9" s="532"/>
      <c r="R9" s="532"/>
      <c r="S9" s="532"/>
      <c r="T9" s="532">
        <v>239</v>
      </c>
      <c r="U9" s="532"/>
      <c r="V9" s="532"/>
      <c r="W9" s="532"/>
      <c r="X9" s="532"/>
      <c r="Y9" s="532"/>
      <c r="Z9" s="531">
        <f>N9+T9</f>
        <v>2439</v>
      </c>
      <c r="AA9" s="531">
        <v>2056</v>
      </c>
      <c r="AB9" s="531">
        <v>2056</v>
      </c>
      <c r="AC9" s="531">
        <v>2056</v>
      </c>
      <c r="AD9" s="531">
        <v>2056</v>
      </c>
      <c r="AE9" s="531">
        <v>2056</v>
      </c>
      <c r="AF9" s="532">
        <v>3965</v>
      </c>
      <c r="AG9" s="532"/>
      <c r="AH9" s="532"/>
      <c r="AI9" s="532"/>
      <c r="AJ9" s="532"/>
      <c r="AK9" s="532"/>
      <c r="AL9" s="532">
        <v>281</v>
      </c>
      <c r="AM9" s="532"/>
      <c r="AN9" s="532"/>
      <c r="AO9" s="532"/>
      <c r="AP9" s="532"/>
      <c r="AQ9" s="532"/>
      <c r="AR9" s="531">
        <f>AF9+AL9</f>
        <v>4246</v>
      </c>
      <c r="AS9" s="531">
        <v>2056</v>
      </c>
      <c r="AT9" s="531">
        <v>2056</v>
      </c>
      <c r="AU9" s="531">
        <v>2056</v>
      </c>
      <c r="AV9" s="531">
        <v>2056</v>
      </c>
      <c r="AW9" s="531">
        <v>2056</v>
      </c>
      <c r="AX9" s="531">
        <f>SUM(Z9,AR9)</f>
        <v>6685</v>
      </c>
      <c r="AY9" s="531">
        <v>5835</v>
      </c>
      <c r="AZ9" s="531">
        <v>5835</v>
      </c>
      <c r="BA9" s="531">
        <v>5835</v>
      </c>
      <c r="BB9" s="531">
        <v>5835</v>
      </c>
      <c r="BC9" s="531">
        <v>5835</v>
      </c>
      <c r="BD9" s="532">
        <v>98292</v>
      </c>
      <c r="BE9" s="532"/>
      <c r="BF9" s="532"/>
      <c r="BG9" s="532"/>
      <c r="BH9" s="532"/>
      <c r="BI9" s="532"/>
      <c r="BJ9" s="700">
        <v>227420</v>
      </c>
      <c r="BK9" s="700"/>
      <c r="BL9" s="700"/>
      <c r="BM9" s="700"/>
      <c r="BN9" s="700"/>
      <c r="BO9" s="700"/>
      <c r="BP9" s="531">
        <f>BD9+BJ9</f>
        <v>325712</v>
      </c>
      <c r="BQ9" s="531">
        <v>2056</v>
      </c>
      <c r="BR9" s="531">
        <v>2056</v>
      </c>
      <c r="BS9" s="531">
        <v>2056</v>
      </c>
      <c r="BT9" s="531">
        <v>2056</v>
      </c>
      <c r="BU9" s="531">
        <v>2056</v>
      </c>
      <c r="BV9" s="531">
        <f>SUM(Z9,BD9)</f>
        <v>100731</v>
      </c>
      <c r="BW9" s="531">
        <v>87024</v>
      </c>
      <c r="BX9" s="531">
        <v>87024</v>
      </c>
      <c r="BY9" s="531">
        <v>87024</v>
      </c>
      <c r="BZ9" s="531">
        <v>87024</v>
      </c>
      <c r="CA9" s="531">
        <v>87024</v>
      </c>
      <c r="CB9" s="531">
        <f>SUM(AR9,BJ9)</f>
        <v>231666</v>
      </c>
      <c r="CC9" s="531">
        <v>208820</v>
      </c>
      <c r="CD9" s="531">
        <v>208820</v>
      </c>
      <c r="CE9" s="531">
        <v>208820</v>
      </c>
      <c r="CF9" s="531">
        <v>208820</v>
      </c>
      <c r="CG9" s="531">
        <v>208820</v>
      </c>
      <c r="CH9" s="531">
        <f>SUM(AX9,BP9)</f>
        <v>332397</v>
      </c>
      <c r="CI9" s="531">
        <v>295844</v>
      </c>
      <c r="CJ9" s="531">
        <v>295844</v>
      </c>
      <c r="CK9" s="531">
        <v>295844</v>
      </c>
      <c r="CL9" s="531">
        <v>295844</v>
      </c>
      <c r="CM9" s="531">
        <v>295844</v>
      </c>
      <c r="CN9" s="700">
        <v>34094</v>
      </c>
      <c r="CO9" s="700"/>
      <c r="CP9" s="700"/>
      <c r="CQ9" s="700"/>
      <c r="CR9" s="700"/>
      <c r="CS9" s="700"/>
      <c r="CT9" s="700">
        <v>23741</v>
      </c>
      <c r="CU9" s="700"/>
      <c r="CV9" s="700"/>
      <c r="CW9" s="700"/>
      <c r="CX9" s="700"/>
      <c r="CY9" s="700"/>
      <c r="CZ9" s="700">
        <v>9864</v>
      </c>
      <c r="DA9" s="700"/>
      <c r="DB9" s="700"/>
      <c r="DC9" s="700"/>
      <c r="DD9" s="700"/>
      <c r="DE9" s="700"/>
      <c r="DF9" s="700">
        <v>2963</v>
      </c>
      <c r="DG9" s="700"/>
      <c r="DH9" s="700"/>
      <c r="DI9" s="700"/>
      <c r="DJ9" s="700"/>
      <c r="DK9" s="701"/>
    </row>
    <row r="10" spans="1:214" ht="27.75" customHeight="1">
      <c r="A10" s="46"/>
      <c r="B10" s="610" t="s">
        <v>44</v>
      </c>
      <c r="C10" s="610"/>
      <c r="D10" s="610"/>
      <c r="E10" s="610"/>
      <c r="F10" s="610"/>
      <c r="G10" s="610"/>
      <c r="H10" s="610"/>
      <c r="I10" s="610"/>
      <c r="J10" s="610"/>
      <c r="K10" s="610"/>
      <c r="L10" s="610"/>
      <c r="M10" s="68"/>
      <c r="N10" s="523">
        <v>7863</v>
      </c>
      <c r="O10" s="524"/>
      <c r="P10" s="524"/>
      <c r="Q10" s="524"/>
      <c r="R10" s="524"/>
      <c r="S10" s="524"/>
      <c r="T10" s="524">
        <v>1129</v>
      </c>
      <c r="U10" s="524"/>
      <c r="V10" s="524"/>
      <c r="W10" s="524"/>
      <c r="X10" s="524"/>
      <c r="Y10" s="524"/>
      <c r="Z10" s="525">
        <f t="shared" ref="Z10:Z20" si="0">N10+T10</f>
        <v>8992</v>
      </c>
      <c r="AA10" s="525">
        <v>2056</v>
      </c>
      <c r="AB10" s="525">
        <v>2056</v>
      </c>
      <c r="AC10" s="525">
        <v>2056</v>
      </c>
      <c r="AD10" s="525">
        <v>2056</v>
      </c>
      <c r="AE10" s="525">
        <v>2056</v>
      </c>
      <c r="AF10" s="524">
        <v>13122</v>
      </c>
      <c r="AG10" s="524"/>
      <c r="AH10" s="524"/>
      <c r="AI10" s="524"/>
      <c r="AJ10" s="524"/>
      <c r="AK10" s="524"/>
      <c r="AL10" s="524">
        <v>1160</v>
      </c>
      <c r="AM10" s="524"/>
      <c r="AN10" s="524"/>
      <c r="AO10" s="524"/>
      <c r="AP10" s="524"/>
      <c r="AQ10" s="524"/>
      <c r="AR10" s="525">
        <f t="shared" ref="AR10:AR20" si="1">AF10+AL10</f>
        <v>14282</v>
      </c>
      <c r="AS10" s="525">
        <v>2056</v>
      </c>
      <c r="AT10" s="525">
        <v>2056</v>
      </c>
      <c r="AU10" s="525">
        <v>2056</v>
      </c>
      <c r="AV10" s="525">
        <v>2056</v>
      </c>
      <c r="AW10" s="525">
        <v>2056</v>
      </c>
      <c r="AX10" s="525">
        <f t="shared" ref="AX10:AX20" si="2">SUM(Z10,AR10)</f>
        <v>23274</v>
      </c>
      <c r="AY10" s="525">
        <v>5835</v>
      </c>
      <c r="AZ10" s="525">
        <v>5835</v>
      </c>
      <c r="BA10" s="525">
        <v>5835</v>
      </c>
      <c r="BB10" s="525">
        <v>5835</v>
      </c>
      <c r="BC10" s="525">
        <v>5835</v>
      </c>
      <c r="BD10" s="524">
        <v>337033</v>
      </c>
      <c r="BE10" s="524"/>
      <c r="BF10" s="524"/>
      <c r="BG10" s="524"/>
      <c r="BH10" s="524"/>
      <c r="BI10" s="524"/>
      <c r="BJ10" s="696">
        <v>878568</v>
      </c>
      <c r="BK10" s="696"/>
      <c r="BL10" s="696"/>
      <c r="BM10" s="696"/>
      <c r="BN10" s="696"/>
      <c r="BO10" s="696"/>
      <c r="BP10" s="525">
        <f t="shared" ref="BP10:BP20" si="3">BD10+BJ10</f>
        <v>1215601</v>
      </c>
      <c r="BQ10" s="525">
        <v>2056</v>
      </c>
      <c r="BR10" s="525">
        <v>2056</v>
      </c>
      <c r="BS10" s="525">
        <v>2056</v>
      </c>
      <c r="BT10" s="525">
        <v>2056</v>
      </c>
      <c r="BU10" s="525">
        <v>2056</v>
      </c>
      <c r="BV10" s="525">
        <f t="shared" ref="BV10:BV20" si="4">SUM(Z10,BD10)</f>
        <v>346025</v>
      </c>
      <c r="BW10" s="525">
        <v>87024</v>
      </c>
      <c r="BX10" s="525">
        <v>87024</v>
      </c>
      <c r="BY10" s="525">
        <v>87024</v>
      </c>
      <c r="BZ10" s="525">
        <v>87024</v>
      </c>
      <c r="CA10" s="525">
        <v>87024</v>
      </c>
      <c r="CB10" s="525">
        <f t="shared" ref="CB10:CB20" si="5">SUM(AR10,BJ10)</f>
        <v>892850</v>
      </c>
      <c r="CC10" s="525">
        <v>208820</v>
      </c>
      <c r="CD10" s="525">
        <v>208820</v>
      </c>
      <c r="CE10" s="525">
        <v>208820</v>
      </c>
      <c r="CF10" s="525">
        <v>208820</v>
      </c>
      <c r="CG10" s="525">
        <v>208820</v>
      </c>
      <c r="CH10" s="525">
        <f t="shared" ref="CH10:CH20" si="6">SUM(AX10,BP10)</f>
        <v>1238875</v>
      </c>
      <c r="CI10" s="525">
        <v>295844</v>
      </c>
      <c r="CJ10" s="525">
        <v>295844</v>
      </c>
      <c r="CK10" s="525">
        <v>295844</v>
      </c>
      <c r="CL10" s="525">
        <v>295844</v>
      </c>
      <c r="CM10" s="525">
        <v>295844</v>
      </c>
      <c r="CN10" s="696">
        <v>64383</v>
      </c>
      <c r="CO10" s="696"/>
      <c r="CP10" s="696"/>
      <c r="CQ10" s="696"/>
      <c r="CR10" s="696"/>
      <c r="CS10" s="696"/>
      <c r="CT10" s="696">
        <v>58690</v>
      </c>
      <c r="CU10" s="696"/>
      <c r="CV10" s="696"/>
      <c r="CW10" s="696"/>
      <c r="CX10" s="696"/>
      <c r="CY10" s="696"/>
      <c r="CZ10" s="696">
        <v>41862</v>
      </c>
      <c r="DA10" s="696"/>
      <c r="DB10" s="696"/>
      <c r="DC10" s="696"/>
      <c r="DD10" s="696"/>
      <c r="DE10" s="696"/>
      <c r="DF10" s="696">
        <v>8865</v>
      </c>
      <c r="DG10" s="696"/>
      <c r="DH10" s="696"/>
      <c r="DI10" s="696"/>
      <c r="DJ10" s="696"/>
      <c r="DK10" s="699"/>
    </row>
    <row r="11" spans="1:214" ht="27.75" customHeight="1">
      <c r="A11" s="46"/>
      <c r="B11" s="610" t="s">
        <v>45</v>
      </c>
      <c r="C11" s="610"/>
      <c r="D11" s="610"/>
      <c r="E11" s="610"/>
      <c r="F11" s="610"/>
      <c r="G11" s="610"/>
      <c r="H11" s="610"/>
      <c r="I11" s="610"/>
      <c r="J11" s="610"/>
      <c r="K11" s="610"/>
      <c r="L11" s="610"/>
      <c r="M11" s="68"/>
      <c r="N11" s="523">
        <v>11623</v>
      </c>
      <c r="O11" s="524"/>
      <c r="P11" s="524"/>
      <c r="Q11" s="524"/>
      <c r="R11" s="524"/>
      <c r="S11" s="524"/>
      <c r="T11" s="524">
        <v>4076</v>
      </c>
      <c r="U11" s="524"/>
      <c r="V11" s="524"/>
      <c r="W11" s="524"/>
      <c r="X11" s="524"/>
      <c r="Y11" s="524"/>
      <c r="Z11" s="525">
        <f t="shared" si="0"/>
        <v>15699</v>
      </c>
      <c r="AA11" s="525">
        <v>2056</v>
      </c>
      <c r="AB11" s="525">
        <v>2056</v>
      </c>
      <c r="AC11" s="525">
        <v>2056</v>
      </c>
      <c r="AD11" s="525">
        <v>2056</v>
      </c>
      <c r="AE11" s="525">
        <v>2056</v>
      </c>
      <c r="AF11" s="524">
        <v>13406</v>
      </c>
      <c r="AG11" s="524"/>
      <c r="AH11" s="524"/>
      <c r="AI11" s="524"/>
      <c r="AJ11" s="524"/>
      <c r="AK11" s="524"/>
      <c r="AL11" s="524">
        <v>2660</v>
      </c>
      <c r="AM11" s="524"/>
      <c r="AN11" s="524"/>
      <c r="AO11" s="524"/>
      <c r="AP11" s="524"/>
      <c r="AQ11" s="524"/>
      <c r="AR11" s="525">
        <f t="shared" si="1"/>
        <v>16066</v>
      </c>
      <c r="AS11" s="525">
        <v>2056</v>
      </c>
      <c r="AT11" s="525">
        <v>2056</v>
      </c>
      <c r="AU11" s="525">
        <v>2056</v>
      </c>
      <c r="AV11" s="525">
        <v>2056</v>
      </c>
      <c r="AW11" s="525">
        <v>2056</v>
      </c>
      <c r="AX11" s="525">
        <f t="shared" si="2"/>
        <v>31765</v>
      </c>
      <c r="AY11" s="525">
        <v>5835</v>
      </c>
      <c r="AZ11" s="525">
        <v>5835</v>
      </c>
      <c r="BA11" s="525">
        <v>5835</v>
      </c>
      <c r="BB11" s="525">
        <v>5835</v>
      </c>
      <c r="BC11" s="525">
        <v>5835</v>
      </c>
      <c r="BD11" s="524">
        <v>170577</v>
      </c>
      <c r="BE11" s="524"/>
      <c r="BF11" s="524"/>
      <c r="BG11" s="524"/>
      <c r="BH11" s="524"/>
      <c r="BI11" s="524"/>
      <c r="BJ11" s="696">
        <v>374487</v>
      </c>
      <c r="BK11" s="696"/>
      <c r="BL11" s="696"/>
      <c r="BM11" s="696"/>
      <c r="BN11" s="696"/>
      <c r="BO11" s="696"/>
      <c r="BP11" s="525">
        <f t="shared" si="3"/>
        <v>545064</v>
      </c>
      <c r="BQ11" s="525">
        <v>2056</v>
      </c>
      <c r="BR11" s="525">
        <v>2056</v>
      </c>
      <c r="BS11" s="525">
        <v>2056</v>
      </c>
      <c r="BT11" s="525">
        <v>2056</v>
      </c>
      <c r="BU11" s="525">
        <v>2056</v>
      </c>
      <c r="BV11" s="525">
        <f t="shared" si="4"/>
        <v>186276</v>
      </c>
      <c r="BW11" s="525">
        <v>87024</v>
      </c>
      <c r="BX11" s="525">
        <v>87024</v>
      </c>
      <c r="BY11" s="525">
        <v>87024</v>
      </c>
      <c r="BZ11" s="525">
        <v>87024</v>
      </c>
      <c r="CA11" s="525">
        <v>87024</v>
      </c>
      <c r="CB11" s="525">
        <f t="shared" si="5"/>
        <v>390553</v>
      </c>
      <c r="CC11" s="525">
        <v>208820</v>
      </c>
      <c r="CD11" s="525">
        <v>208820</v>
      </c>
      <c r="CE11" s="525">
        <v>208820</v>
      </c>
      <c r="CF11" s="525">
        <v>208820</v>
      </c>
      <c r="CG11" s="525">
        <v>208820</v>
      </c>
      <c r="CH11" s="525">
        <f t="shared" si="6"/>
        <v>576829</v>
      </c>
      <c r="CI11" s="525">
        <v>295844</v>
      </c>
      <c r="CJ11" s="525">
        <v>295844</v>
      </c>
      <c r="CK11" s="525">
        <v>295844</v>
      </c>
      <c r="CL11" s="525">
        <v>295844</v>
      </c>
      <c r="CM11" s="525">
        <v>295844</v>
      </c>
      <c r="CN11" s="696">
        <v>22161</v>
      </c>
      <c r="CO11" s="696"/>
      <c r="CP11" s="696"/>
      <c r="CQ11" s="696"/>
      <c r="CR11" s="696"/>
      <c r="CS11" s="696"/>
      <c r="CT11" s="696">
        <v>21123</v>
      </c>
      <c r="CU11" s="696"/>
      <c r="CV11" s="696"/>
      <c r="CW11" s="696"/>
      <c r="CX11" s="696"/>
      <c r="CY11" s="696"/>
      <c r="CZ11" s="696">
        <v>22431</v>
      </c>
      <c r="DA11" s="696"/>
      <c r="DB11" s="696"/>
      <c r="DC11" s="696"/>
      <c r="DD11" s="696"/>
      <c r="DE11" s="696"/>
      <c r="DF11" s="696">
        <v>2779</v>
      </c>
      <c r="DG11" s="696"/>
      <c r="DH11" s="696"/>
      <c r="DI11" s="696"/>
      <c r="DJ11" s="696"/>
      <c r="DK11" s="699"/>
    </row>
    <row r="12" spans="1:214" ht="27.75" customHeight="1">
      <c r="A12" s="46"/>
      <c r="B12" s="610" t="s">
        <v>46</v>
      </c>
      <c r="C12" s="610"/>
      <c r="D12" s="610"/>
      <c r="E12" s="610"/>
      <c r="F12" s="610"/>
      <c r="G12" s="610"/>
      <c r="H12" s="610"/>
      <c r="I12" s="610"/>
      <c r="J12" s="610"/>
      <c r="K12" s="610"/>
      <c r="L12" s="610"/>
      <c r="M12" s="68"/>
      <c r="N12" s="523">
        <v>12370</v>
      </c>
      <c r="O12" s="524"/>
      <c r="P12" s="524"/>
      <c r="Q12" s="524"/>
      <c r="R12" s="524"/>
      <c r="S12" s="524"/>
      <c r="T12" s="524">
        <v>7522</v>
      </c>
      <c r="U12" s="524"/>
      <c r="V12" s="524"/>
      <c r="W12" s="524"/>
      <c r="X12" s="524"/>
      <c r="Y12" s="524"/>
      <c r="Z12" s="525">
        <f t="shared" si="0"/>
        <v>19892</v>
      </c>
      <c r="AA12" s="525">
        <v>2056</v>
      </c>
      <c r="AB12" s="525">
        <v>2056</v>
      </c>
      <c r="AC12" s="525">
        <v>2056</v>
      </c>
      <c r="AD12" s="525">
        <v>2056</v>
      </c>
      <c r="AE12" s="525">
        <v>2056</v>
      </c>
      <c r="AF12" s="524">
        <v>10158</v>
      </c>
      <c r="AG12" s="524"/>
      <c r="AH12" s="524"/>
      <c r="AI12" s="524"/>
      <c r="AJ12" s="524"/>
      <c r="AK12" s="524"/>
      <c r="AL12" s="524">
        <v>3521</v>
      </c>
      <c r="AM12" s="524"/>
      <c r="AN12" s="524"/>
      <c r="AO12" s="524"/>
      <c r="AP12" s="524"/>
      <c r="AQ12" s="524"/>
      <c r="AR12" s="525">
        <f t="shared" si="1"/>
        <v>13679</v>
      </c>
      <c r="AS12" s="525">
        <v>2056</v>
      </c>
      <c r="AT12" s="525">
        <v>2056</v>
      </c>
      <c r="AU12" s="525">
        <v>2056</v>
      </c>
      <c r="AV12" s="525">
        <v>2056</v>
      </c>
      <c r="AW12" s="525">
        <v>2056</v>
      </c>
      <c r="AX12" s="525">
        <f t="shared" si="2"/>
        <v>33571</v>
      </c>
      <c r="AY12" s="525">
        <v>5835</v>
      </c>
      <c r="AZ12" s="525">
        <v>5835</v>
      </c>
      <c r="BA12" s="525">
        <v>5835</v>
      </c>
      <c r="BB12" s="525">
        <v>5835</v>
      </c>
      <c r="BC12" s="525">
        <v>5835</v>
      </c>
      <c r="BD12" s="524">
        <v>97573</v>
      </c>
      <c r="BE12" s="524"/>
      <c r="BF12" s="524"/>
      <c r="BG12" s="524"/>
      <c r="BH12" s="524"/>
      <c r="BI12" s="524"/>
      <c r="BJ12" s="696">
        <v>133009</v>
      </c>
      <c r="BK12" s="696"/>
      <c r="BL12" s="696"/>
      <c r="BM12" s="696"/>
      <c r="BN12" s="696"/>
      <c r="BO12" s="696"/>
      <c r="BP12" s="525">
        <f t="shared" si="3"/>
        <v>230582</v>
      </c>
      <c r="BQ12" s="525">
        <v>2056</v>
      </c>
      <c r="BR12" s="525">
        <v>2056</v>
      </c>
      <c r="BS12" s="525">
        <v>2056</v>
      </c>
      <c r="BT12" s="525">
        <v>2056</v>
      </c>
      <c r="BU12" s="525">
        <v>2056</v>
      </c>
      <c r="BV12" s="525">
        <f t="shared" si="4"/>
        <v>117465</v>
      </c>
      <c r="BW12" s="525">
        <v>87024</v>
      </c>
      <c r="BX12" s="525">
        <v>87024</v>
      </c>
      <c r="BY12" s="525">
        <v>87024</v>
      </c>
      <c r="BZ12" s="525">
        <v>87024</v>
      </c>
      <c r="CA12" s="525">
        <v>87024</v>
      </c>
      <c r="CB12" s="525">
        <f t="shared" si="5"/>
        <v>146688</v>
      </c>
      <c r="CC12" s="525">
        <v>208820</v>
      </c>
      <c r="CD12" s="525">
        <v>208820</v>
      </c>
      <c r="CE12" s="525">
        <v>208820</v>
      </c>
      <c r="CF12" s="525">
        <v>208820</v>
      </c>
      <c r="CG12" s="525">
        <v>208820</v>
      </c>
      <c r="CH12" s="525">
        <f t="shared" si="6"/>
        <v>264153</v>
      </c>
      <c r="CI12" s="525">
        <v>295844</v>
      </c>
      <c r="CJ12" s="525">
        <v>295844</v>
      </c>
      <c r="CK12" s="525">
        <v>295844</v>
      </c>
      <c r="CL12" s="525">
        <v>295844</v>
      </c>
      <c r="CM12" s="525">
        <v>295844</v>
      </c>
      <c r="CN12" s="696">
        <v>7843</v>
      </c>
      <c r="CO12" s="696"/>
      <c r="CP12" s="696"/>
      <c r="CQ12" s="696"/>
      <c r="CR12" s="696"/>
      <c r="CS12" s="696"/>
      <c r="CT12" s="696">
        <v>6821</v>
      </c>
      <c r="CU12" s="696"/>
      <c r="CV12" s="696"/>
      <c r="CW12" s="696"/>
      <c r="CX12" s="696"/>
      <c r="CY12" s="696"/>
      <c r="CZ12" s="696">
        <v>9966</v>
      </c>
      <c r="DA12" s="696"/>
      <c r="DB12" s="696"/>
      <c r="DC12" s="696"/>
      <c r="DD12" s="696"/>
      <c r="DE12" s="696"/>
      <c r="DF12" s="696">
        <v>1176</v>
      </c>
      <c r="DG12" s="696"/>
      <c r="DH12" s="696"/>
      <c r="DI12" s="696"/>
      <c r="DJ12" s="696"/>
      <c r="DK12" s="699"/>
    </row>
    <row r="13" spans="1:214" ht="27.75" customHeight="1">
      <c r="A13" s="46"/>
      <c r="B13" s="610" t="s">
        <v>47</v>
      </c>
      <c r="C13" s="610"/>
      <c r="D13" s="610"/>
      <c r="E13" s="610"/>
      <c r="F13" s="610"/>
      <c r="G13" s="610"/>
      <c r="H13" s="610"/>
      <c r="I13" s="610"/>
      <c r="J13" s="610"/>
      <c r="K13" s="610"/>
      <c r="L13" s="610"/>
      <c r="M13" s="68"/>
      <c r="N13" s="523">
        <v>5314</v>
      </c>
      <c r="O13" s="524"/>
      <c r="P13" s="524"/>
      <c r="Q13" s="524"/>
      <c r="R13" s="524"/>
      <c r="S13" s="524"/>
      <c r="T13" s="524">
        <v>6616</v>
      </c>
      <c r="U13" s="524"/>
      <c r="V13" s="524"/>
      <c r="W13" s="524"/>
      <c r="X13" s="524"/>
      <c r="Y13" s="524"/>
      <c r="Z13" s="525">
        <f t="shared" si="0"/>
        <v>11930</v>
      </c>
      <c r="AA13" s="525">
        <v>2056</v>
      </c>
      <c r="AB13" s="525">
        <v>2056</v>
      </c>
      <c r="AC13" s="525">
        <v>2056</v>
      </c>
      <c r="AD13" s="525">
        <v>2056</v>
      </c>
      <c r="AE13" s="525">
        <v>2056</v>
      </c>
      <c r="AF13" s="524">
        <v>3734</v>
      </c>
      <c r="AG13" s="524"/>
      <c r="AH13" s="524"/>
      <c r="AI13" s="524"/>
      <c r="AJ13" s="524"/>
      <c r="AK13" s="524"/>
      <c r="AL13" s="524">
        <v>2713</v>
      </c>
      <c r="AM13" s="524"/>
      <c r="AN13" s="524"/>
      <c r="AO13" s="524"/>
      <c r="AP13" s="524"/>
      <c r="AQ13" s="524"/>
      <c r="AR13" s="525">
        <f t="shared" si="1"/>
        <v>6447</v>
      </c>
      <c r="AS13" s="525">
        <v>2056</v>
      </c>
      <c r="AT13" s="525">
        <v>2056</v>
      </c>
      <c r="AU13" s="525">
        <v>2056</v>
      </c>
      <c r="AV13" s="525">
        <v>2056</v>
      </c>
      <c r="AW13" s="525">
        <v>2056</v>
      </c>
      <c r="AX13" s="525">
        <f t="shared" si="2"/>
        <v>18377</v>
      </c>
      <c r="AY13" s="525">
        <v>5835</v>
      </c>
      <c r="AZ13" s="525">
        <v>5835</v>
      </c>
      <c r="BA13" s="525">
        <v>5835</v>
      </c>
      <c r="BB13" s="525">
        <v>5835</v>
      </c>
      <c r="BC13" s="525">
        <v>5835</v>
      </c>
      <c r="BD13" s="524">
        <v>19536</v>
      </c>
      <c r="BE13" s="524"/>
      <c r="BF13" s="524"/>
      <c r="BG13" s="524"/>
      <c r="BH13" s="524"/>
      <c r="BI13" s="524"/>
      <c r="BJ13" s="696">
        <v>22806</v>
      </c>
      <c r="BK13" s="696"/>
      <c r="BL13" s="696"/>
      <c r="BM13" s="696"/>
      <c r="BN13" s="696"/>
      <c r="BO13" s="696"/>
      <c r="BP13" s="525">
        <f t="shared" si="3"/>
        <v>42342</v>
      </c>
      <c r="BQ13" s="525">
        <v>2056</v>
      </c>
      <c r="BR13" s="525">
        <v>2056</v>
      </c>
      <c r="BS13" s="525">
        <v>2056</v>
      </c>
      <c r="BT13" s="525">
        <v>2056</v>
      </c>
      <c r="BU13" s="525">
        <v>2056</v>
      </c>
      <c r="BV13" s="525">
        <f t="shared" si="4"/>
        <v>31466</v>
      </c>
      <c r="BW13" s="525">
        <v>87024</v>
      </c>
      <c r="BX13" s="525">
        <v>87024</v>
      </c>
      <c r="BY13" s="525">
        <v>87024</v>
      </c>
      <c r="BZ13" s="525">
        <v>87024</v>
      </c>
      <c r="CA13" s="525">
        <v>87024</v>
      </c>
      <c r="CB13" s="525">
        <f t="shared" si="5"/>
        <v>29253</v>
      </c>
      <c r="CC13" s="525">
        <v>208820</v>
      </c>
      <c r="CD13" s="525">
        <v>208820</v>
      </c>
      <c r="CE13" s="525">
        <v>208820</v>
      </c>
      <c r="CF13" s="525">
        <v>208820</v>
      </c>
      <c r="CG13" s="525">
        <v>208820</v>
      </c>
      <c r="CH13" s="525">
        <f t="shared" si="6"/>
        <v>60719</v>
      </c>
      <c r="CI13" s="525">
        <v>295844</v>
      </c>
      <c r="CJ13" s="525">
        <v>295844</v>
      </c>
      <c r="CK13" s="525">
        <v>295844</v>
      </c>
      <c r="CL13" s="525">
        <v>295844</v>
      </c>
      <c r="CM13" s="525">
        <v>295844</v>
      </c>
      <c r="CN13" s="696">
        <v>1350</v>
      </c>
      <c r="CO13" s="696"/>
      <c r="CP13" s="696"/>
      <c r="CQ13" s="696"/>
      <c r="CR13" s="696"/>
      <c r="CS13" s="696"/>
      <c r="CT13" s="696">
        <v>987</v>
      </c>
      <c r="CU13" s="696"/>
      <c r="CV13" s="696"/>
      <c r="CW13" s="696"/>
      <c r="CX13" s="696"/>
      <c r="CY13" s="696"/>
      <c r="CZ13" s="696">
        <v>2379</v>
      </c>
      <c r="DA13" s="696"/>
      <c r="DB13" s="696"/>
      <c r="DC13" s="696"/>
      <c r="DD13" s="696"/>
      <c r="DE13" s="696"/>
      <c r="DF13" s="696">
        <v>157</v>
      </c>
      <c r="DG13" s="696"/>
      <c r="DH13" s="696"/>
      <c r="DI13" s="696"/>
      <c r="DJ13" s="696"/>
      <c r="DK13" s="699"/>
    </row>
    <row r="14" spans="1:214" ht="27.75" customHeight="1">
      <c r="A14" s="46"/>
      <c r="B14" s="610" t="s">
        <v>48</v>
      </c>
      <c r="C14" s="610"/>
      <c r="D14" s="610"/>
      <c r="E14" s="610"/>
      <c r="F14" s="610"/>
      <c r="G14" s="610"/>
      <c r="H14" s="610"/>
      <c r="I14" s="610"/>
      <c r="J14" s="610"/>
      <c r="K14" s="610"/>
      <c r="L14" s="610"/>
      <c r="M14" s="68"/>
      <c r="N14" s="523">
        <v>1002</v>
      </c>
      <c r="O14" s="524"/>
      <c r="P14" s="524"/>
      <c r="Q14" s="524"/>
      <c r="R14" s="524"/>
      <c r="S14" s="524"/>
      <c r="T14" s="524">
        <v>2035</v>
      </c>
      <c r="U14" s="524"/>
      <c r="V14" s="524"/>
      <c r="W14" s="524"/>
      <c r="X14" s="524"/>
      <c r="Y14" s="524"/>
      <c r="Z14" s="525">
        <f t="shared" si="0"/>
        <v>3037</v>
      </c>
      <c r="AA14" s="525">
        <v>2056</v>
      </c>
      <c r="AB14" s="525">
        <v>2056</v>
      </c>
      <c r="AC14" s="525">
        <v>2056</v>
      </c>
      <c r="AD14" s="525">
        <v>2056</v>
      </c>
      <c r="AE14" s="525">
        <v>2056</v>
      </c>
      <c r="AF14" s="524">
        <v>668</v>
      </c>
      <c r="AG14" s="524"/>
      <c r="AH14" s="524"/>
      <c r="AI14" s="524"/>
      <c r="AJ14" s="524"/>
      <c r="AK14" s="524"/>
      <c r="AL14" s="524">
        <v>839</v>
      </c>
      <c r="AM14" s="524"/>
      <c r="AN14" s="524"/>
      <c r="AO14" s="524"/>
      <c r="AP14" s="524"/>
      <c r="AQ14" s="524"/>
      <c r="AR14" s="525">
        <f t="shared" si="1"/>
        <v>1507</v>
      </c>
      <c r="AS14" s="525">
        <v>2056</v>
      </c>
      <c r="AT14" s="525">
        <v>2056</v>
      </c>
      <c r="AU14" s="525">
        <v>2056</v>
      </c>
      <c r="AV14" s="525">
        <v>2056</v>
      </c>
      <c r="AW14" s="525">
        <v>2056</v>
      </c>
      <c r="AX14" s="525">
        <f t="shared" si="2"/>
        <v>4544</v>
      </c>
      <c r="AY14" s="525">
        <v>5835</v>
      </c>
      <c r="AZ14" s="525">
        <v>5835</v>
      </c>
      <c r="BA14" s="525">
        <v>5835</v>
      </c>
      <c r="BB14" s="525">
        <v>5835</v>
      </c>
      <c r="BC14" s="525">
        <v>5835</v>
      </c>
      <c r="BD14" s="524">
        <v>2938</v>
      </c>
      <c r="BE14" s="524"/>
      <c r="BF14" s="524"/>
      <c r="BG14" s="524"/>
      <c r="BH14" s="524"/>
      <c r="BI14" s="524"/>
      <c r="BJ14" s="696">
        <v>2956</v>
      </c>
      <c r="BK14" s="696"/>
      <c r="BL14" s="696"/>
      <c r="BM14" s="696"/>
      <c r="BN14" s="696"/>
      <c r="BO14" s="696"/>
      <c r="BP14" s="525">
        <f t="shared" si="3"/>
        <v>5894</v>
      </c>
      <c r="BQ14" s="525">
        <v>2056</v>
      </c>
      <c r="BR14" s="525">
        <v>2056</v>
      </c>
      <c r="BS14" s="525">
        <v>2056</v>
      </c>
      <c r="BT14" s="525">
        <v>2056</v>
      </c>
      <c r="BU14" s="525">
        <v>2056</v>
      </c>
      <c r="BV14" s="525">
        <f t="shared" si="4"/>
        <v>5975</v>
      </c>
      <c r="BW14" s="525">
        <v>87024</v>
      </c>
      <c r="BX14" s="525">
        <v>87024</v>
      </c>
      <c r="BY14" s="525">
        <v>87024</v>
      </c>
      <c r="BZ14" s="525">
        <v>87024</v>
      </c>
      <c r="CA14" s="525">
        <v>87024</v>
      </c>
      <c r="CB14" s="525">
        <f t="shared" si="5"/>
        <v>4463</v>
      </c>
      <c r="CC14" s="525">
        <v>208820</v>
      </c>
      <c r="CD14" s="525">
        <v>208820</v>
      </c>
      <c r="CE14" s="525">
        <v>208820</v>
      </c>
      <c r="CF14" s="525">
        <v>208820</v>
      </c>
      <c r="CG14" s="525">
        <v>208820</v>
      </c>
      <c r="CH14" s="525">
        <f t="shared" si="6"/>
        <v>10438</v>
      </c>
      <c r="CI14" s="525">
        <v>295844</v>
      </c>
      <c r="CJ14" s="525">
        <v>295844</v>
      </c>
      <c r="CK14" s="525">
        <v>295844</v>
      </c>
      <c r="CL14" s="525">
        <v>295844</v>
      </c>
      <c r="CM14" s="525">
        <v>295844</v>
      </c>
      <c r="CN14" s="696">
        <v>217</v>
      </c>
      <c r="CO14" s="696"/>
      <c r="CP14" s="696"/>
      <c r="CQ14" s="696"/>
      <c r="CR14" s="696"/>
      <c r="CS14" s="696"/>
      <c r="CT14" s="696">
        <v>89</v>
      </c>
      <c r="CU14" s="696"/>
      <c r="CV14" s="696"/>
      <c r="CW14" s="696"/>
      <c r="CX14" s="696"/>
      <c r="CY14" s="696"/>
      <c r="CZ14" s="696">
        <v>441</v>
      </c>
      <c r="DA14" s="696"/>
      <c r="DB14" s="696"/>
      <c r="DC14" s="696"/>
      <c r="DD14" s="696"/>
      <c r="DE14" s="696"/>
      <c r="DF14" s="696">
        <v>16</v>
      </c>
      <c r="DG14" s="696"/>
      <c r="DH14" s="696"/>
      <c r="DI14" s="696"/>
      <c r="DJ14" s="696"/>
      <c r="DK14" s="699"/>
    </row>
    <row r="15" spans="1:214" ht="27.75" customHeight="1">
      <c r="A15" s="46"/>
      <c r="B15" s="610" t="s">
        <v>49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8"/>
      <c r="N15" s="523">
        <v>1876</v>
      </c>
      <c r="O15" s="524"/>
      <c r="P15" s="524"/>
      <c r="Q15" s="524"/>
      <c r="R15" s="524"/>
      <c r="S15" s="524"/>
      <c r="T15" s="524">
        <v>4944</v>
      </c>
      <c r="U15" s="524"/>
      <c r="V15" s="524"/>
      <c r="W15" s="524"/>
      <c r="X15" s="524"/>
      <c r="Y15" s="524"/>
      <c r="Z15" s="525">
        <f t="shared" si="0"/>
        <v>6820</v>
      </c>
      <c r="AA15" s="525">
        <v>2056</v>
      </c>
      <c r="AB15" s="525">
        <v>2056</v>
      </c>
      <c r="AC15" s="525">
        <v>2056</v>
      </c>
      <c r="AD15" s="525">
        <v>2056</v>
      </c>
      <c r="AE15" s="525">
        <v>2056</v>
      </c>
      <c r="AF15" s="524">
        <v>634</v>
      </c>
      <c r="AG15" s="524"/>
      <c r="AH15" s="524"/>
      <c r="AI15" s="524"/>
      <c r="AJ15" s="524"/>
      <c r="AK15" s="524"/>
      <c r="AL15" s="524">
        <v>837</v>
      </c>
      <c r="AM15" s="524"/>
      <c r="AN15" s="524"/>
      <c r="AO15" s="524"/>
      <c r="AP15" s="524"/>
      <c r="AQ15" s="524"/>
      <c r="AR15" s="525">
        <f t="shared" si="1"/>
        <v>1471</v>
      </c>
      <c r="AS15" s="525">
        <v>2056</v>
      </c>
      <c r="AT15" s="525">
        <v>2056</v>
      </c>
      <c r="AU15" s="525">
        <v>2056</v>
      </c>
      <c r="AV15" s="525">
        <v>2056</v>
      </c>
      <c r="AW15" s="525">
        <v>2056</v>
      </c>
      <c r="AX15" s="525">
        <f t="shared" si="2"/>
        <v>8291</v>
      </c>
      <c r="AY15" s="525">
        <v>5835</v>
      </c>
      <c r="AZ15" s="525">
        <v>5835</v>
      </c>
      <c r="BA15" s="525">
        <v>5835</v>
      </c>
      <c r="BB15" s="525">
        <v>5835</v>
      </c>
      <c r="BC15" s="525">
        <v>5835</v>
      </c>
      <c r="BD15" s="524">
        <v>5349</v>
      </c>
      <c r="BE15" s="524"/>
      <c r="BF15" s="524"/>
      <c r="BG15" s="524"/>
      <c r="BH15" s="524"/>
      <c r="BI15" s="524"/>
      <c r="BJ15" s="696">
        <v>2801</v>
      </c>
      <c r="BK15" s="696"/>
      <c r="BL15" s="696"/>
      <c r="BM15" s="696"/>
      <c r="BN15" s="696"/>
      <c r="BO15" s="696"/>
      <c r="BP15" s="525">
        <f t="shared" si="3"/>
        <v>8150</v>
      </c>
      <c r="BQ15" s="525">
        <v>2056</v>
      </c>
      <c r="BR15" s="525">
        <v>2056</v>
      </c>
      <c r="BS15" s="525">
        <v>2056</v>
      </c>
      <c r="BT15" s="525">
        <v>2056</v>
      </c>
      <c r="BU15" s="525">
        <v>2056</v>
      </c>
      <c r="BV15" s="525">
        <f t="shared" si="4"/>
        <v>12169</v>
      </c>
      <c r="BW15" s="525">
        <v>87024</v>
      </c>
      <c r="BX15" s="525">
        <v>87024</v>
      </c>
      <c r="BY15" s="525">
        <v>87024</v>
      </c>
      <c r="BZ15" s="525">
        <v>87024</v>
      </c>
      <c r="CA15" s="525">
        <v>87024</v>
      </c>
      <c r="CB15" s="525">
        <f t="shared" si="5"/>
        <v>4272</v>
      </c>
      <c r="CC15" s="525">
        <v>208820</v>
      </c>
      <c r="CD15" s="525">
        <v>208820</v>
      </c>
      <c r="CE15" s="525">
        <v>208820</v>
      </c>
      <c r="CF15" s="525">
        <v>208820</v>
      </c>
      <c r="CG15" s="525">
        <v>208820</v>
      </c>
      <c r="CH15" s="525">
        <f t="shared" si="6"/>
        <v>16441</v>
      </c>
      <c r="CI15" s="525">
        <v>295844</v>
      </c>
      <c r="CJ15" s="525">
        <v>295844</v>
      </c>
      <c r="CK15" s="525">
        <v>295844</v>
      </c>
      <c r="CL15" s="525">
        <v>295844</v>
      </c>
      <c r="CM15" s="525">
        <v>295844</v>
      </c>
      <c r="CN15" s="696">
        <v>355</v>
      </c>
      <c r="CO15" s="696"/>
      <c r="CP15" s="696"/>
      <c r="CQ15" s="696"/>
      <c r="CR15" s="696"/>
      <c r="CS15" s="696"/>
      <c r="CT15" s="696">
        <v>178</v>
      </c>
      <c r="CU15" s="696"/>
      <c r="CV15" s="696"/>
      <c r="CW15" s="696"/>
      <c r="CX15" s="696"/>
      <c r="CY15" s="696"/>
      <c r="CZ15" s="696">
        <v>1015</v>
      </c>
      <c r="DA15" s="696"/>
      <c r="DB15" s="696"/>
      <c r="DC15" s="696"/>
      <c r="DD15" s="696"/>
      <c r="DE15" s="696"/>
      <c r="DF15" s="696">
        <v>43</v>
      </c>
      <c r="DG15" s="696"/>
      <c r="DH15" s="696"/>
      <c r="DI15" s="696"/>
      <c r="DJ15" s="696"/>
      <c r="DK15" s="699"/>
    </row>
    <row r="16" spans="1:214" ht="27.75" customHeight="1">
      <c r="A16" s="46"/>
      <c r="B16" s="610" t="s">
        <v>50</v>
      </c>
      <c r="C16" s="610"/>
      <c r="D16" s="610"/>
      <c r="E16" s="610"/>
      <c r="F16" s="610"/>
      <c r="G16" s="610"/>
      <c r="H16" s="610"/>
      <c r="I16" s="610"/>
      <c r="J16" s="610"/>
      <c r="K16" s="610"/>
      <c r="L16" s="610"/>
      <c r="M16" s="68"/>
      <c r="N16" s="523">
        <v>33</v>
      </c>
      <c r="O16" s="524"/>
      <c r="P16" s="524"/>
      <c r="Q16" s="524"/>
      <c r="R16" s="524"/>
      <c r="S16" s="524"/>
      <c r="T16" s="524">
        <v>140</v>
      </c>
      <c r="U16" s="524"/>
      <c r="V16" s="524"/>
      <c r="W16" s="524"/>
      <c r="X16" s="524"/>
      <c r="Y16" s="524"/>
      <c r="Z16" s="525">
        <f t="shared" si="0"/>
        <v>173</v>
      </c>
      <c r="AA16" s="525">
        <v>2056</v>
      </c>
      <c r="AB16" s="525">
        <v>2056</v>
      </c>
      <c r="AC16" s="525">
        <v>2056</v>
      </c>
      <c r="AD16" s="525">
        <v>2056</v>
      </c>
      <c r="AE16" s="525">
        <v>2056</v>
      </c>
      <c r="AF16" s="524">
        <v>6</v>
      </c>
      <c r="AG16" s="524"/>
      <c r="AH16" s="524"/>
      <c r="AI16" s="524"/>
      <c r="AJ16" s="524"/>
      <c r="AK16" s="524"/>
      <c r="AL16" s="524">
        <v>28</v>
      </c>
      <c r="AM16" s="524"/>
      <c r="AN16" s="524"/>
      <c r="AO16" s="524"/>
      <c r="AP16" s="524"/>
      <c r="AQ16" s="524"/>
      <c r="AR16" s="525">
        <f t="shared" si="1"/>
        <v>34</v>
      </c>
      <c r="AS16" s="525">
        <v>2056</v>
      </c>
      <c r="AT16" s="525">
        <v>2056</v>
      </c>
      <c r="AU16" s="525">
        <v>2056</v>
      </c>
      <c r="AV16" s="525">
        <v>2056</v>
      </c>
      <c r="AW16" s="525">
        <v>2056</v>
      </c>
      <c r="AX16" s="525">
        <f t="shared" si="2"/>
        <v>207</v>
      </c>
      <c r="AY16" s="525">
        <v>5835</v>
      </c>
      <c r="AZ16" s="525">
        <v>5835</v>
      </c>
      <c r="BA16" s="525">
        <v>5835</v>
      </c>
      <c r="BB16" s="525">
        <v>5835</v>
      </c>
      <c r="BC16" s="525">
        <v>5835</v>
      </c>
      <c r="BD16" s="524">
        <v>79</v>
      </c>
      <c r="BE16" s="524"/>
      <c r="BF16" s="524"/>
      <c r="BG16" s="524"/>
      <c r="BH16" s="524"/>
      <c r="BI16" s="524"/>
      <c r="BJ16" s="696">
        <v>23</v>
      </c>
      <c r="BK16" s="696"/>
      <c r="BL16" s="696"/>
      <c r="BM16" s="696"/>
      <c r="BN16" s="696"/>
      <c r="BO16" s="696"/>
      <c r="BP16" s="525">
        <f t="shared" si="3"/>
        <v>102</v>
      </c>
      <c r="BQ16" s="525">
        <v>2056</v>
      </c>
      <c r="BR16" s="525">
        <v>2056</v>
      </c>
      <c r="BS16" s="525">
        <v>2056</v>
      </c>
      <c r="BT16" s="525">
        <v>2056</v>
      </c>
      <c r="BU16" s="525">
        <v>2056</v>
      </c>
      <c r="BV16" s="525">
        <f t="shared" si="4"/>
        <v>252</v>
      </c>
      <c r="BW16" s="525">
        <v>87024</v>
      </c>
      <c r="BX16" s="525">
        <v>87024</v>
      </c>
      <c r="BY16" s="525">
        <v>87024</v>
      </c>
      <c r="BZ16" s="525">
        <v>87024</v>
      </c>
      <c r="CA16" s="525">
        <v>87024</v>
      </c>
      <c r="CB16" s="525">
        <f t="shared" si="5"/>
        <v>57</v>
      </c>
      <c r="CC16" s="525">
        <v>208820</v>
      </c>
      <c r="CD16" s="525">
        <v>208820</v>
      </c>
      <c r="CE16" s="525">
        <v>208820</v>
      </c>
      <c r="CF16" s="525">
        <v>208820</v>
      </c>
      <c r="CG16" s="525">
        <v>208820</v>
      </c>
      <c r="CH16" s="525">
        <f t="shared" si="6"/>
        <v>309</v>
      </c>
      <c r="CI16" s="525">
        <v>295844</v>
      </c>
      <c r="CJ16" s="525">
        <v>295844</v>
      </c>
      <c r="CK16" s="525">
        <v>295844</v>
      </c>
      <c r="CL16" s="525">
        <v>295844</v>
      </c>
      <c r="CM16" s="525">
        <v>295844</v>
      </c>
      <c r="CN16" s="696">
        <v>5</v>
      </c>
      <c r="CO16" s="696"/>
      <c r="CP16" s="696"/>
      <c r="CQ16" s="696"/>
      <c r="CR16" s="696"/>
      <c r="CS16" s="696"/>
      <c r="CT16" s="696">
        <v>0</v>
      </c>
      <c r="CU16" s="696"/>
      <c r="CV16" s="696"/>
      <c r="CW16" s="696"/>
      <c r="CX16" s="696"/>
      <c r="CY16" s="696"/>
      <c r="CZ16" s="696">
        <v>18</v>
      </c>
      <c r="DA16" s="696"/>
      <c r="DB16" s="696"/>
      <c r="DC16" s="696"/>
      <c r="DD16" s="696"/>
      <c r="DE16" s="696"/>
      <c r="DF16" s="696">
        <v>0</v>
      </c>
      <c r="DG16" s="696"/>
      <c r="DH16" s="696"/>
      <c r="DI16" s="696"/>
      <c r="DJ16" s="696"/>
      <c r="DK16" s="699"/>
    </row>
    <row r="17" spans="1:115" ht="27.75" customHeight="1">
      <c r="A17" s="46"/>
      <c r="B17" s="610" t="s">
        <v>51</v>
      </c>
      <c r="C17" s="610"/>
      <c r="D17" s="610"/>
      <c r="E17" s="610"/>
      <c r="F17" s="610"/>
      <c r="G17" s="610"/>
      <c r="H17" s="610"/>
      <c r="I17" s="610"/>
      <c r="J17" s="610"/>
      <c r="K17" s="610"/>
      <c r="L17" s="610"/>
      <c r="M17" s="68"/>
      <c r="N17" s="523">
        <v>291</v>
      </c>
      <c r="O17" s="524"/>
      <c r="P17" s="524"/>
      <c r="Q17" s="524"/>
      <c r="R17" s="524"/>
      <c r="S17" s="524"/>
      <c r="T17" s="524">
        <v>1696</v>
      </c>
      <c r="U17" s="524"/>
      <c r="V17" s="524"/>
      <c r="W17" s="524"/>
      <c r="X17" s="524"/>
      <c r="Y17" s="524"/>
      <c r="Z17" s="525">
        <f t="shared" si="0"/>
        <v>1987</v>
      </c>
      <c r="AA17" s="525">
        <v>2056</v>
      </c>
      <c r="AB17" s="525">
        <v>2056</v>
      </c>
      <c r="AC17" s="525">
        <v>2056</v>
      </c>
      <c r="AD17" s="525">
        <v>2056</v>
      </c>
      <c r="AE17" s="525">
        <v>2056</v>
      </c>
      <c r="AF17" s="524">
        <v>121</v>
      </c>
      <c r="AG17" s="524"/>
      <c r="AH17" s="524"/>
      <c r="AI17" s="524"/>
      <c r="AJ17" s="524"/>
      <c r="AK17" s="524"/>
      <c r="AL17" s="524">
        <v>270</v>
      </c>
      <c r="AM17" s="524"/>
      <c r="AN17" s="524"/>
      <c r="AO17" s="524"/>
      <c r="AP17" s="524"/>
      <c r="AQ17" s="524"/>
      <c r="AR17" s="525">
        <f t="shared" si="1"/>
        <v>391</v>
      </c>
      <c r="AS17" s="525">
        <v>2056</v>
      </c>
      <c r="AT17" s="525">
        <v>2056</v>
      </c>
      <c r="AU17" s="525">
        <v>2056</v>
      </c>
      <c r="AV17" s="525">
        <v>2056</v>
      </c>
      <c r="AW17" s="525">
        <v>2056</v>
      </c>
      <c r="AX17" s="525">
        <f t="shared" si="2"/>
        <v>2378</v>
      </c>
      <c r="AY17" s="525">
        <v>5835</v>
      </c>
      <c r="AZ17" s="525">
        <v>5835</v>
      </c>
      <c r="BA17" s="525">
        <v>5835</v>
      </c>
      <c r="BB17" s="525">
        <v>5835</v>
      </c>
      <c r="BC17" s="525">
        <v>5835</v>
      </c>
      <c r="BD17" s="524">
        <v>948</v>
      </c>
      <c r="BE17" s="524"/>
      <c r="BF17" s="524"/>
      <c r="BG17" s="524"/>
      <c r="BH17" s="524"/>
      <c r="BI17" s="524"/>
      <c r="BJ17" s="696">
        <v>470</v>
      </c>
      <c r="BK17" s="696"/>
      <c r="BL17" s="696"/>
      <c r="BM17" s="696"/>
      <c r="BN17" s="696"/>
      <c r="BO17" s="696"/>
      <c r="BP17" s="525">
        <f t="shared" si="3"/>
        <v>1418</v>
      </c>
      <c r="BQ17" s="525">
        <v>2056</v>
      </c>
      <c r="BR17" s="525">
        <v>2056</v>
      </c>
      <c r="BS17" s="525">
        <v>2056</v>
      </c>
      <c r="BT17" s="525">
        <v>2056</v>
      </c>
      <c r="BU17" s="525">
        <v>2056</v>
      </c>
      <c r="BV17" s="525">
        <f t="shared" si="4"/>
        <v>2935</v>
      </c>
      <c r="BW17" s="525">
        <v>87024</v>
      </c>
      <c r="BX17" s="525">
        <v>87024</v>
      </c>
      <c r="BY17" s="525">
        <v>87024</v>
      </c>
      <c r="BZ17" s="525">
        <v>87024</v>
      </c>
      <c r="CA17" s="525">
        <v>87024</v>
      </c>
      <c r="CB17" s="525">
        <f t="shared" si="5"/>
        <v>861</v>
      </c>
      <c r="CC17" s="525">
        <v>208820</v>
      </c>
      <c r="CD17" s="525">
        <v>208820</v>
      </c>
      <c r="CE17" s="525">
        <v>208820</v>
      </c>
      <c r="CF17" s="525">
        <v>208820</v>
      </c>
      <c r="CG17" s="525">
        <v>208820</v>
      </c>
      <c r="CH17" s="525">
        <f t="shared" si="6"/>
        <v>3796</v>
      </c>
      <c r="CI17" s="525">
        <v>295844</v>
      </c>
      <c r="CJ17" s="525">
        <v>295844</v>
      </c>
      <c r="CK17" s="525">
        <v>295844</v>
      </c>
      <c r="CL17" s="525">
        <v>295844</v>
      </c>
      <c r="CM17" s="525">
        <v>295844</v>
      </c>
      <c r="CN17" s="696">
        <v>63</v>
      </c>
      <c r="CO17" s="696"/>
      <c r="CP17" s="696"/>
      <c r="CQ17" s="696"/>
      <c r="CR17" s="696"/>
      <c r="CS17" s="696"/>
      <c r="CT17" s="696">
        <v>9</v>
      </c>
      <c r="CU17" s="696"/>
      <c r="CV17" s="696"/>
      <c r="CW17" s="696"/>
      <c r="CX17" s="696"/>
      <c r="CY17" s="696"/>
      <c r="CZ17" s="696">
        <v>148</v>
      </c>
      <c r="DA17" s="696"/>
      <c r="DB17" s="696"/>
      <c r="DC17" s="696"/>
      <c r="DD17" s="696"/>
      <c r="DE17" s="696"/>
      <c r="DF17" s="696">
        <v>2</v>
      </c>
      <c r="DG17" s="696"/>
      <c r="DH17" s="696"/>
      <c r="DI17" s="696"/>
      <c r="DJ17" s="696"/>
      <c r="DK17" s="699"/>
    </row>
    <row r="18" spans="1:115" ht="27.75" customHeight="1">
      <c r="A18" s="46"/>
      <c r="B18" s="610" t="s">
        <v>52</v>
      </c>
      <c r="C18" s="610"/>
      <c r="D18" s="610"/>
      <c r="E18" s="610"/>
      <c r="F18" s="610"/>
      <c r="G18" s="610"/>
      <c r="H18" s="610"/>
      <c r="I18" s="610"/>
      <c r="J18" s="610"/>
      <c r="K18" s="610"/>
      <c r="L18" s="610"/>
      <c r="M18" s="68"/>
      <c r="N18" s="523">
        <v>3</v>
      </c>
      <c r="O18" s="524"/>
      <c r="P18" s="524"/>
      <c r="Q18" s="524"/>
      <c r="R18" s="524"/>
      <c r="S18" s="524"/>
      <c r="T18" s="524">
        <v>43</v>
      </c>
      <c r="U18" s="524"/>
      <c r="V18" s="524"/>
      <c r="W18" s="524"/>
      <c r="X18" s="524"/>
      <c r="Y18" s="524"/>
      <c r="Z18" s="525">
        <f t="shared" si="0"/>
        <v>46</v>
      </c>
      <c r="AA18" s="525">
        <v>2056</v>
      </c>
      <c r="AB18" s="525">
        <v>2056</v>
      </c>
      <c r="AC18" s="525">
        <v>2056</v>
      </c>
      <c r="AD18" s="525">
        <v>2056</v>
      </c>
      <c r="AE18" s="525">
        <v>2056</v>
      </c>
      <c r="AF18" s="524">
        <v>3</v>
      </c>
      <c r="AG18" s="524"/>
      <c r="AH18" s="524"/>
      <c r="AI18" s="524"/>
      <c r="AJ18" s="524"/>
      <c r="AK18" s="524"/>
      <c r="AL18" s="524">
        <v>5</v>
      </c>
      <c r="AM18" s="524"/>
      <c r="AN18" s="524"/>
      <c r="AO18" s="524"/>
      <c r="AP18" s="524"/>
      <c r="AQ18" s="524"/>
      <c r="AR18" s="525">
        <f t="shared" si="1"/>
        <v>8</v>
      </c>
      <c r="AS18" s="525">
        <v>2056</v>
      </c>
      <c r="AT18" s="525">
        <v>2056</v>
      </c>
      <c r="AU18" s="525">
        <v>2056</v>
      </c>
      <c r="AV18" s="525">
        <v>2056</v>
      </c>
      <c r="AW18" s="525">
        <v>2056</v>
      </c>
      <c r="AX18" s="525">
        <f t="shared" si="2"/>
        <v>54</v>
      </c>
      <c r="AY18" s="525">
        <v>5835</v>
      </c>
      <c r="AZ18" s="525">
        <v>5835</v>
      </c>
      <c r="BA18" s="525">
        <v>5835</v>
      </c>
      <c r="BB18" s="525">
        <v>5835</v>
      </c>
      <c r="BC18" s="525">
        <v>5835</v>
      </c>
      <c r="BD18" s="524">
        <v>19</v>
      </c>
      <c r="BE18" s="524"/>
      <c r="BF18" s="524"/>
      <c r="BG18" s="524"/>
      <c r="BH18" s="524"/>
      <c r="BI18" s="524"/>
      <c r="BJ18" s="696">
        <v>8</v>
      </c>
      <c r="BK18" s="696"/>
      <c r="BL18" s="696"/>
      <c r="BM18" s="696"/>
      <c r="BN18" s="696"/>
      <c r="BO18" s="696"/>
      <c r="BP18" s="525">
        <f t="shared" si="3"/>
        <v>27</v>
      </c>
      <c r="BQ18" s="525">
        <v>2056</v>
      </c>
      <c r="BR18" s="525">
        <v>2056</v>
      </c>
      <c r="BS18" s="525">
        <v>2056</v>
      </c>
      <c r="BT18" s="525">
        <v>2056</v>
      </c>
      <c r="BU18" s="525">
        <v>2056</v>
      </c>
      <c r="BV18" s="525">
        <f t="shared" si="4"/>
        <v>65</v>
      </c>
      <c r="BW18" s="525">
        <v>87024</v>
      </c>
      <c r="BX18" s="525">
        <v>87024</v>
      </c>
      <c r="BY18" s="525">
        <v>87024</v>
      </c>
      <c r="BZ18" s="525">
        <v>87024</v>
      </c>
      <c r="CA18" s="525">
        <v>87024</v>
      </c>
      <c r="CB18" s="525">
        <f t="shared" si="5"/>
        <v>16</v>
      </c>
      <c r="CC18" s="525">
        <v>208820</v>
      </c>
      <c r="CD18" s="525">
        <v>208820</v>
      </c>
      <c r="CE18" s="525">
        <v>208820</v>
      </c>
      <c r="CF18" s="525">
        <v>208820</v>
      </c>
      <c r="CG18" s="525">
        <v>208820</v>
      </c>
      <c r="CH18" s="525">
        <f t="shared" si="6"/>
        <v>81</v>
      </c>
      <c r="CI18" s="525">
        <v>295844</v>
      </c>
      <c r="CJ18" s="525">
        <v>295844</v>
      </c>
      <c r="CK18" s="525">
        <v>295844</v>
      </c>
      <c r="CL18" s="525">
        <v>295844</v>
      </c>
      <c r="CM18" s="525">
        <v>295844</v>
      </c>
      <c r="CN18" s="696">
        <v>0</v>
      </c>
      <c r="CO18" s="696"/>
      <c r="CP18" s="696"/>
      <c r="CQ18" s="696"/>
      <c r="CR18" s="696"/>
      <c r="CS18" s="696"/>
      <c r="CT18" s="696">
        <v>0</v>
      </c>
      <c r="CU18" s="696"/>
      <c r="CV18" s="696"/>
      <c r="CW18" s="696"/>
      <c r="CX18" s="696"/>
      <c r="CY18" s="696"/>
      <c r="CZ18" s="696">
        <v>5</v>
      </c>
      <c r="DA18" s="696"/>
      <c r="DB18" s="696"/>
      <c r="DC18" s="696"/>
      <c r="DD18" s="696"/>
      <c r="DE18" s="696"/>
      <c r="DF18" s="696">
        <v>1</v>
      </c>
      <c r="DG18" s="696"/>
      <c r="DH18" s="696"/>
      <c r="DI18" s="696"/>
      <c r="DJ18" s="696"/>
      <c r="DK18" s="699"/>
    </row>
    <row r="19" spans="1:115" ht="27.75" customHeight="1">
      <c r="A19" s="46"/>
      <c r="B19" s="610" t="s">
        <v>53</v>
      </c>
      <c r="C19" s="610"/>
      <c r="D19" s="610"/>
      <c r="E19" s="610"/>
      <c r="F19" s="610"/>
      <c r="G19" s="610"/>
      <c r="H19" s="610"/>
      <c r="I19" s="610"/>
      <c r="J19" s="610"/>
      <c r="K19" s="610"/>
      <c r="L19" s="610"/>
      <c r="M19" s="68"/>
      <c r="N19" s="523">
        <v>57</v>
      </c>
      <c r="O19" s="524"/>
      <c r="P19" s="524"/>
      <c r="Q19" s="524"/>
      <c r="R19" s="524"/>
      <c r="S19" s="524"/>
      <c r="T19" s="524">
        <v>467</v>
      </c>
      <c r="U19" s="524"/>
      <c r="V19" s="524"/>
      <c r="W19" s="524"/>
      <c r="X19" s="524"/>
      <c r="Y19" s="524"/>
      <c r="Z19" s="525">
        <f t="shared" si="0"/>
        <v>524</v>
      </c>
      <c r="AA19" s="525">
        <v>2056</v>
      </c>
      <c r="AB19" s="525">
        <v>2056</v>
      </c>
      <c r="AC19" s="525">
        <v>2056</v>
      </c>
      <c r="AD19" s="525">
        <v>2056</v>
      </c>
      <c r="AE19" s="525">
        <v>2056</v>
      </c>
      <c r="AF19" s="524">
        <v>23</v>
      </c>
      <c r="AG19" s="524"/>
      <c r="AH19" s="524"/>
      <c r="AI19" s="524"/>
      <c r="AJ19" s="524"/>
      <c r="AK19" s="524"/>
      <c r="AL19" s="524">
        <v>76</v>
      </c>
      <c r="AM19" s="524"/>
      <c r="AN19" s="524"/>
      <c r="AO19" s="524"/>
      <c r="AP19" s="524"/>
      <c r="AQ19" s="524"/>
      <c r="AR19" s="525">
        <f t="shared" si="1"/>
        <v>99</v>
      </c>
      <c r="AS19" s="525">
        <v>2056</v>
      </c>
      <c r="AT19" s="525">
        <v>2056</v>
      </c>
      <c r="AU19" s="525">
        <v>2056</v>
      </c>
      <c r="AV19" s="525">
        <v>2056</v>
      </c>
      <c r="AW19" s="525">
        <v>2056</v>
      </c>
      <c r="AX19" s="525">
        <f t="shared" si="2"/>
        <v>623</v>
      </c>
      <c r="AY19" s="525">
        <v>5835</v>
      </c>
      <c r="AZ19" s="525">
        <v>5835</v>
      </c>
      <c r="BA19" s="525">
        <v>5835</v>
      </c>
      <c r="BB19" s="525">
        <v>5835</v>
      </c>
      <c r="BC19" s="525">
        <v>5835</v>
      </c>
      <c r="BD19" s="524">
        <v>166</v>
      </c>
      <c r="BE19" s="524"/>
      <c r="BF19" s="524"/>
      <c r="BG19" s="524"/>
      <c r="BH19" s="524"/>
      <c r="BI19" s="524"/>
      <c r="BJ19" s="696">
        <v>105</v>
      </c>
      <c r="BK19" s="696"/>
      <c r="BL19" s="696"/>
      <c r="BM19" s="696"/>
      <c r="BN19" s="696"/>
      <c r="BO19" s="696"/>
      <c r="BP19" s="525">
        <f t="shared" si="3"/>
        <v>271</v>
      </c>
      <c r="BQ19" s="525">
        <v>2056</v>
      </c>
      <c r="BR19" s="525">
        <v>2056</v>
      </c>
      <c r="BS19" s="525">
        <v>2056</v>
      </c>
      <c r="BT19" s="525">
        <v>2056</v>
      </c>
      <c r="BU19" s="525">
        <v>2056</v>
      </c>
      <c r="BV19" s="525">
        <f t="shared" si="4"/>
        <v>690</v>
      </c>
      <c r="BW19" s="525">
        <v>87024</v>
      </c>
      <c r="BX19" s="525">
        <v>87024</v>
      </c>
      <c r="BY19" s="525">
        <v>87024</v>
      </c>
      <c r="BZ19" s="525">
        <v>87024</v>
      </c>
      <c r="CA19" s="525">
        <v>87024</v>
      </c>
      <c r="CB19" s="525">
        <f t="shared" si="5"/>
        <v>204</v>
      </c>
      <c r="CC19" s="525">
        <v>208820</v>
      </c>
      <c r="CD19" s="525">
        <v>208820</v>
      </c>
      <c r="CE19" s="525">
        <v>208820</v>
      </c>
      <c r="CF19" s="525">
        <v>208820</v>
      </c>
      <c r="CG19" s="525">
        <v>208820</v>
      </c>
      <c r="CH19" s="525">
        <f t="shared" si="6"/>
        <v>894</v>
      </c>
      <c r="CI19" s="525">
        <v>295844</v>
      </c>
      <c r="CJ19" s="525">
        <v>295844</v>
      </c>
      <c r="CK19" s="525">
        <v>295844</v>
      </c>
      <c r="CL19" s="525">
        <v>295844</v>
      </c>
      <c r="CM19" s="525">
        <v>295844</v>
      </c>
      <c r="CN19" s="696">
        <v>20</v>
      </c>
      <c r="CO19" s="696"/>
      <c r="CP19" s="696"/>
      <c r="CQ19" s="696"/>
      <c r="CR19" s="696"/>
      <c r="CS19" s="696"/>
      <c r="CT19" s="696">
        <v>0</v>
      </c>
      <c r="CU19" s="696"/>
      <c r="CV19" s="696"/>
      <c r="CW19" s="696"/>
      <c r="CX19" s="696"/>
      <c r="CY19" s="696"/>
      <c r="CZ19" s="696">
        <v>25</v>
      </c>
      <c r="DA19" s="696"/>
      <c r="DB19" s="696"/>
      <c r="DC19" s="696"/>
      <c r="DD19" s="696"/>
      <c r="DE19" s="696"/>
      <c r="DF19" s="696">
        <v>1</v>
      </c>
      <c r="DG19" s="696"/>
      <c r="DH19" s="696"/>
      <c r="DI19" s="696"/>
      <c r="DJ19" s="696"/>
      <c r="DK19" s="699"/>
    </row>
    <row r="20" spans="1:115" ht="27.75" customHeight="1" thickBot="1">
      <c r="A20" s="69"/>
      <c r="B20" s="561" t="s">
        <v>54</v>
      </c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2"/>
      <c r="N20" s="523">
        <v>106</v>
      </c>
      <c r="O20" s="524"/>
      <c r="P20" s="524"/>
      <c r="Q20" s="524"/>
      <c r="R20" s="524"/>
      <c r="S20" s="524"/>
      <c r="T20" s="524">
        <v>837</v>
      </c>
      <c r="U20" s="524"/>
      <c r="V20" s="524"/>
      <c r="W20" s="524"/>
      <c r="X20" s="524"/>
      <c r="Y20" s="524"/>
      <c r="Z20" s="525">
        <f t="shared" si="0"/>
        <v>943</v>
      </c>
      <c r="AA20" s="525">
        <v>2056</v>
      </c>
      <c r="AB20" s="525">
        <v>2056</v>
      </c>
      <c r="AC20" s="525">
        <v>2056</v>
      </c>
      <c r="AD20" s="525">
        <v>2056</v>
      </c>
      <c r="AE20" s="525">
        <v>2056</v>
      </c>
      <c r="AF20" s="524">
        <v>33</v>
      </c>
      <c r="AG20" s="524"/>
      <c r="AH20" s="524"/>
      <c r="AI20" s="524"/>
      <c r="AJ20" s="524"/>
      <c r="AK20" s="524"/>
      <c r="AL20" s="524">
        <v>148</v>
      </c>
      <c r="AM20" s="524"/>
      <c r="AN20" s="524"/>
      <c r="AO20" s="524"/>
      <c r="AP20" s="524"/>
      <c r="AQ20" s="524"/>
      <c r="AR20" s="525">
        <f t="shared" si="1"/>
        <v>181</v>
      </c>
      <c r="AS20" s="525">
        <v>2056</v>
      </c>
      <c r="AT20" s="525">
        <v>2056</v>
      </c>
      <c r="AU20" s="525">
        <v>2056</v>
      </c>
      <c r="AV20" s="525">
        <v>2056</v>
      </c>
      <c r="AW20" s="525">
        <v>2056</v>
      </c>
      <c r="AX20" s="525">
        <f t="shared" si="2"/>
        <v>1124</v>
      </c>
      <c r="AY20" s="525">
        <v>5835</v>
      </c>
      <c r="AZ20" s="525">
        <v>5835</v>
      </c>
      <c r="BA20" s="525">
        <v>5835</v>
      </c>
      <c r="BB20" s="525">
        <v>5835</v>
      </c>
      <c r="BC20" s="525">
        <v>5835</v>
      </c>
      <c r="BD20" s="524">
        <v>262</v>
      </c>
      <c r="BE20" s="524"/>
      <c r="BF20" s="524"/>
      <c r="BG20" s="524"/>
      <c r="BH20" s="524"/>
      <c r="BI20" s="524"/>
      <c r="BJ20" s="696">
        <v>182</v>
      </c>
      <c r="BK20" s="696"/>
      <c r="BL20" s="696"/>
      <c r="BM20" s="696"/>
      <c r="BN20" s="696"/>
      <c r="BO20" s="696"/>
      <c r="BP20" s="525">
        <f t="shared" si="3"/>
        <v>444</v>
      </c>
      <c r="BQ20" s="525">
        <v>2056</v>
      </c>
      <c r="BR20" s="525">
        <v>2056</v>
      </c>
      <c r="BS20" s="525">
        <v>2056</v>
      </c>
      <c r="BT20" s="525">
        <v>2056</v>
      </c>
      <c r="BU20" s="525">
        <v>2056</v>
      </c>
      <c r="BV20" s="525">
        <f t="shared" si="4"/>
        <v>1205</v>
      </c>
      <c r="BW20" s="525">
        <v>87024</v>
      </c>
      <c r="BX20" s="525">
        <v>87024</v>
      </c>
      <c r="BY20" s="525">
        <v>87024</v>
      </c>
      <c r="BZ20" s="525">
        <v>87024</v>
      </c>
      <c r="CA20" s="525">
        <v>87024</v>
      </c>
      <c r="CB20" s="525">
        <f t="shared" si="5"/>
        <v>363</v>
      </c>
      <c r="CC20" s="525">
        <v>208820</v>
      </c>
      <c r="CD20" s="525">
        <v>208820</v>
      </c>
      <c r="CE20" s="525">
        <v>208820</v>
      </c>
      <c r="CF20" s="525">
        <v>208820</v>
      </c>
      <c r="CG20" s="525">
        <v>208820</v>
      </c>
      <c r="CH20" s="525">
        <f t="shared" si="6"/>
        <v>1568</v>
      </c>
      <c r="CI20" s="525">
        <v>295844</v>
      </c>
      <c r="CJ20" s="525">
        <v>295844</v>
      </c>
      <c r="CK20" s="525">
        <v>295844</v>
      </c>
      <c r="CL20" s="525">
        <v>295844</v>
      </c>
      <c r="CM20" s="525">
        <v>295844</v>
      </c>
      <c r="CN20" s="696">
        <v>33</v>
      </c>
      <c r="CO20" s="696"/>
      <c r="CP20" s="696"/>
      <c r="CQ20" s="696"/>
      <c r="CR20" s="696"/>
      <c r="CS20" s="696"/>
      <c r="CT20" s="696">
        <v>0</v>
      </c>
      <c r="CU20" s="696"/>
      <c r="CV20" s="696"/>
      <c r="CW20" s="696"/>
      <c r="CX20" s="696"/>
      <c r="CY20" s="696"/>
      <c r="CZ20" s="696">
        <v>38</v>
      </c>
      <c r="DA20" s="696"/>
      <c r="DB20" s="696"/>
      <c r="DC20" s="696"/>
      <c r="DD20" s="696"/>
      <c r="DE20" s="696"/>
      <c r="DF20" s="696">
        <v>1</v>
      </c>
      <c r="DG20" s="696"/>
      <c r="DH20" s="696"/>
      <c r="DI20" s="696"/>
      <c r="DJ20" s="696"/>
      <c r="DK20" s="699"/>
    </row>
    <row r="21" spans="1:115" ht="27.75" customHeight="1" thickBot="1">
      <c r="A21" s="598" t="s">
        <v>37</v>
      </c>
      <c r="B21" s="599"/>
      <c r="C21" s="599"/>
      <c r="D21" s="599"/>
      <c r="E21" s="599"/>
      <c r="F21" s="599"/>
      <c r="G21" s="599"/>
      <c r="H21" s="599"/>
      <c r="I21" s="599"/>
      <c r="J21" s="599"/>
      <c r="K21" s="599"/>
      <c r="L21" s="599"/>
      <c r="M21" s="600"/>
      <c r="N21" s="521">
        <f>SUM(N9:S20)</f>
        <v>42738</v>
      </c>
      <c r="O21" s="518"/>
      <c r="P21" s="518"/>
      <c r="Q21" s="518"/>
      <c r="R21" s="518"/>
      <c r="S21" s="518"/>
      <c r="T21" s="518">
        <f>SUM(T9:Y20)</f>
        <v>29744</v>
      </c>
      <c r="U21" s="518"/>
      <c r="V21" s="518"/>
      <c r="W21" s="518"/>
      <c r="X21" s="518"/>
      <c r="Y21" s="518"/>
      <c r="Z21" s="517">
        <f t="shared" ref="Z21" si="7">N21+T21</f>
        <v>72482</v>
      </c>
      <c r="AA21" s="517">
        <v>2056</v>
      </c>
      <c r="AB21" s="517">
        <v>2056</v>
      </c>
      <c r="AC21" s="517">
        <v>2056</v>
      </c>
      <c r="AD21" s="517">
        <v>2056</v>
      </c>
      <c r="AE21" s="517">
        <v>2056</v>
      </c>
      <c r="AF21" s="518">
        <f t="shared" ref="AF21" si="8">SUM(AF9:AK20)</f>
        <v>45873</v>
      </c>
      <c r="AG21" s="518"/>
      <c r="AH21" s="518"/>
      <c r="AI21" s="518"/>
      <c r="AJ21" s="518"/>
      <c r="AK21" s="518"/>
      <c r="AL21" s="518">
        <f t="shared" ref="AL21" si="9">SUM(AL9:AQ20)</f>
        <v>12538</v>
      </c>
      <c r="AM21" s="518"/>
      <c r="AN21" s="518"/>
      <c r="AO21" s="518"/>
      <c r="AP21" s="518"/>
      <c r="AQ21" s="518"/>
      <c r="AR21" s="517">
        <f t="shared" ref="AR21" si="10">AF21+AL21</f>
        <v>58411</v>
      </c>
      <c r="AS21" s="517">
        <v>2056</v>
      </c>
      <c r="AT21" s="517">
        <v>2056</v>
      </c>
      <c r="AU21" s="517">
        <v>2056</v>
      </c>
      <c r="AV21" s="517">
        <v>2056</v>
      </c>
      <c r="AW21" s="517">
        <v>2056</v>
      </c>
      <c r="AX21" s="517">
        <f t="shared" ref="AX21" si="11">SUM(Z21,AR21)</f>
        <v>130893</v>
      </c>
      <c r="AY21" s="517">
        <v>5835</v>
      </c>
      <c r="AZ21" s="517">
        <v>5835</v>
      </c>
      <c r="BA21" s="517">
        <v>5835</v>
      </c>
      <c r="BB21" s="517">
        <v>5835</v>
      </c>
      <c r="BC21" s="517">
        <v>5835</v>
      </c>
      <c r="BD21" s="518">
        <f t="shared" ref="BD21" si="12">SUM(BD9:BI20)</f>
        <v>732772</v>
      </c>
      <c r="BE21" s="518"/>
      <c r="BF21" s="518"/>
      <c r="BG21" s="518"/>
      <c r="BH21" s="518"/>
      <c r="BI21" s="518"/>
      <c r="BJ21" s="697">
        <f t="shared" ref="BJ21" si="13">SUM(BJ9:BO20)</f>
        <v>1642835</v>
      </c>
      <c r="BK21" s="697"/>
      <c r="BL21" s="697"/>
      <c r="BM21" s="697"/>
      <c r="BN21" s="697"/>
      <c r="BO21" s="697"/>
      <c r="BP21" s="517">
        <f t="shared" ref="BP21" si="14">BD21+BJ21</f>
        <v>2375607</v>
      </c>
      <c r="BQ21" s="517">
        <v>2056</v>
      </c>
      <c r="BR21" s="517">
        <v>2056</v>
      </c>
      <c r="BS21" s="517">
        <v>2056</v>
      </c>
      <c r="BT21" s="517">
        <v>2056</v>
      </c>
      <c r="BU21" s="517">
        <v>2056</v>
      </c>
      <c r="BV21" s="517">
        <f t="shared" ref="BV21" si="15">SUM(Z21,BD21)</f>
        <v>805254</v>
      </c>
      <c r="BW21" s="517">
        <v>87024</v>
      </c>
      <c r="BX21" s="517">
        <v>87024</v>
      </c>
      <c r="BY21" s="517">
        <v>87024</v>
      </c>
      <c r="BZ21" s="517">
        <v>87024</v>
      </c>
      <c r="CA21" s="517">
        <v>87024</v>
      </c>
      <c r="CB21" s="517">
        <f t="shared" ref="CB21" si="16">SUM(AR21,BJ21)</f>
        <v>1701246</v>
      </c>
      <c r="CC21" s="517">
        <v>208820</v>
      </c>
      <c r="CD21" s="517">
        <v>208820</v>
      </c>
      <c r="CE21" s="517">
        <v>208820</v>
      </c>
      <c r="CF21" s="517">
        <v>208820</v>
      </c>
      <c r="CG21" s="517">
        <v>208820</v>
      </c>
      <c r="CH21" s="517">
        <f t="shared" ref="CH21" si="17">SUM(AX21,BP21)</f>
        <v>2506500</v>
      </c>
      <c r="CI21" s="517">
        <v>295844</v>
      </c>
      <c r="CJ21" s="517">
        <v>295844</v>
      </c>
      <c r="CK21" s="517">
        <v>295844</v>
      </c>
      <c r="CL21" s="517">
        <v>295844</v>
      </c>
      <c r="CM21" s="517">
        <v>295844</v>
      </c>
      <c r="CN21" s="697">
        <f t="shared" ref="CN21" si="18">SUM(CN9:CS20)</f>
        <v>130524</v>
      </c>
      <c r="CO21" s="697"/>
      <c r="CP21" s="697"/>
      <c r="CQ21" s="697"/>
      <c r="CR21" s="697"/>
      <c r="CS21" s="697"/>
      <c r="CT21" s="697">
        <f t="shared" ref="CT21" si="19">SUM(CT9:CY20)</f>
        <v>111638</v>
      </c>
      <c r="CU21" s="697"/>
      <c r="CV21" s="697"/>
      <c r="CW21" s="697"/>
      <c r="CX21" s="697"/>
      <c r="CY21" s="697"/>
      <c r="CZ21" s="697">
        <f t="shared" ref="CZ21" si="20">SUM(CZ9:DE20)</f>
        <v>88192</v>
      </c>
      <c r="DA21" s="697"/>
      <c r="DB21" s="697"/>
      <c r="DC21" s="697"/>
      <c r="DD21" s="697"/>
      <c r="DE21" s="697"/>
      <c r="DF21" s="697">
        <f t="shared" ref="DF21" si="21">SUM(DF9:DK20)</f>
        <v>16004</v>
      </c>
      <c r="DG21" s="697"/>
      <c r="DH21" s="697"/>
      <c r="DI21" s="697"/>
      <c r="DJ21" s="697"/>
      <c r="DK21" s="698"/>
    </row>
  </sheetData>
  <sheetProtection selectLockedCells="1"/>
  <mergeCells count="271">
    <mergeCell ref="BP8:BU8"/>
    <mergeCell ref="N17:S17"/>
    <mergeCell ref="Z8:AE8"/>
    <mergeCell ref="AX8:BC8"/>
    <mergeCell ref="AL9:AQ9"/>
    <mergeCell ref="AL10:AQ10"/>
    <mergeCell ref="N9:S9"/>
    <mergeCell ref="AF15:AK15"/>
    <mergeCell ref="AL11:AQ11"/>
    <mergeCell ref="AL12:AQ12"/>
    <mergeCell ref="AX10:BC10"/>
    <mergeCell ref="AX11:BC11"/>
    <mergeCell ref="AX12:BC12"/>
    <mergeCell ref="BJ10:BO10"/>
    <mergeCell ref="BJ11:BO11"/>
    <mergeCell ref="BJ12:BO12"/>
    <mergeCell ref="BJ15:BO15"/>
    <mergeCell ref="BJ16:BO16"/>
    <mergeCell ref="BJ17:BO17"/>
    <mergeCell ref="Z9:AE9"/>
    <mergeCell ref="BD8:BI8"/>
    <mergeCell ref="Z10:AE10"/>
    <mergeCell ref="Z11:AE11"/>
    <mergeCell ref="Z12:AE12"/>
    <mergeCell ref="B20:L20"/>
    <mergeCell ref="B9:L9"/>
    <mergeCell ref="B10:L10"/>
    <mergeCell ref="B11:L11"/>
    <mergeCell ref="B12:L12"/>
    <mergeCell ref="B13:L13"/>
    <mergeCell ref="B19:L19"/>
    <mergeCell ref="B18:L18"/>
    <mergeCell ref="O4:AD4"/>
    <mergeCell ref="N10:S10"/>
    <mergeCell ref="N11:S11"/>
    <mergeCell ref="N12:S12"/>
    <mergeCell ref="B7:L8"/>
    <mergeCell ref="B15:L15"/>
    <mergeCell ref="N18:S18"/>
    <mergeCell ref="B14:L14"/>
    <mergeCell ref="B16:L16"/>
    <mergeCell ref="B17:L17"/>
    <mergeCell ref="Z17:AE17"/>
    <mergeCell ref="CA3:CH3"/>
    <mergeCell ref="AL5:AQ6"/>
    <mergeCell ref="AR5:AW6"/>
    <mergeCell ref="AX4:BC6"/>
    <mergeCell ref="BG3:BS3"/>
    <mergeCell ref="T3:AW3"/>
    <mergeCell ref="AX9:BC9"/>
    <mergeCell ref="CS3:DF3"/>
    <mergeCell ref="CO4:CR6"/>
    <mergeCell ref="CU4:CX6"/>
    <mergeCell ref="DA4:DD6"/>
    <mergeCell ref="BJ9:BO9"/>
    <mergeCell ref="CH9:CM9"/>
    <mergeCell ref="DF9:DK9"/>
    <mergeCell ref="AH4:AV4"/>
    <mergeCell ref="BV4:CA6"/>
    <mergeCell ref="DG4:DJ6"/>
    <mergeCell ref="CH7:CM7"/>
    <mergeCell ref="CH4:CM6"/>
    <mergeCell ref="BP4:BU6"/>
    <mergeCell ref="BP7:BU7"/>
    <mergeCell ref="CB7:CG7"/>
    <mergeCell ref="CB4:CG6"/>
    <mergeCell ref="BV7:CA7"/>
    <mergeCell ref="A21:M21"/>
    <mergeCell ref="BD4:BI6"/>
    <mergeCell ref="BJ4:BO6"/>
    <mergeCell ref="BJ8:BO8"/>
    <mergeCell ref="AR8:AW8"/>
    <mergeCell ref="AX7:BC7"/>
    <mergeCell ref="N13:S13"/>
    <mergeCell ref="N14:S14"/>
    <mergeCell ref="N15:S15"/>
    <mergeCell ref="N16:S16"/>
    <mergeCell ref="Z20:AE20"/>
    <mergeCell ref="Z13:AE13"/>
    <mergeCell ref="Z14:AE14"/>
    <mergeCell ref="Z15:AE15"/>
    <mergeCell ref="Z16:AE16"/>
    <mergeCell ref="AF20:AK20"/>
    <mergeCell ref="AF21:AK21"/>
    <mergeCell ref="Z21:AE21"/>
    <mergeCell ref="AF9:AK9"/>
    <mergeCell ref="AF10:AK10"/>
    <mergeCell ref="AF11:AK11"/>
    <mergeCell ref="AF12:AK12"/>
    <mergeCell ref="AF13:AK13"/>
    <mergeCell ref="AF14:AK14"/>
    <mergeCell ref="A2:DK2"/>
    <mergeCell ref="B3:L3"/>
    <mergeCell ref="N5:S6"/>
    <mergeCell ref="T5:Y6"/>
    <mergeCell ref="Z5:AE6"/>
    <mergeCell ref="AF5:AK6"/>
    <mergeCell ref="N21:S21"/>
    <mergeCell ref="T9:Y9"/>
    <mergeCell ref="T10:Y10"/>
    <mergeCell ref="T11:Y11"/>
    <mergeCell ref="T12:Y12"/>
    <mergeCell ref="T13:Y13"/>
    <mergeCell ref="T14:Y14"/>
    <mergeCell ref="T15:Y15"/>
    <mergeCell ref="N19:S19"/>
    <mergeCell ref="N20:S20"/>
    <mergeCell ref="T18:Y18"/>
    <mergeCell ref="T19:Y19"/>
    <mergeCell ref="T16:Y16"/>
    <mergeCell ref="T17:Y17"/>
    <mergeCell ref="T20:Y20"/>
    <mergeCell ref="T21:Y21"/>
    <mergeCell ref="Z18:AE18"/>
    <mergeCell ref="Z19:AE19"/>
    <mergeCell ref="AF19:AK19"/>
    <mergeCell ref="AF16:AK16"/>
    <mergeCell ref="AF17:AK17"/>
    <mergeCell ref="AL17:AQ17"/>
    <mergeCell ref="AL18:AQ18"/>
    <mergeCell ref="AL19:AQ19"/>
    <mergeCell ref="AL14:AQ14"/>
    <mergeCell ref="AL15:AQ15"/>
    <mergeCell ref="AL16:AQ16"/>
    <mergeCell ref="AF18:AK18"/>
    <mergeCell ref="AL21:AQ21"/>
    <mergeCell ref="AR9:AW9"/>
    <mergeCell ref="AR10:AW10"/>
    <mergeCell ref="AR11:AW11"/>
    <mergeCell ref="AR12:AW12"/>
    <mergeCell ref="AR13:AW13"/>
    <mergeCell ref="AR14:AW14"/>
    <mergeCell ref="AR15:AW15"/>
    <mergeCell ref="AL20:AQ20"/>
    <mergeCell ref="AL13:AQ13"/>
    <mergeCell ref="AR20:AW20"/>
    <mergeCell ref="AR21:AW21"/>
    <mergeCell ref="AR18:AW18"/>
    <mergeCell ref="AR19:AW19"/>
    <mergeCell ref="AR16:AW16"/>
    <mergeCell ref="AR17:AW17"/>
    <mergeCell ref="AX13:BC13"/>
    <mergeCell ref="AX14:BC14"/>
    <mergeCell ref="AX15:BC15"/>
    <mergeCell ref="AX16:BC16"/>
    <mergeCell ref="AX17:BC17"/>
    <mergeCell ref="AX18:BC18"/>
    <mergeCell ref="BD20:BI20"/>
    <mergeCell ref="BD21:BI21"/>
    <mergeCell ref="AX21:BC21"/>
    <mergeCell ref="AX19:BC19"/>
    <mergeCell ref="AX20:BC20"/>
    <mergeCell ref="BD9:BI9"/>
    <mergeCell ref="BD10:BI10"/>
    <mergeCell ref="BD11:BI11"/>
    <mergeCell ref="BD12:BI12"/>
    <mergeCell ref="BD13:BI13"/>
    <mergeCell ref="BD14:BI14"/>
    <mergeCell ref="BD15:BI15"/>
    <mergeCell ref="BD18:BI18"/>
    <mergeCell ref="BD19:BI19"/>
    <mergeCell ref="BD16:BI16"/>
    <mergeCell ref="BD17:BI17"/>
    <mergeCell ref="BJ18:BO18"/>
    <mergeCell ref="BJ19:BO19"/>
    <mergeCell ref="BJ20:BO20"/>
    <mergeCell ref="BJ21:BO21"/>
    <mergeCell ref="BJ13:BO13"/>
    <mergeCell ref="BJ14:BO14"/>
    <mergeCell ref="BV9:CA9"/>
    <mergeCell ref="BV10:CA10"/>
    <mergeCell ref="BV11:CA11"/>
    <mergeCell ref="BV12:CA12"/>
    <mergeCell ref="BP9:BU9"/>
    <mergeCell ref="BP10:BU10"/>
    <mergeCell ref="BP11:BU11"/>
    <mergeCell ref="BP12:BU12"/>
    <mergeCell ref="BP20:BU20"/>
    <mergeCell ref="BP21:BU21"/>
    <mergeCell ref="BV19:CA19"/>
    <mergeCell ref="BV20:CA20"/>
    <mergeCell ref="BP18:BU18"/>
    <mergeCell ref="BP19:BU19"/>
    <mergeCell ref="BV18:CA18"/>
    <mergeCell ref="BP16:BU16"/>
    <mergeCell ref="BP17:BU17"/>
    <mergeCell ref="BV13:CA13"/>
    <mergeCell ref="BV16:CA16"/>
    <mergeCell ref="BV17:CA17"/>
    <mergeCell ref="BP15:BU15"/>
    <mergeCell ref="BP13:BU13"/>
    <mergeCell ref="BP14:BU14"/>
    <mergeCell ref="CB20:CG20"/>
    <mergeCell ref="CB21:CG21"/>
    <mergeCell ref="BV21:CA21"/>
    <mergeCell ref="CB9:CG9"/>
    <mergeCell ref="CB10:CG10"/>
    <mergeCell ref="CB11:CG11"/>
    <mergeCell ref="CB12:CG12"/>
    <mergeCell ref="CB13:CG13"/>
    <mergeCell ref="CB14:CG14"/>
    <mergeCell ref="CB15:CG15"/>
    <mergeCell ref="CB18:CG18"/>
    <mergeCell ref="CB19:CG19"/>
    <mergeCell ref="CB16:CG16"/>
    <mergeCell ref="CB17:CG17"/>
    <mergeCell ref="BV14:CA14"/>
    <mergeCell ref="BV15:CA15"/>
    <mergeCell ref="CH10:CM10"/>
    <mergeCell ref="CH11:CM11"/>
    <mergeCell ref="CH12:CM12"/>
    <mergeCell ref="CH15:CM15"/>
    <mergeCell ref="CH16:CM16"/>
    <mergeCell ref="CH17:CM17"/>
    <mergeCell ref="CH18:CM18"/>
    <mergeCell ref="CH19:CM19"/>
    <mergeCell ref="CH20:CM20"/>
    <mergeCell ref="CH21:CM21"/>
    <mergeCell ref="CN9:CS9"/>
    <mergeCell ref="CN10:CS10"/>
    <mergeCell ref="CN11:CS11"/>
    <mergeCell ref="CN12:CS12"/>
    <mergeCell ref="CN13:CS13"/>
    <mergeCell ref="CH13:CM13"/>
    <mergeCell ref="CH14:CM14"/>
    <mergeCell ref="CT9:CY9"/>
    <mergeCell ref="CT10:CY10"/>
    <mergeCell ref="CT11:CY11"/>
    <mergeCell ref="CT12:CY12"/>
    <mergeCell ref="CN20:CS20"/>
    <mergeCell ref="CN21:CS21"/>
    <mergeCell ref="CT19:CY19"/>
    <mergeCell ref="CT20:CY20"/>
    <mergeCell ref="CN18:CS18"/>
    <mergeCell ref="CN19:CS19"/>
    <mergeCell ref="CT18:CY18"/>
    <mergeCell ref="CN16:CS16"/>
    <mergeCell ref="CN17:CS17"/>
    <mergeCell ref="CT13:CY13"/>
    <mergeCell ref="CT14:CY14"/>
    <mergeCell ref="CT15:CY15"/>
    <mergeCell ref="CT16:CY16"/>
    <mergeCell ref="CT17:CY17"/>
    <mergeCell ref="CN14:CS14"/>
    <mergeCell ref="CN15:CS15"/>
    <mergeCell ref="CZ20:DE20"/>
    <mergeCell ref="CZ21:DE21"/>
    <mergeCell ref="CT21:CY21"/>
    <mergeCell ref="CZ9:DE9"/>
    <mergeCell ref="CZ10:DE10"/>
    <mergeCell ref="CZ11:DE11"/>
    <mergeCell ref="CZ12:DE12"/>
    <mergeCell ref="CZ13:DE13"/>
    <mergeCell ref="CZ14:DE14"/>
    <mergeCell ref="CZ15:DE15"/>
    <mergeCell ref="CZ18:DE18"/>
    <mergeCell ref="CZ19:DE19"/>
    <mergeCell ref="CZ16:DE16"/>
    <mergeCell ref="CZ17:DE17"/>
    <mergeCell ref="DF10:DK10"/>
    <mergeCell ref="DF11:DK11"/>
    <mergeCell ref="DF12:DK12"/>
    <mergeCell ref="DF13:DK13"/>
    <mergeCell ref="DF14:DK14"/>
    <mergeCell ref="DF21:DK21"/>
    <mergeCell ref="DF15:DK15"/>
    <mergeCell ref="DF16:DK16"/>
    <mergeCell ref="DF17:DK17"/>
    <mergeCell ref="DF18:DK18"/>
    <mergeCell ref="DF19:DK19"/>
    <mergeCell ref="DF20:DK20"/>
  </mergeCells>
  <phoneticPr fontId="2"/>
  <pageMargins left="0.39370078740157483" right="0.39370078740157483" top="0.59055118110236227" bottom="0.59055118110236227" header="0.39370078740157483" footer="0.39370078740157483"/>
  <pageSetup paperSize="9" firstPageNumber="46" orientation="landscape" useFirstPageNumber="1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71"/>
  <dimension ref="A2:EU21"/>
  <sheetViews>
    <sheetView view="pageBreakPreview" zoomScaleNormal="100" zoomScaleSheetLayoutView="100" workbookViewId="0">
      <selection activeCell="V26" sqref="V26:W26"/>
    </sheetView>
  </sheetViews>
  <sheetFormatPr defaultColWidth="0.88671875" defaultRowHeight="27.75" customHeight="1"/>
  <cols>
    <col min="1" max="13" width="1.109375" style="7" customWidth="1"/>
    <col min="14" max="92" width="0.88671875" style="7" customWidth="1"/>
    <col min="93" max="16384" width="0.88671875" style="7"/>
  </cols>
  <sheetData>
    <row r="2" spans="1:151" ht="27.75" customHeight="1" thickBot="1">
      <c r="A2" s="873" t="s">
        <v>79</v>
      </c>
      <c r="B2" s="873"/>
      <c r="C2" s="873"/>
      <c r="D2" s="873"/>
      <c r="E2" s="873"/>
      <c r="F2" s="873"/>
      <c r="G2" s="873"/>
      <c r="H2" s="873"/>
      <c r="I2" s="873"/>
      <c r="J2" s="873"/>
      <c r="K2" s="873"/>
      <c r="L2" s="873"/>
      <c r="M2" s="873"/>
      <c r="N2" s="873"/>
      <c r="O2" s="873"/>
      <c r="P2" s="873"/>
      <c r="Q2" s="873"/>
      <c r="R2" s="873"/>
      <c r="S2" s="873"/>
      <c r="T2" s="873"/>
      <c r="U2" s="873"/>
      <c r="V2" s="873"/>
      <c r="W2" s="873"/>
      <c r="X2" s="873"/>
      <c r="Y2" s="873"/>
      <c r="Z2" s="873"/>
      <c r="AA2" s="873"/>
      <c r="AB2" s="873"/>
      <c r="AC2" s="873"/>
      <c r="AD2" s="873"/>
      <c r="AE2" s="873"/>
      <c r="AF2" s="873"/>
      <c r="AG2" s="873"/>
      <c r="AH2" s="873"/>
      <c r="AI2" s="873"/>
      <c r="AJ2" s="873"/>
      <c r="AK2" s="873"/>
      <c r="AL2" s="873"/>
      <c r="AM2" s="873"/>
      <c r="AN2" s="873"/>
      <c r="AO2" s="873"/>
      <c r="AP2" s="873"/>
      <c r="AQ2" s="873"/>
      <c r="AR2" s="873"/>
      <c r="AS2" s="873"/>
      <c r="AT2" s="873"/>
      <c r="AU2" s="873"/>
      <c r="AV2" s="873"/>
      <c r="AW2" s="873"/>
      <c r="AX2" s="873"/>
      <c r="AY2" s="873"/>
      <c r="AZ2" s="873"/>
      <c r="BA2" s="873"/>
      <c r="BB2" s="873"/>
      <c r="BC2" s="873"/>
      <c r="BD2" s="873"/>
      <c r="BE2" s="873"/>
      <c r="BF2" s="873"/>
      <c r="BG2" s="873"/>
      <c r="BH2" s="873"/>
      <c r="BI2" s="873"/>
      <c r="BJ2" s="873"/>
      <c r="BK2" s="873"/>
      <c r="BL2" s="873"/>
      <c r="BM2" s="873"/>
      <c r="BN2" s="873"/>
      <c r="BO2" s="873"/>
      <c r="BP2" s="873"/>
      <c r="BQ2" s="873"/>
      <c r="BR2" s="873"/>
      <c r="BS2" s="873"/>
      <c r="BT2" s="873"/>
      <c r="BU2" s="873"/>
      <c r="BV2" s="873"/>
      <c r="BW2" s="873"/>
      <c r="BX2" s="873"/>
      <c r="BY2" s="873"/>
      <c r="BZ2" s="873"/>
      <c r="CA2" s="873"/>
      <c r="CB2" s="873"/>
      <c r="CC2" s="873"/>
      <c r="CD2" s="873"/>
      <c r="CE2" s="873"/>
      <c r="CF2" s="873"/>
      <c r="CG2" s="873"/>
      <c r="CH2" s="873"/>
      <c r="CI2" s="873"/>
      <c r="CJ2" s="873"/>
      <c r="CK2" s="873"/>
      <c r="CL2" s="873"/>
      <c r="CM2" s="873"/>
      <c r="CN2" s="873"/>
      <c r="CO2" s="873"/>
      <c r="CP2" s="873"/>
      <c r="CQ2" s="873"/>
      <c r="CR2" s="873"/>
      <c r="CS2" s="873"/>
      <c r="CT2" s="873"/>
      <c r="CU2" s="873"/>
      <c r="CV2" s="873"/>
      <c r="CW2" s="873"/>
      <c r="CX2" s="873"/>
      <c r="CY2" s="873"/>
      <c r="CZ2" s="873"/>
      <c r="DA2" s="873"/>
      <c r="DB2" s="873"/>
      <c r="DC2" s="873"/>
      <c r="DD2" s="873"/>
      <c r="DE2" s="873"/>
      <c r="DF2" s="873"/>
      <c r="DG2" s="873"/>
      <c r="DH2" s="873"/>
      <c r="DI2" s="873"/>
      <c r="DJ2" s="873"/>
      <c r="DK2" s="873"/>
      <c r="DL2" s="873"/>
      <c r="DM2" s="873"/>
      <c r="DN2" s="873"/>
      <c r="DO2" s="873"/>
      <c r="DP2" s="873"/>
      <c r="DQ2" s="873"/>
      <c r="DR2" s="873"/>
      <c r="DS2" s="873"/>
      <c r="DT2" s="873"/>
      <c r="DU2" s="873"/>
      <c r="DV2" s="873"/>
      <c r="DW2" s="873"/>
      <c r="DX2" s="873"/>
      <c r="DY2" s="873"/>
      <c r="DZ2" s="873"/>
      <c r="EA2" s="873"/>
      <c r="EB2" s="873"/>
      <c r="EC2" s="873"/>
      <c r="ED2" s="873"/>
      <c r="EE2" s="873"/>
      <c r="EF2" s="873"/>
      <c r="EG2" s="873"/>
      <c r="EH2" s="873"/>
      <c r="EI2" s="873"/>
      <c r="EJ2" s="873"/>
      <c r="EK2" s="873"/>
      <c r="EL2" s="873"/>
      <c r="EM2" s="873"/>
      <c r="EN2" s="873"/>
      <c r="EO2" s="873"/>
      <c r="EP2" s="873"/>
      <c r="EQ2" s="873"/>
      <c r="ER2" s="873"/>
      <c r="ES2" s="873"/>
      <c r="ET2" s="873"/>
      <c r="EU2" s="873"/>
    </row>
    <row r="3" spans="1:151" ht="27.75" customHeight="1">
      <c r="A3" s="70"/>
      <c r="B3" s="71"/>
      <c r="C3" s="874" t="s">
        <v>100</v>
      </c>
      <c r="D3" s="874"/>
      <c r="E3" s="874"/>
      <c r="F3" s="874"/>
      <c r="G3" s="874"/>
      <c r="H3" s="874"/>
      <c r="I3" s="874"/>
      <c r="J3" s="874"/>
      <c r="K3" s="874"/>
      <c r="L3" s="874"/>
      <c r="M3" s="72"/>
      <c r="N3" s="24"/>
      <c r="O3" s="42"/>
      <c r="P3" s="618" t="s">
        <v>57</v>
      </c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42"/>
      <c r="AE3" s="19"/>
      <c r="AF3" s="18"/>
      <c r="AG3" s="618" t="s">
        <v>81</v>
      </c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19"/>
      <c r="BD3" s="18"/>
      <c r="BE3" s="618" t="s">
        <v>82</v>
      </c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19"/>
      <c r="CB3" s="18"/>
      <c r="CC3" s="618" t="s">
        <v>83</v>
      </c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  <c r="CR3" s="618"/>
      <c r="CS3" s="618"/>
      <c r="CT3" s="618"/>
      <c r="CU3" s="618"/>
      <c r="CV3" s="618"/>
      <c r="CW3" s="618"/>
      <c r="CX3" s="618"/>
      <c r="CY3" s="19"/>
      <c r="CZ3" s="18"/>
      <c r="DA3" s="618" t="s">
        <v>84</v>
      </c>
      <c r="DB3" s="618"/>
      <c r="DC3" s="618"/>
      <c r="DD3" s="618"/>
      <c r="DE3" s="618"/>
      <c r="DF3" s="618"/>
      <c r="DG3" s="618"/>
      <c r="DH3" s="618"/>
      <c r="DI3" s="618"/>
      <c r="DJ3" s="618"/>
      <c r="DK3" s="618"/>
      <c r="DL3" s="618"/>
      <c r="DM3" s="618"/>
      <c r="DN3" s="618"/>
      <c r="DO3" s="618"/>
      <c r="DP3" s="618"/>
      <c r="DQ3" s="618"/>
      <c r="DR3" s="618"/>
      <c r="DS3" s="618"/>
      <c r="DT3" s="618"/>
      <c r="DU3" s="618"/>
      <c r="DV3" s="618"/>
      <c r="DW3" s="19"/>
      <c r="DX3" s="18"/>
      <c r="DY3" s="618" t="s">
        <v>85</v>
      </c>
      <c r="DZ3" s="618"/>
      <c r="EA3" s="618"/>
      <c r="EB3" s="618"/>
      <c r="EC3" s="618"/>
      <c r="ED3" s="618"/>
      <c r="EE3" s="618"/>
      <c r="EF3" s="618"/>
      <c r="EG3" s="618"/>
      <c r="EH3" s="618"/>
      <c r="EI3" s="618"/>
      <c r="EJ3" s="618"/>
      <c r="EK3" s="618"/>
      <c r="EL3" s="618"/>
      <c r="EM3" s="618"/>
      <c r="EN3" s="618"/>
      <c r="EO3" s="618"/>
      <c r="EP3" s="618"/>
      <c r="EQ3" s="618"/>
      <c r="ER3" s="618"/>
      <c r="ES3" s="618"/>
      <c r="ET3" s="618"/>
      <c r="EU3" s="43"/>
    </row>
    <row r="4" spans="1:151" ht="27.75" customHeight="1">
      <c r="A4" s="73"/>
      <c r="B4" s="10"/>
      <c r="C4" s="875"/>
      <c r="D4" s="875"/>
      <c r="E4" s="875"/>
      <c r="F4" s="875"/>
      <c r="G4" s="875"/>
      <c r="H4" s="875"/>
      <c r="I4" s="875"/>
      <c r="J4" s="875"/>
      <c r="K4" s="875"/>
      <c r="L4" s="875"/>
      <c r="M4" s="20"/>
      <c r="N4" s="776" t="s">
        <v>17</v>
      </c>
      <c r="O4" s="561"/>
      <c r="P4" s="561"/>
      <c r="Q4" s="561"/>
      <c r="R4" s="561"/>
      <c r="S4" s="561"/>
      <c r="T4" s="561"/>
      <c r="U4" s="561"/>
      <c r="V4" s="561"/>
      <c r="W4" s="47"/>
      <c r="X4" s="51"/>
      <c r="Y4" s="51"/>
      <c r="Z4" s="51"/>
      <c r="AA4" s="51"/>
      <c r="AB4" s="51"/>
      <c r="AC4" s="51"/>
      <c r="AD4" s="51"/>
      <c r="AE4" s="54"/>
      <c r="AF4" s="624" t="s">
        <v>17</v>
      </c>
      <c r="AG4" s="561"/>
      <c r="AH4" s="561"/>
      <c r="AI4" s="561"/>
      <c r="AJ4" s="561"/>
      <c r="AK4" s="561"/>
      <c r="AL4" s="561"/>
      <c r="AM4" s="561"/>
      <c r="AN4" s="625"/>
      <c r="AO4" s="8"/>
      <c r="AP4" s="562" t="s">
        <v>86</v>
      </c>
      <c r="AQ4" s="562"/>
      <c r="AR4" s="562"/>
      <c r="AS4" s="562"/>
      <c r="AT4" s="562"/>
      <c r="AU4" s="562"/>
      <c r="AV4" s="562"/>
      <c r="AW4" s="562"/>
      <c r="AX4" s="562"/>
      <c r="AY4" s="562"/>
      <c r="AZ4" s="562"/>
      <c r="BA4" s="562"/>
      <c r="BB4" s="562"/>
      <c r="BC4" s="16"/>
      <c r="BD4" s="624" t="s">
        <v>17</v>
      </c>
      <c r="BE4" s="561"/>
      <c r="BF4" s="561"/>
      <c r="BG4" s="561"/>
      <c r="BH4" s="561"/>
      <c r="BI4" s="561"/>
      <c r="BJ4" s="561"/>
      <c r="BK4" s="561"/>
      <c r="BL4" s="625"/>
      <c r="BM4" s="8"/>
      <c r="BN4" s="562" t="s">
        <v>86</v>
      </c>
      <c r="BO4" s="562"/>
      <c r="BP4" s="562"/>
      <c r="BQ4" s="562"/>
      <c r="BR4" s="562"/>
      <c r="BS4" s="562"/>
      <c r="BT4" s="562"/>
      <c r="BU4" s="562"/>
      <c r="BV4" s="562"/>
      <c r="BW4" s="562"/>
      <c r="BX4" s="562"/>
      <c r="BY4" s="562"/>
      <c r="BZ4" s="562"/>
      <c r="CA4" s="16"/>
      <c r="CB4" s="624" t="s">
        <v>17</v>
      </c>
      <c r="CC4" s="561"/>
      <c r="CD4" s="561"/>
      <c r="CE4" s="561"/>
      <c r="CF4" s="561"/>
      <c r="CG4" s="561"/>
      <c r="CH4" s="561"/>
      <c r="CI4" s="561"/>
      <c r="CJ4" s="625"/>
      <c r="CK4" s="8"/>
      <c r="CL4" s="562" t="s">
        <v>86</v>
      </c>
      <c r="CM4" s="562"/>
      <c r="CN4" s="562"/>
      <c r="CO4" s="562"/>
      <c r="CP4" s="562"/>
      <c r="CQ4" s="562"/>
      <c r="CR4" s="562"/>
      <c r="CS4" s="562"/>
      <c r="CT4" s="562"/>
      <c r="CU4" s="562"/>
      <c r="CV4" s="562"/>
      <c r="CW4" s="562"/>
      <c r="CX4" s="562"/>
      <c r="CY4" s="16"/>
      <c r="CZ4" s="624" t="s">
        <v>17</v>
      </c>
      <c r="DA4" s="561"/>
      <c r="DB4" s="561"/>
      <c r="DC4" s="561"/>
      <c r="DD4" s="561"/>
      <c r="DE4" s="561"/>
      <c r="DF4" s="561"/>
      <c r="DG4" s="561"/>
      <c r="DH4" s="625"/>
      <c r="DI4" s="8"/>
      <c r="DJ4" s="562" t="s">
        <v>86</v>
      </c>
      <c r="DK4" s="562"/>
      <c r="DL4" s="562"/>
      <c r="DM4" s="562"/>
      <c r="DN4" s="562"/>
      <c r="DO4" s="562"/>
      <c r="DP4" s="562"/>
      <c r="DQ4" s="562"/>
      <c r="DR4" s="562"/>
      <c r="DS4" s="562"/>
      <c r="DT4" s="562"/>
      <c r="DU4" s="562"/>
      <c r="DV4" s="562"/>
      <c r="DW4" s="16"/>
      <c r="DX4" s="624" t="s">
        <v>17</v>
      </c>
      <c r="DY4" s="561"/>
      <c r="DZ4" s="561"/>
      <c r="EA4" s="561"/>
      <c r="EB4" s="561"/>
      <c r="EC4" s="561"/>
      <c r="ED4" s="561"/>
      <c r="EE4" s="561"/>
      <c r="EF4" s="625"/>
      <c r="EG4" s="8"/>
      <c r="EH4" s="562" t="s">
        <v>86</v>
      </c>
      <c r="EI4" s="562"/>
      <c r="EJ4" s="562"/>
      <c r="EK4" s="562"/>
      <c r="EL4" s="562"/>
      <c r="EM4" s="562"/>
      <c r="EN4" s="562"/>
      <c r="EO4" s="562"/>
      <c r="EP4" s="562"/>
      <c r="EQ4" s="562"/>
      <c r="ER4" s="562"/>
      <c r="ES4" s="562"/>
      <c r="ET4" s="562"/>
      <c r="EU4" s="52"/>
    </row>
    <row r="5" spans="1:151" ht="14.25" customHeight="1">
      <c r="A5" s="73"/>
      <c r="B5" s="885" t="s">
        <v>101</v>
      </c>
      <c r="C5" s="885"/>
      <c r="D5" s="885"/>
      <c r="E5" s="885"/>
      <c r="F5" s="885"/>
      <c r="G5" s="885"/>
      <c r="H5" s="885"/>
      <c r="I5" s="885"/>
      <c r="J5" s="885"/>
      <c r="K5" s="885"/>
      <c r="L5" s="10"/>
      <c r="M5" s="20"/>
      <c r="N5" s="615"/>
      <c r="O5" s="546"/>
      <c r="P5" s="546"/>
      <c r="Q5" s="546"/>
      <c r="R5" s="546"/>
      <c r="S5" s="546"/>
      <c r="T5" s="546"/>
      <c r="U5" s="546"/>
      <c r="V5" s="546"/>
      <c r="W5" s="624" t="s">
        <v>18</v>
      </c>
      <c r="X5" s="561"/>
      <c r="Y5" s="561"/>
      <c r="Z5" s="561"/>
      <c r="AA5" s="561"/>
      <c r="AB5" s="561"/>
      <c r="AC5" s="561"/>
      <c r="AD5" s="561"/>
      <c r="AE5" s="625"/>
      <c r="AF5" s="607"/>
      <c r="AG5" s="546"/>
      <c r="AH5" s="546"/>
      <c r="AI5" s="546"/>
      <c r="AJ5" s="546"/>
      <c r="AK5" s="546"/>
      <c r="AL5" s="546"/>
      <c r="AM5" s="546"/>
      <c r="AN5" s="608"/>
      <c r="AO5" s="15"/>
      <c r="AP5" s="563"/>
      <c r="AQ5" s="563"/>
      <c r="AR5" s="563"/>
      <c r="AS5" s="563"/>
      <c r="AT5" s="563"/>
      <c r="AU5" s="563"/>
      <c r="AV5" s="563"/>
      <c r="AW5" s="563"/>
      <c r="AX5" s="563"/>
      <c r="AY5" s="563"/>
      <c r="AZ5" s="563"/>
      <c r="BA5" s="563"/>
      <c r="BB5" s="563"/>
      <c r="BC5" s="17"/>
      <c r="BD5" s="607"/>
      <c r="BE5" s="546"/>
      <c r="BF5" s="546"/>
      <c r="BG5" s="546"/>
      <c r="BH5" s="546"/>
      <c r="BI5" s="546"/>
      <c r="BJ5" s="546"/>
      <c r="BK5" s="546"/>
      <c r="BL5" s="608"/>
      <c r="BM5" s="15"/>
      <c r="BN5" s="563"/>
      <c r="BO5" s="563"/>
      <c r="BP5" s="563"/>
      <c r="BQ5" s="563"/>
      <c r="BR5" s="563"/>
      <c r="BS5" s="563"/>
      <c r="BT5" s="563"/>
      <c r="BU5" s="563"/>
      <c r="BV5" s="563"/>
      <c r="BW5" s="563"/>
      <c r="BX5" s="563"/>
      <c r="BY5" s="563"/>
      <c r="BZ5" s="563"/>
      <c r="CA5" s="17"/>
      <c r="CB5" s="607"/>
      <c r="CC5" s="546"/>
      <c r="CD5" s="546"/>
      <c r="CE5" s="546"/>
      <c r="CF5" s="546"/>
      <c r="CG5" s="546"/>
      <c r="CH5" s="546"/>
      <c r="CI5" s="546"/>
      <c r="CJ5" s="608"/>
      <c r="CK5" s="15"/>
      <c r="CL5" s="563"/>
      <c r="CM5" s="563"/>
      <c r="CN5" s="563"/>
      <c r="CO5" s="563"/>
      <c r="CP5" s="563"/>
      <c r="CQ5" s="563"/>
      <c r="CR5" s="563"/>
      <c r="CS5" s="563"/>
      <c r="CT5" s="563"/>
      <c r="CU5" s="563"/>
      <c r="CV5" s="563"/>
      <c r="CW5" s="563"/>
      <c r="CX5" s="563"/>
      <c r="CY5" s="17"/>
      <c r="CZ5" s="607"/>
      <c r="DA5" s="546"/>
      <c r="DB5" s="546"/>
      <c r="DC5" s="546"/>
      <c r="DD5" s="546"/>
      <c r="DE5" s="546"/>
      <c r="DF5" s="546"/>
      <c r="DG5" s="546"/>
      <c r="DH5" s="608"/>
      <c r="DI5" s="15"/>
      <c r="DJ5" s="563"/>
      <c r="DK5" s="563"/>
      <c r="DL5" s="563"/>
      <c r="DM5" s="563"/>
      <c r="DN5" s="563"/>
      <c r="DO5" s="563"/>
      <c r="DP5" s="563"/>
      <c r="DQ5" s="563"/>
      <c r="DR5" s="563"/>
      <c r="DS5" s="563"/>
      <c r="DT5" s="563"/>
      <c r="DU5" s="563"/>
      <c r="DV5" s="563"/>
      <c r="DW5" s="17"/>
      <c r="DX5" s="607"/>
      <c r="DY5" s="546"/>
      <c r="DZ5" s="546"/>
      <c r="EA5" s="546"/>
      <c r="EB5" s="546"/>
      <c r="EC5" s="546"/>
      <c r="ED5" s="546"/>
      <c r="EE5" s="546"/>
      <c r="EF5" s="608"/>
      <c r="EG5" s="15"/>
      <c r="EH5" s="563"/>
      <c r="EI5" s="563"/>
      <c r="EJ5" s="563"/>
      <c r="EK5" s="563"/>
      <c r="EL5" s="563"/>
      <c r="EM5" s="563"/>
      <c r="EN5" s="563"/>
      <c r="EO5" s="563"/>
      <c r="EP5" s="563"/>
      <c r="EQ5" s="563"/>
      <c r="ER5" s="563"/>
      <c r="ES5" s="563"/>
      <c r="ET5" s="563"/>
      <c r="EU5" s="56"/>
    </row>
    <row r="6" spans="1:151" ht="14.25" customHeight="1">
      <c r="A6" s="73"/>
      <c r="B6" s="885"/>
      <c r="C6" s="885"/>
      <c r="D6" s="885"/>
      <c r="E6" s="885"/>
      <c r="F6" s="885"/>
      <c r="G6" s="885"/>
      <c r="H6" s="885"/>
      <c r="I6" s="885"/>
      <c r="J6" s="885"/>
      <c r="K6" s="885"/>
      <c r="L6" s="10"/>
      <c r="M6" s="20"/>
      <c r="N6" s="615"/>
      <c r="O6" s="546"/>
      <c r="P6" s="546"/>
      <c r="Q6" s="546"/>
      <c r="R6" s="546"/>
      <c r="S6" s="546"/>
      <c r="T6" s="546"/>
      <c r="U6" s="546"/>
      <c r="V6" s="546"/>
      <c r="W6" s="607"/>
      <c r="X6" s="546"/>
      <c r="Y6" s="546"/>
      <c r="Z6" s="546"/>
      <c r="AA6" s="546"/>
      <c r="AB6" s="546"/>
      <c r="AC6" s="546"/>
      <c r="AD6" s="546"/>
      <c r="AE6" s="608"/>
      <c r="AF6" s="607"/>
      <c r="AG6" s="546"/>
      <c r="AH6" s="546"/>
      <c r="AI6" s="546"/>
      <c r="AJ6" s="546"/>
      <c r="AK6" s="546"/>
      <c r="AL6" s="546"/>
      <c r="AM6" s="546"/>
      <c r="AN6" s="608"/>
      <c r="AO6" s="15"/>
      <c r="AP6" s="563"/>
      <c r="AQ6" s="563"/>
      <c r="AR6" s="563"/>
      <c r="AS6" s="563"/>
      <c r="AT6" s="563"/>
      <c r="AU6" s="563"/>
      <c r="AV6" s="563"/>
      <c r="AW6" s="563"/>
      <c r="AX6" s="563"/>
      <c r="AY6" s="563"/>
      <c r="AZ6" s="563"/>
      <c r="BA6" s="563"/>
      <c r="BB6" s="563"/>
      <c r="BC6" s="17"/>
      <c r="BD6" s="607"/>
      <c r="BE6" s="546"/>
      <c r="BF6" s="546"/>
      <c r="BG6" s="546"/>
      <c r="BH6" s="546"/>
      <c r="BI6" s="546"/>
      <c r="BJ6" s="546"/>
      <c r="BK6" s="546"/>
      <c r="BL6" s="608"/>
      <c r="BM6" s="15"/>
      <c r="BN6" s="563"/>
      <c r="BO6" s="563"/>
      <c r="BP6" s="563"/>
      <c r="BQ6" s="563"/>
      <c r="BR6" s="563"/>
      <c r="BS6" s="563"/>
      <c r="BT6" s="563"/>
      <c r="BU6" s="563"/>
      <c r="BV6" s="563"/>
      <c r="BW6" s="563"/>
      <c r="BX6" s="563"/>
      <c r="BY6" s="563"/>
      <c r="BZ6" s="563"/>
      <c r="CA6" s="17"/>
      <c r="CB6" s="607"/>
      <c r="CC6" s="546"/>
      <c r="CD6" s="546"/>
      <c r="CE6" s="546"/>
      <c r="CF6" s="546"/>
      <c r="CG6" s="546"/>
      <c r="CH6" s="546"/>
      <c r="CI6" s="546"/>
      <c r="CJ6" s="608"/>
      <c r="CK6" s="15"/>
      <c r="CL6" s="563"/>
      <c r="CM6" s="563"/>
      <c r="CN6" s="563"/>
      <c r="CO6" s="563"/>
      <c r="CP6" s="563"/>
      <c r="CQ6" s="563"/>
      <c r="CR6" s="563"/>
      <c r="CS6" s="563"/>
      <c r="CT6" s="563"/>
      <c r="CU6" s="563"/>
      <c r="CV6" s="563"/>
      <c r="CW6" s="563"/>
      <c r="CX6" s="563"/>
      <c r="CY6" s="17"/>
      <c r="CZ6" s="607"/>
      <c r="DA6" s="546"/>
      <c r="DB6" s="546"/>
      <c r="DC6" s="546"/>
      <c r="DD6" s="546"/>
      <c r="DE6" s="546"/>
      <c r="DF6" s="546"/>
      <c r="DG6" s="546"/>
      <c r="DH6" s="608"/>
      <c r="DI6" s="15"/>
      <c r="DJ6" s="563"/>
      <c r="DK6" s="563"/>
      <c r="DL6" s="563"/>
      <c r="DM6" s="563"/>
      <c r="DN6" s="563"/>
      <c r="DO6" s="563"/>
      <c r="DP6" s="563"/>
      <c r="DQ6" s="563"/>
      <c r="DR6" s="563"/>
      <c r="DS6" s="563"/>
      <c r="DT6" s="563"/>
      <c r="DU6" s="563"/>
      <c r="DV6" s="563"/>
      <c r="DW6" s="17"/>
      <c r="DX6" s="607"/>
      <c r="DY6" s="546"/>
      <c r="DZ6" s="546"/>
      <c r="EA6" s="546"/>
      <c r="EB6" s="546"/>
      <c r="EC6" s="546"/>
      <c r="ED6" s="546"/>
      <c r="EE6" s="546"/>
      <c r="EF6" s="608"/>
      <c r="EG6" s="15"/>
      <c r="EH6" s="563"/>
      <c r="EI6" s="563"/>
      <c r="EJ6" s="563"/>
      <c r="EK6" s="563"/>
      <c r="EL6" s="563"/>
      <c r="EM6" s="563"/>
      <c r="EN6" s="563"/>
      <c r="EO6" s="563"/>
      <c r="EP6" s="563"/>
      <c r="EQ6" s="563"/>
      <c r="ER6" s="563"/>
      <c r="ES6" s="563"/>
      <c r="ET6" s="563"/>
      <c r="EU6" s="56"/>
    </row>
    <row r="7" spans="1:151" ht="14.25" customHeight="1">
      <c r="A7" s="73"/>
      <c r="B7" s="885"/>
      <c r="C7" s="885"/>
      <c r="D7" s="885"/>
      <c r="E7" s="885"/>
      <c r="F7" s="885"/>
      <c r="G7" s="885"/>
      <c r="H7" s="885"/>
      <c r="I7" s="885"/>
      <c r="J7" s="885"/>
      <c r="K7" s="885"/>
      <c r="L7" s="10"/>
      <c r="M7" s="20"/>
      <c r="N7" s="74"/>
      <c r="O7" s="57"/>
      <c r="P7" s="57"/>
      <c r="Q7" s="57"/>
      <c r="R7" s="57"/>
      <c r="S7" s="57"/>
      <c r="T7" s="57"/>
      <c r="U7" s="57"/>
      <c r="V7" s="57"/>
      <c r="W7" s="9"/>
      <c r="X7" s="10"/>
      <c r="Y7" s="10"/>
      <c r="Z7" s="10"/>
      <c r="AA7" s="10"/>
      <c r="AB7" s="10"/>
      <c r="AC7" s="10"/>
      <c r="AD7" s="10"/>
      <c r="AE7" s="11"/>
      <c r="AF7" s="15"/>
      <c r="AG7" s="57"/>
      <c r="AH7" s="57"/>
      <c r="AI7" s="57"/>
      <c r="AJ7" s="57"/>
      <c r="AK7" s="57"/>
      <c r="AL7" s="57"/>
      <c r="AM7" s="57"/>
      <c r="AN7" s="17"/>
      <c r="AO7" s="9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1"/>
      <c r="BD7" s="15"/>
      <c r="BE7" s="57"/>
      <c r="BF7" s="57"/>
      <c r="BG7" s="57"/>
      <c r="BH7" s="57"/>
      <c r="BI7" s="57"/>
      <c r="BJ7" s="57"/>
      <c r="BK7" s="57"/>
      <c r="BL7" s="17"/>
      <c r="BM7" s="9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1"/>
      <c r="CB7" s="15"/>
      <c r="CC7" s="57"/>
      <c r="CD7" s="57"/>
      <c r="CE7" s="57"/>
      <c r="CF7" s="57"/>
      <c r="CG7" s="57"/>
      <c r="CH7" s="57"/>
      <c r="CI7" s="57"/>
      <c r="CJ7" s="17"/>
      <c r="CK7" s="9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1"/>
      <c r="CZ7" s="15"/>
      <c r="DA7" s="57"/>
      <c r="DB7" s="57"/>
      <c r="DC7" s="57"/>
      <c r="DD7" s="57"/>
      <c r="DE7" s="57"/>
      <c r="DF7" s="57"/>
      <c r="DG7" s="57"/>
      <c r="DH7" s="17"/>
      <c r="DI7" s="9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1"/>
      <c r="DX7" s="15"/>
      <c r="DY7" s="57"/>
      <c r="DZ7" s="57"/>
      <c r="EA7" s="57"/>
      <c r="EB7" s="57"/>
      <c r="EC7" s="57"/>
      <c r="ED7" s="57"/>
      <c r="EE7" s="57"/>
      <c r="EF7" s="17"/>
      <c r="EG7" s="9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20"/>
    </row>
    <row r="8" spans="1:151" ht="14.25" customHeight="1" thickBot="1">
      <c r="A8" s="63"/>
      <c r="B8" s="886"/>
      <c r="C8" s="886"/>
      <c r="D8" s="886"/>
      <c r="E8" s="886"/>
      <c r="F8" s="886"/>
      <c r="G8" s="886"/>
      <c r="H8" s="886"/>
      <c r="I8" s="886"/>
      <c r="J8" s="886"/>
      <c r="K8" s="886"/>
      <c r="L8" s="75"/>
      <c r="M8" s="76"/>
      <c r="N8" s="63"/>
      <c r="O8" s="64"/>
      <c r="P8" s="64"/>
      <c r="Q8" s="64"/>
      <c r="R8" s="64"/>
      <c r="S8" s="64"/>
      <c r="T8" s="64"/>
      <c r="U8" s="64"/>
      <c r="V8" s="64"/>
      <c r="W8" s="12"/>
      <c r="X8" s="13"/>
      <c r="Y8" s="13"/>
      <c r="Z8" s="13"/>
      <c r="AA8" s="13"/>
      <c r="AB8" s="13"/>
      <c r="AC8" s="13"/>
      <c r="AD8" s="13"/>
      <c r="AE8" s="14"/>
      <c r="AF8" s="66"/>
      <c r="AG8" s="64"/>
      <c r="AH8" s="64"/>
      <c r="AI8" s="64"/>
      <c r="AJ8" s="64"/>
      <c r="AK8" s="64"/>
      <c r="AL8" s="64"/>
      <c r="AM8" s="64"/>
      <c r="AN8" s="65"/>
      <c r="AO8" s="602" t="s">
        <v>19</v>
      </c>
      <c r="AP8" s="603"/>
      <c r="AQ8" s="603"/>
      <c r="AR8" s="603"/>
      <c r="AS8" s="603"/>
      <c r="AT8" s="603"/>
      <c r="AU8" s="603"/>
      <c r="AV8" s="603"/>
      <c r="AW8" s="603"/>
      <c r="AX8" s="603"/>
      <c r="AY8" s="603"/>
      <c r="AZ8" s="603"/>
      <c r="BA8" s="603"/>
      <c r="BB8" s="603"/>
      <c r="BC8" s="604"/>
      <c r="BD8" s="66"/>
      <c r="BE8" s="64"/>
      <c r="BF8" s="64"/>
      <c r="BG8" s="64"/>
      <c r="BH8" s="64"/>
      <c r="BI8" s="64"/>
      <c r="BJ8" s="64"/>
      <c r="BK8" s="64"/>
      <c r="BL8" s="65"/>
      <c r="BM8" s="602" t="s">
        <v>19</v>
      </c>
      <c r="BN8" s="603"/>
      <c r="BO8" s="603"/>
      <c r="BP8" s="603"/>
      <c r="BQ8" s="603"/>
      <c r="BR8" s="603"/>
      <c r="BS8" s="603"/>
      <c r="BT8" s="603"/>
      <c r="BU8" s="603"/>
      <c r="BV8" s="603"/>
      <c r="BW8" s="603"/>
      <c r="BX8" s="603"/>
      <c r="BY8" s="603"/>
      <c r="BZ8" s="603"/>
      <c r="CA8" s="604"/>
      <c r="CB8" s="66"/>
      <c r="CC8" s="64"/>
      <c r="CD8" s="64"/>
      <c r="CE8" s="64"/>
      <c r="CF8" s="64"/>
      <c r="CG8" s="64"/>
      <c r="CH8" s="64"/>
      <c r="CI8" s="64"/>
      <c r="CJ8" s="65"/>
      <c r="CK8" s="602" t="s">
        <v>19</v>
      </c>
      <c r="CL8" s="603"/>
      <c r="CM8" s="603"/>
      <c r="CN8" s="603"/>
      <c r="CO8" s="603"/>
      <c r="CP8" s="603"/>
      <c r="CQ8" s="603"/>
      <c r="CR8" s="603"/>
      <c r="CS8" s="603"/>
      <c r="CT8" s="603"/>
      <c r="CU8" s="603"/>
      <c r="CV8" s="603"/>
      <c r="CW8" s="603"/>
      <c r="CX8" s="603"/>
      <c r="CY8" s="604"/>
      <c r="CZ8" s="66"/>
      <c r="DA8" s="64"/>
      <c r="DB8" s="64"/>
      <c r="DC8" s="64"/>
      <c r="DD8" s="64"/>
      <c r="DE8" s="64"/>
      <c r="DF8" s="64"/>
      <c r="DG8" s="64"/>
      <c r="DH8" s="65"/>
      <c r="DI8" s="602" t="s">
        <v>19</v>
      </c>
      <c r="DJ8" s="603"/>
      <c r="DK8" s="603"/>
      <c r="DL8" s="603"/>
      <c r="DM8" s="603"/>
      <c r="DN8" s="603"/>
      <c r="DO8" s="603"/>
      <c r="DP8" s="603"/>
      <c r="DQ8" s="603"/>
      <c r="DR8" s="603"/>
      <c r="DS8" s="603"/>
      <c r="DT8" s="603"/>
      <c r="DU8" s="603"/>
      <c r="DV8" s="603"/>
      <c r="DW8" s="604"/>
      <c r="DX8" s="66"/>
      <c r="DY8" s="64"/>
      <c r="DZ8" s="64"/>
      <c r="EA8" s="64"/>
      <c r="EB8" s="64"/>
      <c r="EC8" s="64"/>
      <c r="ED8" s="64"/>
      <c r="EE8" s="64"/>
      <c r="EF8" s="65"/>
      <c r="EG8" s="602" t="s">
        <v>19</v>
      </c>
      <c r="EH8" s="603"/>
      <c r="EI8" s="603"/>
      <c r="EJ8" s="603"/>
      <c r="EK8" s="603"/>
      <c r="EL8" s="603"/>
      <c r="EM8" s="603"/>
      <c r="EN8" s="603"/>
      <c r="EO8" s="603"/>
      <c r="EP8" s="603"/>
      <c r="EQ8" s="603"/>
      <c r="ER8" s="603"/>
      <c r="ES8" s="603"/>
      <c r="ET8" s="603"/>
      <c r="EU8" s="605"/>
    </row>
    <row r="9" spans="1:151" ht="29.25" customHeight="1">
      <c r="A9" s="671" t="s">
        <v>5</v>
      </c>
      <c r="B9" s="727"/>
      <c r="C9" s="727"/>
      <c r="D9" s="727"/>
      <c r="E9" s="727"/>
      <c r="F9" s="727"/>
      <c r="G9" s="727"/>
      <c r="H9" s="727"/>
      <c r="I9" s="727"/>
      <c r="J9" s="727"/>
      <c r="K9" s="727"/>
      <c r="L9" s="727"/>
      <c r="M9" s="887"/>
      <c r="N9" s="559">
        <v>231666</v>
      </c>
      <c r="O9" s="700"/>
      <c r="P9" s="700"/>
      <c r="Q9" s="700"/>
      <c r="R9" s="700"/>
      <c r="S9" s="700"/>
      <c r="T9" s="700"/>
      <c r="U9" s="700"/>
      <c r="V9" s="700"/>
      <c r="W9" s="700">
        <v>329</v>
      </c>
      <c r="X9" s="700"/>
      <c r="Y9" s="700"/>
      <c r="Z9" s="700"/>
      <c r="AA9" s="700"/>
      <c r="AB9" s="700"/>
      <c r="AC9" s="700"/>
      <c r="AD9" s="700"/>
      <c r="AE9" s="700"/>
      <c r="AF9" s="700">
        <v>79050</v>
      </c>
      <c r="AG9" s="700"/>
      <c r="AH9" s="700"/>
      <c r="AI9" s="700"/>
      <c r="AJ9" s="700"/>
      <c r="AK9" s="700"/>
      <c r="AL9" s="700"/>
      <c r="AM9" s="700"/>
      <c r="AN9" s="700"/>
      <c r="AO9" s="700">
        <v>77626383</v>
      </c>
      <c r="AP9" s="700"/>
      <c r="AQ9" s="700"/>
      <c r="AR9" s="700"/>
      <c r="AS9" s="700"/>
      <c r="AT9" s="700"/>
      <c r="AU9" s="700"/>
      <c r="AV9" s="700"/>
      <c r="AW9" s="700"/>
      <c r="AX9" s="700"/>
      <c r="AY9" s="700"/>
      <c r="AZ9" s="700"/>
      <c r="BA9" s="700"/>
      <c r="BB9" s="700"/>
      <c r="BC9" s="700"/>
      <c r="BD9" s="700">
        <v>11448</v>
      </c>
      <c r="BE9" s="700"/>
      <c r="BF9" s="700"/>
      <c r="BG9" s="700"/>
      <c r="BH9" s="700"/>
      <c r="BI9" s="700"/>
      <c r="BJ9" s="700"/>
      <c r="BK9" s="700"/>
      <c r="BL9" s="700"/>
      <c r="BM9" s="700">
        <v>63779669</v>
      </c>
      <c r="BN9" s="700"/>
      <c r="BO9" s="700"/>
      <c r="BP9" s="700"/>
      <c r="BQ9" s="700"/>
      <c r="BR9" s="700"/>
      <c r="BS9" s="700"/>
      <c r="BT9" s="700"/>
      <c r="BU9" s="700"/>
      <c r="BV9" s="700"/>
      <c r="BW9" s="700"/>
      <c r="BX9" s="700"/>
      <c r="BY9" s="700"/>
      <c r="BZ9" s="700"/>
      <c r="CA9" s="700"/>
      <c r="CB9" s="700">
        <v>2549</v>
      </c>
      <c r="CC9" s="700"/>
      <c r="CD9" s="700"/>
      <c r="CE9" s="700"/>
      <c r="CF9" s="700"/>
      <c r="CG9" s="700"/>
      <c r="CH9" s="700"/>
      <c r="CI9" s="700"/>
      <c r="CJ9" s="700"/>
      <c r="CK9" s="700">
        <v>22316360</v>
      </c>
      <c r="CL9" s="700"/>
      <c r="CM9" s="700"/>
      <c r="CN9" s="700"/>
      <c r="CO9" s="700"/>
      <c r="CP9" s="700"/>
      <c r="CQ9" s="700"/>
      <c r="CR9" s="700"/>
      <c r="CS9" s="700"/>
      <c r="CT9" s="700"/>
      <c r="CU9" s="700"/>
      <c r="CV9" s="700"/>
      <c r="CW9" s="700"/>
      <c r="CX9" s="700"/>
      <c r="CY9" s="700"/>
      <c r="CZ9" s="700">
        <v>6715</v>
      </c>
      <c r="DA9" s="700"/>
      <c r="DB9" s="700"/>
      <c r="DC9" s="700"/>
      <c r="DD9" s="700"/>
      <c r="DE9" s="700"/>
      <c r="DF9" s="700"/>
      <c r="DG9" s="700"/>
      <c r="DH9" s="700"/>
      <c r="DI9" s="876">
        <v>125226558</v>
      </c>
      <c r="DJ9" s="876"/>
      <c r="DK9" s="876"/>
      <c r="DL9" s="876"/>
      <c r="DM9" s="876"/>
      <c r="DN9" s="876"/>
      <c r="DO9" s="876"/>
      <c r="DP9" s="876"/>
      <c r="DQ9" s="876"/>
      <c r="DR9" s="876"/>
      <c r="DS9" s="876"/>
      <c r="DT9" s="876"/>
      <c r="DU9" s="876"/>
      <c r="DV9" s="876"/>
      <c r="DW9" s="876"/>
      <c r="DX9" s="700">
        <v>573</v>
      </c>
      <c r="DY9" s="700"/>
      <c r="DZ9" s="700"/>
      <c r="EA9" s="700"/>
      <c r="EB9" s="700"/>
      <c r="EC9" s="700"/>
      <c r="ED9" s="700"/>
      <c r="EE9" s="700"/>
      <c r="EF9" s="700"/>
      <c r="EG9" s="876">
        <v>38004163</v>
      </c>
      <c r="EH9" s="876"/>
      <c r="EI9" s="876"/>
      <c r="EJ9" s="876"/>
      <c r="EK9" s="876"/>
      <c r="EL9" s="876"/>
      <c r="EM9" s="876"/>
      <c r="EN9" s="876"/>
      <c r="EO9" s="876"/>
      <c r="EP9" s="876"/>
      <c r="EQ9" s="876"/>
      <c r="ER9" s="876"/>
      <c r="ES9" s="876"/>
      <c r="ET9" s="876"/>
      <c r="EU9" s="877"/>
    </row>
    <row r="10" spans="1:151" ht="29.25" customHeight="1">
      <c r="A10" s="882" t="s">
        <v>6</v>
      </c>
      <c r="B10" s="883"/>
      <c r="C10" s="883"/>
      <c r="D10" s="883"/>
      <c r="E10" s="883"/>
      <c r="F10" s="883"/>
      <c r="G10" s="883"/>
      <c r="H10" s="883"/>
      <c r="I10" s="883"/>
      <c r="J10" s="883"/>
      <c r="K10" s="883"/>
      <c r="L10" s="883"/>
      <c r="M10" s="884"/>
      <c r="N10" s="705">
        <v>892850</v>
      </c>
      <c r="O10" s="696"/>
      <c r="P10" s="696"/>
      <c r="Q10" s="696"/>
      <c r="R10" s="696"/>
      <c r="S10" s="696"/>
      <c r="T10" s="696"/>
      <c r="U10" s="696"/>
      <c r="V10" s="696"/>
      <c r="W10" s="696">
        <v>615</v>
      </c>
      <c r="X10" s="696"/>
      <c r="Y10" s="696"/>
      <c r="Z10" s="696"/>
      <c r="AA10" s="696"/>
      <c r="AB10" s="696"/>
      <c r="AC10" s="696"/>
      <c r="AD10" s="696"/>
      <c r="AE10" s="696"/>
      <c r="AF10" s="696">
        <v>237072</v>
      </c>
      <c r="AG10" s="696"/>
      <c r="AH10" s="696"/>
      <c r="AI10" s="696"/>
      <c r="AJ10" s="696"/>
      <c r="AK10" s="696"/>
      <c r="AL10" s="696"/>
      <c r="AM10" s="696"/>
      <c r="AN10" s="696"/>
      <c r="AO10" s="696">
        <v>279728070</v>
      </c>
      <c r="AP10" s="696"/>
      <c r="AQ10" s="696"/>
      <c r="AR10" s="696"/>
      <c r="AS10" s="696"/>
      <c r="AT10" s="696"/>
      <c r="AU10" s="696"/>
      <c r="AV10" s="696"/>
      <c r="AW10" s="696"/>
      <c r="AX10" s="696"/>
      <c r="AY10" s="696"/>
      <c r="AZ10" s="696"/>
      <c r="BA10" s="696"/>
      <c r="BB10" s="696"/>
      <c r="BC10" s="696"/>
      <c r="BD10" s="696">
        <v>50266</v>
      </c>
      <c r="BE10" s="696"/>
      <c r="BF10" s="696"/>
      <c r="BG10" s="696"/>
      <c r="BH10" s="696"/>
      <c r="BI10" s="696"/>
      <c r="BJ10" s="696"/>
      <c r="BK10" s="696"/>
      <c r="BL10" s="696"/>
      <c r="BM10" s="696">
        <v>284812558</v>
      </c>
      <c r="BN10" s="696"/>
      <c r="BO10" s="696"/>
      <c r="BP10" s="696"/>
      <c r="BQ10" s="696"/>
      <c r="BR10" s="696"/>
      <c r="BS10" s="696"/>
      <c r="BT10" s="696"/>
      <c r="BU10" s="696"/>
      <c r="BV10" s="696"/>
      <c r="BW10" s="696"/>
      <c r="BX10" s="696"/>
      <c r="BY10" s="696"/>
      <c r="BZ10" s="696"/>
      <c r="CA10" s="696"/>
      <c r="CB10" s="696">
        <v>12859</v>
      </c>
      <c r="CC10" s="696"/>
      <c r="CD10" s="696"/>
      <c r="CE10" s="696"/>
      <c r="CF10" s="696"/>
      <c r="CG10" s="696"/>
      <c r="CH10" s="696"/>
      <c r="CI10" s="696"/>
      <c r="CJ10" s="696"/>
      <c r="CK10" s="696">
        <v>113847021</v>
      </c>
      <c r="CL10" s="696"/>
      <c r="CM10" s="696"/>
      <c r="CN10" s="696"/>
      <c r="CO10" s="696"/>
      <c r="CP10" s="696"/>
      <c r="CQ10" s="696"/>
      <c r="CR10" s="696"/>
      <c r="CS10" s="696"/>
      <c r="CT10" s="696"/>
      <c r="CU10" s="696"/>
      <c r="CV10" s="696"/>
      <c r="CW10" s="696"/>
      <c r="CX10" s="696"/>
      <c r="CY10" s="696"/>
      <c r="CZ10" s="696">
        <v>40753</v>
      </c>
      <c r="DA10" s="696"/>
      <c r="DB10" s="696"/>
      <c r="DC10" s="696"/>
      <c r="DD10" s="696"/>
      <c r="DE10" s="696"/>
      <c r="DF10" s="696"/>
      <c r="DG10" s="696"/>
      <c r="DH10" s="696"/>
      <c r="DI10" s="869">
        <v>791849923</v>
      </c>
      <c r="DJ10" s="869"/>
      <c r="DK10" s="869"/>
      <c r="DL10" s="869"/>
      <c r="DM10" s="869"/>
      <c r="DN10" s="869"/>
      <c r="DO10" s="869"/>
      <c r="DP10" s="869"/>
      <c r="DQ10" s="869"/>
      <c r="DR10" s="869"/>
      <c r="DS10" s="869"/>
      <c r="DT10" s="869"/>
      <c r="DU10" s="869"/>
      <c r="DV10" s="869"/>
      <c r="DW10" s="869"/>
      <c r="DX10" s="696">
        <v>3512</v>
      </c>
      <c r="DY10" s="696"/>
      <c r="DZ10" s="696"/>
      <c r="EA10" s="696"/>
      <c r="EB10" s="696"/>
      <c r="EC10" s="696"/>
      <c r="ED10" s="696"/>
      <c r="EE10" s="696"/>
      <c r="EF10" s="696"/>
      <c r="EG10" s="869">
        <v>233979212</v>
      </c>
      <c r="EH10" s="869"/>
      <c r="EI10" s="869"/>
      <c r="EJ10" s="869"/>
      <c r="EK10" s="869"/>
      <c r="EL10" s="869"/>
      <c r="EM10" s="869"/>
      <c r="EN10" s="869"/>
      <c r="EO10" s="869"/>
      <c r="EP10" s="869"/>
      <c r="EQ10" s="869"/>
      <c r="ER10" s="869"/>
      <c r="ES10" s="869"/>
      <c r="ET10" s="869"/>
      <c r="EU10" s="870"/>
    </row>
    <row r="11" spans="1:151" ht="29.25" customHeight="1">
      <c r="A11" s="882" t="s">
        <v>7</v>
      </c>
      <c r="B11" s="883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4"/>
      <c r="N11" s="705">
        <v>390553</v>
      </c>
      <c r="O11" s="696"/>
      <c r="P11" s="696"/>
      <c r="Q11" s="696"/>
      <c r="R11" s="696"/>
      <c r="S11" s="696"/>
      <c r="T11" s="696"/>
      <c r="U11" s="696"/>
      <c r="V11" s="696"/>
      <c r="W11" s="696">
        <v>888</v>
      </c>
      <c r="X11" s="696"/>
      <c r="Y11" s="696"/>
      <c r="Z11" s="696"/>
      <c r="AA11" s="696"/>
      <c r="AB11" s="696"/>
      <c r="AC11" s="696"/>
      <c r="AD11" s="696"/>
      <c r="AE11" s="696"/>
      <c r="AF11" s="696">
        <v>90389</v>
      </c>
      <c r="AG11" s="696"/>
      <c r="AH11" s="696"/>
      <c r="AI11" s="696"/>
      <c r="AJ11" s="696"/>
      <c r="AK11" s="696"/>
      <c r="AL11" s="696"/>
      <c r="AM11" s="696"/>
      <c r="AN11" s="696"/>
      <c r="AO11" s="696">
        <v>121235568</v>
      </c>
      <c r="AP11" s="696"/>
      <c r="AQ11" s="696"/>
      <c r="AR11" s="696"/>
      <c r="AS11" s="696"/>
      <c r="AT11" s="696"/>
      <c r="AU11" s="696"/>
      <c r="AV11" s="696"/>
      <c r="AW11" s="696"/>
      <c r="AX11" s="696"/>
      <c r="AY11" s="696"/>
      <c r="AZ11" s="696"/>
      <c r="BA11" s="696"/>
      <c r="BB11" s="696"/>
      <c r="BC11" s="696"/>
      <c r="BD11" s="696">
        <v>28830</v>
      </c>
      <c r="BE11" s="696"/>
      <c r="BF11" s="696"/>
      <c r="BG11" s="696"/>
      <c r="BH11" s="696"/>
      <c r="BI11" s="696"/>
      <c r="BJ11" s="696"/>
      <c r="BK11" s="696"/>
      <c r="BL11" s="696"/>
      <c r="BM11" s="696">
        <v>166352834</v>
      </c>
      <c r="BN11" s="696"/>
      <c r="BO11" s="696"/>
      <c r="BP11" s="696"/>
      <c r="BQ11" s="696"/>
      <c r="BR11" s="696"/>
      <c r="BS11" s="696"/>
      <c r="BT11" s="696"/>
      <c r="BU11" s="696"/>
      <c r="BV11" s="696"/>
      <c r="BW11" s="696"/>
      <c r="BX11" s="696"/>
      <c r="BY11" s="696"/>
      <c r="BZ11" s="696"/>
      <c r="CA11" s="696"/>
      <c r="CB11" s="696">
        <v>9113</v>
      </c>
      <c r="CC11" s="696"/>
      <c r="CD11" s="696"/>
      <c r="CE11" s="696"/>
      <c r="CF11" s="696"/>
      <c r="CG11" s="696"/>
      <c r="CH11" s="696"/>
      <c r="CI11" s="696"/>
      <c r="CJ11" s="696"/>
      <c r="CK11" s="696">
        <v>81041862</v>
      </c>
      <c r="CL11" s="696"/>
      <c r="CM11" s="696"/>
      <c r="CN11" s="696"/>
      <c r="CO11" s="696"/>
      <c r="CP11" s="696"/>
      <c r="CQ11" s="696"/>
      <c r="CR11" s="696"/>
      <c r="CS11" s="696"/>
      <c r="CT11" s="696"/>
      <c r="CU11" s="696"/>
      <c r="CV11" s="696"/>
      <c r="CW11" s="696"/>
      <c r="CX11" s="696"/>
      <c r="CY11" s="696"/>
      <c r="CZ11" s="696">
        <v>44458</v>
      </c>
      <c r="DA11" s="696"/>
      <c r="DB11" s="696"/>
      <c r="DC11" s="696"/>
      <c r="DD11" s="696"/>
      <c r="DE11" s="696"/>
      <c r="DF11" s="696"/>
      <c r="DG11" s="696"/>
      <c r="DH11" s="696"/>
      <c r="DI11" s="869">
        <v>982742840</v>
      </c>
      <c r="DJ11" s="869"/>
      <c r="DK11" s="869"/>
      <c r="DL11" s="869"/>
      <c r="DM11" s="869"/>
      <c r="DN11" s="869"/>
      <c r="DO11" s="869"/>
      <c r="DP11" s="869"/>
      <c r="DQ11" s="869"/>
      <c r="DR11" s="869"/>
      <c r="DS11" s="869"/>
      <c r="DT11" s="869"/>
      <c r="DU11" s="869"/>
      <c r="DV11" s="869"/>
      <c r="DW11" s="869"/>
      <c r="DX11" s="696">
        <v>7842</v>
      </c>
      <c r="DY11" s="696"/>
      <c r="DZ11" s="696"/>
      <c r="EA11" s="696"/>
      <c r="EB11" s="696"/>
      <c r="EC11" s="696"/>
      <c r="ED11" s="696"/>
      <c r="EE11" s="696"/>
      <c r="EF11" s="696"/>
      <c r="EG11" s="869">
        <v>538280086</v>
      </c>
      <c r="EH11" s="869"/>
      <c r="EI11" s="869"/>
      <c r="EJ11" s="869"/>
      <c r="EK11" s="869"/>
      <c r="EL11" s="869"/>
      <c r="EM11" s="869"/>
      <c r="EN11" s="869"/>
      <c r="EO11" s="869"/>
      <c r="EP11" s="869"/>
      <c r="EQ11" s="869"/>
      <c r="ER11" s="869"/>
      <c r="ES11" s="869"/>
      <c r="ET11" s="869"/>
      <c r="EU11" s="870"/>
    </row>
    <row r="12" spans="1:151" ht="29.25" customHeight="1">
      <c r="A12" s="882" t="s">
        <v>8</v>
      </c>
      <c r="B12" s="883"/>
      <c r="C12" s="883"/>
      <c r="D12" s="883"/>
      <c r="E12" s="883"/>
      <c r="F12" s="883"/>
      <c r="G12" s="883"/>
      <c r="H12" s="883"/>
      <c r="I12" s="883"/>
      <c r="J12" s="883"/>
      <c r="K12" s="883"/>
      <c r="L12" s="883"/>
      <c r="M12" s="884"/>
      <c r="N12" s="705">
        <v>146688</v>
      </c>
      <c r="O12" s="696"/>
      <c r="P12" s="696"/>
      <c r="Q12" s="696"/>
      <c r="R12" s="696"/>
      <c r="S12" s="696"/>
      <c r="T12" s="696"/>
      <c r="U12" s="696"/>
      <c r="V12" s="696"/>
      <c r="W12" s="696">
        <v>772</v>
      </c>
      <c r="X12" s="696"/>
      <c r="Y12" s="696"/>
      <c r="Z12" s="696"/>
      <c r="AA12" s="696"/>
      <c r="AB12" s="696"/>
      <c r="AC12" s="696"/>
      <c r="AD12" s="696"/>
      <c r="AE12" s="696"/>
      <c r="AF12" s="696">
        <v>37927</v>
      </c>
      <c r="AG12" s="696"/>
      <c r="AH12" s="696"/>
      <c r="AI12" s="696"/>
      <c r="AJ12" s="696"/>
      <c r="AK12" s="696"/>
      <c r="AL12" s="696"/>
      <c r="AM12" s="696"/>
      <c r="AN12" s="696"/>
      <c r="AO12" s="696">
        <v>56689784</v>
      </c>
      <c r="AP12" s="696"/>
      <c r="AQ12" s="696"/>
      <c r="AR12" s="696"/>
      <c r="AS12" s="696"/>
      <c r="AT12" s="696"/>
      <c r="AU12" s="696"/>
      <c r="AV12" s="696"/>
      <c r="AW12" s="696"/>
      <c r="AX12" s="696"/>
      <c r="AY12" s="696"/>
      <c r="AZ12" s="696"/>
      <c r="BA12" s="696"/>
      <c r="BB12" s="696"/>
      <c r="BC12" s="696"/>
      <c r="BD12" s="696">
        <v>15584</v>
      </c>
      <c r="BE12" s="696"/>
      <c r="BF12" s="696"/>
      <c r="BG12" s="696"/>
      <c r="BH12" s="696"/>
      <c r="BI12" s="696"/>
      <c r="BJ12" s="696"/>
      <c r="BK12" s="696"/>
      <c r="BL12" s="696"/>
      <c r="BM12" s="696">
        <v>90715401</v>
      </c>
      <c r="BN12" s="696"/>
      <c r="BO12" s="696"/>
      <c r="BP12" s="696"/>
      <c r="BQ12" s="696"/>
      <c r="BR12" s="696"/>
      <c r="BS12" s="696"/>
      <c r="BT12" s="696"/>
      <c r="BU12" s="696"/>
      <c r="BV12" s="696"/>
      <c r="BW12" s="696"/>
      <c r="BX12" s="696"/>
      <c r="BY12" s="696"/>
      <c r="BZ12" s="696"/>
      <c r="CA12" s="696"/>
      <c r="CB12" s="696">
        <v>5469</v>
      </c>
      <c r="CC12" s="696"/>
      <c r="CD12" s="696"/>
      <c r="CE12" s="696"/>
      <c r="CF12" s="696"/>
      <c r="CG12" s="696"/>
      <c r="CH12" s="696"/>
      <c r="CI12" s="696"/>
      <c r="CJ12" s="696"/>
      <c r="CK12" s="696">
        <v>48681805</v>
      </c>
      <c r="CL12" s="696"/>
      <c r="CM12" s="696"/>
      <c r="CN12" s="696"/>
      <c r="CO12" s="696"/>
      <c r="CP12" s="696"/>
      <c r="CQ12" s="696"/>
      <c r="CR12" s="696"/>
      <c r="CS12" s="696"/>
      <c r="CT12" s="696"/>
      <c r="CU12" s="696"/>
      <c r="CV12" s="696"/>
      <c r="CW12" s="696"/>
      <c r="CX12" s="696"/>
      <c r="CY12" s="696"/>
      <c r="CZ12" s="696">
        <v>37381</v>
      </c>
      <c r="DA12" s="696"/>
      <c r="DB12" s="696"/>
      <c r="DC12" s="696"/>
      <c r="DD12" s="696"/>
      <c r="DE12" s="696"/>
      <c r="DF12" s="696"/>
      <c r="DG12" s="696"/>
      <c r="DH12" s="696"/>
      <c r="DI12" s="869">
        <v>894812640</v>
      </c>
      <c r="DJ12" s="869"/>
      <c r="DK12" s="869"/>
      <c r="DL12" s="869"/>
      <c r="DM12" s="869"/>
      <c r="DN12" s="869"/>
      <c r="DO12" s="869"/>
      <c r="DP12" s="869"/>
      <c r="DQ12" s="869"/>
      <c r="DR12" s="869"/>
      <c r="DS12" s="869"/>
      <c r="DT12" s="869"/>
      <c r="DU12" s="869"/>
      <c r="DV12" s="869"/>
      <c r="DW12" s="869"/>
      <c r="DX12" s="696">
        <v>10859</v>
      </c>
      <c r="DY12" s="696"/>
      <c r="DZ12" s="696"/>
      <c r="EA12" s="696"/>
      <c r="EB12" s="696"/>
      <c r="EC12" s="696"/>
      <c r="ED12" s="696"/>
      <c r="EE12" s="696"/>
      <c r="EF12" s="696"/>
      <c r="EG12" s="869">
        <v>755846402</v>
      </c>
      <c r="EH12" s="869"/>
      <c r="EI12" s="869"/>
      <c r="EJ12" s="869"/>
      <c r="EK12" s="869"/>
      <c r="EL12" s="869"/>
      <c r="EM12" s="869"/>
      <c r="EN12" s="869"/>
      <c r="EO12" s="869"/>
      <c r="EP12" s="869"/>
      <c r="EQ12" s="869"/>
      <c r="ER12" s="869"/>
      <c r="ES12" s="869"/>
      <c r="ET12" s="869"/>
      <c r="EU12" s="870"/>
    </row>
    <row r="13" spans="1:151" ht="29.25" customHeight="1">
      <c r="A13" s="882" t="s">
        <v>20</v>
      </c>
      <c r="B13" s="883"/>
      <c r="C13" s="883"/>
      <c r="D13" s="883"/>
      <c r="E13" s="883"/>
      <c r="F13" s="883"/>
      <c r="G13" s="883"/>
      <c r="H13" s="883"/>
      <c r="I13" s="883"/>
      <c r="J13" s="883"/>
      <c r="K13" s="883"/>
      <c r="L13" s="883"/>
      <c r="M13" s="884"/>
      <c r="N13" s="705">
        <v>29254</v>
      </c>
      <c r="O13" s="696"/>
      <c r="P13" s="696"/>
      <c r="Q13" s="696"/>
      <c r="R13" s="696"/>
      <c r="S13" s="696"/>
      <c r="T13" s="696"/>
      <c r="U13" s="696"/>
      <c r="V13" s="696"/>
      <c r="W13" s="696">
        <v>659</v>
      </c>
      <c r="X13" s="696"/>
      <c r="Y13" s="696"/>
      <c r="Z13" s="696"/>
      <c r="AA13" s="696"/>
      <c r="AB13" s="696"/>
      <c r="AC13" s="696"/>
      <c r="AD13" s="696"/>
      <c r="AE13" s="696"/>
      <c r="AF13" s="696">
        <v>5020</v>
      </c>
      <c r="AG13" s="696"/>
      <c r="AH13" s="696"/>
      <c r="AI13" s="696"/>
      <c r="AJ13" s="696"/>
      <c r="AK13" s="696"/>
      <c r="AL13" s="696"/>
      <c r="AM13" s="696"/>
      <c r="AN13" s="696"/>
      <c r="AO13" s="696">
        <v>8269154</v>
      </c>
      <c r="AP13" s="696"/>
      <c r="AQ13" s="696"/>
      <c r="AR13" s="696"/>
      <c r="AS13" s="696"/>
      <c r="AT13" s="696"/>
      <c r="AU13" s="696"/>
      <c r="AV13" s="696"/>
      <c r="AW13" s="696"/>
      <c r="AX13" s="696"/>
      <c r="AY13" s="696"/>
      <c r="AZ13" s="696"/>
      <c r="BA13" s="696"/>
      <c r="BB13" s="696"/>
      <c r="BC13" s="696"/>
      <c r="BD13" s="696">
        <v>2676</v>
      </c>
      <c r="BE13" s="696"/>
      <c r="BF13" s="696"/>
      <c r="BG13" s="696"/>
      <c r="BH13" s="696"/>
      <c r="BI13" s="696"/>
      <c r="BJ13" s="696"/>
      <c r="BK13" s="696"/>
      <c r="BL13" s="696"/>
      <c r="BM13" s="696">
        <v>15497271</v>
      </c>
      <c r="BN13" s="696"/>
      <c r="BO13" s="696"/>
      <c r="BP13" s="696"/>
      <c r="BQ13" s="696"/>
      <c r="BR13" s="696"/>
      <c r="BS13" s="696"/>
      <c r="BT13" s="696"/>
      <c r="BU13" s="696"/>
      <c r="BV13" s="696"/>
      <c r="BW13" s="696"/>
      <c r="BX13" s="696"/>
      <c r="BY13" s="696"/>
      <c r="BZ13" s="696"/>
      <c r="CA13" s="696"/>
      <c r="CB13" s="696">
        <v>1010</v>
      </c>
      <c r="CC13" s="696"/>
      <c r="CD13" s="696"/>
      <c r="CE13" s="696"/>
      <c r="CF13" s="696"/>
      <c r="CG13" s="696"/>
      <c r="CH13" s="696"/>
      <c r="CI13" s="696"/>
      <c r="CJ13" s="696"/>
      <c r="CK13" s="696">
        <v>9036249</v>
      </c>
      <c r="CL13" s="696"/>
      <c r="CM13" s="696"/>
      <c r="CN13" s="696"/>
      <c r="CO13" s="696"/>
      <c r="CP13" s="696"/>
      <c r="CQ13" s="696"/>
      <c r="CR13" s="696"/>
      <c r="CS13" s="696"/>
      <c r="CT13" s="696"/>
      <c r="CU13" s="696"/>
      <c r="CV13" s="696"/>
      <c r="CW13" s="696"/>
      <c r="CX13" s="696"/>
      <c r="CY13" s="696"/>
      <c r="CZ13" s="696">
        <v>9494</v>
      </c>
      <c r="DA13" s="696"/>
      <c r="DB13" s="696"/>
      <c r="DC13" s="696"/>
      <c r="DD13" s="696"/>
      <c r="DE13" s="696"/>
      <c r="DF13" s="696"/>
      <c r="DG13" s="696"/>
      <c r="DH13" s="696"/>
      <c r="DI13" s="869">
        <v>245885427</v>
      </c>
      <c r="DJ13" s="869"/>
      <c r="DK13" s="869"/>
      <c r="DL13" s="869"/>
      <c r="DM13" s="869"/>
      <c r="DN13" s="869"/>
      <c r="DO13" s="869"/>
      <c r="DP13" s="869"/>
      <c r="DQ13" s="869"/>
      <c r="DR13" s="869"/>
      <c r="DS13" s="869"/>
      <c r="DT13" s="869"/>
      <c r="DU13" s="869"/>
      <c r="DV13" s="869"/>
      <c r="DW13" s="869"/>
      <c r="DX13" s="696">
        <v>4561</v>
      </c>
      <c r="DY13" s="696"/>
      <c r="DZ13" s="696"/>
      <c r="EA13" s="696"/>
      <c r="EB13" s="696"/>
      <c r="EC13" s="696"/>
      <c r="ED13" s="696"/>
      <c r="EE13" s="696"/>
      <c r="EF13" s="696"/>
      <c r="EG13" s="869">
        <v>325142667</v>
      </c>
      <c r="EH13" s="869"/>
      <c r="EI13" s="869"/>
      <c r="EJ13" s="869"/>
      <c r="EK13" s="869"/>
      <c r="EL13" s="869"/>
      <c r="EM13" s="869"/>
      <c r="EN13" s="869"/>
      <c r="EO13" s="869"/>
      <c r="EP13" s="869"/>
      <c r="EQ13" s="869"/>
      <c r="ER13" s="869"/>
      <c r="ES13" s="869"/>
      <c r="ET13" s="869"/>
      <c r="EU13" s="870"/>
    </row>
    <row r="14" spans="1:151" ht="29.25" customHeight="1">
      <c r="A14" s="882" t="s">
        <v>9</v>
      </c>
      <c r="B14" s="883"/>
      <c r="C14" s="883"/>
      <c r="D14" s="883"/>
      <c r="E14" s="883"/>
      <c r="F14" s="883"/>
      <c r="G14" s="883"/>
      <c r="H14" s="883"/>
      <c r="I14" s="883"/>
      <c r="J14" s="883"/>
      <c r="K14" s="883"/>
      <c r="L14" s="883"/>
      <c r="M14" s="884"/>
      <c r="N14" s="705">
        <v>4464</v>
      </c>
      <c r="O14" s="696"/>
      <c r="P14" s="696"/>
      <c r="Q14" s="696"/>
      <c r="R14" s="696"/>
      <c r="S14" s="696"/>
      <c r="T14" s="696"/>
      <c r="U14" s="696"/>
      <c r="V14" s="696"/>
      <c r="W14" s="696">
        <v>397</v>
      </c>
      <c r="X14" s="696"/>
      <c r="Y14" s="696"/>
      <c r="Z14" s="696"/>
      <c r="AA14" s="696"/>
      <c r="AB14" s="696"/>
      <c r="AC14" s="696"/>
      <c r="AD14" s="696"/>
      <c r="AE14" s="696"/>
      <c r="AF14" s="696">
        <v>502</v>
      </c>
      <c r="AG14" s="696"/>
      <c r="AH14" s="696"/>
      <c r="AI14" s="696"/>
      <c r="AJ14" s="696"/>
      <c r="AK14" s="696"/>
      <c r="AL14" s="696"/>
      <c r="AM14" s="696"/>
      <c r="AN14" s="696"/>
      <c r="AO14" s="696">
        <v>810569</v>
      </c>
      <c r="AP14" s="696"/>
      <c r="AQ14" s="696"/>
      <c r="AR14" s="696"/>
      <c r="AS14" s="696"/>
      <c r="AT14" s="696"/>
      <c r="AU14" s="696"/>
      <c r="AV14" s="696"/>
      <c r="AW14" s="696"/>
      <c r="AX14" s="696"/>
      <c r="AY14" s="696"/>
      <c r="AZ14" s="696"/>
      <c r="BA14" s="696"/>
      <c r="BB14" s="696"/>
      <c r="BC14" s="696"/>
      <c r="BD14" s="696">
        <v>310</v>
      </c>
      <c r="BE14" s="696"/>
      <c r="BF14" s="696"/>
      <c r="BG14" s="696"/>
      <c r="BH14" s="696"/>
      <c r="BI14" s="696"/>
      <c r="BJ14" s="696"/>
      <c r="BK14" s="696"/>
      <c r="BL14" s="696"/>
      <c r="BM14" s="696">
        <v>1846045</v>
      </c>
      <c r="BN14" s="696"/>
      <c r="BO14" s="696"/>
      <c r="BP14" s="696"/>
      <c r="BQ14" s="696"/>
      <c r="BR14" s="696"/>
      <c r="BS14" s="696"/>
      <c r="BT14" s="696"/>
      <c r="BU14" s="696"/>
      <c r="BV14" s="696"/>
      <c r="BW14" s="696"/>
      <c r="BX14" s="696"/>
      <c r="BY14" s="696"/>
      <c r="BZ14" s="696"/>
      <c r="CA14" s="696"/>
      <c r="CB14" s="696">
        <v>122</v>
      </c>
      <c r="CC14" s="696"/>
      <c r="CD14" s="696"/>
      <c r="CE14" s="696"/>
      <c r="CF14" s="696"/>
      <c r="CG14" s="696"/>
      <c r="CH14" s="696"/>
      <c r="CI14" s="696"/>
      <c r="CJ14" s="696"/>
      <c r="CK14" s="696">
        <v>1097942</v>
      </c>
      <c r="CL14" s="696"/>
      <c r="CM14" s="696"/>
      <c r="CN14" s="696"/>
      <c r="CO14" s="696"/>
      <c r="CP14" s="696"/>
      <c r="CQ14" s="696"/>
      <c r="CR14" s="696"/>
      <c r="CS14" s="696"/>
      <c r="CT14" s="696"/>
      <c r="CU14" s="696"/>
      <c r="CV14" s="696"/>
      <c r="CW14" s="696"/>
      <c r="CX14" s="696"/>
      <c r="CY14" s="696"/>
      <c r="CZ14" s="696">
        <v>1342</v>
      </c>
      <c r="DA14" s="696"/>
      <c r="DB14" s="696"/>
      <c r="DC14" s="696"/>
      <c r="DD14" s="696"/>
      <c r="DE14" s="696"/>
      <c r="DF14" s="696"/>
      <c r="DG14" s="696"/>
      <c r="DH14" s="696"/>
      <c r="DI14" s="869">
        <v>36059618</v>
      </c>
      <c r="DJ14" s="869"/>
      <c r="DK14" s="869"/>
      <c r="DL14" s="869"/>
      <c r="DM14" s="869"/>
      <c r="DN14" s="869"/>
      <c r="DO14" s="869"/>
      <c r="DP14" s="869"/>
      <c r="DQ14" s="869"/>
      <c r="DR14" s="869"/>
      <c r="DS14" s="869"/>
      <c r="DT14" s="869"/>
      <c r="DU14" s="869"/>
      <c r="DV14" s="869"/>
      <c r="DW14" s="869"/>
      <c r="DX14" s="696">
        <v>838</v>
      </c>
      <c r="DY14" s="696"/>
      <c r="DZ14" s="696"/>
      <c r="EA14" s="696"/>
      <c r="EB14" s="696"/>
      <c r="EC14" s="696"/>
      <c r="ED14" s="696"/>
      <c r="EE14" s="696"/>
      <c r="EF14" s="696"/>
      <c r="EG14" s="869">
        <v>61173377</v>
      </c>
      <c r="EH14" s="869"/>
      <c r="EI14" s="869"/>
      <c r="EJ14" s="869"/>
      <c r="EK14" s="869"/>
      <c r="EL14" s="869"/>
      <c r="EM14" s="869"/>
      <c r="EN14" s="869"/>
      <c r="EO14" s="869"/>
      <c r="EP14" s="869"/>
      <c r="EQ14" s="869"/>
      <c r="ER14" s="869"/>
      <c r="ES14" s="869"/>
      <c r="ET14" s="869"/>
      <c r="EU14" s="870"/>
    </row>
    <row r="15" spans="1:151" ht="29.25" customHeight="1">
      <c r="A15" s="882" t="s">
        <v>10</v>
      </c>
      <c r="B15" s="883"/>
      <c r="C15" s="883"/>
      <c r="D15" s="883"/>
      <c r="E15" s="883"/>
      <c r="F15" s="883"/>
      <c r="G15" s="883"/>
      <c r="H15" s="883"/>
      <c r="I15" s="883"/>
      <c r="J15" s="883"/>
      <c r="K15" s="883"/>
      <c r="L15" s="883"/>
      <c r="M15" s="884"/>
      <c r="N15" s="705">
        <v>87</v>
      </c>
      <c r="O15" s="696"/>
      <c r="P15" s="696"/>
      <c r="Q15" s="696"/>
      <c r="R15" s="696"/>
      <c r="S15" s="696"/>
      <c r="T15" s="696"/>
      <c r="U15" s="696"/>
      <c r="V15" s="696"/>
      <c r="W15" s="696">
        <v>0</v>
      </c>
      <c r="X15" s="696"/>
      <c r="Y15" s="696"/>
      <c r="Z15" s="696"/>
      <c r="AA15" s="696"/>
      <c r="AB15" s="696"/>
      <c r="AC15" s="696"/>
      <c r="AD15" s="696"/>
      <c r="AE15" s="696"/>
      <c r="AF15" s="696">
        <v>78</v>
      </c>
      <c r="AG15" s="696"/>
      <c r="AH15" s="696"/>
      <c r="AI15" s="696"/>
      <c r="AJ15" s="696"/>
      <c r="AK15" s="696"/>
      <c r="AL15" s="696"/>
      <c r="AM15" s="696"/>
      <c r="AN15" s="696"/>
      <c r="AO15" s="696">
        <v>69396</v>
      </c>
      <c r="AP15" s="696"/>
      <c r="AQ15" s="696"/>
      <c r="AR15" s="696"/>
      <c r="AS15" s="696"/>
      <c r="AT15" s="696"/>
      <c r="AU15" s="696"/>
      <c r="AV15" s="696"/>
      <c r="AW15" s="696"/>
      <c r="AX15" s="696"/>
      <c r="AY15" s="696"/>
      <c r="AZ15" s="696"/>
      <c r="BA15" s="696"/>
      <c r="BB15" s="696"/>
      <c r="BC15" s="696"/>
      <c r="BD15" s="696">
        <v>7</v>
      </c>
      <c r="BE15" s="696"/>
      <c r="BF15" s="696"/>
      <c r="BG15" s="696"/>
      <c r="BH15" s="696"/>
      <c r="BI15" s="696"/>
      <c r="BJ15" s="696"/>
      <c r="BK15" s="696"/>
      <c r="BL15" s="696"/>
      <c r="BM15" s="696">
        <v>33371</v>
      </c>
      <c r="BN15" s="696"/>
      <c r="BO15" s="696"/>
      <c r="BP15" s="696"/>
      <c r="BQ15" s="696"/>
      <c r="BR15" s="696"/>
      <c r="BS15" s="696"/>
      <c r="BT15" s="696"/>
      <c r="BU15" s="696"/>
      <c r="BV15" s="696"/>
      <c r="BW15" s="696"/>
      <c r="BX15" s="696"/>
      <c r="BY15" s="696"/>
      <c r="BZ15" s="696"/>
      <c r="CA15" s="696"/>
      <c r="CB15" s="696">
        <v>2</v>
      </c>
      <c r="CC15" s="696"/>
      <c r="CD15" s="696"/>
      <c r="CE15" s="696"/>
      <c r="CF15" s="696"/>
      <c r="CG15" s="696"/>
      <c r="CH15" s="696"/>
      <c r="CI15" s="696"/>
      <c r="CJ15" s="696"/>
      <c r="CK15" s="696">
        <v>17951</v>
      </c>
      <c r="CL15" s="696"/>
      <c r="CM15" s="696"/>
      <c r="CN15" s="696"/>
      <c r="CO15" s="696"/>
      <c r="CP15" s="696"/>
      <c r="CQ15" s="696"/>
      <c r="CR15" s="696"/>
      <c r="CS15" s="696"/>
      <c r="CT15" s="696"/>
      <c r="CU15" s="696"/>
      <c r="CV15" s="696"/>
      <c r="CW15" s="696"/>
      <c r="CX15" s="696"/>
      <c r="CY15" s="696"/>
      <c r="CZ15" s="696">
        <v>3</v>
      </c>
      <c r="DA15" s="696"/>
      <c r="DB15" s="696"/>
      <c r="DC15" s="696"/>
      <c r="DD15" s="696"/>
      <c r="DE15" s="696"/>
      <c r="DF15" s="696"/>
      <c r="DG15" s="696"/>
      <c r="DH15" s="696"/>
      <c r="DI15" s="869">
        <v>41905</v>
      </c>
      <c r="DJ15" s="869"/>
      <c r="DK15" s="869"/>
      <c r="DL15" s="869"/>
      <c r="DM15" s="869"/>
      <c r="DN15" s="869"/>
      <c r="DO15" s="869"/>
      <c r="DP15" s="869"/>
      <c r="DQ15" s="869"/>
      <c r="DR15" s="869"/>
      <c r="DS15" s="869"/>
      <c r="DT15" s="869"/>
      <c r="DU15" s="869"/>
      <c r="DV15" s="869"/>
      <c r="DW15" s="869"/>
      <c r="DX15" s="696">
        <v>2</v>
      </c>
      <c r="DY15" s="696"/>
      <c r="DZ15" s="696"/>
      <c r="EA15" s="696"/>
      <c r="EB15" s="696"/>
      <c r="EC15" s="696"/>
      <c r="ED15" s="696"/>
      <c r="EE15" s="696"/>
      <c r="EF15" s="696"/>
      <c r="EG15" s="869">
        <v>114110</v>
      </c>
      <c r="EH15" s="869"/>
      <c r="EI15" s="869"/>
      <c r="EJ15" s="869"/>
      <c r="EK15" s="869"/>
      <c r="EL15" s="869"/>
      <c r="EM15" s="869"/>
      <c r="EN15" s="869"/>
      <c r="EO15" s="869"/>
      <c r="EP15" s="869"/>
      <c r="EQ15" s="869"/>
      <c r="ER15" s="869"/>
      <c r="ES15" s="869"/>
      <c r="ET15" s="869"/>
      <c r="EU15" s="870"/>
    </row>
    <row r="16" spans="1:151" ht="29.25" customHeight="1">
      <c r="A16" s="882" t="s">
        <v>11</v>
      </c>
      <c r="B16" s="883"/>
      <c r="C16" s="883"/>
      <c r="D16" s="883"/>
      <c r="E16" s="883"/>
      <c r="F16" s="883"/>
      <c r="G16" s="883"/>
      <c r="H16" s="883"/>
      <c r="I16" s="883"/>
      <c r="J16" s="883"/>
      <c r="K16" s="883"/>
      <c r="L16" s="883"/>
      <c r="M16" s="884"/>
      <c r="N16" s="705">
        <v>1</v>
      </c>
      <c r="O16" s="696"/>
      <c r="P16" s="696"/>
      <c r="Q16" s="696"/>
      <c r="R16" s="696"/>
      <c r="S16" s="696"/>
      <c r="T16" s="696"/>
      <c r="U16" s="696"/>
      <c r="V16" s="696"/>
      <c r="W16" s="696">
        <v>0</v>
      </c>
      <c r="X16" s="696"/>
      <c r="Y16" s="696"/>
      <c r="Z16" s="696"/>
      <c r="AA16" s="696"/>
      <c r="AB16" s="696"/>
      <c r="AC16" s="696"/>
      <c r="AD16" s="696"/>
      <c r="AE16" s="696"/>
      <c r="AF16" s="696">
        <v>1</v>
      </c>
      <c r="AG16" s="696"/>
      <c r="AH16" s="696"/>
      <c r="AI16" s="696"/>
      <c r="AJ16" s="696"/>
      <c r="AK16" s="696"/>
      <c r="AL16" s="696"/>
      <c r="AM16" s="696"/>
      <c r="AN16" s="696"/>
      <c r="AO16" s="696">
        <v>535</v>
      </c>
      <c r="AP16" s="696"/>
      <c r="AQ16" s="696"/>
      <c r="AR16" s="696"/>
      <c r="AS16" s="696"/>
      <c r="AT16" s="696"/>
      <c r="AU16" s="696"/>
      <c r="AV16" s="696"/>
      <c r="AW16" s="696"/>
      <c r="AX16" s="696"/>
      <c r="AY16" s="696"/>
      <c r="AZ16" s="696"/>
      <c r="BA16" s="696"/>
      <c r="BB16" s="696"/>
      <c r="BC16" s="696"/>
      <c r="BD16" s="696">
        <v>0</v>
      </c>
      <c r="BE16" s="696"/>
      <c r="BF16" s="696"/>
      <c r="BG16" s="696"/>
      <c r="BH16" s="696"/>
      <c r="BI16" s="696"/>
      <c r="BJ16" s="696"/>
      <c r="BK16" s="696"/>
      <c r="BL16" s="696"/>
      <c r="BM16" s="696">
        <v>0</v>
      </c>
      <c r="BN16" s="696"/>
      <c r="BO16" s="696"/>
      <c r="BP16" s="696"/>
      <c r="BQ16" s="696"/>
      <c r="BR16" s="696"/>
      <c r="BS16" s="696"/>
      <c r="BT16" s="696"/>
      <c r="BU16" s="696"/>
      <c r="BV16" s="696"/>
      <c r="BW16" s="696"/>
      <c r="BX16" s="696"/>
      <c r="BY16" s="696"/>
      <c r="BZ16" s="696"/>
      <c r="CA16" s="696"/>
      <c r="CB16" s="696">
        <v>0</v>
      </c>
      <c r="CC16" s="696"/>
      <c r="CD16" s="696"/>
      <c r="CE16" s="696"/>
      <c r="CF16" s="696"/>
      <c r="CG16" s="696"/>
      <c r="CH16" s="696"/>
      <c r="CI16" s="696"/>
      <c r="CJ16" s="696"/>
      <c r="CK16" s="696">
        <v>0</v>
      </c>
      <c r="CL16" s="696"/>
      <c r="CM16" s="696"/>
      <c r="CN16" s="696"/>
      <c r="CO16" s="696"/>
      <c r="CP16" s="696"/>
      <c r="CQ16" s="696"/>
      <c r="CR16" s="696"/>
      <c r="CS16" s="696"/>
      <c r="CT16" s="696"/>
      <c r="CU16" s="696"/>
      <c r="CV16" s="696"/>
      <c r="CW16" s="696"/>
      <c r="CX16" s="696"/>
      <c r="CY16" s="696"/>
      <c r="CZ16" s="696">
        <v>0</v>
      </c>
      <c r="DA16" s="696"/>
      <c r="DB16" s="696"/>
      <c r="DC16" s="696"/>
      <c r="DD16" s="696"/>
      <c r="DE16" s="696"/>
      <c r="DF16" s="696"/>
      <c r="DG16" s="696"/>
      <c r="DH16" s="696"/>
      <c r="DI16" s="869">
        <v>0</v>
      </c>
      <c r="DJ16" s="869"/>
      <c r="DK16" s="869"/>
      <c r="DL16" s="869"/>
      <c r="DM16" s="869"/>
      <c r="DN16" s="869"/>
      <c r="DO16" s="869"/>
      <c r="DP16" s="869"/>
      <c r="DQ16" s="869"/>
      <c r="DR16" s="869"/>
      <c r="DS16" s="869"/>
      <c r="DT16" s="869"/>
      <c r="DU16" s="869"/>
      <c r="DV16" s="869"/>
      <c r="DW16" s="869"/>
      <c r="DX16" s="696">
        <v>0</v>
      </c>
      <c r="DY16" s="696"/>
      <c r="DZ16" s="696"/>
      <c r="EA16" s="696"/>
      <c r="EB16" s="696"/>
      <c r="EC16" s="696"/>
      <c r="ED16" s="696"/>
      <c r="EE16" s="696"/>
      <c r="EF16" s="696"/>
      <c r="EG16" s="869">
        <v>0</v>
      </c>
      <c r="EH16" s="869"/>
      <c r="EI16" s="869"/>
      <c r="EJ16" s="869"/>
      <c r="EK16" s="869"/>
      <c r="EL16" s="869"/>
      <c r="EM16" s="869"/>
      <c r="EN16" s="869"/>
      <c r="EO16" s="869"/>
      <c r="EP16" s="869"/>
      <c r="EQ16" s="869"/>
      <c r="ER16" s="869"/>
      <c r="ES16" s="869"/>
      <c r="ET16" s="869"/>
      <c r="EU16" s="870"/>
    </row>
    <row r="17" spans="1:151" ht="29.25" customHeight="1">
      <c r="A17" s="882" t="s">
        <v>12</v>
      </c>
      <c r="B17" s="883"/>
      <c r="C17" s="883"/>
      <c r="D17" s="883"/>
      <c r="E17" s="883"/>
      <c r="F17" s="883"/>
      <c r="G17" s="883"/>
      <c r="H17" s="883"/>
      <c r="I17" s="883"/>
      <c r="J17" s="883"/>
      <c r="K17" s="883"/>
      <c r="L17" s="883"/>
      <c r="M17" s="884"/>
      <c r="N17" s="705">
        <v>146</v>
      </c>
      <c r="O17" s="696"/>
      <c r="P17" s="696"/>
      <c r="Q17" s="696"/>
      <c r="R17" s="696"/>
      <c r="S17" s="696"/>
      <c r="T17" s="696"/>
      <c r="U17" s="696"/>
      <c r="V17" s="696"/>
      <c r="W17" s="696">
        <v>0</v>
      </c>
      <c r="X17" s="696"/>
      <c r="Y17" s="696"/>
      <c r="Z17" s="696"/>
      <c r="AA17" s="696"/>
      <c r="AB17" s="696"/>
      <c r="AC17" s="696"/>
      <c r="AD17" s="696"/>
      <c r="AE17" s="696"/>
      <c r="AF17" s="696">
        <v>162</v>
      </c>
      <c r="AG17" s="696"/>
      <c r="AH17" s="696"/>
      <c r="AI17" s="696"/>
      <c r="AJ17" s="696"/>
      <c r="AK17" s="696"/>
      <c r="AL17" s="696"/>
      <c r="AM17" s="696"/>
      <c r="AN17" s="696"/>
      <c r="AO17" s="696">
        <v>245551</v>
      </c>
      <c r="AP17" s="696"/>
      <c r="AQ17" s="696"/>
      <c r="AR17" s="696"/>
      <c r="AS17" s="696"/>
      <c r="AT17" s="696"/>
      <c r="AU17" s="696"/>
      <c r="AV17" s="696"/>
      <c r="AW17" s="696"/>
      <c r="AX17" s="696"/>
      <c r="AY17" s="696"/>
      <c r="AZ17" s="696"/>
      <c r="BA17" s="696"/>
      <c r="BB17" s="696"/>
      <c r="BC17" s="696"/>
      <c r="BD17" s="696">
        <v>5</v>
      </c>
      <c r="BE17" s="696"/>
      <c r="BF17" s="696"/>
      <c r="BG17" s="696"/>
      <c r="BH17" s="696"/>
      <c r="BI17" s="696"/>
      <c r="BJ17" s="696"/>
      <c r="BK17" s="696"/>
      <c r="BL17" s="696"/>
      <c r="BM17" s="696">
        <v>27401</v>
      </c>
      <c r="BN17" s="696"/>
      <c r="BO17" s="696"/>
      <c r="BP17" s="696"/>
      <c r="BQ17" s="696"/>
      <c r="BR17" s="696"/>
      <c r="BS17" s="696"/>
      <c r="BT17" s="696"/>
      <c r="BU17" s="696"/>
      <c r="BV17" s="696"/>
      <c r="BW17" s="696"/>
      <c r="BX17" s="696"/>
      <c r="BY17" s="696"/>
      <c r="BZ17" s="696"/>
      <c r="CA17" s="696"/>
      <c r="CB17" s="696">
        <v>1</v>
      </c>
      <c r="CC17" s="696"/>
      <c r="CD17" s="696"/>
      <c r="CE17" s="696"/>
      <c r="CF17" s="696"/>
      <c r="CG17" s="696"/>
      <c r="CH17" s="696"/>
      <c r="CI17" s="696"/>
      <c r="CJ17" s="696"/>
      <c r="CK17" s="696">
        <v>8208</v>
      </c>
      <c r="CL17" s="696"/>
      <c r="CM17" s="696"/>
      <c r="CN17" s="696"/>
      <c r="CO17" s="696"/>
      <c r="CP17" s="696"/>
      <c r="CQ17" s="696"/>
      <c r="CR17" s="696"/>
      <c r="CS17" s="696"/>
      <c r="CT17" s="696"/>
      <c r="CU17" s="696"/>
      <c r="CV17" s="696"/>
      <c r="CW17" s="696"/>
      <c r="CX17" s="696"/>
      <c r="CY17" s="696"/>
      <c r="CZ17" s="696">
        <v>12</v>
      </c>
      <c r="DA17" s="696"/>
      <c r="DB17" s="696"/>
      <c r="DC17" s="696"/>
      <c r="DD17" s="696"/>
      <c r="DE17" s="696"/>
      <c r="DF17" s="696"/>
      <c r="DG17" s="696"/>
      <c r="DH17" s="696"/>
      <c r="DI17" s="869">
        <v>163057</v>
      </c>
      <c r="DJ17" s="869"/>
      <c r="DK17" s="869"/>
      <c r="DL17" s="869"/>
      <c r="DM17" s="869"/>
      <c r="DN17" s="869"/>
      <c r="DO17" s="869"/>
      <c r="DP17" s="869"/>
      <c r="DQ17" s="869"/>
      <c r="DR17" s="869"/>
      <c r="DS17" s="869"/>
      <c r="DT17" s="869"/>
      <c r="DU17" s="869"/>
      <c r="DV17" s="869"/>
      <c r="DW17" s="869"/>
      <c r="DX17" s="696">
        <v>0</v>
      </c>
      <c r="DY17" s="696"/>
      <c r="DZ17" s="696"/>
      <c r="EA17" s="696"/>
      <c r="EB17" s="696"/>
      <c r="EC17" s="696"/>
      <c r="ED17" s="696"/>
      <c r="EE17" s="696"/>
      <c r="EF17" s="696"/>
      <c r="EG17" s="869">
        <v>0</v>
      </c>
      <c r="EH17" s="869"/>
      <c r="EI17" s="869"/>
      <c r="EJ17" s="869"/>
      <c r="EK17" s="869"/>
      <c r="EL17" s="869"/>
      <c r="EM17" s="869"/>
      <c r="EN17" s="869"/>
      <c r="EO17" s="869"/>
      <c r="EP17" s="869"/>
      <c r="EQ17" s="869"/>
      <c r="ER17" s="869"/>
      <c r="ES17" s="869"/>
      <c r="ET17" s="869"/>
      <c r="EU17" s="870"/>
    </row>
    <row r="18" spans="1:151" ht="29.25" customHeight="1">
      <c r="A18" s="882" t="s">
        <v>13</v>
      </c>
      <c r="B18" s="883"/>
      <c r="C18" s="883"/>
      <c r="D18" s="883"/>
      <c r="E18" s="883"/>
      <c r="F18" s="883"/>
      <c r="G18" s="883"/>
      <c r="H18" s="883"/>
      <c r="I18" s="883"/>
      <c r="J18" s="883"/>
      <c r="K18" s="883"/>
      <c r="L18" s="883"/>
      <c r="M18" s="884"/>
      <c r="N18" s="705">
        <v>0</v>
      </c>
      <c r="O18" s="696"/>
      <c r="P18" s="696"/>
      <c r="Q18" s="696"/>
      <c r="R18" s="696"/>
      <c r="S18" s="696"/>
      <c r="T18" s="696"/>
      <c r="U18" s="696"/>
      <c r="V18" s="696"/>
      <c r="W18" s="696">
        <v>0</v>
      </c>
      <c r="X18" s="696"/>
      <c r="Y18" s="696"/>
      <c r="Z18" s="696"/>
      <c r="AA18" s="696"/>
      <c r="AB18" s="696"/>
      <c r="AC18" s="696"/>
      <c r="AD18" s="696"/>
      <c r="AE18" s="696"/>
      <c r="AF18" s="696">
        <v>0</v>
      </c>
      <c r="AG18" s="696"/>
      <c r="AH18" s="696"/>
      <c r="AI18" s="696"/>
      <c r="AJ18" s="696"/>
      <c r="AK18" s="696"/>
      <c r="AL18" s="696"/>
      <c r="AM18" s="696"/>
      <c r="AN18" s="696"/>
      <c r="AO18" s="696">
        <v>0</v>
      </c>
      <c r="AP18" s="696"/>
      <c r="AQ18" s="696"/>
      <c r="AR18" s="696"/>
      <c r="AS18" s="696"/>
      <c r="AT18" s="696"/>
      <c r="AU18" s="696"/>
      <c r="AV18" s="696"/>
      <c r="AW18" s="696"/>
      <c r="AX18" s="696"/>
      <c r="AY18" s="696"/>
      <c r="AZ18" s="696"/>
      <c r="BA18" s="696"/>
      <c r="BB18" s="696"/>
      <c r="BC18" s="696"/>
      <c r="BD18" s="696">
        <v>0</v>
      </c>
      <c r="BE18" s="696"/>
      <c r="BF18" s="696"/>
      <c r="BG18" s="696"/>
      <c r="BH18" s="696"/>
      <c r="BI18" s="696"/>
      <c r="BJ18" s="696"/>
      <c r="BK18" s="696"/>
      <c r="BL18" s="696"/>
      <c r="BM18" s="696">
        <v>0</v>
      </c>
      <c r="BN18" s="696"/>
      <c r="BO18" s="696"/>
      <c r="BP18" s="696"/>
      <c r="BQ18" s="696"/>
      <c r="BR18" s="696"/>
      <c r="BS18" s="696"/>
      <c r="BT18" s="696"/>
      <c r="BU18" s="696"/>
      <c r="BV18" s="696"/>
      <c r="BW18" s="696"/>
      <c r="BX18" s="696"/>
      <c r="BY18" s="696"/>
      <c r="BZ18" s="696"/>
      <c r="CA18" s="696"/>
      <c r="CB18" s="696">
        <v>0</v>
      </c>
      <c r="CC18" s="696"/>
      <c r="CD18" s="696"/>
      <c r="CE18" s="696"/>
      <c r="CF18" s="696"/>
      <c r="CG18" s="696"/>
      <c r="CH18" s="696"/>
      <c r="CI18" s="696"/>
      <c r="CJ18" s="696"/>
      <c r="CK18" s="696">
        <v>0</v>
      </c>
      <c r="CL18" s="696"/>
      <c r="CM18" s="696"/>
      <c r="CN18" s="696"/>
      <c r="CO18" s="696"/>
      <c r="CP18" s="696"/>
      <c r="CQ18" s="696"/>
      <c r="CR18" s="696"/>
      <c r="CS18" s="696"/>
      <c r="CT18" s="696"/>
      <c r="CU18" s="696"/>
      <c r="CV18" s="696"/>
      <c r="CW18" s="696"/>
      <c r="CX18" s="696"/>
      <c r="CY18" s="696"/>
      <c r="CZ18" s="696">
        <v>0</v>
      </c>
      <c r="DA18" s="696"/>
      <c r="DB18" s="696"/>
      <c r="DC18" s="696"/>
      <c r="DD18" s="696"/>
      <c r="DE18" s="696"/>
      <c r="DF18" s="696"/>
      <c r="DG18" s="696"/>
      <c r="DH18" s="696"/>
      <c r="DI18" s="869">
        <v>0</v>
      </c>
      <c r="DJ18" s="869"/>
      <c r="DK18" s="869"/>
      <c r="DL18" s="869"/>
      <c r="DM18" s="869"/>
      <c r="DN18" s="869"/>
      <c r="DO18" s="869"/>
      <c r="DP18" s="869"/>
      <c r="DQ18" s="869"/>
      <c r="DR18" s="869"/>
      <c r="DS18" s="869"/>
      <c r="DT18" s="869"/>
      <c r="DU18" s="869"/>
      <c r="DV18" s="869"/>
      <c r="DW18" s="869"/>
      <c r="DX18" s="696">
        <v>0</v>
      </c>
      <c r="DY18" s="696"/>
      <c r="DZ18" s="696"/>
      <c r="EA18" s="696"/>
      <c r="EB18" s="696"/>
      <c r="EC18" s="696"/>
      <c r="ED18" s="696"/>
      <c r="EE18" s="696"/>
      <c r="EF18" s="696"/>
      <c r="EG18" s="869">
        <v>0</v>
      </c>
      <c r="EH18" s="869"/>
      <c r="EI18" s="869"/>
      <c r="EJ18" s="869"/>
      <c r="EK18" s="869"/>
      <c r="EL18" s="869"/>
      <c r="EM18" s="869"/>
      <c r="EN18" s="869"/>
      <c r="EO18" s="869"/>
      <c r="EP18" s="869"/>
      <c r="EQ18" s="869"/>
      <c r="ER18" s="869"/>
      <c r="ES18" s="869"/>
      <c r="ET18" s="869"/>
      <c r="EU18" s="870"/>
    </row>
    <row r="19" spans="1:151" ht="29.25" customHeight="1">
      <c r="A19" s="882" t="s">
        <v>14</v>
      </c>
      <c r="B19" s="883"/>
      <c r="C19" s="883"/>
      <c r="D19" s="883"/>
      <c r="E19" s="883"/>
      <c r="F19" s="883"/>
      <c r="G19" s="883"/>
      <c r="H19" s="883"/>
      <c r="I19" s="883"/>
      <c r="J19" s="883"/>
      <c r="K19" s="883"/>
      <c r="L19" s="883"/>
      <c r="M19" s="884"/>
      <c r="N19" s="705">
        <v>45</v>
      </c>
      <c r="O19" s="696"/>
      <c r="P19" s="696"/>
      <c r="Q19" s="696"/>
      <c r="R19" s="696"/>
      <c r="S19" s="696"/>
      <c r="T19" s="696"/>
      <c r="U19" s="696"/>
      <c r="V19" s="696"/>
      <c r="W19" s="696">
        <v>0</v>
      </c>
      <c r="X19" s="696"/>
      <c r="Y19" s="696"/>
      <c r="Z19" s="696"/>
      <c r="AA19" s="696"/>
      <c r="AB19" s="696"/>
      <c r="AC19" s="696"/>
      <c r="AD19" s="696"/>
      <c r="AE19" s="696"/>
      <c r="AF19" s="696">
        <v>27</v>
      </c>
      <c r="AG19" s="696"/>
      <c r="AH19" s="696"/>
      <c r="AI19" s="696"/>
      <c r="AJ19" s="696"/>
      <c r="AK19" s="696"/>
      <c r="AL19" s="696"/>
      <c r="AM19" s="696"/>
      <c r="AN19" s="696"/>
      <c r="AO19" s="696">
        <v>49510</v>
      </c>
      <c r="AP19" s="696"/>
      <c r="AQ19" s="696"/>
      <c r="AR19" s="696"/>
      <c r="AS19" s="696"/>
      <c r="AT19" s="696"/>
      <c r="AU19" s="696"/>
      <c r="AV19" s="696"/>
      <c r="AW19" s="696"/>
      <c r="AX19" s="696"/>
      <c r="AY19" s="696"/>
      <c r="AZ19" s="696"/>
      <c r="BA19" s="696"/>
      <c r="BB19" s="696"/>
      <c r="BC19" s="696"/>
      <c r="BD19" s="696">
        <v>3</v>
      </c>
      <c r="BE19" s="696"/>
      <c r="BF19" s="696"/>
      <c r="BG19" s="696"/>
      <c r="BH19" s="696"/>
      <c r="BI19" s="696"/>
      <c r="BJ19" s="696"/>
      <c r="BK19" s="696"/>
      <c r="BL19" s="696"/>
      <c r="BM19" s="696">
        <v>19253</v>
      </c>
      <c r="BN19" s="696"/>
      <c r="BO19" s="696"/>
      <c r="BP19" s="696"/>
      <c r="BQ19" s="696"/>
      <c r="BR19" s="696"/>
      <c r="BS19" s="696"/>
      <c r="BT19" s="696"/>
      <c r="BU19" s="696"/>
      <c r="BV19" s="696"/>
      <c r="BW19" s="696"/>
      <c r="BX19" s="696"/>
      <c r="BY19" s="696"/>
      <c r="BZ19" s="696"/>
      <c r="CA19" s="696"/>
      <c r="CB19" s="696">
        <v>0</v>
      </c>
      <c r="CC19" s="696"/>
      <c r="CD19" s="696"/>
      <c r="CE19" s="696"/>
      <c r="CF19" s="696"/>
      <c r="CG19" s="696"/>
      <c r="CH19" s="696"/>
      <c r="CI19" s="696"/>
      <c r="CJ19" s="696"/>
      <c r="CK19" s="696">
        <v>0</v>
      </c>
      <c r="CL19" s="696"/>
      <c r="CM19" s="696"/>
      <c r="CN19" s="696"/>
      <c r="CO19" s="696"/>
      <c r="CP19" s="696"/>
      <c r="CQ19" s="696"/>
      <c r="CR19" s="696"/>
      <c r="CS19" s="696"/>
      <c r="CT19" s="696"/>
      <c r="CU19" s="696"/>
      <c r="CV19" s="696"/>
      <c r="CW19" s="696"/>
      <c r="CX19" s="696"/>
      <c r="CY19" s="696"/>
      <c r="CZ19" s="696">
        <v>2</v>
      </c>
      <c r="DA19" s="696"/>
      <c r="DB19" s="696"/>
      <c r="DC19" s="696"/>
      <c r="DD19" s="696"/>
      <c r="DE19" s="696"/>
      <c r="DF19" s="696"/>
      <c r="DG19" s="696"/>
      <c r="DH19" s="696"/>
      <c r="DI19" s="869">
        <v>29862</v>
      </c>
      <c r="DJ19" s="869"/>
      <c r="DK19" s="869"/>
      <c r="DL19" s="869"/>
      <c r="DM19" s="869"/>
      <c r="DN19" s="869"/>
      <c r="DO19" s="869"/>
      <c r="DP19" s="869"/>
      <c r="DQ19" s="869"/>
      <c r="DR19" s="869"/>
      <c r="DS19" s="869"/>
      <c r="DT19" s="869"/>
      <c r="DU19" s="869"/>
      <c r="DV19" s="869"/>
      <c r="DW19" s="869"/>
      <c r="DX19" s="696">
        <v>0</v>
      </c>
      <c r="DY19" s="696"/>
      <c r="DZ19" s="696"/>
      <c r="EA19" s="696"/>
      <c r="EB19" s="696"/>
      <c r="EC19" s="696"/>
      <c r="ED19" s="696"/>
      <c r="EE19" s="696"/>
      <c r="EF19" s="696"/>
      <c r="EG19" s="869">
        <v>0</v>
      </c>
      <c r="EH19" s="869"/>
      <c r="EI19" s="869"/>
      <c r="EJ19" s="869"/>
      <c r="EK19" s="869"/>
      <c r="EL19" s="869"/>
      <c r="EM19" s="869"/>
      <c r="EN19" s="869"/>
      <c r="EO19" s="869"/>
      <c r="EP19" s="869"/>
      <c r="EQ19" s="869"/>
      <c r="ER19" s="869"/>
      <c r="ES19" s="869"/>
      <c r="ET19" s="869"/>
      <c r="EU19" s="870"/>
    </row>
    <row r="20" spans="1:151" ht="29.25" customHeight="1" thickBot="1">
      <c r="A20" s="776" t="s">
        <v>15</v>
      </c>
      <c r="B20" s="880"/>
      <c r="C20" s="880"/>
      <c r="D20" s="880"/>
      <c r="E20" s="880"/>
      <c r="F20" s="880"/>
      <c r="G20" s="880"/>
      <c r="H20" s="880"/>
      <c r="I20" s="880"/>
      <c r="J20" s="880"/>
      <c r="K20" s="880"/>
      <c r="L20" s="880"/>
      <c r="M20" s="881"/>
      <c r="N20" s="705">
        <v>67</v>
      </c>
      <c r="O20" s="696"/>
      <c r="P20" s="696"/>
      <c r="Q20" s="696"/>
      <c r="R20" s="696"/>
      <c r="S20" s="696"/>
      <c r="T20" s="696"/>
      <c r="U20" s="696"/>
      <c r="V20" s="696"/>
      <c r="W20" s="696">
        <v>0</v>
      </c>
      <c r="X20" s="696"/>
      <c r="Y20" s="696"/>
      <c r="Z20" s="696"/>
      <c r="AA20" s="696"/>
      <c r="AB20" s="696"/>
      <c r="AC20" s="696"/>
      <c r="AD20" s="696"/>
      <c r="AE20" s="696"/>
      <c r="AF20" s="696">
        <v>66</v>
      </c>
      <c r="AG20" s="696"/>
      <c r="AH20" s="696"/>
      <c r="AI20" s="696"/>
      <c r="AJ20" s="696"/>
      <c r="AK20" s="696"/>
      <c r="AL20" s="696"/>
      <c r="AM20" s="696"/>
      <c r="AN20" s="696"/>
      <c r="AO20" s="696">
        <v>123213</v>
      </c>
      <c r="AP20" s="696"/>
      <c r="AQ20" s="696"/>
      <c r="AR20" s="696"/>
      <c r="AS20" s="696"/>
      <c r="AT20" s="696"/>
      <c r="AU20" s="696"/>
      <c r="AV20" s="696"/>
      <c r="AW20" s="696"/>
      <c r="AX20" s="696"/>
      <c r="AY20" s="696"/>
      <c r="AZ20" s="696"/>
      <c r="BA20" s="696"/>
      <c r="BB20" s="696"/>
      <c r="BC20" s="696"/>
      <c r="BD20" s="696">
        <v>5</v>
      </c>
      <c r="BE20" s="696"/>
      <c r="BF20" s="696"/>
      <c r="BG20" s="696"/>
      <c r="BH20" s="696"/>
      <c r="BI20" s="696"/>
      <c r="BJ20" s="696"/>
      <c r="BK20" s="696"/>
      <c r="BL20" s="696"/>
      <c r="BM20" s="696">
        <v>31569</v>
      </c>
      <c r="BN20" s="696"/>
      <c r="BO20" s="696"/>
      <c r="BP20" s="696"/>
      <c r="BQ20" s="696"/>
      <c r="BR20" s="696"/>
      <c r="BS20" s="696"/>
      <c r="BT20" s="696"/>
      <c r="BU20" s="696"/>
      <c r="BV20" s="696"/>
      <c r="BW20" s="696"/>
      <c r="BX20" s="696"/>
      <c r="BY20" s="696"/>
      <c r="BZ20" s="696"/>
      <c r="CA20" s="696"/>
      <c r="CB20" s="696">
        <v>2</v>
      </c>
      <c r="CC20" s="696"/>
      <c r="CD20" s="696"/>
      <c r="CE20" s="696"/>
      <c r="CF20" s="696"/>
      <c r="CG20" s="696"/>
      <c r="CH20" s="696"/>
      <c r="CI20" s="696"/>
      <c r="CJ20" s="696"/>
      <c r="CK20" s="696">
        <v>17101</v>
      </c>
      <c r="CL20" s="696"/>
      <c r="CM20" s="696"/>
      <c r="CN20" s="696"/>
      <c r="CO20" s="696"/>
      <c r="CP20" s="696"/>
      <c r="CQ20" s="696"/>
      <c r="CR20" s="696"/>
      <c r="CS20" s="696"/>
      <c r="CT20" s="696"/>
      <c r="CU20" s="696"/>
      <c r="CV20" s="696"/>
      <c r="CW20" s="696"/>
      <c r="CX20" s="696"/>
      <c r="CY20" s="696"/>
      <c r="CZ20" s="696">
        <v>3</v>
      </c>
      <c r="DA20" s="696"/>
      <c r="DB20" s="696"/>
      <c r="DC20" s="696"/>
      <c r="DD20" s="696"/>
      <c r="DE20" s="696"/>
      <c r="DF20" s="696"/>
      <c r="DG20" s="696"/>
      <c r="DH20" s="696"/>
      <c r="DI20" s="869">
        <v>67500</v>
      </c>
      <c r="DJ20" s="869"/>
      <c r="DK20" s="869"/>
      <c r="DL20" s="869"/>
      <c r="DM20" s="869"/>
      <c r="DN20" s="869"/>
      <c r="DO20" s="869"/>
      <c r="DP20" s="869"/>
      <c r="DQ20" s="869"/>
      <c r="DR20" s="869"/>
      <c r="DS20" s="869"/>
      <c r="DT20" s="869"/>
      <c r="DU20" s="869"/>
      <c r="DV20" s="869"/>
      <c r="DW20" s="869"/>
      <c r="DX20" s="696">
        <v>2</v>
      </c>
      <c r="DY20" s="696"/>
      <c r="DZ20" s="696"/>
      <c r="EA20" s="696"/>
      <c r="EB20" s="696"/>
      <c r="EC20" s="696"/>
      <c r="ED20" s="696"/>
      <c r="EE20" s="696"/>
      <c r="EF20" s="696"/>
      <c r="EG20" s="869">
        <v>144583</v>
      </c>
      <c r="EH20" s="869"/>
      <c r="EI20" s="869"/>
      <c r="EJ20" s="869"/>
      <c r="EK20" s="869"/>
      <c r="EL20" s="869"/>
      <c r="EM20" s="869"/>
      <c r="EN20" s="869"/>
      <c r="EO20" s="869"/>
      <c r="EP20" s="869"/>
      <c r="EQ20" s="869"/>
      <c r="ER20" s="869"/>
      <c r="ES20" s="869"/>
      <c r="ET20" s="869"/>
      <c r="EU20" s="870"/>
    </row>
    <row r="21" spans="1:151" ht="29.25" customHeight="1" thickBot="1">
      <c r="A21" s="598" t="s">
        <v>37</v>
      </c>
      <c r="B21" s="878"/>
      <c r="C21" s="878"/>
      <c r="D21" s="878"/>
      <c r="E21" s="878"/>
      <c r="F21" s="878"/>
      <c r="G21" s="878"/>
      <c r="H21" s="878"/>
      <c r="I21" s="878"/>
      <c r="J21" s="878"/>
      <c r="K21" s="878"/>
      <c r="L21" s="878"/>
      <c r="M21" s="879"/>
      <c r="N21" s="704">
        <f>SUM(N9,N10,N11,N12,N13,N14,N15,N16,N17,N18,N19,N20)</f>
        <v>1695821</v>
      </c>
      <c r="O21" s="697"/>
      <c r="P21" s="697"/>
      <c r="Q21" s="697"/>
      <c r="R21" s="697"/>
      <c r="S21" s="697"/>
      <c r="T21" s="697"/>
      <c r="U21" s="697"/>
      <c r="V21" s="697"/>
      <c r="W21" s="697">
        <f>SUM(W9,W10,W11,W12,W13,W14,W15,W16,W17,W18,W19,W20)</f>
        <v>3660</v>
      </c>
      <c r="X21" s="697"/>
      <c r="Y21" s="697"/>
      <c r="Z21" s="697"/>
      <c r="AA21" s="697"/>
      <c r="AB21" s="697"/>
      <c r="AC21" s="697"/>
      <c r="AD21" s="697"/>
      <c r="AE21" s="697"/>
      <c r="AF21" s="697">
        <f>SUM(AF9,AF10,AF11,AF12,AF13,AF14,AF15,AF16,AF17,AF18,AF19,AF20)</f>
        <v>450294</v>
      </c>
      <c r="AG21" s="697"/>
      <c r="AH21" s="697"/>
      <c r="AI21" s="697"/>
      <c r="AJ21" s="697"/>
      <c r="AK21" s="697"/>
      <c r="AL21" s="697"/>
      <c r="AM21" s="697"/>
      <c r="AN21" s="697"/>
      <c r="AO21" s="697">
        <f>SUM(AO9,AO10,AO11,AO12,AO13,AO14,AO15,AO16,AO17,AO18,AO19,AO20)</f>
        <v>544847733</v>
      </c>
      <c r="AP21" s="697"/>
      <c r="AQ21" s="697"/>
      <c r="AR21" s="697"/>
      <c r="AS21" s="697"/>
      <c r="AT21" s="697"/>
      <c r="AU21" s="697"/>
      <c r="AV21" s="697"/>
      <c r="AW21" s="697"/>
      <c r="AX21" s="697"/>
      <c r="AY21" s="697"/>
      <c r="AZ21" s="697"/>
      <c r="BA21" s="697"/>
      <c r="BB21" s="697"/>
      <c r="BC21" s="697"/>
      <c r="BD21" s="697">
        <f>SUM(BD9,BD10,BD11,BD12,BD13,BD14,BD15,BD16,BD17,BD18,BD19,BD20)</f>
        <v>109134</v>
      </c>
      <c r="BE21" s="697"/>
      <c r="BF21" s="697"/>
      <c r="BG21" s="697"/>
      <c r="BH21" s="697"/>
      <c r="BI21" s="697"/>
      <c r="BJ21" s="697"/>
      <c r="BK21" s="697"/>
      <c r="BL21" s="697"/>
      <c r="BM21" s="697">
        <f>SUM(BM9,BM10,BM11,BM12,BM13,BM14,BM15,BM16,BM17,BM18,BM19,BM20)</f>
        <v>623115372</v>
      </c>
      <c r="BN21" s="697"/>
      <c r="BO21" s="697"/>
      <c r="BP21" s="697"/>
      <c r="BQ21" s="697"/>
      <c r="BR21" s="697"/>
      <c r="BS21" s="697"/>
      <c r="BT21" s="697"/>
      <c r="BU21" s="697"/>
      <c r="BV21" s="697"/>
      <c r="BW21" s="697"/>
      <c r="BX21" s="697"/>
      <c r="BY21" s="697"/>
      <c r="BZ21" s="697"/>
      <c r="CA21" s="697"/>
      <c r="CB21" s="697">
        <f>SUM(CB9,CB10,CB11,CB12,CB13,CB14,CB15,CB16,CB17,CB18,CB19,CB20)</f>
        <v>31127</v>
      </c>
      <c r="CC21" s="697"/>
      <c r="CD21" s="697"/>
      <c r="CE21" s="697"/>
      <c r="CF21" s="697"/>
      <c r="CG21" s="697"/>
      <c r="CH21" s="697"/>
      <c r="CI21" s="697"/>
      <c r="CJ21" s="697"/>
      <c r="CK21" s="697">
        <f>SUM(CK9,CK10,CK11,CK12,CK13,CK14,CK15,CK16,CK17,CK18,CK19,CK20)</f>
        <v>276064499</v>
      </c>
      <c r="CL21" s="697"/>
      <c r="CM21" s="697"/>
      <c r="CN21" s="697"/>
      <c r="CO21" s="697"/>
      <c r="CP21" s="697"/>
      <c r="CQ21" s="697"/>
      <c r="CR21" s="697"/>
      <c r="CS21" s="697"/>
      <c r="CT21" s="697"/>
      <c r="CU21" s="697"/>
      <c r="CV21" s="697"/>
      <c r="CW21" s="697"/>
      <c r="CX21" s="697"/>
      <c r="CY21" s="697"/>
      <c r="CZ21" s="697">
        <f>SUM(CZ9,CZ10,CZ11,CZ12,CZ13,CZ14,CZ15,CZ16,CZ17,CZ18,CZ19,CZ20)</f>
        <v>140163</v>
      </c>
      <c r="DA21" s="697"/>
      <c r="DB21" s="697"/>
      <c r="DC21" s="697"/>
      <c r="DD21" s="697"/>
      <c r="DE21" s="697"/>
      <c r="DF21" s="697"/>
      <c r="DG21" s="697"/>
      <c r="DH21" s="697"/>
      <c r="DI21" s="697">
        <f>SUM(DI9,DI10,DI11,DI12,DI13,DI14,DI15,DI16,DI17,DI18,DI19,DI20)</f>
        <v>3076879330</v>
      </c>
      <c r="DJ21" s="697"/>
      <c r="DK21" s="697"/>
      <c r="DL21" s="697"/>
      <c r="DM21" s="697"/>
      <c r="DN21" s="697"/>
      <c r="DO21" s="697"/>
      <c r="DP21" s="697"/>
      <c r="DQ21" s="697"/>
      <c r="DR21" s="697"/>
      <c r="DS21" s="697"/>
      <c r="DT21" s="697"/>
      <c r="DU21" s="697"/>
      <c r="DV21" s="697"/>
      <c r="DW21" s="697"/>
      <c r="DX21" s="697">
        <f>SUM(DX9,DX10,DX11,DX12,DX13,DX14,DX15,DX16,DX17,DX18,DX19,DX20)</f>
        <v>28189</v>
      </c>
      <c r="DY21" s="697"/>
      <c r="DZ21" s="697"/>
      <c r="EA21" s="697"/>
      <c r="EB21" s="697"/>
      <c r="EC21" s="697"/>
      <c r="ED21" s="697"/>
      <c r="EE21" s="697"/>
      <c r="EF21" s="697"/>
      <c r="EG21" s="871">
        <f>SUM(EG9,EG10,EG11,EG12,EG13,EG14,EG15,EG16,EG17,EG18,EG19,EG20)</f>
        <v>1952684600</v>
      </c>
      <c r="EH21" s="871"/>
      <c r="EI21" s="871"/>
      <c r="EJ21" s="871"/>
      <c r="EK21" s="871"/>
      <c r="EL21" s="871"/>
      <c r="EM21" s="871"/>
      <c r="EN21" s="871"/>
      <c r="EO21" s="871"/>
      <c r="EP21" s="871"/>
      <c r="EQ21" s="871"/>
      <c r="ER21" s="871"/>
      <c r="ES21" s="871"/>
      <c r="ET21" s="871"/>
      <c r="EU21" s="872"/>
    </row>
  </sheetData>
  <sheetProtection selectLockedCells="1"/>
  <mergeCells count="195">
    <mergeCell ref="A16:M16"/>
    <mergeCell ref="A15:M15"/>
    <mergeCell ref="A14:M14"/>
    <mergeCell ref="B5:K8"/>
    <mergeCell ref="N4:V6"/>
    <mergeCell ref="BM8:CA8"/>
    <mergeCell ref="N9:V9"/>
    <mergeCell ref="W9:AE9"/>
    <mergeCell ref="AF4:AN6"/>
    <mergeCell ref="AP4:BB6"/>
    <mergeCell ref="A9:M9"/>
    <mergeCell ref="AO8:BC8"/>
    <mergeCell ref="A11:M11"/>
    <mergeCell ref="A10:M10"/>
    <mergeCell ref="AO9:BC9"/>
    <mergeCell ref="W5:AE6"/>
    <mergeCell ref="N10:V10"/>
    <mergeCell ref="N11:V11"/>
    <mergeCell ref="AF10:AN10"/>
    <mergeCell ref="W10:AE10"/>
    <mergeCell ref="AF11:AN11"/>
    <mergeCell ref="W11:AE11"/>
    <mergeCell ref="AO10:BC10"/>
    <mergeCell ref="AO11:BC11"/>
    <mergeCell ref="A21:M21"/>
    <mergeCell ref="A20:M20"/>
    <mergeCell ref="A19:M19"/>
    <mergeCell ref="A18:M18"/>
    <mergeCell ref="A17:M17"/>
    <mergeCell ref="AF12:AN12"/>
    <mergeCell ref="N13:V13"/>
    <mergeCell ref="AF13:AN13"/>
    <mergeCell ref="W19:AE19"/>
    <mergeCell ref="AF18:AN18"/>
    <mergeCell ref="N12:V12"/>
    <mergeCell ref="A13:M13"/>
    <mergeCell ref="A12:M12"/>
    <mergeCell ref="W12:AE12"/>
    <mergeCell ref="W13:AE13"/>
    <mergeCell ref="N21:V21"/>
    <mergeCell ref="N14:V14"/>
    <mergeCell ref="N15:V15"/>
    <mergeCell ref="N16:V16"/>
    <mergeCell ref="N17:V17"/>
    <mergeCell ref="W18:AE18"/>
    <mergeCell ref="W20:AE20"/>
    <mergeCell ref="N18:V18"/>
    <mergeCell ref="N19:V19"/>
    <mergeCell ref="A2:EU2"/>
    <mergeCell ref="P3:AC3"/>
    <mergeCell ref="AG3:BB3"/>
    <mergeCell ref="BE3:BZ3"/>
    <mergeCell ref="CC3:CX3"/>
    <mergeCell ref="DA3:DV3"/>
    <mergeCell ref="DY3:ET3"/>
    <mergeCell ref="C3:L4"/>
    <mergeCell ref="AF9:AN9"/>
    <mergeCell ref="CK9:CY9"/>
    <mergeCell ref="CZ9:DH9"/>
    <mergeCell ref="DI9:DW9"/>
    <mergeCell ref="EG9:EU9"/>
    <mergeCell ref="EG8:EU8"/>
    <mergeCell ref="CB4:CJ6"/>
    <mergeCell ref="CL4:CX6"/>
    <mergeCell ref="CK8:CY8"/>
    <mergeCell ref="CZ4:DH6"/>
    <mergeCell ref="BD4:BL6"/>
    <mergeCell ref="DJ4:DV6"/>
    <mergeCell ref="DI8:DW8"/>
    <mergeCell ref="DX4:EF6"/>
    <mergeCell ref="EH4:ET6"/>
    <mergeCell ref="BN4:BZ6"/>
    <mergeCell ref="N20:V20"/>
    <mergeCell ref="W21:AE21"/>
    <mergeCell ref="W14:AE14"/>
    <mergeCell ref="W15:AE15"/>
    <mergeCell ref="W16:AE16"/>
    <mergeCell ref="W17:AE17"/>
    <mergeCell ref="AF15:AN15"/>
    <mergeCell ref="AF16:AN16"/>
    <mergeCell ref="AF17:AN17"/>
    <mergeCell ref="AF20:AN20"/>
    <mergeCell ref="AF14:AN14"/>
    <mergeCell ref="AO20:BC20"/>
    <mergeCell ref="AO21:BC21"/>
    <mergeCell ref="AF19:AN19"/>
    <mergeCell ref="AF21:AN21"/>
    <mergeCell ref="AO14:BC14"/>
    <mergeCell ref="AO15:BC15"/>
    <mergeCell ref="AO16:BC16"/>
    <mergeCell ref="AO17:BC17"/>
    <mergeCell ref="AO18:BC18"/>
    <mergeCell ref="AO19:BC19"/>
    <mergeCell ref="AO12:BC12"/>
    <mergeCell ref="AO13:BC13"/>
    <mergeCell ref="BD9:BL9"/>
    <mergeCell ref="BD10:BL10"/>
    <mergeCell ref="BD11:BL11"/>
    <mergeCell ref="BD12:BL12"/>
    <mergeCell ref="BD15:BL15"/>
    <mergeCell ref="BD16:BL16"/>
    <mergeCell ref="BD17:BL17"/>
    <mergeCell ref="BD18:BL18"/>
    <mergeCell ref="BD19:BL19"/>
    <mergeCell ref="BD20:BL20"/>
    <mergeCell ref="BD21:BL21"/>
    <mergeCell ref="BD13:BL13"/>
    <mergeCell ref="BD14:BL14"/>
    <mergeCell ref="CB9:CJ9"/>
    <mergeCell ref="CB10:CJ10"/>
    <mergeCell ref="CB11:CJ11"/>
    <mergeCell ref="CB12:CJ12"/>
    <mergeCell ref="BM9:CA9"/>
    <mergeCell ref="BM10:CA10"/>
    <mergeCell ref="BM11:CA11"/>
    <mergeCell ref="BM12:CA12"/>
    <mergeCell ref="BM20:CA20"/>
    <mergeCell ref="BM21:CA21"/>
    <mergeCell ref="CB19:CJ19"/>
    <mergeCell ref="CB20:CJ20"/>
    <mergeCell ref="BM18:CA18"/>
    <mergeCell ref="BM19:CA19"/>
    <mergeCell ref="CB18:CJ18"/>
    <mergeCell ref="BM16:CA16"/>
    <mergeCell ref="BM17:CA17"/>
    <mergeCell ref="CB13:CJ13"/>
    <mergeCell ref="CB14:CJ14"/>
    <mergeCell ref="CB15:CJ15"/>
    <mergeCell ref="CB16:CJ16"/>
    <mergeCell ref="CB17:CJ17"/>
    <mergeCell ref="BM15:CA15"/>
    <mergeCell ref="BM13:CA13"/>
    <mergeCell ref="BM14:CA14"/>
    <mergeCell ref="CK20:CY20"/>
    <mergeCell ref="CK21:CY21"/>
    <mergeCell ref="CB21:CJ21"/>
    <mergeCell ref="CK10:CY10"/>
    <mergeCell ref="CK11:CY11"/>
    <mergeCell ref="CK12:CY12"/>
    <mergeCell ref="CK13:CY13"/>
    <mergeCell ref="CK14:CY14"/>
    <mergeCell ref="CK15:CY15"/>
    <mergeCell ref="CK18:CY18"/>
    <mergeCell ref="CK19:CY19"/>
    <mergeCell ref="CK16:CY16"/>
    <mergeCell ref="CK17:CY17"/>
    <mergeCell ref="CZ21:DH21"/>
    <mergeCell ref="CZ10:DH10"/>
    <mergeCell ref="CZ11:DH11"/>
    <mergeCell ref="CZ12:DH12"/>
    <mergeCell ref="CZ19:DH19"/>
    <mergeCell ref="CZ18:DH18"/>
    <mergeCell ref="CZ20:DH20"/>
    <mergeCell ref="CZ13:DH13"/>
    <mergeCell ref="CZ14:DH14"/>
    <mergeCell ref="CZ15:DH15"/>
    <mergeCell ref="CZ16:DH16"/>
    <mergeCell ref="CZ17:DH17"/>
    <mergeCell ref="DX9:EF9"/>
    <mergeCell ref="DX10:EF10"/>
    <mergeCell ref="DX11:EF11"/>
    <mergeCell ref="DX12:EF12"/>
    <mergeCell ref="DX13:EF13"/>
    <mergeCell ref="DX14:EF14"/>
    <mergeCell ref="DI20:DW20"/>
    <mergeCell ref="DI21:DW21"/>
    <mergeCell ref="DI14:DW14"/>
    <mergeCell ref="DI15:DW15"/>
    <mergeCell ref="DI16:DW16"/>
    <mergeCell ref="DI17:DW17"/>
    <mergeCell ref="DX15:EF15"/>
    <mergeCell ref="DX16:EF16"/>
    <mergeCell ref="DX17:EF17"/>
    <mergeCell ref="DX18:EF18"/>
    <mergeCell ref="DX19:EF19"/>
    <mergeCell ref="DX20:EF20"/>
    <mergeCell ref="DX21:EF21"/>
    <mergeCell ref="DI10:DW10"/>
    <mergeCell ref="DI11:DW11"/>
    <mergeCell ref="DI12:DW12"/>
    <mergeCell ref="DI13:DW13"/>
    <mergeCell ref="DI18:DW18"/>
    <mergeCell ref="DI19:DW19"/>
    <mergeCell ref="EG10:EU10"/>
    <mergeCell ref="EG11:EU11"/>
    <mergeCell ref="EG12:EU12"/>
    <mergeCell ref="EG13:EU13"/>
    <mergeCell ref="EG14:EU14"/>
    <mergeCell ref="EG21:EU21"/>
    <mergeCell ref="EG15:EU15"/>
    <mergeCell ref="EG16:EU16"/>
    <mergeCell ref="EG17:EU17"/>
    <mergeCell ref="EG18:EU18"/>
    <mergeCell ref="EG19:EU19"/>
    <mergeCell ref="EG20:EU20"/>
  </mergeCells>
  <phoneticPr fontId="2"/>
  <pageMargins left="0.78740157480314965" right="0.78740157480314965" top="0.59055118110236227" bottom="0.59055118110236227" header="0.39370078740157483" footer="0.39370078740157483"/>
  <pageSetup paperSize="9" scale="96" firstPageNumber="48" orientation="landscape" useFirstPageNumber="1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74"/>
  <dimension ref="A2:EV21"/>
  <sheetViews>
    <sheetView view="pageBreakPreview" zoomScaleNormal="100" zoomScaleSheetLayoutView="100" workbookViewId="0">
      <selection activeCell="V26" sqref="V26:W26"/>
    </sheetView>
  </sheetViews>
  <sheetFormatPr defaultColWidth="0.88671875" defaultRowHeight="27.75" customHeight="1"/>
  <cols>
    <col min="1" max="13" width="1.109375" style="7" customWidth="1"/>
    <col min="14" max="89" width="0.88671875" style="7" customWidth="1"/>
    <col min="90" max="16384" width="0.88671875" style="7"/>
  </cols>
  <sheetData>
    <row r="2" spans="1:152" ht="27.75" customHeight="1" thickBot="1"/>
    <row r="3" spans="1:152" ht="27.75" customHeight="1">
      <c r="A3" s="70"/>
      <c r="B3" s="71"/>
      <c r="C3" s="874" t="s">
        <v>100</v>
      </c>
      <c r="D3" s="874"/>
      <c r="E3" s="874"/>
      <c r="F3" s="874"/>
      <c r="G3" s="874"/>
      <c r="H3" s="874"/>
      <c r="I3" s="874"/>
      <c r="J3" s="874"/>
      <c r="K3" s="874"/>
      <c r="L3" s="874"/>
      <c r="M3" s="72"/>
      <c r="N3" s="24"/>
      <c r="O3" s="618" t="s">
        <v>89</v>
      </c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19"/>
      <c r="AK3" s="18"/>
      <c r="AL3" s="618" t="s">
        <v>90</v>
      </c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19"/>
      <c r="BH3" s="619" t="s">
        <v>87</v>
      </c>
      <c r="BI3" s="901"/>
      <c r="BJ3" s="901"/>
      <c r="BK3" s="901"/>
      <c r="BL3" s="901"/>
      <c r="BM3" s="901"/>
      <c r="BN3" s="901"/>
      <c r="BO3" s="901"/>
      <c r="BP3" s="901"/>
      <c r="BQ3" s="901"/>
      <c r="BR3" s="901"/>
      <c r="BS3" s="901"/>
      <c r="BT3" s="901"/>
      <c r="BU3" s="901"/>
      <c r="BV3" s="901"/>
      <c r="BW3" s="901"/>
      <c r="BX3" s="901"/>
      <c r="BY3" s="901"/>
      <c r="BZ3" s="901"/>
      <c r="CA3" s="901"/>
      <c r="CB3" s="901"/>
      <c r="CC3" s="901"/>
      <c r="CD3" s="901"/>
      <c r="CE3" s="901"/>
      <c r="CF3" s="901"/>
      <c r="CG3" s="901"/>
      <c r="CH3" s="901"/>
      <c r="CI3" s="901"/>
      <c r="CJ3" s="901"/>
      <c r="CK3" s="901"/>
      <c r="CL3" s="901"/>
      <c r="CM3" s="901"/>
      <c r="CN3" s="901"/>
      <c r="CO3" s="901"/>
      <c r="CP3" s="901"/>
      <c r="CQ3" s="901"/>
      <c r="CR3" s="901"/>
      <c r="CS3" s="901"/>
      <c r="CT3" s="901"/>
      <c r="CU3" s="901"/>
      <c r="CV3" s="901"/>
      <c r="CW3" s="901"/>
      <c r="CX3" s="902"/>
      <c r="CY3" s="80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26" t="s">
        <v>91</v>
      </c>
      <c r="DN3" s="726"/>
      <c r="DO3" s="726"/>
      <c r="DP3" s="726"/>
      <c r="DQ3" s="726"/>
      <c r="DR3" s="726"/>
      <c r="DS3" s="726"/>
      <c r="DT3" s="726"/>
      <c r="DU3" s="726"/>
      <c r="DV3" s="726"/>
      <c r="DW3" s="726"/>
      <c r="DX3" s="726"/>
      <c r="DY3" s="726"/>
      <c r="DZ3" s="726"/>
      <c r="EA3" s="726"/>
      <c r="EB3" s="726"/>
      <c r="EC3" s="726"/>
      <c r="ED3" s="726"/>
      <c r="EE3" s="726"/>
      <c r="EF3" s="726"/>
      <c r="EG3" s="726"/>
      <c r="EH3" s="726"/>
      <c r="EI3" s="726"/>
      <c r="EJ3" s="726"/>
      <c r="EK3" s="726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41"/>
    </row>
    <row r="4" spans="1:152" ht="27.75" customHeight="1">
      <c r="A4" s="73"/>
      <c r="B4" s="10"/>
      <c r="C4" s="875"/>
      <c r="D4" s="875"/>
      <c r="E4" s="875"/>
      <c r="F4" s="875"/>
      <c r="G4" s="875"/>
      <c r="H4" s="875"/>
      <c r="I4" s="875"/>
      <c r="J4" s="875"/>
      <c r="K4" s="875"/>
      <c r="L4" s="875"/>
      <c r="M4" s="20"/>
      <c r="N4" s="53"/>
      <c r="O4" s="561" t="s">
        <v>92</v>
      </c>
      <c r="P4" s="561"/>
      <c r="Q4" s="561"/>
      <c r="R4" s="561"/>
      <c r="S4" s="561"/>
      <c r="T4" s="561"/>
      <c r="U4" s="561"/>
      <c r="V4" s="51"/>
      <c r="W4" s="55"/>
      <c r="X4" s="562" t="s">
        <v>93</v>
      </c>
      <c r="Y4" s="562"/>
      <c r="Z4" s="562"/>
      <c r="AA4" s="562"/>
      <c r="AB4" s="562"/>
      <c r="AC4" s="562"/>
      <c r="AD4" s="562"/>
      <c r="AE4" s="562"/>
      <c r="AF4" s="562"/>
      <c r="AG4" s="562"/>
      <c r="AH4" s="562"/>
      <c r="AI4" s="562"/>
      <c r="AJ4" s="51"/>
      <c r="AK4" s="55"/>
      <c r="AL4" s="561" t="s">
        <v>92</v>
      </c>
      <c r="AM4" s="561"/>
      <c r="AN4" s="561"/>
      <c r="AO4" s="561"/>
      <c r="AP4" s="561"/>
      <c r="AQ4" s="561"/>
      <c r="AR4" s="561"/>
      <c r="AS4" s="51"/>
      <c r="AT4" s="55"/>
      <c r="AU4" s="562" t="s">
        <v>93</v>
      </c>
      <c r="AV4" s="562"/>
      <c r="AW4" s="562"/>
      <c r="AX4" s="562"/>
      <c r="AY4" s="562"/>
      <c r="AZ4" s="562"/>
      <c r="BA4" s="562"/>
      <c r="BB4" s="562"/>
      <c r="BC4" s="562"/>
      <c r="BD4" s="562"/>
      <c r="BE4" s="562"/>
      <c r="BF4" s="562"/>
      <c r="BG4" s="54"/>
      <c r="BH4" s="624" t="s">
        <v>17</v>
      </c>
      <c r="BI4" s="561"/>
      <c r="BJ4" s="561"/>
      <c r="BK4" s="561"/>
      <c r="BL4" s="561"/>
      <c r="BM4" s="561"/>
      <c r="BN4" s="561"/>
      <c r="BO4" s="561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8"/>
      <c r="CA4" s="728" t="s">
        <v>86</v>
      </c>
      <c r="CB4" s="728"/>
      <c r="CC4" s="728"/>
      <c r="CD4" s="728"/>
      <c r="CE4" s="728"/>
      <c r="CF4" s="728"/>
      <c r="CG4" s="728"/>
      <c r="CH4" s="728"/>
      <c r="CI4" s="728"/>
      <c r="CJ4" s="728"/>
      <c r="CK4" s="728"/>
      <c r="CL4" s="728"/>
      <c r="CM4" s="8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58"/>
      <c r="CY4" s="9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83"/>
      <c r="DY4" s="674" t="s">
        <v>94</v>
      </c>
      <c r="DZ4" s="674"/>
      <c r="EA4" s="674"/>
      <c r="EB4" s="674"/>
      <c r="EC4" s="674"/>
      <c r="ED4" s="674"/>
      <c r="EE4" s="674"/>
      <c r="EF4" s="674"/>
      <c r="EG4" s="674"/>
      <c r="EH4" s="674"/>
      <c r="EI4" s="674"/>
      <c r="EJ4" s="674"/>
      <c r="EK4" s="84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85"/>
    </row>
    <row r="5" spans="1:152" ht="14.25" customHeight="1">
      <c r="A5" s="73"/>
      <c r="B5" s="885" t="s">
        <v>101</v>
      </c>
      <c r="C5" s="885"/>
      <c r="D5" s="885"/>
      <c r="E5" s="885"/>
      <c r="F5" s="885"/>
      <c r="G5" s="885"/>
      <c r="H5" s="885"/>
      <c r="I5" s="885"/>
      <c r="J5" s="885"/>
      <c r="K5" s="885"/>
      <c r="L5" s="10"/>
      <c r="M5" s="20"/>
      <c r="N5" s="74"/>
      <c r="O5" s="546"/>
      <c r="P5" s="546"/>
      <c r="Q5" s="546"/>
      <c r="R5" s="546"/>
      <c r="S5" s="546"/>
      <c r="T5" s="546"/>
      <c r="U5" s="546"/>
      <c r="V5" s="17"/>
      <c r="W5" s="15"/>
      <c r="X5" s="563"/>
      <c r="Y5" s="563"/>
      <c r="Z5" s="563"/>
      <c r="AA5" s="563"/>
      <c r="AB5" s="563"/>
      <c r="AC5" s="563"/>
      <c r="AD5" s="563"/>
      <c r="AE5" s="563"/>
      <c r="AF5" s="563"/>
      <c r="AG5" s="563"/>
      <c r="AH5" s="563"/>
      <c r="AI5" s="563"/>
      <c r="AJ5" s="10"/>
      <c r="AK5" s="15"/>
      <c r="AL5" s="546"/>
      <c r="AM5" s="546"/>
      <c r="AN5" s="546"/>
      <c r="AO5" s="546"/>
      <c r="AP5" s="546"/>
      <c r="AQ5" s="546"/>
      <c r="AR5" s="546"/>
      <c r="AS5" s="17"/>
      <c r="AT5" s="15"/>
      <c r="AU5" s="563"/>
      <c r="AV5" s="563"/>
      <c r="AW5" s="563"/>
      <c r="AX5" s="563"/>
      <c r="AY5" s="563"/>
      <c r="AZ5" s="563"/>
      <c r="BA5" s="563"/>
      <c r="BB5" s="563"/>
      <c r="BC5" s="563"/>
      <c r="BD5" s="563"/>
      <c r="BE5" s="563"/>
      <c r="BF5" s="563"/>
      <c r="BG5" s="11"/>
      <c r="BH5" s="607"/>
      <c r="BI5" s="546"/>
      <c r="BJ5" s="546"/>
      <c r="BK5" s="546"/>
      <c r="BL5" s="546"/>
      <c r="BM5" s="546"/>
      <c r="BN5" s="546"/>
      <c r="BO5" s="546"/>
      <c r="BP5" s="624" t="s">
        <v>18</v>
      </c>
      <c r="BQ5" s="561"/>
      <c r="BR5" s="561"/>
      <c r="BS5" s="561"/>
      <c r="BT5" s="561"/>
      <c r="BU5" s="561"/>
      <c r="BV5" s="561"/>
      <c r="BW5" s="561"/>
      <c r="BX5" s="561"/>
      <c r="BY5" s="625"/>
      <c r="BZ5" s="9"/>
      <c r="CA5" s="729"/>
      <c r="CB5" s="729"/>
      <c r="CC5" s="729"/>
      <c r="CD5" s="729"/>
      <c r="CE5" s="729"/>
      <c r="CF5" s="729"/>
      <c r="CG5" s="729"/>
      <c r="CH5" s="729"/>
      <c r="CI5" s="729"/>
      <c r="CJ5" s="729"/>
      <c r="CK5" s="729"/>
      <c r="CL5" s="729"/>
      <c r="CM5" s="10"/>
      <c r="CN5" s="8"/>
      <c r="CO5" s="561" t="s">
        <v>95</v>
      </c>
      <c r="CP5" s="561"/>
      <c r="CQ5" s="561"/>
      <c r="CR5" s="561"/>
      <c r="CS5" s="561"/>
      <c r="CT5" s="561"/>
      <c r="CU5" s="561"/>
      <c r="CV5" s="561"/>
      <c r="CW5" s="561"/>
      <c r="CX5" s="16"/>
      <c r="CY5" s="59"/>
      <c r="CZ5" s="22"/>
      <c r="DA5" s="22"/>
      <c r="DB5" s="22"/>
      <c r="DC5" s="22"/>
      <c r="DD5" s="22"/>
      <c r="DE5" s="22"/>
      <c r="DF5" s="22"/>
      <c r="DG5" s="378"/>
      <c r="DH5" s="22"/>
      <c r="DI5" s="22"/>
      <c r="DJ5" s="22"/>
      <c r="DK5" s="22"/>
      <c r="DL5" s="22"/>
      <c r="DM5" s="624" t="s">
        <v>21</v>
      </c>
      <c r="DN5" s="880"/>
      <c r="DO5" s="880"/>
      <c r="DP5" s="880"/>
      <c r="DQ5" s="880"/>
      <c r="DR5" s="880"/>
      <c r="DS5" s="880"/>
      <c r="DT5" s="880"/>
      <c r="DU5" s="880"/>
      <c r="DV5" s="880"/>
      <c r="DW5" s="897"/>
      <c r="DX5" s="86"/>
      <c r="DY5" s="675"/>
      <c r="DZ5" s="675"/>
      <c r="EA5" s="675"/>
      <c r="EB5" s="675"/>
      <c r="EC5" s="675"/>
      <c r="ED5" s="675"/>
      <c r="EE5" s="675"/>
      <c r="EF5" s="675"/>
      <c r="EG5" s="675"/>
      <c r="EH5" s="675"/>
      <c r="EI5" s="675"/>
      <c r="EJ5" s="675"/>
      <c r="EK5" s="87"/>
      <c r="EL5" s="644" t="s">
        <v>21</v>
      </c>
      <c r="EM5" s="883"/>
      <c r="EN5" s="883"/>
      <c r="EO5" s="883"/>
      <c r="EP5" s="883"/>
      <c r="EQ5" s="883"/>
      <c r="ER5" s="883"/>
      <c r="ES5" s="883"/>
      <c r="ET5" s="883"/>
      <c r="EU5" s="883"/>
      <c r="EV5" s="884"/>
    </row>
    <row r="6" spans="1:152" ht="14.25" customHeight="1">
      <c r="A6" s="73"/>
      <c r="B6" s="885"/>
      <c r="C6" s="885"/>
      <c r="D6" s="885"/>
      <c r="E6" s="885"/>
      <c r="F6" s="885"/>
      <c r="G6" s="885"/>
      <c r="H6" s="885"/>
      <c r="I6" s="885"/>
      <c r="J6" s="885"/>
      <c r="K6" s="885"/>
      <c r="L6" s="10"/>
      <c r="M6" s="20"/>
      <c r="N6" s="74"/>
      <c r="O6" s="546"/>
      <c r="P6" s="546"/>
      <c r="Q6" s="546"/>
      <c r="R6" s="546"/>
      <c r="S6" s="546"/>
      <c r="T6" s="546"/>
      <c r="U6" s="546"/>
      <c r="V6" s="17"/>
      <c r="W6" s="9"/>
      <c r="X6" s="563"/>
      <c r="Y6" s="563"/>
      <c r="Z6" s="563"/>
      <c r="AA6" s="563"/>
      <c r="AB6" s="563"/>
      <c r="AC6" s="563"/>
      <c r="AD6" s="563"/>
      <c r="AE6" s="563"/>
      <c r="AF6" s="563"/>
      <c r="AG6" s="563"/>
      <c r="AH6" s="563"/>
      <c r="AI6" s="563"/>
      <c r="AJ6" s="10"/>
      <c r="AK6" s="15"/>
      <c r="AL6" s="546"/>
      <c r="AM6" s="546"/>
      <c r="AN6" s="546"/>
      <c r="AO6" s="546"/>
      <c r="AP6" s="546"/>
      <c r="AQ6" s="546"/>
      <c r="AR6" s="546"/>
      <c r="AS6" s="17"/>
      <c r="AT6" s="9"/>
      <c r="AU6" s="563"/>
      <c r="AV6" s="563"/>
      <c r="AW6" s="563"/>
      <c r="AX6" s="563"/>
      <c r="AY6" s="563"/>
      <c r="AZ6" s="563"/>
      <c r="BA6" s="563"/>
      <c r="BB6" s="563"/>
      <c r="BC6" s="563"/>
      <c r="BD6" s="563"/>
      <c r="BE6" s="563"/>
      <c r="BF6" s="563"/>
      <c r="BG6" s="11"/>
      <c r="BH6" s="607"/>
      <c r="BI6" s="546"/>
      <c r="BJ6" s="546"/>
      <c r="BK6" s="546"/>
      <c r="BL6" s="546"/>
      <c r="BM6" s="546"/>
      <c r="BN6" s="546"/>
      <c r="BO6" s="546"/>
      <c r="BP6" s="607"/>
      <c r="BQ6" s="546"/>
      <c r="BR6" s="546"/>
      <c r="BS6" s="546"/>
      <c r="BT6" s="546"/>
      <c r="BU6" s="546"/>
      <c r="BV6" s="546"/>
      <c r="BW6" s="546"/>
      <c r="BX6" s="546"/>
      <c r="BY6" s="608"/>
      <c r="BZ6" s="9"/>
      <c r="CA6" s="729"/>
      <c r="CB6" s="729"/>
      <c r="CC6" s="729"/>
      <c r="CD6" s="729"/>
      <c r="CE6" s="729"/>
      <c r="CF6" s="729"/>
      <c r="CG6" s="729"/>
      <c r="CH6" s="729"/>
      <c r="CI6" s="729"/>
      <c r="CJ6" s="729"/>
      <c r="CK6" s="729"/>
      <c r="CL6" s="729"/>
      <c r="CM6" s="10"/>
      <c r="CN6" s="15"/>
      <c r="CO6" s="546"/>
      <c r="CP6" s="546"/>
      <c r="CQ6" s="546"/>
      <c r="CR6" s="546"/>
      <c r="CS6" s="546"/>
      <c r="CT6" s="546"/>
      <c r="CU6" s="546"/>
      <c r="CV6" s="546"/>
      <c r="CW6" s="546"/>
      <c r="CX6" s="17"/>
      <c r="CY6" s="59"/>
      <c r="CZ6" s="22"/>
      <c r="DA6" s="22"/>
      <c r="DB6" s="22"/>
      <c r="DC6" s="22"/>
      <c r="DD6" s="22"/>
      <c r="DE6" s="22"/>
      <c r="DF6" s="22"/>
      <c r="DG6" s="378"/>
      <c r="DH6" s="22"/>
      <c r="DI6" s="22"/>
      <c r="DJ6" s="22"/>
      <c r="DK6" s="22"/>
      <c r="DL6" s="22"/>
      <c r="DM6" s="898"/>
      <c r="DN6" s="738"/>
      <c r="DO6" s="738"/>
      <c r="DP6" s="738"/>
      <c r="DQ6" s="738"/>
      <c r="DR6" s="738"/>
      <c r="DS6" s="738"/>
      <c r="DT6" s="738"/>
      <c r="DU6" s="738"/>
      <c r="DV6" s="738"/>
      <c r="DW6" s="899"/>
      <c r="DX6" s="86"/>
      <c r="DY6" s="675"/>
      <c r="DZ6" s="675"/>
      <c r="EA6" s="675"/>
      <c r="EB6" s="675"/>
      <c r="EC6" s="675"/>
      <c r="ED6" s="675"/>
      <c r="EE6" s="675"/>
      <c r="EF6" s="675"/>
      <c r="EG6" s="675"/>
      <c r="EH6" s="675"/>
      <c r="EI6" s="675"/>
      <c r="EJ6" s="675"/>
      <c r="EK6" s="87"/>
      <c r="EL6" s="896"/>
      <c r="EM6" s="880"/>
      <c r="EN6" s="880"/>
      <c r="EO6" s="880"/>
      <c r="EP6" s="880"/>
      <c r="EQ6" s="880"/>
      <c r="ER6" s="880"/>
      <c r="ES6" s="880"/>
      <c r="ET6" s="880"/>
      <c r="EU6" s="880"/>
      <c r="EV6" s="881"/>
    </row>
    <row r="7" spans="1:152" ht="14.25" customHeight="1">
      <c r="A7" s="73"/>
      <c r="B7" s="885"/>
      <c r="C7" s="885"/>
      <c r="D7" s="885"/>
      <c r="E7" s="885"/>
      <c r="F7" s="885"/>
      <c r="G7" s="885"/>
      <c r="H7" s="885"/>
      <c r="I7" s="885"/>
      <c r="J7" s="885"/>
      <c r="K7" s="885"/>
      <c r="L7" s="10"/>
      <c r="M7" s="20"/>
      <c r="N7" s="74"/>
      <c r="O7" s="57"/>
      <c r="P7" s="57"/>
      <c r="Q7" s="57"/>
      <c r="R7" s="57"/>
      <c r="S7" s="57"/>
      <c r="T7" s="57"/>
      <c r="U7" s="57"/>
      <c r="V7" s="17"/>
      <c r="W7" s="9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5"/>
      <c r="AL7" s="57"/>
      <c r="AM7" s="57"/>
      <c r="AN7" s="57"/>
      <c r="AO7" s="57"/>
      <c r="AP7" s="57"/>
      <c r="AQ7" s="57"/>
      <c r="AR7" s="57"/>
      <c r="AS7" s="17"/>
      <c r="AT7" s="9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1"/>
      <c r="BH7" s="15"/>
      <c r="BI7" s="57"/>
      <c r="BJ7" s="57"/>
      <c r="BK7" s="57"/>
      <c r="BL7" s="57"/>
      <c r="BM7" s="57"/>
      <c r="BN7" s="57"/>
      <c r="BO7" s="57"/>
      <c r="BP7" s="9"/>
      <c r="BQ7" s="10"/>
      <c r="BR7" s="10"/>
      <c r="BS7" s="10"/>
      <c r="BT7" s="10"/>
      <c r="BU7" s="10"/>
      <c r="BV7" s="10"/>
      <c r="BW7" s="10"/>
      <c r="BX7" s="10"/>
      <c r="BY7" s="11"/>
      <c r="BZ7" s="15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1"/>
      <c r="CN7" s="15"/>
      <c r="CO7" s="10"/>
      <c r="CP7" s="10"/>
      <c r="CQ7" s="10"/>
      <c r="CR7" s="10"/>
      <c r="CS7" s="10"/>
      <c r="CT7" s="10"/>
      <c r="CU7" s="10"/>
      <c r="CV7" s="10"/>
      <c r="CW7" s="10"/>
      <c r="CX7" s="11"/>
      <c r="CY7" s="59"/>
      <c r="CZ7" s="22"/>
      <c r="DA7" s="22"/>
      <c r="DB7" s="22"/>
      <c r="DC7" s="22"/>
      <c r="DD7" s="22"/>
      <c r="DE7" s="22"/>
      <c r="DF7" s="22"/>
      <c r="DG7" s="378"/>
      <c r="DH7" s="22"/>
      <c r="DI7" s="22"/>
      <c r="DJ7" s="22"/>
      <c r="DK7" s="22"/>
      <c r="DL7" s="22"/>
      <c r="DM7" s="15"/>
      <c r="DN7" s="10"/>
      <c r="DO7" s="10"/>
      <c r="DP7" s="10"/>
      <c r="DQ7" s="10"/>
      <c r="DR7" s="10"/>
      <c r="DS7" s="10"/>
      <c r="DT7" s="10"/>
      <c r="DU7" s="10"/>
      <c r="DV7" s="10"/>
      <c r="DW7" s="11"/>
      <c r="DX7" s="15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1"/>
      <c r="EL7" s="15"/>
      <c r="EM7" s="10"/>
      <c r="EN7" s="10"/>
      <c r="EO7" s="10"/>
      <c r="EP7" s="10"/>
      <c r="EQ7" s="10"/>
      <c r="ER7" s="10"/>
      <c r="ES7" s="10"/>
      <c r="ET7" s="10"/>
      <c r="EU7" s="10"/>
      <c r="EV7" s="20"/>
    </row>
    <row r="8" spans="1:152" ht="14.25" customHeight="1" thickBot="1">
      <c r="A8" s="63"/>
      <c r="B8" s="886"/>
      <c r="C8" s="886"/>
      <c r="D8" s="886"/>
      <c r="E8" s="886"/>
      <c r="F8" s="886"/>
      <c r="G8" s="886"/>
      <c r="H8" s="886"/>
      <c r="I8" s="886"/>
      <c r="J8" s="886"/>
      <c r="K8" s="886"/>
      <c r="L8" s="75"/>
      <c r="M8" s="76"/>
      <c r="N8" s="63"/>
      <c r="O8" s="64"/>
      <c r="P8" s="64"/>
      <c r="Q8" s="64"/>
      <c r="R8" s="64"/>
      <c r="S8" s="64"/>
      <c r="T8" s="64"/>
      <c r="U8" s="64"/>
      <c r="V8" s="65"/>
      <c r="W8" s="602" t="s">
        <v>88</v>
      </c>
      <c r="X8" s="603"/>
      <c r="Y8" s="603"/>
      <c r="Z8" s="603"/>
      <c r="AA8" s="603"/>
      <c r="AB8" s="603"/>
      <c r="AC8" s="603"/>
      <c r="AD8" s="603"/>
      <c r="AE8" s="603"/>
      <c r="AF8" s="603"/>
      <c r="AG8" s="603"/>
      <c r="AH8" s="603"/>
      <c r="AI8" s="603"/>
      <c r="AJ8" s="603"/>
      <c r="AK8" s="66"/>
      <c r="AL8" s="64"/>
      <c r="AM8" s="64"/>
      <c r="AN8" s="64"/>
      <c r="AO8" s="64"/>
      <c r="AP8" s="64"/>
      <c r="AQ8" s="64"/>
      <c r="AR8" s="64"/>
      <c r="AS8" s="65"/>
      <c r="AT8" s="602" t="s">
        <v>88</v>
      </c>
      <c r="AU8" s="603"/>
      <c r="AV8" s="603"/>
      <c r="AW8" s="603"/>
      <c r="AX8" s="603"/>
      <c r="AY8" s="603"/>
      <c r="AZ8" s="603"/>
      <c r="BA8" s="603"/>
      <c r="BB8" s="603"/>
      <c r="BC8" s="603"/>
      <c r="BD8" s="603"/>
      <c r="BE8" s="603"/>
      <c r="BF8" s="603"/>
      <c r="BG8" s="604"/>
      <c r="BH8" s="66"/>
      <c r="BI8" s="64"/>
      <c r="BJ8" s="64"/>
      <c r="BK8" s="64"/>
      <c r="BL8" s="64"/>
      <c r="BM8" s="64"/>
      <c r="BN8" s="64"/>
      <c r="BO8" s="64"/>
      <c r="BP8" s="12"/>
      <c r="BQ8" s="13"/>
      <c r="BR8" s="13"/>
      <c r="BS8" s="13"/>
      <c r="BT8" s="13"/>
      <c r="BU8" s="13"/>
      <c r="BV8" s="13"/>
      <c r="BW8" s="13"/>
      <c r="BX8" s="13"/>
      <c r="BY8" s="14"/>
      <c r="BZ8" s="730" t="s">
        <v>88</v>
      </c>
      <c r="CA8" s="731"/>
      <c r="CB8" s="731"/>
      <c r="CC8" s="731"/>
      <c r="CD8" s="731"/>
      <c r="CE8" s="731"/>
      <c r="CF8" s="731"/>
      <c r="CG8" s="731"/>
      <c r="CH8" s="731"/>
      <c r="CI8" s="731"/>
      <c r="CJ8" s="731"/>
      <c r="CK8" s="731"/>
      <c r="CL8" s="731"/>
      <c r="CM8" s="733"/>
      <c r="CN8" s="730" t="s">
        <v>88</v>
      </c>
      <c r="CO8" s="731"/>
      <c r="CP8" s="731"/>
      <c r="CQ8" s="731"/>
      <c r="CR8" s="731"/>
      <c r="CS8" s="731"/>
      <c r="CT8" s="731"/>
      <c r="CU8" s="731"/>
      <c r="CV8" s="731"/>
      <c r="CW8" s="731"/>
      <c r="CX8" s="733"/>
      <c r="CY8" s="88"/>
      <c r="CZ8" s="89"/>
      <c r="DA8" s="89"/>
      <c r="DB8" s="89"/>
      <c r="DC8" s="89"/>
      <c r="DD8" s="89"/>
      <c r="DE8" s="89"/>
      <c r="DF8" s="89"/>
      <c r="DG8" s="380"/>
      <c r="DH8" s="89"/>
      <c r="DI8" s="89"/>
      <c r="DJ8" s="89"/>
      <c r="DK8" s="89"/>
      <c r="DL8" s="89"/>
      <c r="DM8" s="730" t="s">
        <v>88</v>
      </c>
      <c r="DN8" s="731"/>
      <c r="DO8" s="731"/>
      <c r="DP8" s="731"/>
      <c r="DQ8" s="731"/>
      <c r="DR8" s="731"/>
      <c r="DS8" s="731"/>
      <c r="DT8" s="731"/>
      <c r="DU8" s="731"/>
      <c r="DV8" s="731"/>
      <c r="DW8" s="733"/>
      <c r="DX8" s="730" t="s">
        <v>88</v>
      </c>
      <c r="DY8" s="731"/>
      <c r="DZ8" s="731"/>
      <c r="EA8" s="731"/>
      <c r="EB8" s="731"/>
      <c r="EC8" s="731"/>
      <c r="ED8" s="731"/>
      <c r="EE8" s="731"/>
      <c r="EF8" s="731"/>
      <c r="EG8" s="731"/>
      <c r="EH8" s="731"/>
      <c r="EI8" s="731"/>
      <c r="EJ8" s="731"/>
      <c r="EK8" s="733"/>
      <c r="EL8" s="730" t="s">
        <v>88</v>
      </c>
      <c r="EM8" s="731"/>
      <c r="EN8" s="731"/>
      <c r="EO8" s="731"/>
      <c r="EP8" s="731"/>
      <c r="EQ8" s="731"/>
      <c r="ER8" s="731"/>
      <c r="ES8" s="731"/>
      <c r="ET8" s="731"/>
      <c r="EU8" s="731"/>
      <c r="EV8" s="732"/>
    </row>
    <row r="9" spans="1:152" ht="29.25" customHeight="1">
      <c r="A9" s="671" t="s">
        <v>5</v>
      </c>
      <c r="B9" s="727"/>
      <c r="C9" s="727"/>
      <c r="D9" s="727"/>
      <c r="E9" s="727"/>
      <c r="F9" s="727"/>
      <c r="G9" s="727"/>
      <c r="H9" s="727"/>
      <c r="I9" s="727"/>
      <c r="J9" s="727"/>
      <c r="K9" s="727"/>
      <c r="L9" s="727"/>
      <c r="M9" s="887"/>
      <c r="N9" s="559">
        <v>373</v>
      </c>
      <c r="O9" s="700"/>
      <c r="P9" s="700"/>
      <c r="Q9" s="700"/>
      <c r="R9" s="700"/>
      <c r="S9" s="700"/>
      <c r="T9" s="700"/>
      <c r="U9" s="700"/>
      <c r="V9" s="700"/>
      <c r="W9" s="700">
        <v>88739538</v>
      </c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700">
        <v>23</v>
      </c>
      <c r="AL9" s="700"/>
      <c r="AM9" s="700"/>
      <c r="AN9" s="700"/>
      <c r="AO9" s="700"/>
      <c r="AP9" s="700"/>
      <c r="AQ9" s="700"/>
      <c r="AR9" s="700"/>
      <c r="AS9" s="700"/>
      <c r="AT9" s="895">
        <v>64504077</v>
      </c>
      <c r="AU9" s="895"/>
      <c r="AV9" s="895"/>
      <c r="AW9" s="895"/>
      <c r="AX9" s="895"/>
      <c r="AY9" s="895"/>
      <c r="AZ9" s="895"/>
      <c r="BA9" s="895"/>
      <c r="BB9" s="895"/>
      <c r="BC9" s="895"/>
      <c r="BD9" s="895"/>
      <c r="BE9" s="895"/>
      <c r="BF9" s="895"/>
      <c r="BG9" s="895"/>
      <c r="BH9" s="891">
        <v>332397</v>
      </c>
      <c r="BI9" s="891"/>
      <c r="BJ9" s="891"/>
      <c r="BK9" s="891"/>
      <c r="BL9" s="891"/>
      <c r="BM9" s="891"/>
      <c r="BN9" s="891"/>
      <c r="BO9" s="891"/>
      <c r="BP9" s="900">
        <v>475</v>
      </c>
      <c r="BQ9" s="900"/>
      <c r="BR9" s="900"/>
      <c r="BS9" s="900"/>
      <c r="BT9" s="900"/>
      <c r="BU9" s="900"/>
      <c r="BV9" s="900"/>
      <c r="BW9" s="900"/>
      <c r="BX9" s="900"/>
      <c r="BY9" s="900"/>
      <c r="BZ9" s="891">
        <v>480196748</v>
      </c>
      <c r="CA9" s="891"/>
      <c r="CB9" s="891"/>
      <c r="CC9" s="891"/>
      <c r="CD9" s="891"/>
      <c r="CE9" s="891"/>
      <c r="CF9" s="891"/>
      <c r="CG9" s="891"/>
      <c r="CH9" s="891"/>
      <c r="CI9" s="891"/>
      <c r="CJ9" s="891"/>
      <c r="CK9" s="891"/>
      <c r="CL9" s="891"/>
      <c r="CM9" s="891"/>
      <c r="CN9" s="876">
        <v>2324410</v>
      </c>
      <c r="CO9" s="876"/>
      <c r="CP9" s="876"/>
      <c r="CQ9" s="876"/>
      <c r="CR9" s="876"/>
      <c r="CS9" s="876"/>
      <c r="CT9" s="876"/>
      <c r="CU9" s="876"/>
      <c r="CV9" s="876"/>
      <c r="CW9" s="876"/>
      <c r="CX9" s="876"/>
      <c r="CY9" s="700">
        <v>23490423</v>
      </c>
      <c r="CZ9" s="700"/>
      <c r="DA9" s="700"/>
      <c r="DB9" s="700"/>
      <c r="DC9" s="700"/>
      <c r="DD9" s="700"/>
      <c r="DE9" s="700"/>
      <c r="DF9" s="700"/>
      <c r="DG9" s="700"/>
      <c r="DH9" s="700"/>
      <c r="DI9" s="700"/>
      <c r="DJ9" s="700"/>
      <c r="DK9" s="700"/>
      <c r="DL9" s="700"/>
      <c r="DM9" s="700">
        <v>141519</v>
      </c>
      <c r="DN9" s="700"/>
      <c r="DO9" s="700"/>
      <c r="DP9" s="700"/>
      <c r="DQ9" s="700"/>
      <c r="DR9" s="700"/>
      <c r="DS9" s="700"/>
      <c r="DT9" s="700"/>
      <c r="DU9" s="700"/>
      <c r="DV9" s="700"/>
      <c r="DW9" s="700"/>
      <c r="DX9" s="700">
        <v>686820</v>
      </c>
      <c r="DY9" s="700"/>
      <c r="DZ9" s="700"/>
      <c r="EA9" s="700"/>
      <c r="EB9" s="700"/>
      <c r="EC9" s="700"/>
      <c r="ED9" s="700"/>
      <c r="EE9" s="700"/>
      <c r="EF9" s="700"/>
      <c r="EG9" s="700"/>
      <c r="EH9" s="700"/>
      <c r="EI9" s="700"/>
      <c r="EJ9" s="700"/>
      <c r="EK9" s="700"/>
      <c r="EL9" s="700">
        <v>7985</v>
      </c>
      <c r="EM9" s="700"/>
      <c r="EN9" s="700"/>
      <c r="EO9" s="700"/>
      <c r="EP9" s="700"/>
      <c r="EQ9" s="700"/>
      <c r="ER9" s="700"/>
      <c r="ES9" s="700"/>
      <c r="ET9" s="700"/>
      <c r="EU9" s="700"/>
      <c r="EV9" s="701"/>
    </row>
    <row r="10" spans="1:152" ht="29.25" customHeight="1">
      <c r="A10" s="882" t="s">
        <v>6</v>
      </c>
      <c r="B10" s="883"/>
      <c r="C10" s="883"/>
      <c r="D10" s="883"/>
      <c r="E10" s="883"/>
      <c r="F10" s="883"/>
      <c r="G10" s="883"/>
      <c r="H10" s="883"/>
      <c r="I10" s="883"/>
      <c r="J10" s="883"/>
      <c r="K10" s="883"/>
      <c r="L10" s="883"/>
      <c r="M10" s="884"/>
      <c r="N10" s="705">
        <v>1522</v>
      </c>
      <c r="O10" s="696"/>
      <c r="P10" s="696"/>
      <c r="Q10" s="696"/>
      <c r="R10" s="696"/>
      <c r="S10" s="696"/>
      <c r="T10" s="696"/>
      <c r="U10" s="696"/>
      <c r="V10" s="696"/>
      <c r="W10" s="696">
        <v>304145790</v>
      </c>
      <c r="X10" s="696"/>
      <c r="Y10" s="696"/>
      <c r="Z10" s="696"/>
      <c r="AA10" s="696"/>
      <c r="AB10" s="696"/>
      <c r="AC10" s="696"/>
      <c r="AD10" s="696"/>
      <c r="AE10" s="696"/>
      <c r="AF10" s="696"/>
      <c r="AG10" s="696"/>
      <c r="AH10" s="696"/>
      <c r="AI10" s="696"/>
      <c r="AJ10" s="696"/>
      <c r="AK10" s="696">
        <v>41</v>
      </c>
      <c r="AL10" s="696"/>
      <c r="AM10" s="696"/>
      <c r="AN10" s="696"/>
      <c r="AO10" s="696"/>
      <c r="AP10" s="696"/>
      <c r="AQ10" s="696"/>
      <c r="AR10" s="696"/>
      <c r="AS10" s="696"/>
      <c r="AT10" s="894">
        <v>88363406</v>
      </c>
      <c r="AU10" s="894"/>
      <c r="AV10" s="894"/>
      <c r="AW10" s="894"/>
      <c r="AX10" s="894"/>
      <c r="AY10" s="894"/>
      <c r="AZ10" s="894"/>
      <c r="BA10" s="894"/>
      <c r="BB10" s="894"/>
      <c r="BC10" s="894"/>
      <c r="BD10" s="894"/>
      <c r="BE10" s="894"/>
      <c r="BF10" s="894"/>
      <c r="BG10" s="894"/>
      <c r="BH10" s="889">
        <v>1238875</v>
      </c>
      <c r="BI10" s="889"/>
      <c r="BJ10" s="889"/>
      <c r="BK10" s="889"/>
      <c r="BL10" s="889"/>
      <c r="BM10" s="889"/>
      <c r="BN10" s="889"/>
      <c r="BO10" s="889"/>
      <c r="BP10" s="888">
        <v>1154</v>
      </c>
      <c r="BQ10" s="888"/>
      <c r="BR10" s="888"/>
      <c r="BS10" s="888"/>
      <c r="BT10" s="888"/>
      <c r="BU10" s="888"/>
      <c r="BV10" s="888"/>
      <c r="BW10" s="888"/>
      <c r="BX10" s="888"/>
      <c r="BY10" s="888"/>
      <c r="BZ10" s="889">
        <v>2096725980</v>
      </c>
      <c r="CA10" s="889"/>
      <c r="CB10" s="889"/>
      <c r="CC10" s="889"/>
      <c r="CD10" s="889"/>
      <c r="CE10" s="889"/>
      <c r="CF10" s="889"/>
      <c r="CG10" s="889"/>
      <c r="CH10" s="889"/>
      <c r="CI10" s="889"/>
      <c r="CJ10" s="889"/>
      <c r="CK10" s="889"/>
      <c r="CL10" s="889"/>
      <c r="CM10" s="889"/>
      <c r="CN10" s="869">
        <v>15909625</v>
      </c>
      <c r="CO10" s="869"/>
      <c r="CP10" s="869"/>
      <c r="CQ10" s="869"/>
      <c r="CR10" s="869"/>
      <c r="CS10" s="869"/>
      <c r="CT10" s="869"/>
      <c r="CU10" s="869"/>
      <c r="CV10" s="869"/>
      <c r="CW10" s="869"/>
      <c r="CX10" s="869"/>
      <c r="CY10" s="696">
        <v>102425330</v>
      </c>
      <c r="CZ10" s="696"/>
      <c r="DA10" s="696"/>
      <c r="DB10" s="696"/>
      <c r="DC10" s="696"/>
      <c r="DD10" s="696"/>
      <c r="DE10" s="696"/>
      <c r="DF10" s="696"/>
      <c r="DG10" s="696"/>
      <c r="DH10" s="696"/>
      <c r="DI10" s="696"/>
      <c r="DJ10" s="696"/>
      <c r="DK10" s="696"/>
      <c r="DL10" s="696"/>
      <c r="DM10" s="696">
        <v>833042</v>
      </c>
      <c r="DN10" s="696"/>
      <c r="DO10" s="696"/>
      <c r="DP10" s="696"/>
      <c r="DQ10" s="696"/>
      <c r="DR10" s="696"/>
      <c r="DS10" s="696"/>
      <c r="DT10" s="696"/>
      <c r="DU10" s="696"/>
      <c r="DV10" s="696"/>
      <c r="DW10" s="696"/>
      <c r="DX10" s="696">
        <v>1893262</v>
      </c>
      <c r="DY10" s="696"/>
      <c r="DZ10" s="696"/>
      <c r="EA10" s="696"/>
      <c r="EB10" s="696"/>
      <c r="EC10" s="696"/>
      <c r="ED10" s="696"/>
      <c r="EE10" s="696"/>
      <c r="EF10" s="696"/>
      <c r="EG10" s="696"/>
      <c r="EH10" s="696"/>
      <c r="EI10" s="696"/>
      <c r="EJ10" s="696"/>
      <c r="EK10" s="696"/>
      <c r="EL10" s="696">
        <v>45004</v>
      </c>
      <c r="EM10" s="696"/>
      <c r="EN10" s="696"/>
      <c r="EO10" s="696"/>
      <c r="EP10" s="696"/>
      <c r="EQ10" s="696"/>
      <c r="ER10" s="696"/>
      <c r="ES10" s="696"/>
      <c r="ET10" s="696"/>
      <c r="EU10" s="696"/>
      <c r="EV10" s="699"/>
    </row>
    <row r="11" spans="1:152" ht="29.25" customHeight="1">
      <c r="A11" s="882" t="s">
        <v>7</v>
      </c>
      <c r="B11" s="883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4"/>
      <c r="N11" s="705">
        <v>5498</v>
      </c>
      <c r="O11" s="696"/>
      <c r="P11" s="696"/>
      <c r="Q11" s="696"/>
      <c r="R11" s="696"/>
      <c r="S11" s="696"/>
      <c r="T11" s="696"/>
      <c r="U11" s="696"/>
      <c r="V11" s="696"/>
      <c r="W11" s="696">
        <v>1193615298</v>
      </c>
      <c r="X11" s="696"/>
      <c r="Y11" s="696"/>
      <c r="Z11" s="696"/>
      <c r="AA11" s="696"/>
      <c r="AB11" s="696"/>
      <c r="AC11" s="696"/>
      <c r="AD11" s="696"/>
      <c r="AE11" s="696"/>
      <c r="AF11" s="696"/>
      <c r="AG11" s="696"/>
      <c r="AH11" s="696"/>
      <c r="AI11" s="696"/>
      <c r="AJ11" s="696"/>
      <c r="AK11" s="696">
        <v>146</v>
      </c>
      <c r="AL11" s="696"/>
      <c r="AM11" s="696"/>
      <c r="AN11" s="696"/>
      <c r="AO11" s="696"/>
      <c r="AP11" s="696"/>
      <c r="AQ11" s="696"/>
      <c r="AR11" s="696"/>
      <c r="AS11" s="696"/>
      <c r="AT11" s="894">
        <v>384505374</v>
      </c>
      <c r="AU11" s="894"/>
      <c r="AV11" s="894"/>
      <c r="AW11" s="894"/>
      <c r="AX11" s="894"/>
      <c r="AY11" s="894"/>
      <c r="AZ11" s="894"/>
      <c r="BA11" s="894"/>
      <c r="BB11" s="894"/>
      <c r="BC11" s="894"/>
      <c r="BD11" s="894"/>
      <c r="BE11" s="894"/>
      <c r="BF11" s="894"/>
      <c r="BG11" s="894"/>
      <c r="BH11" s="889">
        <v>576829</v>
      </c>
      <c r="BI11" s="889"/>
      <c r="BJ11" s="889"/>
      <c r="BK11" s="889"/>
      <c r="BL11" s="889"/>
      <c r="BM11" s="889"/>
      <c r="BN11" s="889"/>
      <c r="BO11" s="889"/>
      <c r="BP11" s="888">
        <v>2077</v>
      </c>
      <c r="BQ11" s="888"/>
      <c r="BR11" s="888"/>
      <c r="BS11" s="888"/>
      <c r="BT11" s="888"/>
      <c r="BU11" s="888"/>
      <c r="BV11" s="888"/>
      <c r="BW11" s="888"/>
      <c r="BX11" s="888"/>
      <c r="BY11" s="888"/>
      <c r="BZ11" s="889">
        <v>3467773862</v>
      </c>
      <c r="CA11" s="889"/>
      <c r="CB11" s="889"/>
      <c r="CC11" s="889"/>
      <c r="CD11" s="889"/>
      <c r="CE11" s="889"/>
      <c r="CF11" s="889"/>
      <c r="CG11" s="889"/>
      <c r="CH11" s="889"/>
      <c r="CI11" s="889"/>
      <c r="CJ11" s="889"/>
      <c r="CK11" s="889"/>
      <c r="CL11" s="889"/>
      <c r="CM11" s="889"/>
      <c r="CN11" s="869">
        <v>127210930</v>
      </c>
      <c r="CO11" s="869"/>
      <c r="CP11" s="869"/>
      <c r="CQ11" s="869"/>
      <c r="CR11" s="869"/>
      <c r="CS11" s="869"/>
      <c r="CT11" s="869"/>
      <c r="CU11" s="869"/>
      <c r="CV11" s="869"/>
      <c r="CW11" s="869"/>
      <c r="CX11" s="869"/>
      <c r="CY11" s="696">
        <v>190206825</v>
      </c>
      <c r="CZ11" s="696"/>
      <c r="DA11" s="696"/>
      <c r="DB11" s="696"/>
      <c r="DC11" s="696"/>
      <c r="DD11" s="696"/>
      <c r="DE11" s="696"/>
      <c r="DF11" s="696"/>
      <c r="DG11" s="696"/>
      <c r="DH11" s="696"/>
      <c r="DI11" s="696"/>
      <c r="DJ11" s="696"/>
      <c r="DK11" s="696"/>
      <c r="DL11" s="696"/>
      <c r="DM11" s="696">
        <v>5361664</v>
      </c>
      <c r="DN11" s="696"/>
      <c r="DO11" s="696"/>
      <c r="DP11" s="696"/>
      <c r="DQ11" s="696"/>
      <c r="DR11" s="696"/>
      <c r="DS11" s="696"/>
      <c r="DT11" s="696"/>
      <c r="DU11" s="696"/>
      <c r="DV11" s="696"/>
      <c r="DW11" s="696"/>
      <c r="DX11" s="696">
        <v>5993355</v>
      </c>
      <c r="DY11" s="696"/>
      <c r="DZ11" s="696"/>
      <c r="EA11" s="696"/>
      <c r="EB11" s="696"/>
      <c r="EC11" s="696"/>
      <c r="ED11" s="696"/>
      <c r="EE11" s="696"/>
      <c r="EF11" s="696"/>
      <c r="EG11" s="696"/>
      <c r="EH11" s="696"/>
      <c r="EI11" s="696"/>
      <c r="EJ11" s="696"/>
      <c r="EK11" s="696"/>
      <c r="EL11" s="696">
        <v>253463</v>
      </c>
      <c r="EM11" s="696"/>
      <c r="EN11" s="696"/>
      <c r="EO11" s="696"/>
      <c r="EP11" s="696"/>
      <c r="EQ11" s="696"/>
      <c r="ER11" s="696"/>
      <c r="ES11" s="696"/>
      <c r="ET11" s="696"/>
      <c r="EU11" s="696"/>
      <c r="EV11" s="699"/>
    </row>
    <row r="12" spans="1:152" ht="29.25" customHeight="1">
      <c r="A12" s="882" t="s">
        <v>8</v>
      </c>
      <c r="B12" s="883"/>
      <c r="C12" s="883"/>
      <c r="D12" s="883"/>
      <c r="E12" s="883"/>
      <c r="F12" s="883"/>
      <c r="G12" s="883"/>
      <c r="H12" s="883"/>
      <c r="I12" s="883"/>
      <c r="J12" s="883"/>
      <c r="K12" s="883"/>
      <c r="L12" s="883"/>
      <c r="M12" s="884"/>
      <c r="N12" s="705">
        <v>9905</v>
      </c>
      <c r="O12" s="696"/>
      <c r="P12" s="696"/>
      <c r="Q12" s="696"/>
      <c r="R12" s="696"/>
      <c r="S12" s="696"/>
      <c r="T12" s="696"/>
      <c r="U12" s="696"/>
      <c r="V12" s="696"/>
      <c r="W12" s="696">
        <v>2274322875</v>
      </c>
      <c r="X12" s="696"/>
      <c r="Y12" s="696"/>
      <c r="Z12" s="696"/>
      <c r="AA12" s="696"/>
      <c r="AB12" s="696"/>
      <c r="AC12" s="696"/>
      <c r="AD12" s="696"/>
      <c r="AE12" s="696"/>
      <c r="AF12" s="696"/>
      <c r="AG12" s="696"/>
      <c r="AH12" s="696"/>
      <c r="AI12" s="696"/>
      <c r="AJ12" s="696"/>
      <c r="AK12" s="696">
        <v>340</v>
      </c>
      <c r="AL12" s="696"/>
      <c r="AM12" s="696"/>
      <c r="AN12" s="696"/>
      <c r="AO12" s="696"/>
      <c r="AP12" s="696"/>
      <c r="AQ12" s="696"/>
      <c r="AR12" s="696"/>
      <c r="AS12" s="696"/>
      <c r="AT12" s="894">
        <v>749477145</v>
      </c>
      <c r="AU12" s="894"/>
      <c r="AV12" s="894"/>
      <c r="AW12" s="894"/>
      <c r="AX12" s="894"/>
      <c r="AY12" s="894"/>
      <c r="AZ12" s="894"/>
      <c r="BA12" s="894"/>
      <c r="BB12" s="894"/>
      <c r="BC12" s="894"/>
      <c r="BD12" s="894"/>
      <c r="BE12" s="894"/>
      <c r="BF12" s="894"/>
      <c r="BG12" s="894"/>
      <c r="BH12" s="889">
        <v>264153</v>
      </c>
      <c r="BI12" s="889"/>
      <c r="BJ12" s="889"/>
      <c r="BK12" s="889"/>
      <c r="BL12" s="889"/>
      <c r="BM12" s="889"/>
      <c r="BN12" s="889"/>
      <c r="BO12" s="889"/>
      <c r="BP12" s="888">
        <v>2345</v>
      </c>
      <c r="BQ12" s="888"/>
      <c r="BR12" s="888"/>
      <c r="BS12" s="888"/>
      <c r="BT12" s="888"/>
      <c r="BU12" s="888"/>
      <c r="BV12" s="888"/>
      <c r="BW12" s="888"/>
      <c r="BX12" s="888"/>
      <c r="BY12" s="888"/>
      <c r="BZ12" s="889">
        <v>4870546052</v>
      </c>
      <c r="CA12" s="889"/>
      <c r="CB12" s="889"/>
      <c r="CC12" s="889"/>
      <c r="CD12" s="889"/>
      <c r="CE12" s="889"/>
      <c r="CF12" s="889"/>
      <c r="CG12" s="889"/>
      <c r="CH12" s="889"/>
      <c r="CI12" s="889"/>
      <c r="CJ12" s="889"/>
      <c r="CK12" s="889"/>
      <c r="CL12" s="889"/>
      <c r="CM12" s="889"/>
      <c r="CN12" s="869">
        <v>206370459</v>
      </c>
      <c r="CO12" s="869"/>
      <c r="CP12" s="869"/>
      <c r="CQ12" s="869"/>
      <c r="CR12" s="869"/>
      <c r="CS12" s="869"/>
      <c r="CT12" s="869"/>
      <c r="CU12" s="869"/>
      <c r="CV12" s="869"/>
      <c r="CW12" s="869"/>
      <c r="CX12" s="869"/>
      <c r="CY12" s="696">
        <v>274659268</v>
      </c>
      <c r="CZ12" s="696"/>
      <c r="DA12" s="696"/>
      <c r="DB12" s="696"/>
      <c r="DC12" s="696"/>
      <c r="DD12" s="696"/>
      <c r="DE12" s="696"/>
      <c r="DF12" s="696"/>
      <c r="DG12" s="696"/>
      <c r="DH12" s="696"/>
      <c r="DI12" s="696"/>
      <c r="DJ12" s="696"/>
      <c r="DK12" s="696"/>
      <c r="DL12" s="696"/>
      <c r="DM12" s="696">
        <v>9970504</v>
      </c>
      <c r="DN12" s="696"/>
      <c r="DO12" s="696"/>
      <c r="DP12" s="696"/>
      <c r="DQ12" s="696"/>
      <c r="DR12" s="696"/>
      <c r="DS12" s="696"/>
      <c r="DT12" s="696"/>
      <c r="DU12" s="696"/>
      <c r="DV12" s="696"/>
      <c r="DW12" s="696"/>
      <c r="DX12" s="696">
        <v>8598610</v>
      </c>
      <c r="DY12" s="696"/>
      <c r="DZ12" s="696"/>
      <c r="EA12" s="696"/>
      <c r="EB12" s="696"/>
      <c r="EC12" s="696"/>
      <c r="ED12" s="696"/>
      <c r="EE12" s="696"/>
      <c r="EF12" s="696"/>
      <c r="EG12" s="696"/>
      <c r="EH12" s="696"/>
      <c r="EI12" s="696"/>
      <c r="EJ12" s="696"/>
      <c r="EK12" s="696"/>
      <c r="EL12" s="696">
        <v>410243</v>
      </c>
      <c r="EM12" s="696"/>
      <c r="EN12" s="696"/>
      <c r="EO12" s="696"/>
      <c r="EP12" s="696"/>
      <c r="EQ12" s="696"/>
      <c r="ER12" s="696"/>
      <c r="ES12" s="696"/>
      <c r="ET12" s="696"/>
      <c r="EU12" s="696"/>
      <c r="EV12" s="699"/>
    </row>
    <row r="13" spans="1:152" ht="29.25" customHeight="1">
      <c r="A13" s="882" t="s">
        <v>20</v>
      </c>
      <c r="B13" s="883"/>
      <c r="C13" s="883"/>
      <c r="D13" s="883"/>
      <c r="E13" s="883"/>
      <c r="F13" s="883"/>
      <c r="G13" s="883"/>
      <c r="H13" s="883"/>
      <c r="I13" s="883"/>
      <c r="J13" s="883"/>
      <c r="K13" s="883"/>
      <c r="L13" s="883"/>
      <c r="M13" s="884"/>
      <c r="N13" s="705">
        <v>8111</v>
      </c>
      <c r="O13" s="696"/>
      <c r="P13" s="696"/>
      <c r="Q13" s="696"/>
      <c r="R13" s="696"/>
      <c r="S13" s="696"/>
      <c r="T13" s="696"/>
      <c r="U13" s="696"/>
      <c r="V13" s="696"/>
      <c r="W13" s="696">
        <v>2280804478</v>
      </c>
      <c r="X13" s="696"/>
      <c r="Y13" s="696"/>
      <c r="Z13" s="696"/>
      <c r="AA13" s="696"/>
      <c r="AB13" s="696"/>
      <c r="AC13" s="696"/>
      <c r="AD13" s="696"/>
      <c r="AE13" s="696"/>
      <c r="AF13" s="696"/>
      <c r="AG13" s="696"/>
      <c r="AH13" s="696"/>
      <c r="AI13" s="696"/>
      <c r="AJ13" s="696"/>
      <c r="AK13" s="696">
        <v>594</v>
      </c>
      <c r="AL13" s="696"/>
      <c r="AM13" s="696"/>
      <c r="AN13" s="696"/>
      <c r="AO13" s="696"/>
      <c r="AP13" s="696"/>
      <c r="AQ13" s="696"/>
      <c r="AR13" s="696"/>
      <c r="AS13" s="696"/>
      <c r="AT13" s="894">
        <v>1297549435</v>
      </c>
      <c r="AU13" s="894"/>
      <c r="AV13" s="894"/>
      <c r="AW13" s="894"/>
      <c r="AX13" s="894"/>
      <c r="AY13" s="894"/>
      <c r="AZ13" s="894"/>
      <c r="BA13" s="894"/>
      <c r="BB13" s="894"/>
      <c r="BC13" s="894"/>
      <c r="BD13" s="894"/>
      <c r="BE13" s="894"/>
      <c r="BF13" s="894"/>
      <c r="BG13" s="894"/>
      <c r="BH13" s="889">
        <v>60720</v>
      </c>
      <c r="BI13" s="889"/>
      <c r="BJ13" s="889"/>
      <c r="BK13" s="889"/>
      <c r="BL13" s="889"/>
      <c r="BM13" s="889"/>
      <c r="BN13" s="889"/>
      <c r="BO13" s="889"/>
      <c r="BP13" s="888">
        <v>2315</v>
      </c>
      <c r="BQ13" s="888"/>
      <c r="BR13" s="888"/>
      <c r="BS13" s="888"/>
      <c r="BT13" s="888"/>
      <c r="BU13" s="888"/>
      <c r="BV13" s="888"/>
      <c r="BW13" s="888"/>
      <c r="BX13" s="888"/>
      <c r="BY13" s="888"/>
      <c r="BZ13" s="889">
        <v>4182184681</v>
      </c>
      <c r="CA13" s="889"/>
      <c r="CB13" s="889"/>
      <c r="CC13" s="889"/>
      <c r="CD13" s="889"/>
      <c r="CE13" s="889"/>
      <c r="CF13" s="889"/>
      <c r="CG13" s="889"/>
      <c r="CH13" s="889"/>
      <c r="CI13" s="889"/>
      <c r="CJ13" s="889"/>
      <c r="CK13" s="889"/>
      <c r="CL13" s="889"/>
      <c r="CM13" s="889"/>
      <c r="CN13" s="869">
        <v>412335458</v>
      </c>
      <c r="CO13" s="869"/>
      <c r="CP13" s="869"/>
      <c r="CQ13" s="869"/>
      <c r="CR13" s="869"/>
      <c r="CS13" s="869"/>
      <c r="CT13" s="869"/>
      <c r="CU13" s="869"/>
      <c r="CV13" s="869"/>
      <c r="CW13" s="869"/>
      <c r="CX13" s="869"/>
      <c r="CY13" s="696">
        <v>242326797</v>
      </c>
      <c r="CZ13" s="696"/>
      <c r="DA13" s="696"/>
      <c r="DB13" s="696"/>
      <c r="DC13" s="696"/>
      <c r="DD13" s="696"/>
      <c r="DE13" s="696"/>
      <c r="DF13" s="696"/>
      <c r="DG13" s="696"/>
      <c r="DH13" s="696"/>
      <c r="DI13" s="696"/>
      <c r="DJ13" s="696"/>
      <c r="DK13" s="696"/>
      <c r="DL13" s="696"/>
      <c r="DM13" s="696">
        <v>18239723</v>
      </c>
      <c r="DN13" s="696"/>
      <c r="DO13" s="696"/>
      <c r="DP13" s="696"/>
      <c r="DQ13" s="696"/>
      <c r="DR13" s="696"/>
      <c r="DS13" s="696"/>
      <c r="DT13" s="696"/>
      <c r="DU13" s="696"/>
      <c r="DV13" s="696"/>
      <c r="DW13" s="696"/>
      <c r="DX13" s="696">
        <v>9310396</v>
      </c>
      <c r="DY13" s="696"/>
      <c r="DZ13" s="696"/>
      <c r="EA13" s="696"/>
      <c r="EB13" s="696"/>
      <c r="EC13" s="696"/>
      <c r="ED13" s="696"/>
      <c r="EE13" s="696"/>
      <c r="EF13" s="696"/>
      <c r="EG13" s="696"/>
      <c r="EH13" s="696"/>
      <c r="EI13" s="696"/>
      <c r="EJ13" s="696"/>
      <c r="EK13" s="696"/>
      <c r="EL13" s="696">
        <v>784521</v>
      </c>
      <c r="EM13" s="696"/>
      <c r="EN13" s="696"/>
      <c r="EO13" s="696"/>
      <c r="EP13" s="696"/>
      <c r="EQ13" s="696"/>
      <c r="ER13" s="696"/>
      <c r="ES13" s="696"/>
      <c r="ET13" s="696"/>
      <c r="EU13" s="696"/>
      <c r="EV13" s="699"/>
    </row>
    <row r="14" spans="1:152" ht="29.25" customHeight="1">
      <c r="A14" s="882" t="s">
        <v>9</v>
      </c>
      <c r="B14" s="883"/>
      <c r="C14" s="883"/>
      <c r="D14" s="883"/>
      <c r="E14" s="883"/>
      <c r="F14" s="883"/>
      <c r="G14" s="883"/>
      <c r="H14" s="883"/>
      <c r="I14" s="883"/>
      <c r="J14" s="883"/>
      <c r="K14" s="883"/>
      <c r="L14" s="883"/>
      <c r="M14" s="884"/>
      <c r="N14" s="705">
        <v>2441</v>
      </c>
      <c r="O14" s="696"/>
      <c r="P14" s="696"/>
      <c r="Q14" s="696"/>
      <c r="R14" s="696"/>
      <c r="S14" s="696"/>
      <c r="T14" s="696"/>
      <c r="U14" s="696"/>
      <c r="V14" s="696"/>
      <c r="W14" s="696">
        <v>796091101</v>
      </c>
      <c r="X14" s="696"/>
      <c r="Y14" s="696"/>
      <c r="Z14" s="696"/>
      <c r="AA14" s="696"/>
      <c r="AB14" s="696"/>
      <c r="AC14" s="696"/>
      <c r="AD14" s="696"/>
      <c r="AE14" s="696"/>
      <c r="AF14" s="696"/>
      <c r="AG14" s="696"/>
      <c r="AH14" s="696"/>
      <c r="AI14" s="696"/>
      <c r="AJ14" s="696"/>
      <c r="AK14" s="696">
        <v>419</v>
      </c>
      <c r="AL14" s="696"/>
      <c r="AM14" s="696"/>
      <c r="AN14" s="696"/>
      <c r="AO14" s="696"/>
      <c r="AP14" s="696"/>
      <c r="AQ14" s="696"/>
      <c r="AR14" s="696"/>
      <c r="AS14" s="696"/>
      <c r="AT14" s="894">
        <v>2075434472</v>
      </c>
      <c r="AU14" s="894"/>
      <c r="AV14" s="894"/>
      <c r="AW14" s="894"/>
      <c r="AX14" s="894"/>
      <c r="AY14" s="894"/>
      <c r="AZ14" s="894"/>
      <c r="BA14" s="894"/>
      <c r="BB14" s="894"/>
      <c r="BC14" s="894"/>
      <c r="BD14" s="894"/>
      <c r="BE14" s="894"/>
      <c r="BF14" s="894"/>
      <c r="BG14" s="894"/>
      <c r="BH14" s="889">
        <v>10438</v>
      </c>
      <c r="BI14" s="889"/>
      <c r="BJ14" s="889"/>
      <c r="BK14" s="889"/>
      <c r="BL14" s="889"/>
      <c r="BM14" s="889"/>
      <c r="BN14" s="889"/>
      <c r="BO14" s="889"/>
      <c r="BP14" s="888">
        <v>1342</v>
      </c>
      <c r="BQ14" s="888"/>
      <c r="BR14" s="888"/>
      <c r="BS14" s="888"/>
      <c r="BT14" s="888"/>
      <c r="BU14" s="888"/>
      <c r="BV14" s="888"/>
      <c r="BW14" s="888"/>
      <c r="BX14" s="888"/>
      <c r="BY14" s="888"/>
      <c r="BZ14" s="889">
        <v>2972513124</v>
      </c>
      <c r="CA14" s="889"/>
      <c r="CB14" s="889"/>
      <c r="CC14" s="889"/>
      <c r="CD14" s="889"/>
      <c r="CE14" s="889"/>
      <c r="CF14" s="889"/>
      <c r="CG14" s="889"/>
      <c r="CH14" s="889"/>
      <c r="CI14" s="889"/>
      <c r="CJ14" s="889"/>
      <c r="CK14" s="889"/>
      <c r="CL14" s="889"/>
      <c r="CM14" s="889"/>
      <c r="CN14" s="869">
        <v>408157290</v>
      </c>
      <c r="CO14" s="869"/>
      <c r="CP14" s="869"/>
      <c r="CQ14" s="869"/>
      <c r="CR14" s="869"/>
      <c r="CS14" s="869"/>
      <c r="CT14" s="869"/>
      <c r="CU14" s="869"/>
      <c r="CV14" s="869"/>
      <c r="CW14" s="869"/>
      <c r="CX14" s="869"/>
      <c r="CY14" s="696">
        <v>161458435</v>
      </c>
      <c r="CZ14" s="696"/>
      <c r="DA14" s="696"/>
      <c r="DB14" s="696"/>
      <c r="DC14" s="696"/>
      <c r="DD14" s="696"/>
      <c r="DE14" s="696"/>
      <c r="DF14" s="696"/>
      <c r="DG14" s="696"/>
      <c r="DH14" s="696"/>
      <c r="DI14" s="696"/>
      <c r="DJ14" s="696"/>
      <c r="DK14" s="696"/>
      <c r="DL14" s="696"/>
      <c r="DM14" s="696">
        <v>19447092</v>
      </c>
      <c r="DN14" s="696"/>
      <c r="DO14" s="696"/>
      <c r="DP14" s="696"/>
      <c r="DQ14" s="696"/>
      <c r="DR14" s="696"/>
      <c r="DS14" s="696"/>
      <c r="DT14" s="696"/>
      <c r="DU14" s="696"/>
      <c r="DV14" s="696"/>
      <c r="DW14" s="696"/>
      <c r="DX14" s="696">
        <v>7247718</v>
      </c>
      <c r="DY14" s="696"/>
      <c r="DZ14" s="696"/>
      <c r="EA14" s="696"/>
      <c r="EB14" s="696"/>
      <c r="EC14" s="696"/>
      <c r="ED14" s="696"/>
      <c r="EE14" s="696"/>
      <c r="EF14" s="696"/>
      <c r="EG14" s="696"/>
      <c r="EH14" s="696"/>
      <c r="EI14" s="696"/>
      <c r="EJ14" s="696"/>
      <c r="EK14" s="696"/>
      <c r="EL14" s="696">
        <v>982213</v>
      </c>
      <c r="EM14" s="696"/>
      <c r="EN14" s="696"/>
      <c r="EO14" s="696"/>
      <c r="EP14" s="696"/>
      <c r="EQ14" s="696"/>
      <c r="ER14" s="696"/>
      <c r="ES14" s="696"/>
      <c r="ET14" s="696"/>
      <c r="EU14" s="696"/>
      <c r="EV14" s="699"/>
    </row>
    <row r="15" spans="1:152" ht="29.25" customHeight="1">
      <c r="A15" s="882" t="s">
        <v>10</v>
      </c>
      <c r="B15" s="883"/>
      <c r="C15" s="883"/>
      <c r="D15" s="883"/>
      <c r="E15" s="883"/>
      <c r="F15" s="883"/>
      <c r="G15" s="883"/>
      <c r="H15" s="883"/>
      <c r="I15" s="883"/>
      <c r="J15" s="883"/>
      <c r="K15" s="883"/>
      <c r="L15" s="883"/>
      <c r="M15" s="884"/>
      <c r="N15" s="705">
        <v>3</v>
      </c>
      <c r="O15" s="696"/>
      <c r="P15" s="696"/>
      <c r="Q15" s="696"/>
      <c r="R15" s="696"/>
      <c r="S15" s="696"/>
      <c r="T15" s="696"/>
      <c r="U15" s="696"/>
      <c r="V15" s="696"/>
      <c r="W15" s="696">
        <v>1840360</v>
      </c>
      <c r="X15" s="696"/>
      <c r="Y15" s="696"/>
      <c r="Z15" s="696"/>
      <c r="AA15" s="696"/>
      <c r="AB15" s="696"/>
      <c r="AC15" s="696"/>
      <c r="AD15" s="696"/>
      <c r="AE15" s="696"/>
      <c r="AF15" s="696"/>
      <c r="AG15" s="696"/>
      <c r="AH15" s="696"/>
      <c r="AI15" s="696"/>
      <c r="AJ15" s="696"/>
      <c r="AK15" s="696">
        <v>0</v>
      </c>
      <c r="AL15" s="696"/>
      <c r="AM15" s="696"/>
      <c r="AN15" s="696"/>
      <c r="AO15" s="696"/>
      <c r="AP15" s="696"/>
      <c r="AQ15" s="696"/>
      <c r="AR15" s="696"/>
      <c r="AS15" s="696"/>
      <c r="AT15" s="894">
        <v>0</v>
      </c>
      <c r="AU15" s="894"/>
      <c r="AV15" s="894"/>
      <c r="AW15" s="894"/>
      <c r="AX15" s="894"/>
      <c r="AY15" s="894"/>
      <c r="AZ15" s="894"/>
      <c r="BA15" s="894"/>
      <c r="BB15" s="894"/>
      <c r="BC15" s="894"/>
      <c r="BD15" s="894"/>
      <c r="BE15" s="894"/>
      <c r="BF15" s="894"/>
      <c r="BG15" s="894"/>
      <c r="BH15" s="889">
        <v>182</v>
      </c>
      <c r="BI15" s="889"/>
      <c r="BJ15" s="889"/>
      <c r="BK15" s="889"/>
      <c r="BL15" s="889"/>
      <c r="BM15" s="889"/>
      <c r="BN15" s="889"/>
      <c r="BO15" s="889"/>
      <c r="BP15" s="888">
        <v>0</v>
      </c>
      <c r="BQ15" s="888"/>
      <c r="BR15" s="888"/>
      <c r="BS15" s="888"/>
      <c r="BT15" s="888"/>
      <c r="BU15" s="888"/>
      <c r="BV15" s="888"/>
      <c r="BW15" s="888"/>
      <c r="BX15" s="888"/>
      <c r="BY15" s="888"/>
      <c r="BZ15" s="889">
        <v>2117093</v>
      </c>
      <c r="CA15" s="889"/>
      <c r="CB15" s="889"/>
      <c r="CC15" s="889"/>
      <c r="CD15" s="889"/>
      <c r="CE15" s="889"/>
      <c r="CF15" s="889"/>
      <c r="CG15" s="889"/>
      <c r="CH15" s="889"/>
      <c r="CI15" s="889"/>
      <c r="CJ15" s="889"/>
      <c r="CK15" s="889"/>
      <c r="CL15" s="889"/>
      <c r="CM15" s="889"/>
      <c r="CN15" s="869">
        <v>0</v>
      </c>
      <c r="CO15" s="869"/>
      <c r="CP15" s="869"/>
      <c r="CQ15" s="869"/>
      <c r="CR15" s="869"/>
      <c r="CS15" s="869"/>
      <c r="CT15" s="869"/>
      <c r="CU15" s="869"/>
      <c r="CV15" s="869"/>
      <c r="CW15" s="869"/>
      <c r="CX15" s="869"/>
      <c r="CY15" s="696">
        <v>43287</v>
      </c>
      <c r="CZ15" s="696"/>
      <c r="DA15" s="696"/>
      <c r="DB15" s="696"/>
      <c r="DC15" s="696"/>
      <c r="DD15" s="696"/>
      <c r="DE15" s="696"/>
      <c r="DF15" s="696"/>
      <c r="DG15" s="696"/>
      <c r="DH15" s="696"/>
      <c r="DI15" s="696"/>
      <c r="DJ15" s="696"/>
      <c r="DK15" s="696"/>
      <c r="DL15" s="696"/>
      <c r="DM15" s="696">
        <v>1214</v>
      </c>
      <c r="DN15" s="696"/>
      <c r="DO15" s="696"/>
      <c r="DP15" s="696"/>
      <c r="DQ15" s="696"/>
      <c r="DR15" s="696"/>
      <c r="DS15" s="696"/>
      <c r="DT15" s="696"/>
      <c r="DU15" s="696"/>
      <c r="DV15" s="696"/>
      <c r="DW15" s="696"/>
      <c r="DX15" s="696">
        <v>785</v>
      </c>
      <c r="DY15" s="696"/>
      <c r="DZ15" s="696"/>
      <c r="EA15" s="696"/>
      <c r="EB15" s="696"/>
      <c r="EC15" s="696"/>
      <c r="ED15" s="696"/>
      <c r="EE15" s="696"/>
      <c r="EF15" s="696"/>
      <c r="EG15" s="696"/>
      <c r="EH15" s="696"/>
      <c r="EI15" s="696"/>
      <c r="EJ15" s="696"/>
      <c r="EK15" s="696"/>
      <c r="EL15" s="696">
        <v>0</v>
      </c>
      <c r="EM15" s="696"/>
      <c r="EN15" s="696"/>
      <c r="EO15" s="696"/>
      <c r="EP15" s="696"/>
      <c r="EQ15" s="696"/>
      <c r="ER15" s="696"/>
      <c r="ES15" s="696"/>
      <c r="ET15" s="696"/>
      <c r="EU15" s="696"/>
      <c r="EV15" s="699"/>
    </row>
    <row r="16" spans="1:152" ht="29.25" customHeight="1">
      <c r="A16" s="882" t="s">
        <v>11</v>
      </c>
      <c r="B16" s="883"/>
      <c r="C16" s="883"/>
      <c r="D16" s="883"/>
      <c r="E16" s="883"/>
      <c r="F16" s="883"/>
      <c r="G16" s="883"/>
      <c r="H16" s="883"/>
      <c r="I16" s="883"/>
      <c r="J16" s="883"/>
      <c r="K16" s="883"/>
      <c r="L16" s="883"/>
      <c r="M16" s="884"/>
      <c r="N16" s="705">
        <v>0</v>
      </c>
      <c r="O16" s="696"/>
      <c r="P16" s="696"/>
      <c r="Q16" s="696"/>
      <c r="R16" s="696"/>
      <c r="S16" s="696"/>
      <c r="T16" s="696"/>
      <c r="U16" s="696"/>
      <c r="V16" s="696"/>
      <c r="W16" s="696">
        <v>0</v>
      </c>
      <c r="X16" s="696"/>
      <c r="Y16" s="696"/>
      <c r="Z16" s="696"/>
      <c r="AA16" s="696"/>
      <c r="AB16" s="696"/>
      <c r="AC16" s="696"/>
      <c r="AD16" s="696"/>
      <c r="AE16" s="696"/>
      <c r="AF16" s="696"/>
      <c r="AG16" s="696"/>
      <c r="AH16" s="696"/>
      <c r="AI16" s="696"/>
      <c r="AJ16" s="696"/>
      <c r="AK16" s="696">
        <v>0</v>
      </c>
      <c r="AL16" s="696"/>
      <c r="AM16" s="696"/>
      <c r="AN16" s="696"/>
      <c r="AO16" s="696"/>
      <c r="AP16" s="696"/>
      <c r="AQ16" s="696"/>
      <c r="AR16" s="696"/>
      <c r="AS16" s="696"/>
      <c r="AT16" s="894">
        <v>0</v>
      </c>
      <c r="AU16" s="894"/>
      <c r="AV16" s="894"/>
      <c r="AW16" s="894"/>
      <c r="AX16" s="894"/>
      <c r="AY16" s="894"/>
      <c r="AZ16" s="894"/>
      <c r="BA16" s="894"/>
      <c r="BB16" s="894"/>
      <c r="BC16" s="894"/>
      <c r="BD16" s="894"/>
      <c r="BE16" s="894"/>
      <c r="BF16" s="894"/>
      <c r="BG16" s="894"/>
      <c r="BH16" s="889">
        <v>2</v>
      </c>
      <c r="BI16" s="889"/>
      <c r="BJ16" s="889"/>
      <c r="BK16" s="889"/>
      <c r="BL16" s="889"/>
      <c r="BM16" s="889"/>
      <c r="BN16" s="889"/>
      <c r="BO16" s="889"/>
      <c r="BP16" s="892">
        <v>0</v>
      </c>
      <c r="BQ16" s="892"/>
      <c r="BR16" s="892"/>
      <c r="BS16" s="892"/>
      <c r="BT16" s="892"/>
      <c r="BU16" s="892"/>
      <c r="BV16" s="892"/>
      <c r="BW16" s="892"/>
      <c r="BX16" s="892"/>
      <c r="BY16" s="892"/>
      <c r="BZ16" s="889">
        <v>535</v>
      </c>
      <c r="CA16" s="889"/>
      <c r="CB16" s="889"/>
      <c r="CC16" s="889"/>
      <c r="CD16" s="889"/>
      <c r="CE16" s="889"/>
      <c r="CF16" s="889"/>
      <c r="CG16" s="889"/>
      <c r="CH16" s="889"/>
      <c r="CI16" s="889"/>
      <c r="CJ16" s="889"/>
      <c r="CK16" s="889"/>
      <c r="CL16" s="889"/>
      <c r="CM16" s="889"/>
      <c r="CN16" s="869">
        <v>0</v>
      </c>
      <c r="CO16" s="869"/>
      <c r="CP16" s="869"/>
      <c r="CQ16" s="869"/>
      <c r="CR16" s="869"/>
      <c r="CS16" s="869"/>
      <c r="CT16" s="869"/>
      <c r="CU16" s="869"/>
      <c r="CV16" s="869"/>
      <c r="CW16" s="869"/>
      <c r="CX16" s="869"/>
      <c r="CY16" s="696">
        <v>20</v>
      </c>
      <c r="CZ16" s="696"/>
      <c r="DA16" s="696"/>
      <c r="DB16" s="696"/>
      <c r="DC16" s="696"/>
      <c r="DD16" s="696"/>
      <c r="DE16" s="696"/>
      <c r="DF16" s="696"/>
      <c r="DG16" s="696"/>
      <c r="DH16" s="696"/>
      <c r="DI16" s="696"/>
      <c r="DJ16" s="696"/>
      <c r="DK16" s="696"/>
      <c r="DL16" s="696"/>
      <c r="DM16" s="696">
        <v>0</v>
      </c>
      <c r="DN16" s="696"/>
      <c r="DO16" s="696"/>
      <c r="DP16" s="696"/>
      <c r="DQ16" s="696"/>
      <c r="DR16" s="696"/>
      <c r="DS16" s="696"/>
      <c r="DT16" s="696"/>
      <c r="DU16" s="696"/>
      <c r="DV16" s="696"/>
      <c r="DW16" s="696"/>
      <c r="DX16" s="696">
        <v>2</v>
      </c>
      <c r="DY16" s="696"/>
      <c r="DZ16" s="696"/>
      <c r="EA16" s="696"/>
      <c r="EB16" s="696"/>
      <c r="EC16" s="696"/>
      <c r="ED16" s="696"/>
      <c r="EE16" s="696"/>
      <c r="EF16" s="696"/>
      <c r="EG16" s="696"/>
      <c r="EH16" s="696"/>
      <c r="EI16" s="696"/>
      <c r="EJ16" s="696"/>
      <c r="EK16" s="696"/>
      <c r="EL16" s="696">
        <v>0</v>
      </c>
      <c r="EM16" s="696"/>
      <c r="EN16" s="696"/>
      <c r="EO16" s="696"/>
      <c r="EP16" s="696"/>
      <c r="EQ16" s="696"/>
      <c r="ER16" s="696"/>
      <c r="ES16" s="696"/>
      <c r="ET16" s="696"/>
      <c r="EU16" s="696"/>
      <c r="EV16" s="699"/>
    </row>
    <row r="17" spans="1:152" ht="29.25" customHeight="1">
      <c r="A17" s="882" t="s">
        <v>12</v>
      </c>
      <c r="B17" s="883"/>
      <c r="C17" s="883"/>
      <c r="D17" s="883"/>
      <c r="E17" s="883"/>
      <c r="F17" s="883"/>
      <c r="G17" s="883"/>
      <c r="H17" s="883"/>
      <c r="I17" s="883"/>
      <c r="J17" s="883"/>
      <c r="K17" s="883"/>
      <c r="L17" s="883"/>
      <c r="M17" s="884"/>
      <c r="N17" s="705">
        <v>2</v>
      </c>
      <c r="O17" s="696"/>
      <c r="P17" s="696"/>
      <c r="Q17" s="696"/>
      <c r="R17" s="696"/>
      <c r="S17" s="696"/>
      <c r="T17" s="696"/>
      <c r="U17" s="696"/>
      <c r="V17" s="696"/>
      <c r="W17" s="696">
        <v>968681</v>
      </c>
      <c r="X17" s="696"/>
      <c r="Y17" s="696"/>
      <c r="Z17" s="696"/>
      <c r="AA17" s="696"/>
      <c r="AB17" s="696"/>
      <c r="AC17" s="696"/>
      <c r="AD17" s="696"/>
      <c r="AE17" s="696"/>
      <c r="AF17" s="696"/>
      <c r="AG17" s="696"/>
      <c r="AH17" s="696"/>
      <c r="AI17" s="696"/>
      <c r="AJ17" s="696"/>
      <c r="AK17" s="696">
        <v>0</v>
      </c>
      <c r="AL17" s="696"/>
      <c r="AM17" s="696"/>
      <c r="AN17" s="696"/>
      <c r="AO17" s="696"/>
      <c r="AP17" s="696"/>
      <c r="AQ17" s="696"/>
      <c r="AR17" s="696"/>
      <c r="AS17" s="696"/>
      <c r="AT17" s="894">
        <v>0</v>
      </c>
      <c r="AU17" s="894"/>
      <c r="AV17" s="894"/>
      <c r="AW17" s="894"/>
      <c r="AX17" s="894"/>
      <c r="AY17" s="894"/>
      <c r="AZ17" s="894"/>
      <c r="BA17" s="894"/>
      <c r="BB17" s="894"/>
      <c r="BC17" s="894"/>
      <c r="BD17" s="894"/>
      <c r="BE17" s="894"/>
      <c r="BF17" s="894"/>
      <c r="BG17" s="894"/>
      <c r="BH17" s="889">
        <v>328</v>
      </c>
      <c r="BI17" s="889"/>
      <c r="BJ17" s="889"/>
      <c r="BK17" s="889"/>
      <c r="BL17" s="889"/>
      <c r="BM17" s="889"/>
      <c r="BN17" s="889"/>
      <c r="BO17" s="889"/>
      <c r="BP17" s="888">
        <v>0</v>
      </c>
      <c r="BQ17" s="888"/>
      <c r="BR17" s="888"/>
      <c r="BS17" s="888"/>
      <c r="BT17" s="888"/>
      <c r="BU17" s="888"/>
      <c r="BV17" s="888"/>
      <c r="BW17" s="888"/>
      <c r="BX17" s="888"/>
      <c r="BY17" s="888"/>
      <c r="BZ17" s="889">
        <v>1412898</v>
      </c>
      <c r="CA17" s="889"/>
      <c r="CB17" s="889"/>
      <c r="CC17" s="889"/>
      <c r="CD17" s="889"/>
      <c r="CE17" s="889"/>
      <c r="CF17" s="889"/>
      <c r="CG17" s="889"/>
      <c r="CH17" s="889"/>
      <c r="CI17" s="889"/>
      <c r="CJ17" s="889"/>
      <c r="CK17" s="889"/>
      <c r="CL17" s="889"/>
      <c r="CM17" s="889"/>
      <c r="CN17" s="869">
        <v>0</v>
      </c>
      <c r="CO17" s="869"/>
      <c r="CP17" s="869"/>
      <c r="CQ17" s="869"/>
      <c r="CR17" s="869"/>
      <c r="CS17" s="869"/>
      <c r="CT17" s="869"/>
      <c r="CU17" s="869"/>
      <c r="CV17" s="869"/>
      <c r="CW17" s="869"/>
      <c r="CX17" s="869"/>
      <c r="CY17" s="696">
        <v>31820</v>
      </c>
      <c r="CZ17" s="696"/>
      <c r="DA17" s="696"/>
      <c r="DB17" s="696"/>
      <c r="DC17" s="696"/>
      <c r="DD17" s="696"/>
      <c r="DE17" s="696"/>
      <c r="DF17" s="696"/>
      <c r="DG17" s="696"/>
      <c r="DH17" s="696"/>
      <c r="DI17" s="696"/>
      <c r="DJ17" s="696"/>
      <c r="DK17" s="696"/>
      <c r="DL17" s="696"/>
      <c r="DM17" s="696">
        <v>643</v>
      </c>
      <c r="DN17" s="696"/>
      <c r="DO17" s="696"/>
      <c r="DP17" s="696"/>
      <c r="DQ17" s="696"/>
      <c r="DR17" s="696"/>
      <c r="DS17" s="696"/>
      <c r="DT17" s="696"/>
      <c r="DU17" s="696"/>
      <c r="DV17" s="696"/>
      <c r="DW17" s="696"/>
      <c r="DX17" s="696">
        <v>2199</v>
      </c>
      <c r="DY17" s="696"/>
      <c r="DZ17" s="696"/>
      <c r="EA17" s="696"/>
      <c r="EB17" s="696"/>
      <c r="EC17" s="696"/>
      <c r="ED17" s="696"/>
      <c r="EE17" s="696"/>
      <c r="EF17" s="696"/>
      <c r="EG17" s="696"/>
      <c r="EH17" s="696"/>
      <c r="EI17" s="696"/>
      <c r="EJ17" s="696"/>
      <c r="EK17" s="696"/>
      <c r="EL17" s="696">
        <v>0</v>
      </c>
      <c r="EM17" s="696"/>
      <c r="EN17" s="696"/>
      <c r="EO17" s="696"/>
      <c r="EP17" s="696"/>
      <c r="EQ17" s="696"/>
      <c r="ER17" s="696"/>
      <c r="ES17" s="696"/>
      <c r="ET17" s="696"/>
      <c r="EU17" s="696"/>
      <c r="EV17" s="699"/>
    </row>
    <row r="18" spans="1:152" ht="29.25" customHeight="1">
      <c r="A18" s="882" t="s">
        <v>13</v>
      </c>
      <c r="B18" s="883"/>
      <c r="C18" s="883"/>
      <c r="D18" s="883"/>
      <c r="E18" s="883"/>
      <c r="F18" s="883"/>
      <c r="G18" s="883"/>
      <c r="H18" s="883"/>
      <c r="I18" s="883"/>
      <c r="J18" s="883"/>
      <c r="K18" s="883"/>
      <c r="L18" s="883"/>
      <c r="M18" s="884"/>
      <c r="N18" s="705">
        <v>0</v>
      </c>
      <c r="O18" s="696"/>
      <c r="P18" s="696"/>
      <c r="Q18" s="696"/>
      <c r="R18" s="696"/>
      <c r="S18" s="696"/>
      <c r="T18" s="696"/>
      <c r="U18" s="696"/>
      <c r="V18" s="696"/>
      <c r="W18" s="696">
        <v>0</v>
      </c>
      <c r="X18" s="696"/>
      <c r="Y18" s="696"/>
      <c r="Z18" s="696"/>
      <c r="AA18" s="696"/>
      <c r="AB18" s="696"/>
      <c r="AC18" s="696"/>
      <c r="AD18" s="696"/>
      <c r="AE18" s="696"/>
      <c r="AF18" s="696"/>
      <c r="AG18" s="696"/>
      <c r="AH18" s="696"/>
      <c r="AI18" s="696"/>
      <c r="AJ18" s="696"/>
      <c r="AK18" s="696">
        <v>0</v>
      </c>
      <c r="AL18" s="696"/>
      <c r="AM18" s="696"/>
      <c r="AN18" s="696"/>
      <c r="AO18" s="696"/>
      <c r="AP18" s="696"/>
      <c r="AQ18" s="696"/>
      <c r="AR18" s="696"/>
      <c r="AS18" s="696"/>
      <c r="AT18" s="894">
        <v>0</v>
      </c>
      <c r="AU18" s="894"/>
      <c r="AV18" s="894"/>
      <c r="AW18" s="894"/>
      <c r="AX18" s="894"/>
      <c r="AY18" s="894"/>
      <c r="AZ18" s="894"/>
      <c r="BA18" s="894"/>
      <c r="BB18" s="894"/>
      <c r="BC18" s="894"/>
      <c r="BD18" s="894"/>
      <c r="BE18" s="894"/>
      <c r="BF18" s="894"/>
      <c r="BG18" s="894"/>
      <c r="BH18" s="889">
        <v>0</v>
      </c>
      <c r="BI18" s="889"/>
      <c r="BJ18" s="889"/>
      <c r="BK18" s="889"/>
      <c r="BL18" s="889"/>
      <c r="BM18" s="889"/>
      <c r="BN18" s="889"/>
      <c r="BO18" s="889"/>
      <c r="BP18" s="888">
        <v>0</v>
      </c>
      <c r="BQ18" s="888"/>
      <c r="BR18" s="888"/>
      <c r="BS18" s="888"/>
      <c r="BT18" s="888"/>
      <c r="BU18" s="888"/>
      <c r="BV18" s="888"/>
      <c r="BW18" s="888"/>
      <c r="BX18" s="888"/>
      <c r="BY18" s="888"/>
      <c r="BZ18" s="889">
        <v>0</v>
      </c>
      <c r="CA18" s="889"/>
      <c r="CB18" s="889"/>
      <c r="CC18" s="889"/>
      <c r="CD18" s="889"/>
      <c r="CE18" s="889"/>
      <c r="CF18" s="889"/>
      <c r="CG18" s="889"/>
      <c r="CH18" s="889"/>
      <c r="CI18" s="889"/>
      <c r="CJ18" s="889"/>
      <c r="CK18" s="889"/>
      <c r="CL18" s="889"/>
      <c r="CM18" s="889"/>
      <c r="CN18" s="869">
        <v>0</v>
      </c>
      <c r="CO18" s="869"/>
      <c r="CP18" s="869"/>
      <c r="CQ18" s="869"/>
      <c r="CR18" s="869"/>
      <c r="CS18" s="869"/>
      <c r="CT18" s="869"/>
      <c r="CU18" s="869"/>
      <c r="CV18" s="869"/>
      <c r="CW18" s="869"/>
      <c r="CX18" s="869"/>
      <c r="CY18" s="696">
        <v>0</v>
      </c>
      <c r="CZ18" s="696"/>
      <c r="DA18" s="696"/>
      <c r="DB18" s="696"/>
      <c r="DC18" s="696"/>
      <c r="DD18" s="696"/>
      <c r="DE18" s="696"/>
      <c r="DF18" s="696"/>
      <c r="DG18" s="696"/>
      <c r="DH18" s="696"/>
      <c r="DI18" s="696"/>
      <c r="DJ18" s="696"/>
      <c r="DK18" s="696"/>
      <c r="DL18" s="696"/>
      <c r="DM18" s="696">
        <v>0</v>
      </c>
      <c r="DN18" s="696"/>
      <c r="DO18" s="696"/>
      <c r="DP18" s="696"/>
      <c r="DQ18" s="696"/>
      <c r="DR18" s="696"/>
      <c r="DS18" s="696"/>
      <c r="DT18" s="696"/>
      <c r="DU18" s="696"/>
      <c r="DV18" s="696"/>
      <c r="DW18" s="696"/>
      <c r="DX18" s="696">
        <v>0</v>
      </c>
      <c r="DY18" s="696"/>
      <c r="DZ18" s="696"/>
      <c r="EA18" s="696"/>
      <c r="EB18" s="696"/>
      <c r="EC18" s="696"/>
      <c r="ED18" s="696"/>
      <c r="EE18" s="696"/>
      <c r="EF18" s="696"/>
      <c r="EG18" s="696"/>
      <c r="EH18" s="696"/>
      <c r="EI18" s="696"/>
      <c r="EJ18" s="696"/>
      <c r="EK18" s="696"/>
      <c r="EL18" s="696">
        <v>0</v>
      </c>
      <c r="EM18" s="696"/>
      <c r="EN18" s="696"/>
      <c r="EO18" s="696"/>
      <c r="EP18" s="696"/>
      <c r="EQ18" s="696"/>
      <c r="ER18" s="696"/>
      <c r="ES18" s="696"/>
      <c r="ET18" s="696"/>
      <c r="EU18" s="696"/>
      <c r="EV18" s="699"/>
    </row>
    <row r="19" spans="1:152" ht="29.25" customHeight="1">
      <c r="A19" s="882" t="s">
        <v>14</v>
      </c>
      <c r="B19" s="883"/>
      <c r="C19" s="883"/>
      <c r="D19" s="883"/>
      <c r="E19" s="883"/>
      <c r="F19" s="883"/>
      <c r="G19" s="883"/>
      <c r="H19" s="883"/>
      <c r="I19" s="883"/>
      <c r="J19" s="883"/>
      <c r="K19" s="883"/>
      <c r="L19" s="883"/>
      <c r="M19" s="884"/>
      <c r="N19" s="705">
        <v>0</v>
      </c>
      <c r="O19" s="696"/>
      <c r="P19" s="696"/>
      <c r="Q19" s="696"/>
      <c r="R19" s="696"/>
      <c r="S19" s="696"/>
      <c r="T19" s="696"/>
      <c r="U19" s="696"/>
      <c r="V19" s="696"/>
      <c r="W19" s="696">
        <v>0</v>
      </c>
      <c r="X19" s="696"/>
      <c r="Y19" s="696"/>
      <c r="Z19" s="696"/>
      <c r="AA19" s="696"/>
      <c r="AB19" s="696"/>
      <c r="AC19" s="696"/>
      <c r="AD19" s="696"/>
      <c r="AE19" s="696"/>
      <c r="AF19" s="696"/>
      <c r="AG19" s="696"/>
      <c r="AH19" s="696"/>
      <c r="AI19" s="696"/>
      <c r="AJ19" s="696"/>
      <c r="AK19" s="696">
        <v>0</v>
      </c>
      <c r="AL19" s="696"/>
      <c r="AM19" s="696"/>
      <c r="AN19" s="696"/>
      <c r="AO19" s="696"/>
      <c r="AP19" s="696"/>
      <c r="AQ19" s="696"/>
      <c r="AR19" s="696"/>
      <c r="AS19" s="696"/>
      <c r="AT19" s="894">
        <v>0</v>
      </c>
      <c r="AU19" s="894"/>
      <c r="AV19" s="894"/>
      <c r="AW19" s="894"/>
      <c r="AX19" s="894"/>
      <c r="AY19" s="894"/>
      <c r="AZ19" s="894"/>
      <c r="BA19" s="894"/>
      <c r="BB19" s="894"/>
      <c r="BC19" s="894"/>
      <c r="BD19" s="894"/>
      <c r="BE19" s="894"/>
      <c r="BF19" s="894"/>
      <c r="BG19" s="894"/>
      <c r="BH19" s="889">
        <v>77</v>
      </c>
      <c r="BI19" s="889"/>
      <c r="BJ19" s="889"/>
      <c r="BK19" s="889"/>
      <c r="BL19" s="889"/>
      <c r="BM19" s="889"/>
      <c r="BN19" s="889"/>
      <c r="BO19" s="889"/>
      <c r="BP19" s="888">
        <v>0</v>
      </c>
      <c r="BQ19" s="888"/>
      <c r="BR19" s="888"/>
      <c r="BS19" s="888"/>
      <c r="BT19" s="888"/>
      <c r="BU19" s="888"/>
      <c r="BV19" s="888"/>
      <c r="BW19" s="888"/>
      <c r="BX19" s="888"/>
      <c r="BY19" s="888"/>
      <c r="BZ19" s="889">
        <v>98625</v>
      </c>
      <c r="CA19" s="889"/>
      <c r="CB19" s="889"/>
      <c r="CC19" s="889"/>
      <c r="CD19" s="889"/>
      <c r="CE19" s="889"/>
      <c r="CF19" s="889"/>
      <c r="CG19" s="889"/>
      <c r="CH19" s="889"/>
      <c r="CI19" s="889"/>
      <c r="CJ19" s="889"/>
      <c r="CK19" s="889"/>
      <c r="CL19" s="889"/>
      <c r="CM19" s="889"/>
      <c r="CN19" s="869">
        <v>0</v>
      </c>
      <c r="CO19" s="869"/>
      <c r="CP19" s="869"/>
      <c r="CQ19" s="869"/>
      <c r="CR19" s="869"/>
      <c r="CS19" s="869"/>
      <c r="CT19" s="869"/>
      <c r="CU19" s="869"/>
      <c r="CV19" s="869"/>
      <c r="CW19" s="869"/>
      <c r="CX19" s="869"/>
      <c r="CY19" s="696">
        <v>10627</v>
      </c>
      <c r="CZ19" s="696"/>
      <c r="DA19" s="696"/>
      <c r="DB19" s="696"/>
      <c r="DC19" s="696"/>
      <c r="DD19" s="696"/>
      <c r="DE19" s="696"/>
      <c r="DF19" s="696"/>
      <c r="DG19" s="696"/>
      <c r="DH19" s="696"/>
      <c r="DI19" s="696"/>
      <c r="DJ19" s="696"/>
      <c r="DK19" s="696"/>
      <c r="DL19" s="696"/>
      <c r="DM19" s="696">
        <v>0</v>
      </c>
      <c r="DN19" s="696"/>
      <c r="DO19" s="696"/>
      <c r="DP19" s="696"/>
      <c r="DQ19" s="696"/>
      <c r="DR19" s="696"/>
      <c r="DS19" s="696"/>
      <c r="DT19" s="696"/>
      <c r="DU19" s="696"/>
      <c r="DV19" s="696"/>
      <c r="DW19" s="696"/>
      <c r="DX19" s="696">
        <v>358</v>
      </c>
      <c r="DY19" s="696"/>
      <c r="DZ19" s="696"/>
      <c r="EA19" s="696"/>
      <c r="EB19" s="696"/>
      <c r="EC19" s="696"/>
      <c r="ED19" s="696"/>
      <c r="EE19" s="696"/>
      <c r="EF19" s="696"/>
      <c r="EG19" s="696"/>
      <c r="EH19" s="696"/>
      <c r="EI19" s="696"/>
      <c r="EJ19" s="696"/>
      <c r="EK19" s="696"/>
      <c r="EL19" s="696">
        <v>0</v>
      </c>
      <c r="EM19" s="696"/>
      <c r="EN19" s="696"/>
      <c r="EO19" s="696"/>
      <c r="EP19" s="696"/>
      <c r="EQ19" s="696"/>
      <c r="ER19" s="696"/>
      <c r="ES19" s="696"/>
      <c r="ET19" s="696"/>
      <c r="EU19" s="696"/>
      <c r="EV19" s="699"/>
    </row>
    <row r="20" spans="1:152" ht="29.25" customHeight="1" thickBot="1">
      <c r="A20" s="776" t="s">
        <v>15</v>
      </c>
      <c r="B20" s="880"/>
      <c r="C20" s="880"/>
      <c r="D20" s="880"/>
      <c r="E20" s="880"/>
      <c r="F20" s="880"/>
      <c r="G20" s="880"/>
      <c r="H20" s="880"/>
      <c r="I20" s="880"/>
      <c r="J20" s="880"/>
      <c r="K20" s="880"/>
      <c r="L20" s="880"/>
      <c r="M20" s="881"/>
      <c r="N20" s="705">
        <v>2</v>
      </c>
      <c r="O20" s="696"/>
      <c r="P20" s="696"/>
      <c r="Q20" s="696"/>
      <c r="R20" s="696"/>
      <c r="S20" s="696"/>
      <c r="T20" s="696"/>
      <c r="U20" s="696"/>
      <c r="V20" s="696"/>
      <c r="W20" s="696">
        <v>336742</v>
      </c>
      <c r="X20" s="696"/>
      <c r="Y20" s="696"/>
      <c r="Z20" s="696"/>
      <c r="AA20" s="696"/>
      <c r="AB20" s="696"/>
      <c r="AC20" s="696"/>
      <c r="AD20" s="696"/>
      <c r="AE20" s="696"/>
      <c r="AF20" s="696"/>
      <c r="AG20" s="696"/>
      <c r="AH20" s="696"/>
      <c r="AI20" s="696"/>
      <c r="AJ20" s="696"/>
      <c r="AK20" s="696">
        <v>0</v>
      </c>
      <c r="AL20" s="696"/>
      <c r="AM20" s="696"/>
      <c r="AN20" s="696"/>
      <c r="AO20" s="696"/>
      <c r="AP20" s="696"/>
      <c r="AQ20" s="696"/>
      <c r="AR20" s="696"/>
      <c r="AS20" s="696"/>
      <c r="AT20" s="894">
        <v>0</v>
      </c>
      <c r="AU20" s="894"/>
      <c r="AV20" s="894"/>
      <c r="AW20" s="894"/>
      <c r="AX20" s="894"/>
      <c r="AY20" s="894"/>
      <c r="AZ20" s="894"/>
      <c r="BA20" s="894"/>
      <c r="BB20" s="894"/>
      <c r="BC20" s="894"/>
      <c r="BD20" s="894"/>
      <c r="BE20" s="894"/>
      <c r="BF20" s="894"/>
      <c r="BG20" s="894"/>
      <c r="BH20" s="889">
        <v>147</v>
      </c>
      <c r="BI20" s="889"/>
      <c r="BJ20" s="889"/>
      <c r="BK20" s="889"/>
      <c r="BL20" s="889"/>
      <c r="BM20" s="889"/>
      <c r="BN20" s="889"/>
      <c r="BO20" s="889"/>
      <c r="BP20" s="888">
        <v>0</v>
      </c>
      <c r="BQ20" s="888"/>
      <c r="BR20" s="888"/>
      <c r="BS20" s="888"/>
      <c r="BT20" s="888"/>
      <c r="BU20" s="888"/>
      <c r="BV20" s="888"/>
      <c r="BW20" s="888"/>
      <c r="BX20" s="888"/>
      <c r="BY20" s="888"/>
      <c r="BZ20" s="889">
        <v>720708</v>
      </c>
      <c r="CA20" s="889"/>
      <c r="CB20" s="889"/>
      <c r="CC20" s="889"/>
      <c r="CD20" s="889"/>
      <c r="CE20" s="889"/>
      <c r="CF20" s="889"/>
      <c r="CG20" s="889"/>
      <c r="CH20" s="889"/>
      <c r="CI20" s="889"/>
      <c r="CJ20" s="889"/>
      <c r="CK20" s="889"/>
      <c r="CL20" s="889"/>
      <c r="CM20" s="889"/>
      <c r="CN20" s="869">
        <v>0</v>
      </c>
      <c r="CO20" s="869"/>
      <c r="CP20" s="869"/>
      <c r="CQ20" s="869"/>
      <c r="CR20" s="869"/>
      <c r="CS20" s="869"/>
      <c r="CT20" s="869"/>
      <c r="CU20" s="869"/>
      <c r="CV20" s="869"/>
      <c r="CW20" s="869"/>
      <c r="CX20" s="869"/>
      <c r="CY20" s="696">
        <v>58106</v>
      </c>
      <c r="CZ20" s="696"/>
      <c r="DA20" s="696"/>
      <c r="DB20" s="696"/>
      <c r="DC20" s="696"/>
      <c r="DD20" s="696"/>
      <c r="DE20" s="696"/>
      <c r="DF20" s="696"/>
      <c r="DG20" s="696"/>
      <c r="DH20" s="696"/>
      <c r="DI20" s="696"/>
      <c r="DJ20" s="696"/>
      <c r="DK20" s="696"/>
      <c r="DL20" s="696"/>
      <c r="DM20" s="696">
        <v>0</v>
      </c>
      <c r="DN20" s="696"/>
      <c r="DO20" s="696"/>
      <c r="DP20" s="696"/>
      <c r="DQ20" s="696"/>
      <c r="DR20" s="696"/>
      <c r="DS20" s="696"/>
      <c r="DT20" s="696"/>
      <c r="DU20" s="696"/>
      <c r="DV20" s="696"/>
      <c r="DW20" s="696"/>
      <c r="DX20" s="696">
        <v>3412</v>
      </c>
      <c r="DY20" s="696"/>
      <c r="DZ20" s="696"/>
      <c r="EA20" s="696"/>
      <c r="EB20" s="696"/>
      <c r="EC20" s="696"/>
      <c r="ED20" s="696"/>
      <c r="EE20" s="696"/>
      <c r="EF20" s="696"/>
      <c r="EG20" s="696"/>
      <c r="EH20" s="696"/>
      <c r="EI20" s="696"/>
      <c r="EJ20" s="696"/>
      <c r="EK20" s="696"/>
      <c r="EL20" s="696">
        <v>0</v>
      </c>
      <c r="EM20" s="696"/>
      <c r="EN20" s="696"/>
      <c r="EO20" s="696"/>
      <c r="EP20" s="696"/>
      <c r="EQ20" s="696"/>
      <c r="ER20" s="696"/>
      <c r="ES20" s="696"/>
      <c r="ET20" s="696"/>
      <c r="EU20" s="696"/>
      <c r="EV20" s="699"/>
    </row>
    <row r="21" spans="1:152" ht="29.25" customHeight="1" thickBot="1">
      <c r="A21" s="598" t="s">
        <v>37</v>
      </c>
      <c r="B21" s="878"/>
      <c r="C21" s="878"/>
      <c r="D21" s="878"/>
      <c r="E21" s="878"/>
      <c r="F21" s="878"/>
      <c r="G21" s="878"/>
      <c r="H21" s="878"/>
      <c r="I21" s="878"/>
      <c r="J21" s="878"/>
      <c r="K21" s="878"/>
      <c r="L21" s="878"/>
      <c r="M21" s="879"/>
      <c r="N21" s="704">
        <f>SUM(N9,N10,N11,N12,N13,N14,N15,N16,N17,N18,N19,N20)</f>
        <v>27857</v>
      </c>
      <c r="O21" s="697"/>
      <c r="P21" s="697"/>
      <c r="Q21" s="697"/>
      <c r="R21" s="697"/>
      <c r="S21" s="697"/>
      <c r="T21" s="697"/>
      <c r="U21" s="697"/>
      <c r="V21" s="697"/>
      <c r="W21" s="697">
        <f>SUM(W9,W10,W11,W12,W13,W14,W15,W16,W17,W18,W19,W20)</f>
        <v>6940864863</v>
      </c>
      <c r="X21" s="697"/>
      <c r="Y21" s="697"/>
      <c r="Z21" s="697"/>
      <c r="AA21" s="697"/>
      <c r="AB21" s="697"/>
      <c r="AC21" s="697"/>
      <c r="AD21" s="697"/>
      <c r="AE21" s="697"/>
      <c r="AF21" s="697"/>
      <c r="AG21" s="697"/>
      <c r="AH21" s="697"/>
      <c r="AI21" s="697"/>
      <c r="AJ21" s="697"/>
      <c r="AK21" s="697">
        <f>SUM(AK9,AK10,AK11,AK12,AK13,AK14,AK15,AK16,AK17,AK18,AK19,AK20)</f>
        <v>1563</v>
      </c>
      <c r="AL21" s="697"/>
      <c r="AM21" s="697"/>
      <c r="AN21" s="697"/>
      <c r="AO21" s="697"/>
      <c r="AP21" s="697"/>
      <c r="AQ21" s="697"/>
      <c r="AR21" s="697"/>
      <c r="AS21" s="697"/>
      <c r="AT21" s="697">
        <f>SUM(AT9,AT10,AT11,AT12,AT13,AT14,AT15,AT16,AT17,AT18,AT19,AT20)</f>
        <v>4659833909</v>
      </c>
      <c r="AU21" s="697"/>
      <c r="AV21" s="697"/>
      <c r="AW21" s="697"/>
      <c r="AX21" s="697"/>
      <c r="AY21" s="697"/>
      <c r="AZ21" s="697"/>
      <c r="BA21" s="697"/>
      <c r="BB21" s="697"/>
      <c r="BC21" s="697"/>
      <c r="BD21" s="697"/>
      <c r="BE21" s="697"/>
      <c r="BF21" s="697"/>
      <c r="BG21" s="697"/>
      <c r="BH21" s="890">
        <f>SUM(BH9,BH10,BH11,BH12,BH13,BH14,BH15,BH16,BH17,BH18,BH19,BH20)</f>
        <v>2484148</v>
      </c>
      <c r="BI21" s="890"/>
      <c r="BJ21" s="890"/>
      <c r="BK21" s="890"/>
      <c r="BL21" s="890"/>
      <c r="BM21" s="890"/>
      <c r="BN21" s="890"/>
      <c r="BO21" s="890"/>
      <c r="BP21" s="893">
        <f>SUM(BP9,BP10,BP11,BP12,BP13,BP14,BP15,BP16,BP17,BP18,BP19,BP20)</f>
        <v>9708</v>
      </c>
      <c r="BQ21" s="893"/>
      <c r="BR21" s="893"/>
      <c r="BS21" s="893"/>
      <c r="BT21" s="893"/>
      <c r="BU21" s="893"/>
      <c r="BV21" s="893"/>
      <c r="BW21" s="893"/>
      <c r="BX21" s="893"/>
      <c r="BY21" s="893"/>
      <c r="BZ21" s="890">
        <f>SUM(BZ9,BZ10,BZ11,BZ12,BZ13,BZ14,BZ15,BZ16,BZ17,BZ18,BZ19,BZ20)</f>
        <v>18074290306</v>
      </c>
      <c r="CA21" s="890"/>
      <c r="CB21" s="890"/>
      <c r="CC21" s="890"/>
      <c r="CD21" s="890"/>
      <c r="CE21" s="890"/>
      <c r="CF21" s="890"/>
      <c r="CG21" s="890"/>
      <c r="CH21" s="890"/>
      <c r="CI21" s="890"/>
      <c r="CJ21" s="890"/>
      <c r="CK21" s="890"/>
      <c r="CL21" s="890"/>
      <c r="CM21" s="890"/>
      <c r="CN21" s="871">
        <f>SUM(CN9,CN10,CN11,CN12,CN13,CN14,CN15,CN16,CN17,CN18,CN19,CN20)</f>
        <v>1172308172</v>
      </c>
      <c r="CO21" s="871"/>
      <c r="CP21" s="871"/>
      <c r="CQ21" s="871"/>
      <c r="CR21" s="871"/>
      <c r="CS21" s="871"/>
      <c r="CT21" s="871"/>
      <c r="CU21" s="871"/>
      <c r="CV21" s="871"/>
      <c r="CW21" s="871"/>
      <c r="CX21" s="871"/>
      <c r="CY21" s="697">
        <f>SUM(CY9,CY10,CY11,CY12,CY13,CY14,CY15,CY16,CY17,CY18,CY19,CY20)</f>
        <v>994710938</v>
      </c>
      <c r="CZ21" s="697"/>
      <c r="DA21" s="697"/>
      <c r="DB21" s="697"/>
      <c r="DC21" s="697"/>
      <c r="DD21" s="697"/>
      <c r="DE21" s="697"/>
      <c r="DF21" s="697"/>
      <c r="DG21" s="697"/>
      <c r="DH21" s="697"/>
      <c r="DI21" s="697"/>
      <c r="DJ21" s="697"/>
      <c r="DK21" s="697"/>
      <c r="DL21" s="697"/>
      <c r="DM21" s="697">
        <f>SUM(DM9,DM10,DM11,DM12,DM13,DM14,DM15,DM16,DM17,DM18,DM19,DM20)</f>
        <v>53995401</v>
      </c>
      <c r="DN21" s="697"/>
      <c r="DO21" s="697"/>
      <c r="DP21" s="697"/>
      <c r="DQ21" s="697"/>
      <c r="DR21" s="697"/>
      <c r="DS21" s="697"/>
      <c r="DT21" s="697"/>
      <c r="DU21" s="697"/>
      <c r="DV21" s="697"/>
      <c r="DW21" s="697"/>
      <c r="DX21" s="697">
        <f>SUM(DX9,DX10,DX11,DX12,DX13,DX14,DX15,DX16,DX17,DX18,DX19,DX20)</f>
        <v>33736917</v>
      </c>
      <c r="DY21" s="697"/>
      <c r="DZ21" s="697"/>
      <c r="EA21" s="697"/>
      <c r="EB21" s="697"/>
      <c r="EC21" s="697"/>
      <c r="ED21" s="697"/>
      <c r="EE21" s="697"/>
      <c r="EF21" s="697"/>
      <c r="EG21" s="697"/>
      <c r="EH21" s="697"/>
      <c r="EI21" s="697"/>
      <c r="EJ21" s="697"/>
      <c r="EK21" s="697"/>
      <c r="EL21" s="697">
        <f>SUM(EL9,EL10,EL11,EL12,EL13,EL14,EL15,EL16,EL17,EL18,EL19,EL20)</f>
        <v>2483429</v>
      </c>
      <c r="EM21" s="697"/>
      <c r="EN21" s="697"/>
      <c r="EO21" s="697"/>
      <c r="EP21" s="697"/>
      <c r="EQ21" s="697"/>
      <c r="ER21" s="697"/>
      <c r="ES21" s="697"/>
      <c r="ET21" s="697"/>
      <c r="EU21" s="697"/>
      <c r="EV21" s="698"/>
    </row>
  </sheetData>
  <sheetProtection selectLockedCells="1"/>
  <mergeCells count="193">
    <mergeCell ref="A12:M12"/>
    <mergeCell ref="BH3:CX3"/>
    <mergeCell ref="BH4:BO6"/>
    <mergeCell ref="N9:V9"/>
    <mergeCell ref="N10:V10"/>
    <mergeCell ref="N11:V11"/>
    <mergeCell ref="N12:V12"/>
    <mergeCell ref="AK9:AS9"/>
    <mergeCell ref="AK10:AS10"/>
    <mergeCell ref="AL4:AR6"/>
    <mergeCell ref="CN8:CX8"/>
    <mergeCell ref="AL3:BF3"/>
    <mergeCell ref="B5:K8"/>
    <mergeCell ref="CA4:CL6"/>
    <mergeCell ref="BZ8:CM8"/>
    <mergeCell ref="C3:L4"/>
    <mergeCell ref="O4:U6"/>
    <mergeCell ref="W8:AJ8"/>
    <mergeCell ref="O3:AI3"/>
    <mergeCell ref="BP5:BY6"/>
    <mergeCell ref="EL8:EV8"/>
    <mergeCell ref="DM3:EK3"/>
    <mergeCell ref="DM8:DW8"/>
    <mergeCell ref="DX8:EK8"/>
    <mergeCell ref="DY4:EJ6"/>
    <mergeCell ref="EL5:EV6"/>
    <mergeCell ref="DM5:DW6"/>
    <mergeCell ref="CO5:CW6"/>
    <mergeCell ref="A13:M13"/>
    <mergeCell ref="BH9:BO9"/>
    <mergeCell ref="BH10:BO10"/>
    <mergeCell ref="BH11:BO11"/>
    <mergeCell ref="BH12:BO12"/>
    <mergeCell ref="BH13:BO13"/>
    <mergeCell ref="BP9:BY9"/>
    <mergeCell ref="CN9:CX9"/>
    <mergeCell ref="CN10:CX10"/>
    <mergeCell ref="CN11:CX11"/>
    <mergeCell ref="CN12:CX12"/>
    <mergeCell ref="CN13:CX13"/>
    <mergeCell ref="DM9:DW9"/>
    <mergeCell ref="DM10:DW10"/>
    <mergeCell ref="DM11:DW11"/>
    <mergeCell ref="DM12:DW12"/>
    <mergeCell ref="A14:M14"/>
    <mergeCell ref="AU4:BF6"/>
    <mergeCell ref="AT8:BG8"/>
    <mergeCell ref="A9:M9"/>
    <mergeCell ref="A10:M10"/>
    <mergeCell ref="A11:M11"/>
    <mergeCell ref="X4:AI6"/>
    <mergeCell ref="N13:V13"/>
    <mergeCell ref="A21:M21"/>
    <mergeCell ref="A15:M15"/>
    <mergeCell ref="A16:M16"/>
    <mergeCell ref="A17:M17"/>
    <mergeCell ref="A18:M18"/>
    <mergeCell ref="A19:M19"/>
    <mergeCell ref="A20:M20"/>
    <mergeCell ref="N14:V14"/>
    <mergeCell ref="N15:V15"/>
    <mergeCell ref="N16:V16"/>
    <mergeCell ref="N17:V17"/>
    <mergeCell ref="N18:V18"/>
    <mergeCell ref="W20:AJ20"/>
    <mergeCell ref="W16:AJ16"/>
    <mergeCell ref="W17:AJ17"/>
    <mergeCell ref="N19:V19"/>
    <mergeCell ref="W18:AJ18"/>
    <mergeCell ref="N20:V20"/>
    <mergeCell ref="W21:AJ21"/>
    <mergeCell ref="N21:V21"/>
    <mergeCell ref="W9:AJ9"/>
    <mergeCell ref="W10:AJ10"/>
    <mergeCell ref="W11:AJ11"/>
    <mergeCell ref="W12:AJ12"/>
    <mergeCell ref="W13:AJ13"/>
    <mergeCell ref="W14:AJ14"/>
    <mergeCell ref="W15:AJ15"/>
    <mergeCell ref="W19:AJ19"/>
    <mergeCell ref="AK21:AS21"/>
    <mergeCell ref="AT9:BG9"/>
    <mergeCell ref="AT10:BG10"/>
    <mergeCell ref="AT11:BG11"/>
    <mergeCell ref="AT12:BG12"/>
    <mergeCell ref="AT13:BG13"/>
    <mergeCell ref="AT14:BG14"/>
    <mergeCell ref="AT15:BG15"/>
    <mergeCell ref="AK20:AS20"/>
    <mergeCell ref="AK13:AS13"/>
    <mergeCell ref="AT20:BG20"/>
    <mergeCell ref="AK17:AS17"/>
    <mergeCell ref="AK18:AS18"/>
    <mergeCell ref="AK19:AS19"/>
    <mergeCell ref="AK14:AS14"/>
    <mergeCell ref="AK15:AS15"/>
    <mergeCell ref="AK16:AS16"/>
    <mergeCell ref="AK11:AS11"/>
    <mergeCell ref="AK12:AS12"/>
    <mergeCell ref="AT21:BG21"/>
    <mergeCell ref="BH19:BO19"/>
    <mergeCell ref="BH20:BO20"/>
    <mergeCell ref="AT18:BG18"/>
    <mergeCell ref="AT19:BG19"/>
    <mergeCell ref="AT16:BG16"/>
    <mergeCell ref="AT17:BG17"/>
    <mergeCell ref="BH16:BO16"/>
    <mergeCell ref="BH17:BO17"/>
    <mergeCell ref="BH18:BO18"/>
    <mergeCell ref="BH21:BO21"/>
    <mergeCell ref="BP10:BY10"/>
    <mergeCell ref="BP11:BY11"/>
    <mergeCell ref="BP12:BY12"/>
    <mergeCell ref="BP13:BY13"/>
    <mergeCell ref="BP14:BY14"/>
    <mergeCell ref="BH15:BO15"/>
    <mergeCell ref="BZ9:CM9"/>
    <mergeCell ref="BZ10:CM10"/>
    <mergeCell ref="BZ11:CM11"/>
    <mergeCell ref="BZ12:CM12"/>
    <mergeCell ref="BZ15:CM15"/>
    <mergeCell ref="BH14:BO14"/>
    <mergeCell ref="BZ20:CM20"/>
    <mergeCell ref="BZ21:CM21"/>
    <mergeCell ref="BZ13:CM13"/>
    <mergeCell ref="BZ14:CM14"/>
    <mergeCell ref="BP16:BY16"/>
    <mergeCell ref="BP17:BY17"/>
    <mergeCell ref="BZ17:CM17"/>
    <mergeCell ref="BP15:BY15"/>
    <mergeCell ref="BP20:BY20"/>
    <mergeCell ref="BP21:BY21"/>
    <mergeCell ref="BP18:BY18"/>
    <mergeCell ref="BP19:BY19"/>
    <mergeCell ref="BZ16:CM16"/>
    <mergeCell ref="CN14:CX14"/>
    <mergeCell ref="BZ18:CM18"/>
    <mergeCell ref="BZ19:CM19"/>
    <mergeCell ref="CY9:DL9"/>
    <mergeCell ref="CY10:DL10"/>
    <mergeCell ref="CY11:DL11"/>
    <mergeCell ref="CY12:DL12"/>
    <mergeCell ref="CN16:CX16"/>
    <mergeCell ref="CN17:CX17"/>
    <mergeCell ref="CY13:DL13"/>
    <mergeCell ref="CY14:DL14"/>
    <mergeCell ref="CN20:CX20"/>
    <mergeCell ref="CN21:CX21"/>
    <mergeCell ref="CY19:DL19"/>
    <mergeCell ref="CY20:DL20"/>
    <mergeCell ref="CN18:CX18"/>
    <mergeCell ref="CN19:CX19"/>
    <mergeCell ref="CY18:DL18"/>
    <mergeCell ref="CY21:DL21"/>
    <mergeCell ref="CY15:DL15"/>
    <mergeCell ref="CY16:DL16"/>
    <mergeCell ref="CY17:DL17"/>
    <mergeCell ref="CN15:CX15"/>
    <mergeCell ref="DM13:DW13"/>
    <mergeCell ref="DM14:DW14"/>
    <mergeCell ref="DM15:DW15"/>
    <mergeCell ref="DM16:DW16"/>
    <mergeCell ref="DM17:DW17"/>
    <mergeCell ref="DM21:DW21"/>
    <mergeCell ref="DX9:EK9"/>
    <mergeCell ref="DX10:EK10"/>
    <mergeCell ref="DX11:EK11"/>
    <mergeCell ref="DX12:EK12"/>
    <mergeCell ref="DX13:EK13"/>
    <mergeCell ref="DX14:EK14"/>
    <mergeCell ref="DX18:EK18"/>
    <mergeCell ref="DX19:EK19"/>
    <mergeCell ref="DX20:EK20"/>
    <mergeCell ref="DM18:DW18"/>
    <mergeCell ref="DM19:DW19"/>
    <mergeCell ref="DM20:DW20"/>
    <mergeCell ref="EL14:EV14"/>
    <mergeCell ref="EL15:EV15"/>
    <mergeCell ref="EL16:EV16"/>
    <mergeCell ref="EL17:EV17"/>
    <mergeCell ref="DX15:EK15"/>
    <mergeCell ref="DX16:EK16"/>
    <mergeCell ref="DX17:EK17"/>
    <mergeCell ref="DX21:EK21"/>
    <mergeCell ref="EL9:EV9"/>
    <mergeCell ref="EL10:EV10"/>
    <mergeCell ref="EL11:EV11"/>
    <mergeCell ref="EL12:EV12"/>
    <mergeCell ref="EL13:EV13"/>
    <mergeCell ref="EL18:EV18"/>
    <mergeCell ref="EL19:EV19"/>
    <mergeCell ref="EL20:EV20"/>
    <mergeCell ref="EL21:EV21"/>
  </mergeCells>
  <phoneticPr fontId="2"/>
  <pageMargins left="0.78740157480314965" right="0.59055118110236227" top="0.59055118110236227" bottom="0.59055118110236227" header="0.39370078740157483" footer="0.39370078740157483"/>
  <pageSetup paperSize="9" scale="96" firstPageNumber="48" orientation="landscape" useFirstPageNumber="1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77"/>
  <dimension ref="A1:IR29"/>
  <sheetViews>
    <sheetView view="pageBreakPreview" zoomScaleNormal="100" zoomScaleSheetLayoutView="100" workbookViewId="0">
      <selection activeCell="V26" sqref="V26:W26"/>
    </sheetView>
  </sheetViews>
  <sheetFormatPr defaultColWidth="0.6640625" defaultRowHeight="21" customHeight="1"/>
  <cols>
    <col min="1" max="14" width="1.21875" style="92" customWidth="1"/>
    <col min="15" max="63" width="0.6640625" style="92"/>
    <col min="64" max="64" width="1.21875" style="92" customWidth="1"/>
    <col min="65" max="16384" width="0.6640625" style="92"/>
  </cols>
  <sheetData>
    <row r="1" spans="1:252" s="7" customFormat="1" ht="21" customHeight="1">
      <c r="EB1" s="91"/>
      <c r="EC1" s="91"/>
      <c r="ED1" s="91"/>
      <c r="EE1" s="91"/>
      <c r="EF1" s="91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</row>
    <row r="2" spans="1:252" s="7" customFormat="1" ht="21" customHeight="1" thickBot="1">
      <c r="A2" s="592" t="s">
        <v>99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  <c r="AP2" s="592"/>
      <c r="AQ2" s="592"/>
      <c r="AR2" s="592"/>
      <c r="AS2" s="592"/>
      <c r="AT2" s="592"/>
      <c r="AU2" s="592"/>
      <c r="AV2" s="592"/>
      <c r="AW2" s="592"/>
      <c r="AX2" s="592"/>
      <c r="AY2" s="592"/>
      <c r="AZ2" s="592"/>
      <c r="BA2" s="592"/>
      <c r="BB2" s="592"/>
      <c r="BC2" s="592"/>
      <c r="BD2" s="592"/>
      <c r="BE2" s="592"/>
      <c r="BF2" s="592"/>
      <c r="BG2" s="592"/>
      <c r="BH2" s="592"/>
      <c r="BI2" s="592"/>
      <c r="BJ2" s="592"/>
      <c r="BK2" s="592"/>
      <c r="BL2" s="592"/>
      <c r="BM2" s="592"/>
      <c r="BN2" s="592"/>
      <c r="BO2" s="592"/>
      <c r="BP2" s="592"/>
      <c r="BQ2" s="592"/>
      <c r="BR2" s="592"/>
      <c r="BS2" s="592"/>
      <c r="BT2" s="592"/>
      <c r="BU2" s="592"/>
      <c r="BV2" s="592"/>
      <c r="BW2" s="592"/>
      <c r="BX2" s="592"/>
      <c r="BY2" s="592"/>
      <c r="BZ2" s="592"/>
      <c r="CA2" s="592"/>
      <c r="CB2" s="592"/>
      <c r="CC2" s="592"/>
      <c r="CD2" s="592"/>
      <c r="CE2" s="592"/>
      <c r="CF2" s="592"/>
      <c r="CG2" s="592"/>
      <c r="CH2" s="592"/>
      <c r="CI2" s="592"/>
      <c r="CJ2" s="592"/>
      <c r="CK2" s="592"/>
      <c r="CL2" s="592"/>
      <c r="CM2" s="592"/>
      <c r="CN2" s="592"/>
      <c r="CO2" s="592"/>
      <c r="CP2" s="592"/>
      <c r="CQ2" s="592"/>
      <c r="CR2" s="592"/>
      <c r="CS2" s="592"/>
      <c r="CT2" s="592"/>
      <c r="CU2" s="592"/>
      <c r="CV2" s="592"/>
      <c r="CW2" s="592"/>
      <c r="CX2" s="592"/>
      <c r="CY2" s="592"/>
      <c r="CZ2" s="592"/>
      <c r="DA2" s="592"/>
      <c r="DB2" s="592"/>
      <c r="DC2" s="592"/>
      <c r="DD2" s="592"/>
      <c r="DE2" s="592"/>
      <c r="DF2" s="592"/>
      <c r="DG2" s="592"/>
      <c r="DH2" s="592"/>
      <c r="DI2" s="592"/>
      <c r="DJ2" s="592"/>
      <c r="DK2" s="592"/>
      <c r="DL2" s="592"/>
      <c r="DM2" s="592"/>
      <c r="DN2" s="592"/>
      <c r="DO2" s="592"/>
      <c r="DP2" s="592"/>
      <c r="DQ2" s="592"/>
      <c r="DR2" s="592"/>
      <c r="DS2" s="592"/>
      <c r="DT2" s="592"/>
      <c r="DU2" s="592"/>
      <c r="DV2" s="592"/>
      <c r="DW2" s="592"/>
      <c r="DX2" s="592"/>
      <c r="DY2" s="592"/>
      <c r="DZ2" s="592"/>
      <c r="EA2" s="592"/>
      <c r="EB2" s="592"/>
      <c r="EC2" s="592"/>
      <c r="ED2" s="592"/>
      <c r="EE2" s="592"/>
      <c r="EF2" s="592"/>
      <c r="EG2" s="592"/>
      <c r="EH2" s="592"/>
      <c r="EI2" s="592"/>
      <c r="EJ2" s="592"/>
      <c r="EK2" s="592"/>
      <c r="EL2" s="592"/>
      <c r="EM2" s="592"/>
      <c r="EN2" s="592"/>
      <c r="EO2" s="592"/>
      <c r="EP2" s="592"/>
      <c r="EQ2" s="592"/>
      <c r="ER2" s="592"/>
      <c r="ES2" s="592"/>
      <c r="ET2" s="592"/>
      <c r="EU2" s="592"/>
      <c r="EV2" s="592"/>
      <c r="EW2" s="592"/>
      <c r="EX2" s="592"/>
      <c r="EY2" s="592"/>
      <c r="EZ2" s="592"/>
      <c r="FA2" s="592"/>
      <c r="FB2" s="592"/>
      <c r="FC2" s="592"/>
      <c r="FD2" s="592"/>
      <c r="FE2" s="592"/>
      <c r="FF2" s="592"/>
      <c r="FG2" s="592"/>
      <c r="FH2" s="592"/>
      <c r="FI2" s="592"/>
      <c r="FJ2" s="592"/>
      <c r="FK2" s="592"/>
      <c r="FL2" s="592"/>
      <c r="FM2" s="592"/>
      <c r="FN2" s="592"/>
      <c r="FO2" s="592"/>
      <c r="FP2" s="592"/>
      <c r="FQ2" s="592"/>
      <c r="FR2" s="592"/>
      <c r="FS2" s="592"/>
      <c r="FT2" s="592"/>
      <c r="FU2" s="592"/>
      <c r="FV2" s="592"/>
      <c r="FW2" s="592"/>
      <c r="FX2" s="592"/>
      <c r="FY2" s="592"/>
      <c r="FZ2" s="592"/>
      <c r="GA2" s="592"/>
      <c r="GB2" s="592"/>
      <c r="GC2" s="592"/>
      <c r="GD2" s="592"/>
      <c r="GE2" s="592"/>
      <c r="GF2" s="592"/>
      <c r="GG2" s="592"/>
      <c r="GH2" s="592"/>
      <c r="GI2" s="592"/>
      <c r="GJ2" s="592"/>
      <c r="GK2" s="592"/>
      <c r="GL2" s="592"/>
      <c r="GM2" s="592"/>
      <c r="GN2" s="592"/>
      <c r="GO2" s="592"/>
      <c r="GP2" s="592"/>
      <c r="GQ2" s="5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</row>
    <row r="3" spans="1:252" s="7" customFormat="1" ht="28.5" customHeight="1">
      <c r="A3" s="93"/>
      <c r="B3" s="864" t="s">
        <v>16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94"/>
      <c r="O3" s="24"/>
      <c r="P3" s="42"/>
      <c r="Q3" s="618" t="s">
        <v>107</v>
      </c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95"/>
      <c r="BL3" s="96"/>
      <c r="BM3" s="915" t="s">
        <v>22</v>
      </c>
      <c r="BN3" s="745"/>
      <c r="BO3" s="745"/>
      <c r="BP3" s="745"/>
      <c r="BQ3" s="745"/>
      <c r="BR3" s="745"/>
      <c r="BS3" s="745"/>
      <c r="BT3" s="745"/>
      <c r="BU3" s="745"/>
      <c r="BV3" s="745"/>
      <c r="BW3" s="745"/>
      <c r="BX3" s="745"/>
      <c r="BY3" s="745"/>
      <c r="BZ3" s="745"/>
      <c r="CA3" s="745"/>
      <c r="CB3" s="745"/>
      <c r="CC3" s="745"/>
      <c r="CD3" s="745"/>
      <c r="CE3" s="745"/>
      <c r="CF3" s="745"/>
      <c r="CG3" s="745"/>
      <c r="CH3" s="745"/>
      <c r="CI3" s="745"/>
      <c r="CJ3" s="745"/>
      <c r="CK3" s="916"/>
      <c r="CL3" s="18"/>
      <c r="CM3" s="42"/>
      <c r="CN3" s="42"/>
      <c r="CO3" s="618" t="s">
        <v>113</v>
      </c>
      <c r="CP3" s="618"/>
      <c r="CQ3" s="618"/>
      <c r="CR3" s="618"/>
      <c r="CS3" s="618"/>
      <c r="CT3" s="618"/>
      <c r="CU3" s="618"/>
      <c r="CV3" s="618"/>
      <c r="CW3" s="618"/>
      <c r="CX3" s="618"/>
      <c r="CY3" s="618"/>
      <c r="CZ3" s="618"/>
      <c r="DA3" s="618"/>
      <c r="DB3" s="618"/>
      <c r="DC3" s="618"/>
      <c r="DD3" s="618"/>
      <c r="DE3" s="618"/>
      <c r="DF3" s="618"/>
      <c r="DG3" s="618"/>
      <c r="DH3" s="618"/>
      <c r="DI3" s="618"/>
      <c r="DJ3" s="618"/>
      <c r="DK3" s="618"/>
      <c r="DL3" s="618"/>
      <c r="DM3" s="618"/>
      <c r="DN3" s="618"/>
      <c r="DO3" s="618"/>
      <c r="DP3" s="618"/>
      <c r="DQ3" s="618"/>
      <c r="DR3" s="618"/>
      <c r="DS3" s="618"/>
      <c r="DT3" s="618"/>
      <c r="DU3" s="618"/>
      <c r="DV3" s="618"/>
      <c r="DW3" s="618"/>
      <c r="DX3" s="618"/>
      <c r="DY3" s="618"/>
      <c r="DZ3" s="618"/>
      <c r="EA3" s="618"/>
      <c r="EB3" s="618"/>
      <c r="EC3" s="618"/>
      <c r="ED3" s="618"/>
      <c r="EE3" s="618"/>
      <c r="EF3" s="618"/>
      <c r="EG3" s="618"/>
      <c r="EH3" s="618"/>
      <c r="EI3" s="618"/>
      <c r="EJ3" s="618"/>
      <c r="EK3" s="618"/>
      <c r="EL3" s="618"/>
      <c r="EM3" s="95"/>
      <c r="EN3" s="96"/>
      <c r="EO3" s="18"/>
      <c r="EP3" s="42"/>
      <c r="EQ3" s="618" t="s">
        <v>114</v>
      </c>
      <c r="ER3" s="618"/>
      <c r="ES3" s="618"/>
      <c r="ET3" s="618"/>
      <c r="EU3" s="618"/>
      <c r="EV3" s="618"/>
      <c r="EW3" s="618"/>
      <c r="EX3" s="618"/>
      <c r="EY3" s="618"/>
      <c r="EZ3" s="618"/>
      <c r="FA3" s="618"/>
      <c r="FB3" s="618"/>
      <c r="FC3" s="618"/>
      <c r="FD3" s="618"/>
      <c r="FE3" s="618"/>
      <c r="FF3" s="618"/>
      <c r="FG3" s="618"/>
      <c r="FH3" s="618"/>
      <c r="FI3" s="618"/>
      <c r="FJ3" s="618"/>
      <c r="FK3" s="618"/>
      <c r="FL3" s="618"/>
      <c r="FM3" s="618"/>
      <c r="FN3" s="618"/>
      <c r="FO3" s="618"/>
      <c r="FP3" s="618"/>
      <c r="FQ3" s="618"/>
      <c r="FR3" s="618"/>
      <c r="FS3" s="618"/>
      <c r="FT3" s="618"/>
      <c r="FU3" s="618"/>
      <c r="FV3" s="618"/>
      <c r="FW3" s="618"/>
      <c r="FX3" s="618"/>
      <c r="FY3" s="618"/>
      <c r="FZ3" s="618"/>
      <c r="GA3" s="618"/>
      <c r="GB3" s="618"/>
      <c r="GC3" s="618"/>
      <c r="GD3" s="618"/>
      <c r="GE3" s="618"/>
      <c r="GF3" s="618"/>
      <c r="GG3" s="618"/>
      <c r="GH3" s="618"/>
      <c r="GI3" s="618"/>
      <c r="GJ3" s="618"/>
      <c r="GK3" s="618"/>
      <c r="GL3" s="618"/>
      <c r="GM3" s="618"/>
      <c r="GN3" s="618"/>
      <c r="GO3" s="618"/>
      <c r="GP3" s="95"/>
      <c r="GQ3" s="97"/>
    </row>
    <row r="4" spans="1:252" s="7" customFormat="1" ht="14.25" customHeight="1">
      <c r="A4" s="9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99"/>
      <c r="O4" s="776" t="s">
        <v>17</v>
      </c>
      <c r="P4" s="561"/>
      <c r="Q4" s="561"/>
      <c r="R4" s="561"/>
      <c r="S4" s="561"/>
      <c r="T4" s="561"/>
      <c r="U4" s="561"/>
      <c r="V4" s="561"/>
      <c r="W4" s="561"/>
      <c r="X4" s="561"/>
      <c r="Y4" s="47"/>
      <c r="Z4" s="51"/>
      <c r="AA4" s="51"/>
      <c r="AB4" s="51"/>
      <c r="AC4" s="51"/>
      <c r="AD4" s="51"/>
      <c r="AE4" s="51"/>
      <c r="AF4" s="51"/>
      <c r="AG4" s="51"/>
      <c r="AH4" s="54"/>
      <c r="AI4" s="8"/>
      <c r="AJ4" s="728" t="s">
        <v>111</v>
      </c>
      <c r="AK4" s="728"/>
      <c r="AL4" s="728"/>
      <c r="AM4" s="728"/>
      <c r="AN4" s="728"/>
      <c r="AO4" s="728"/>
      <c r="AP4" s="728"/>
      <c r="AQ4" s="728"/>
      <c r="AR4" s="728"/>
      <c r="AS4" s="728"/>
      <c r="AT4" s="728"/>
      <c r="AU4" s="728"/>
      <c r="AV4" s="728"/>
      <c r="AW4" s="100"/>
      <c r="AX4" s="8"/>
      <c r="AY4" s="728" t="s">
        <v>374</v>
      </c>
      <c r="AZ4" s="728"/>
      <c r="BA4" s="728"/>
      <c r="BB4" s="728"/>
      <c r="BC4" s="728"/>
      <c r="BD4" s="728"/>
      <c r="BE4" s="728"/>
      <c r="BF4" s="728"/>
      <c r="BG4" s="728"/>
      <c r="BH4" s="728"/>
      <c r="BI4" s="728"/>
      <c r="BJ4" s="728"/>
      <c r="BK4" s="728"/>
      <c r="BL4" s="100"/>
      <c r="BM4" s="624" t="s">
        <v>96</v>
      </c>
      <c r="BN4" s="561"/>
      <c r="BO4" s="561"/>
      <c r="BP4" s="561"/>
      <c r="BQ4" s="561"/>
      <c r="BR4" s="561"/>
      <c r="BS4" s="561"/>
      <c r="BT4" s="561"/>
      <c r="BU4" s="561"/>
      <c r="BV4" s="625"/>
      <c r="BW4" s="8"/>
      <c r="BX4" s="728" t="s">
        <v>374</v>
      </c>
      <c r="BY4" s="728"/>
      <c r="BZ4" s="728"/>
      <c r="CA4" s="728"/>
      <c r="CB4" s="728"/>
      <c r="CC4" s="728"/>
      <c r="CD4" s="728"/>
      <c r="CE4" s="728"/>
      <c r="CF4" s="728"/>
      <c r="CG4" s="728"/>
      <c r="CH4" s="728"/>
      <c r="CI4" s="728"/>
      <c r="CJ4" s="728"/>
      <c r="CK4" s="100"/>
      <c r="CL4" s="624" t="s">
        <v>96</v>
      </c>
      <c r="CM4" s="561"/>
      <c r="CN4" s="561"/>
      <c r="CO4" s="561"/>
      <c r="CP4" s="561"/>
      <c r="CQ4" s="561"/>
      <c r="CR4" s="561"/>
      <c r="CS4" s="561"/>
      <c r="CT4" s="561"/>
      <c r="CU4" s="625"/>
      <c r="CV4" s="8"/>
      <c r="CW4" s="728" t="s">
        <v>112</v>
      </c>
      <c r="CX4" s="728"/>
      <c r="CY4" s="728"/>
      <c r="CZ4" s="728"/>
      <c r="DA4" s="728"/>
      <c r="DB4" s="728"/>
      <c r="DC4" s="728"/>
      <c r="DD4" s="728"/>
      <c r="DE4" s="728"/>
      <c r="DF4" s="728"/>
      <c r="DG4" s="728"/>
      <c r="DH4" s="728"/>
      <c r="DI4" s="728"/>
      <c r="DJ4" s="100"/>
      <c r="DK4" s="8"/>
      <c r="DL4" s="728" t="s">
        <v>111</v>
      </c>
      <c r="DM4" s="728"/>
      <c r="DN4" s="728"/>
      <c r="DO4" s="728"/>
      <c r="DP4" s="728"/>
      <c r="DQ4" s="728"/>
      <c r="DR4" s="728"/>
      <c r="DS4" s="728"/>
      <c r="DT4" s="728"/>
      <c r="DU4" s="728"/>
      <c r="DV4" s="728"/>
      <c r="DW4" s="728"/>
      <c r="DX4" s="728"/>
      <c r="DY4" s="100"/>
      <c r="DZ4" s="8"/>
      <c r="EA4" s="728" t="s">
        <v>374</v>
      </c>
      <c r="EB4" s="728"/>
      <c r="EC4" s="728"/>
      <c r="ED4" s="728"/>
      <c r="EE4" s="728"/>
      <c r="EF4" s="728"/>
      <c r="EG4" s="728"/>
      <c r="EH4" s="728"/>
      <c r="EI4" s="728"/>
      <c r="EJ4" s="728"/>
      <c r="EK4" s="728"/>
      <c r="EL4" s="728"/>
      <c r="EM4" s="728"/>
      <c r="EN4" s="100"/>
      <c r="EO4" s="685" t="s">
        <v>97</v>
      </c>
      <c r="EP4" s="562"/>
      <c r="EQ4" s="562"/>
      <c r="ER4" s="562"/>
      <c r="ES4" s="562"/>
      <c r="ET4" s="562"/>
      <c r="EU4" s="562"/>
      <c r="EV4" s="562"/>
      <c r="EW4" s="562"/>
      <c r="EX4" s="562"/>
      <c r="EY4" s="8"/>
      <c r="EZ4" s="728" t="s">
        <v>112</v>
      </c>
      <c r="FA4" s="728"/>
      <c r="FB4" s="728"/>
      <c r="FC4" s="728"/>
      <c r="FD4" s="728"/>
      <c r="FE4" s="728"/>
      <c r="FF4" s="728"/>
      <c r="FG4" s="728"/>
      <c r="FH4" s="728"/>
      <c r="FI4" s="728"/>
      <c r="FJ4" s="728"/>
      <c r="FK4" s="728"/>
      <c r="FL4" s="728"/>
      <c r="FM4" s="100"/>
      <c r="FN4" s="8"/>
      <c r="FO4" s="728" t="s">
        <v>111</v>
      </c>
      <c r="FP4" s="728"/>
      <c r="FQ4" s="728"/>
      <c r="FR4" s="728"/>
      <c r="FS4" s="728"/>
      <c r="FT4" s="728"/>
      <c r="FU4" s="728"/>
      <c r="FV4" s="728"/>
      <c r="FW4" s="728"/>
      <c r="FX4" s="728"/>
      <c r="FY4" s="728"/>
      <c r="FZ4" s="728"/>
      <c r="GA4" s="728"/>
      <c r="GB4" s="100"/>
      <c r="GC4" s="8"/>
      <c r="GD4" s="728" t="s">
        <v>374</v>
      </c>
      <c r="GE4" s="728"/>
      <c r="GF4" s="728"/>
      <c r="GG4" s="728"/>
      <c r="GH4" s="728"/>
      <c r="GI4" s="728"/>
      <c r="GJ4" s="728"/>
      <c r="GK4" s="728"/>
      <c r="GL4" s="728"/>
      <c r="GM4" s="728"/>
      <c r="GN4" s="728"/>
      <c r="GO4" s="728"/>
      <c r="GP4" s="728"/>
      <c r="GQ4" s="101"/>
    </row>
    <row r="5" spans="1:252" s="7" customFormat="1" ht="14.25" customHeight="1">
      <c r="A5" s="9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99"/>
      <c r="O5" s="615"/>
      <c r="P5" s="546"/>
      <c r="Q5" s="546"/>
      <c r="R5" s="546"/>
      <c r="S5" s="546"/>
      <c r="T5" s="546"/>
      <c r="U5" s="546"/>
      <c r="V5" s="546"/>
      <c r="W5" s="546"/>
      <c r="X5" s="546"/>
      <c r="Y5" s="815" t="s">
        <v>106</v>
      </c>
      <c r="Z5" s="811"/>
      <c r="AA5" s="811"/>
      <c r="AB5" s="811"/>
      <c r="AC5" s="811"/>
      <c r="AD5" s="811"/>
      <c r="AE5" s="811"/>
      <c r="AF5" s="811"/>
      <c r="AG5" s="811"/>
      <c r="AH5" s="812"/>
      <c r="AI5" s="9"/>
      <c r="AJ5" s="729"/>
      <c r="AK5" s="729"/>
      <c r="AL5" s="729"/>
      <c r="AM5" s="729"/>
      <c r="AN5" s="729"/>
      <c r="AO5" s="729"/>
      <c r="AP5" s="729"/>
      <c r="AQ5" s="729"/>
      <c r="AR5" s="729"/>
      <c r="AS5" s="729"/>
      <c r="AT5" s="729"/>
      <c r="AU5" s="729"/>
      <c r="AV5" s="729"/>
      <c r="AW5" s="11"/>
      <c r="AX5" s="9"/>
      <c r="AY5" s="729"/>
      <c r="AZ5" s="729"/>
      <c r="BA5" s="729"/>
      <c r="BB5" s="729"/>
      <c r="BC5" s="729"/>
      <c r="BD5" s="729"/>
      <c r="BE5" s="729"/>
      <c r="BF5" s="729"/>
      <c r="BG5" s="729"/>
      <c r="BH5" s="729"/>
      <c r="BI5" s="729"/>
      <c r="BJ5" s="729"/>
      <c r="BK5" s="729"/>
      <c r="BL5" s="11"/>
      <c r="BM5" s="607"/>
      <c r="BN5" s="546"/>
      <c r="BO5" s="546"/>
      <c r="BP5" s="546"/>
      <c r="BQ5" s="546"/>
      <c r="BR5" s="546"/>
      <c r="BS5" s="546"/>
      <c r="BT5" s="546"/>
      <c r="BU5" s="546"/>
      <c r="BV5" s="608"/>
      <c r="BW5" s="9"/>
      <c r="BX5" s="729"/>
      <c r="BY5" s="729"/>
      <c r="BZ5" s="729"/>
      <c r="CA5" s="729"/>
      <c r="CB5" s="729"/>
      <c r="CC5" s="729"/>
      <c r="CD5" s="729"/>
      <c r="CE5" s="729"/>
      <c r="CF5" s="729"/>
      <c r="CG5" s="729"/>
      <c r="CH5" s="729"/>
      <c r="CI5" s="729"/>
      <c r="CJ5" s="729"/>
      <c r="CK5" s="11"/>
      <c r="CL5" s="607"/>
      <c r="CM5" s="546"/>
      <c r="CN5" s="546"/>
      <c r="CO5" s="546"/>
      <c r="CP5" s="546"/>
      <c r="CQ5" s="546"/>
      <c r="CR5" s="546"/>
      <c r="CS5" s="546"/>
      <c r="CT5" s="546"/>
      <c r="CU5" s="608"/>
      <c r="CV5" s="9"/>
      <c r="CW5" s="729"/>
      <c r="CX5" s="729"/>
      <c r="CY5" s="729"/>
      <c r="CZ5" s="729"/>
      <c r="DA5" s="729"/>
      <c r="DB5" s="729"/>
      <c r="DC5" s="729"/>
      <c r="DD5" s="729"/>
      <c r="DE5" s="729"/>
      <c r="DF5" s="729"/>
      <c r="DG5" s="729"/>
      <c r="DH5" s="729"/>
      <c r="DI5" s="729"/>
      <c r="DJ5" s="11"/>
      <c r="DK5" s="9"/>
      <c r="DL5" s="729"/>
      <c r="DM5" s="729"/>
      <c r="DN5" s="729"/>
      <c r="DO5" s="729"/>
      <c r="DP5" s="729"/>
      <c r="DQ5" s="729"/>
      <c r="DR5" s="729"/>
      <c r="DS5" s="729"/>
      <c r="DT5" s="729"/>
      <c r="DU5" s="729"/>
      <c r="DV5" s="729"/>
      <c r="DW5" s="729"/>
      <c r="DX5" s="729"/>
      <c r="DY5" s="11"/>
      <c r="DZ5" s="9"/>
      <c r="EA5" s="729"/>
      <c r="EB5" s="729"/>
      <c r="EC5" s="729"/>
      <c r="ED5" s="729"/>
      <c r="EE5" s="729"/>
      <c r="EF5" s="729"/>
      <c r="EG5" s="729"/>
      <c r="EH5" s="729"/>
      <c r="EI5" s="729"/>
      <c r="EJ5" s="729"/>
      <c r="EK5" s="729"/>
      <c r="EL5" s="729"/>
      <c r="EM5" s="729"/>
      <c r="EN5" s="11"/>
      <c r="EO5" s="683"/>
      <c r="EP5" s="563"/>
      <c r="EQ5" s="563"/>
      <c r="ER5" s="563"/>
      <c r="ES5" s="563"/>
      <c r="ET5" s="563"/>
      <c r="EU5" s="563"/>
      <c r="EV5" s="563"/>
      <c r="EW5" s="563"/>
      <c r="EX5" s="684"/>
      <c r="EY5" s="9"/>
      <c r="EZ5" s="729"/>
      <c r="FA5" s="729"/>
      <c r="FB5" s="729"/>
      <c r="FC5" s="729"/>
      <c r="FD5" s="729"/>
      <c r="FE5" s="729"/>
      <c r="FF5" s="729"/>
      <c r="FG5" s="729"/>
      <c r="FH5" s="729"/>
      <c r="FI5" s="729"/>
      <c r="FJ5" s="729"/>
      <c r="FK5" s="729"/>
      <c r="FL5" s="729"/>
      <c r="FM5" s="11"/>
      <c r="FN5" s="9"/>
      <c r="FO5" s="729"/>
      <c r="FP5" s="729"/>
      <c r="FQ5" s="729"/>
      <c r="FR5" s="729"/>
      <c r="FS5" s="729"/>
      <c r="FT5" s="729"/>
      <c r="FU5" s="729"/>
      <c r="FV5" s="729"/>
      <c r="FW5" s="729"/>
      <c r="FX5" s="729"/>
      <c r="FY5" s="729"/>
      <c r="FZ5" s="729"/>
      <c r="GA5" s="729"/>
      <c r="GB5" s="11"/>
      <c r="GC5" s="9"/>
      <c r="GD5" s="729"/>
      <c r="GE5" s="729"/>
      <c r="GF5" s="729"/>
      <c r="GG5" s="729"/>
      <c r="GH5" s="729"/>
      <c r="GI5" s="729"/>
      <c r="GJ5" s="729"/>
      <c r="GK5" s="729"/>
      <c r="GL5" s="729"/>
      <c r="GM5" s="729"/>
      <c r="GN5" s="729"/>
      <c r="GO5" s="729"/>
      <c r="GP5" s="729"/>
      <c r="GQ5" s="20"/>
    </row>
    <row r="6" spans="1:252" s="7" customFormat="1" ht="14.25" customHeight="1">
      <c r="A6" s="98"/>
      <c r="B6" s="885" t="s">
        <v>105</v>
      </c>
      <c r="C6" s="885"/>
      <c r="D6" s="885"/>
      <c r="E6" s="885"/>
      <c r="F6" s="885"/>
      <c r="G6" s="885"/>
      <c r="H6" s="885"/>
      <c r="I6" s="885"/>
      <c r="J6" s="885"/>
      <c r="K6" s="885"/>
      <c r="L6" s="885"/>
      <c r="M6" s="885"/>
      <c r="N6" s="99"/>
      <c r="O6" s="615"/>
      <c r="P6" s="546"/>
      <c r="Q6" s="546"/>
      <c r="R6" s="546"/>
      <c r="S6" s="546"/>
      <c r="T6" s="546"/>
      <c r="U6" s="546"/>
      <c r="V6" s="546"/>
      <c r="W6" s="546"/>
      <c r="X6" s="546"/>
      <c r="Y6" s="805"/>
      <c r="Z6" s="806"/>
      <c r="AA6" s="806"/>
      <c r="AB6" s="806"/>
      <c r="AC6" s="806"/>
      <c r="AD6" s="806"/>
      <c r="AE6" s="806"/>
      <c r="AF6" s="806"/>
      <c r="AG6" s="806"/>
      <c r="AH6" s="807"/>
      <c r="AI6" s="9"/>
      <c r="AJ6" s="729"/>
      <c r="AK6" s="729"/>
      <c r="AL6" s="729"/>
      <c r="AM6" s="729"/>
      <c r="AN6" s="729"/>
      <c r="AO6" s="729"/>
      <c r="AP6" s="729"/>
      <c r="AQ6" s="729"/>
      <c r="AR6" s="729"/>
      <c r="AS6" s="729"/>
      <c r="AT6" s="729"/>
      <c r="AU6" s="729"/>
      <c r="AV6" s="729"/>
      <c r="AW6" s="11"/>
      <c r="AX6" s="9"/>
      <c r="AY6" s="729"/>
      <c r="AZ6" s="729"/>
      <c r="BA6" s="729"/>
      <c r="BB6" s="729"/>
      <c r="BC6" s="729"/>
      <c r="BD6" s="729"/>
      <c r="BE6" s="729"/>
      <c r="BF6" s="729"/>
      <c r="BG6" s="729"/>
      <c r="BH6" s="729"/>
      <c r="BI6" s="729"/>
      <c r="BJ6" s="729"/>
      <c r="BK6" s="729"/>
      <c r="BL6" s="11"/>
      <c r="BM6" s="607"/>
      <c r="BN6" s="546"/>
      <c r="BO6" s="546"/>
      <c r="BP6" s="546"/>
      <c r="BQ6" s="546"/>
      <c r="BR6" s="546"/>
      <c r="BS6" s="546"/>
      <c r="BT6" s="546"/>
      <c r="BU6" s="546"/>
      <c r="BV6" s="608"/>
      <c r="BW6" s="9"/>
      <c r="BX6" s="729"/>
      <c r="BY6" s="729"/>
      <c r="BZ6" s="729"/>
      <c r="CA6" s="729"/>
      <c r="CB6" s="729"/>
      <c r="CC6" s="729"/>
      <c r="CD6" s="729"/>
      <c r="CE6" s="729"/>
      <c r="CF6" s="729"/>
      <c r="CG6" s="729"/>
      <c r="CH6" s="729"/>
      <c r="CI6" s="729"/>
      <c r="CJ6" s="729"/>
      <c r="CK6" s="11"/>
      <c r="CL6" s="607"/>
      <c r="CM6" s="546"/>
      <c r="CN6" s="546"/>
      <c r="CO6" s="546"/>
      <c r="CP6" s="546"/>
      <c r="CQ6" s="546"/>
      <c r="CR6" s="546"/>
      <c r="CS6" s="546"/>
      <c r="CT6" s="546"/>
      <c r="CU6" s="608"/>
      <c r="CV6" s="9"/>
      <c r="CW6" s="729"/>
      <c r="CX6" s="729"/>
      <c r="CY6" s="729"/>
      <c r="CZ6" s="729"/>
      <c r="DA6" s="729"/>
      <c r="DB6" s="729"/>
      <c r="DC6" s="729"/>
      <c r="DD6" s="729"/>
      <c r="DE6" s="729"/>
      <c r="DF6" s="729"/>
      <c r="DG6" s="729"/>
      <c r="DH6" s="729"/>
      <c r="DI6" s="729"/>
      <c r="DJ6" s="11"/>
      <c r="DK6" s="9"/>
      <c r="DL6" s="729"/>
      <c r="DM6" s="729"/>
      <c r="DN6" s="729"/>
      <c r="DO6" s="729"/>
      <c r="DP6" s="729"/>
      <c r="DQ6" s="729"/>
      <c r="DR6" s="729"/>
      <c r="DS6" s="729"/>
      <c r="DT6" s="729"/>
      <c r="DU6" s="729"/>
      <c r="DV6" s="729"/>
      <c r="DW6" s="729"/>
      <c r="DX6" s="729"/>
      <c r="DY6" s="11"/>
      <c r="DZ6" s="9"/>
      <c r="EA6" s="729"/>
      <c r="EB6" s="729"/>
      <c r="EC6" s="729"/>
      <c r="ED6" s="729"/>
      <c r="EE6" s="729"/>
      <c r="EF6" s="729"/>
      <c r="EG6" s="729"/>
      <c r="EH6" s="729"/>
      <c r="EI6" s="729"/>
      <c r="EJ6" s="729"/>
      <c r="EK6" s="729"/>
      <c r="EL6" s="729"/>
      <c r="EM6" s="729"/>
      <c r="EN6" s="11"/>
      <c r="EO6" s="683"/>
      <c r="EP6" s="563"/>
      <c r="EQ6" s="563"/>
      <c r="ER6" s="563"/>
      <c r="ES6" s="563"/>
      <c r="ET6" s="563"/>
      <c r="EU6" s="563"/>
      <c r="EV6" s="563"/>
      <c r="EW6" s="563"/>
      <c r="EX6" s="684"/>
      <c r="EY6" s="9"/>
      <c r="EZ6" s="729"/>
      <c r="FA6" s="729"/>
      <c r="FB6" s="729"/>
      <c r="FC6" s="729"/>
      <c r="FD6" s="729"/>
      <c r="FE6" s="729"/>
      <c r="FF6" s="729"/>
      <c r="FG6" s="729"/>
      <c r="FH6" s="729"/>
      <c r="FI6" s="729"/>
      <c r="FJ6" s="729"/>
      <c r="FK6" s="729"/>
      <c r="FL6" s="729"/>
      <c r="FM6" s="11"/>
      <c r="FN6" s="9"/>
      <c r="FO6" s="729"/>
      <c r="FP6" s="729"/>
      <c r="FQ6" s="729"/>
      <c r="FR6" s="729"/>
      <c r="FS6" s="729"/>
      <c r="FT6" s="729"/>
      <c r="FU6" s="729"/>
      <c r="FV6" s="729"/>
      <c r="FW6" s="729"/>
      <c r="FX6" s="729"/>
      <c r="FY6" s="729"/>
      <c r="FZ6" s="729"/>
      <c r="GA6" s="729"/>
      <c r="GB6" s="11"/>
      <c r="GC6" s="9"/>
      <c r="GD6" s="729"/>
      <c r="GE6" s="729"/>
      <c r="GF6" s="729"/>
      <c r="GG6" s="729"/>
      <c r="GH6" s="729"/>
      <c r="GI6" s="729"/>
      <c r="GJ6" s="729"/>
      <c r="GK6" s="729"/>
      <c r="GL6" s="729"/>
      <c r="GM6" s="729"/>
      <c r="GN6" s="729"/>
      <c r="GO6" s="729"/>
      <c r="GP6" s="729"/>
      <c r="GQ6" s="20"/>
    </row>
    <row r="7" spans="1:252" s="103" customFormat="1" ht="13.5" customHeight="1" thickBot="1">
      <c r="A7" s="102"/>
      <c r="B7" s="886"/>
      <c r="C7" s="886"/>
      <c r="D7" s="886"/>
      <c r="E7" s="886"/>
      <c r="F7" s="886"/>
      <c r="G7" s="886"/>
      <c r="H7" s="886"/>
      <c r="I7" s="886"/>
      <c r="J7" s="886"/>
      <c r="K7" s="886"/>
      <c r="L7" s="886"/>
      <c r="M7" s="886"/>
      <c r="N7" s="38"/>
      <c r="O7" s="102"/>
      <c r="P7" s="78"/>
      <c r="Q7" s="78"/>
      <c r="R7" s="78"/>
      <c r="S7" s="78"/>
      <c r="T7" s="379"/>
      <c r="U7" s="78"/>
      <c r="V7" s="78"/>
      <c r="W7" s="78"/>
      <c r="X7" s="78"/>
      <c r="Y7" s="3"/>
      <c r="Z7" s="4"/>
      <c r="AA7" s="4"/>
      <c r="AB7" s="4"/>
      <c r="AC7" s="4"/>
      <c r="AD7" s="4"/>
      <c r="AE7" s="4"/>
      <c r="AF7" s="4"/>
      <c r="AG7" s="4"/>
      <c r="AH7" s="5"/>
      <c r="AI7" s="602" t="s">
        <v>80</v>
      </c>
      <c r="AJ7" s="731"/>
      <c r="AK7" s="731"/>
      <c r="AL7" s="731"/>
      <c r="AM7" s="731"/>
      <c r="AN7" s="731"/>
      <c r="AO7" s="731"/>
      <c r="AP7" s="731"/>
      <c r="AQ7" s="731"/>
      <c r="AR7" s="731"/>
      <c r="AS7" s="731"/>
      <c r="AT7" s="731"/>
      <c r="AU7" s="731"/>
      <c r="AV7" s="731"/>
      <c r="AW7" s="733"/>
      <c r="AX7" s="602" t="s">
        <v>80</v>
      </c>
      <c r="AY7" s="731"/>
      <c r="AZ7" s="731"/>
      <c r="BA7" s="731"/>
      <c r="BB7" s="731"/>
      <c r="BC7" s="731"/>
      <c r="BD7" s="731"/>
      <c r="BE7" s="731"/>
      <c r="BF7" s="731"/>
      <c r="BG7" s="731"/>
      <c r="BH7" s="731"/>
      <c r="BI7" s="731"/>
      <c r="BJ7" s="731"/>
      <c r="BK7" s="731"/>
      <c r="BL7" s="733"/>
      <c r="BM7" s="66"/>
      <c r="BN7" s="64"/>
      <c r="BO7" s="64"/>
      <c r="BP7" s="64"/>
      <c r="BQ7" s="64"/>
      <c r="BR7" s="64"/>
      <c r="BS7" s="64"/>
      <c r="BT7" s="64"/>
      <c r="BU7" s="64"/>
      <c r="BV7" s="65"/>
      <c r="BW7" s="602" t="s">
        <v>80</v>
      </c>
      <c r="BX7" s="731"/>
      <c r="BY7" s="731"/>
      <c r="BZ7" s="731"/>
      <c r="CA7" s="731"/>
      <c r="CB7" s="731"/>
      <c r="CC7" s="731"/>
      <c r="CD7" s="731"/>
      <c r="CE7" s="731"/>
      <c r="CF7" s="731"/>
      <c r="CG7" s="731"/>
      <c r="CH7" s="731"/>
      <c r="CI7" s="731"/>
      <c r="CJ7" s="731"/>
      <c r="CK7" s="733"/>
      <c r="CL7" s="66"/>
      <c r="CM7" s="64"/>
      <c r="CN7" s="64"/>
      <c r="CO7" s="64"/>
      <c r="CP7" s="64"/>
      <c r="CQ7" s="64"/>
      <c r="CR7" s="64"/>
      <c r="CS7" s="64"/>
      <c r="CT7" s="64"/>
      <c r="CU7" s="65"/>
      <c r="CV7" s="602" t="s">
        <v>80</v>
      </c>
      <c r="CW7" s="731"/>
      <c r="CX7" s="731"/>
      <c r="CY7" s="731"/>
      <c r="CZ7" s="731"/>
      <c r="DA7" s="731"/>
      <c r="DB7" s="731"/>
      <c r="DC7" s="731"/>
      <c r="DD7" s="731"/>
      <c r="DE7" s="731"/>
      <c r="DF7" s="731"/>
      <c r="DG7" s="731"/>
      <c r="DH7" s="731"/>
      <c r="DI7" s="731"/>
      <c r="DJ7" s="733"/>
      <c r="DK7" s="602" t="s">
        <v>80</v>
      </c>
      <c r="DL7" s="731"/>
      <c r="DM7" s="731"/>
      <c r="DN7" s="731"/>
      <c r="DO7" s="731"/>
      <c r="DP7" s="731"/>
      <c r="DQ7" s="731"/>
      <c r="DR7" s="731"/>
      <c r="DS7" s="731"/>
      <c r="DT7" s="731"/>
      <c r="DU7" s="731"/>
      <c r="DV7" s="731"/>
      <c r="DW7" s="731"/>
      <c r="DX7" s="731"/>
      <c r="DY7" s="733"/>
      <c r="DZ7" s="602" t="s">
        <v>80</v>
      </c>
      <c r="EA7" s="731"/>
      <c r="EB7" s="731"/>
      <c r="EC7" s="731"/>
      <c r="ED7" s="731"/>
      <c r="EE7" s="731"/>
      <c r="EF7" s="731"/>
      <c r="EG7" s="731"/>
      <c r="EH7" s="731"/>
      <c r="EI7" s="731"/>
      <c r="EJ7" s="731"/>
      <c r="EK7" s="731"/>
      <c r="EL7" s="731"/>
      <c r="EM7" s="731"/>
      <c r="EN7" s="733"/>
      <c r="EO7" s="917"/>
      <c r="EP7" s="555"/>
      <c r="EQ7" s="555"/>
      <c r="ER7" s="555"/>
      <c r="ES7" s="555"/>
      <c r="ET7" s="555"/>
      <c r="EU7" s="555"/>
      <c r="EV7" s="555"/>
      <c r="EW7" s="555"/>
      <c r="EX7" s="918"/>
      <c r="EY7" s="602" t="s">
        <v>80</v>
      </c>
      <c r="EZ7" s="731"/>
      <c r="FA7" s="731"/>
      <c r="FB7" s="731"/>
      <c r="FC7" s="731"/>
      <c r="FD7" s="731"/>
      <c r="FE7" s="731"/>
      <c r="FF7" s="731"/>
      <c r="FG7" s="731"/>
      <c r="FH7" s="731"/>
      <c r="FI7" s="731"/>
      <c r="FJ7" s="731"/>
      <c r="FK7" s="731"/>
      <c r="FL7" s="731"/>
      <c r="FM7" s="733"/>
      <c r="FN7" s="602" t="s">
        <v>80</v>
      </c>
      <c r="FO7" s="731"/>
      <c r="FP7" s="731"/>
      <c r="FQ7" s="731"/>
      <c r="FR7" s="731"/>
      <c r="FS7" s="731"/>
      <c r="FT7" s="731"/>
      <c r="FU7" s="731"/>
      <c r="FV7" s="731"/>
      <c r="FW7" s="731"/>
      <c r="FX7" s="731"/>
      <c r="FY7" s="731"/>
      <c r="FZ7" s="731"/>
      <c r="GA7" s="731"/>
      <c r="GB7" s="733"/>
      <c r="GC7" s="602" t="s">
        <v>80</v>
      </c>
      <c r="GD7" s="731"/>
      <c r="GE7" s="731"/>
      <c r="GF7" s="731"/>
      <c r="GG7" s="731"/>
      <c r="GH7" s="731"/>
      <c r="GI7" s="731"/>
      <c r="GJ7" s="731"/>
      <c r="GK7" s="731"/>
      <c r="GL7" s="731"/>
      <c r="GM7" s="731"/>
      <c r="GN7" s="731"/>
      <c r="GO7" s="731"/>
      <c r="GP7" s="731"/>
      <c r="GQ7" s="732"/>
    </row>
    <row r="8" spans="1:252" s="7" customFormat="1" ht="21" customHeight="1">
      <c r="A8" s="671" t="s">
        <v>108</v>
      </c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887"/>
      <c r="O8" s="913">
        <v>4255</v>
      </c>
      <c r="P8" s="907"/>
      <c r="Q8" s="907"/>
      <c r="R8" s="907"/>
      <c r="S8" s="907"/>
      <c r="T8" s="907"/>
      <c r="U8" s="907"/>
      <c r="V8" s="907"/>
      <c r="W8" s="907"/>
      <c r="X8" s="907"/>
      <c r="Y8" s="907">
        <v>377</v>
      </c>
      <c r="Z8" s="907"/>
      <c r="AA8" s="907"/>
      <c r="AB8" s="907"/>
      <c r="AC8" s="907"/>
      <c r="AD8" s="907"/>
      <c r="AE8" s="907"/>
      <c r="AF8" s="907"/>
      <c r="AG8" s="907"/>
      <c r="AH8" s="907"/>
      <c r="AI8" s="907">
        <v>1477447579</v>
      </c>
      <c r="AJ8" s="907"/>
      <c r="AK8" s="907"/>
      <c r="AL8" s="907"/>
      <c r="AM8" s="907"/>
      <c r="AN8" s="907"/>
      <c r="AO8" s="907"/>
      <c r="AP8" s="907"/>
      <c r="AQ8" s="907"/>
      <c r="AR8" s="907"/>
      <c r="AS8" s="907"/>
      <c r="AT8" s="907"/>
      <c r="AU8" s="907"/>
      <c r="AV8" s="907"/>
      <c r="AW8" s="907"/>
      <c r="AX8" s="912">
        <v>2780806168</v>
      </c>
      <c r="AY8" s="912"/>
      <c r="AZ8" s="912"/>
      <c r="BA8" s="912"/>
      <c r="BB8" s="912"/>
      <c r="BC8" s="912"/>
      <c r="BD8" s="912"/>
      <c r="BE8" s="912"/>
      <c r="BF8" s="912"/>
      <c r="BG8" s="912"/>
      <c r="BH8" s="912"/>
      <c r="BI8" s="912"/>
      <c r="BJ8" s="912"/>
      <c r="BK8" s="912"/>
      <c r="BL8" s="912"/>
      <c r="BM8" s="907">
        <v>1559</v>
      </c>
      <c r="BN8" s="907"/>
      <c r="BO8" s="907"/>
      <c r="BP8" s="907"/>
      <c r="BQ8" s="907"/>
      <c r="BR8" s="907"/>
      <c r="BS8" s="907"/>
      <c r="BT8" s="907"/>
      <c r="BU8" s="907"/>
      <c r="BV8" s="907"/>
      <c r="BW8" s="907">
        <v>952657331</v>
      </c>
      <c r="BX8" s="907"/>
      <c r="BY8" s="907"/>
      <c r="BZ8" s="907"/>
      <c r="CA8" s="907"/>
      <c r="CB8" s="907"/>
      <c r="CC8" s="907"/>
      <c r="CD8" s="907"/>
      <c r="CE8" s="907"/>
      <c r="CF8" s="907"/>
      <c r="CG8" s="907"/>
      <c r="CH8" s="907"/>
      <c r="CI8" s="907"/>
      <c r="CJ8" s="907"/>
      <c r="CK8" s="907"/>
      <c r="CL8" s="907">
        <v>1224</v>
      </c>
      <c r="CM8" s="907"/>
      <c r="CN8" s="907"/>
      <c r="CO8" s="907"/>
      <c r="CP8" s="907"/>
      <c r="CQ8" s="907"/>
      <c r="CR8" s="907"/>
      <c r="CS8" s="907"/>
      <c r="CT8" s="907"/>
      <c r="CU8" s="907"/>
      <c r="CV8" s="907">
        <v>2038575</v>
      </c>
      <c r="CW8" s="907"/>
      <c r="CX8" s="907"/>
      <c r="CY8" s="907"/>
      <c r="CZ8" s="907"/>
      <c r="DA8" s="907"/>
      <c r="DB8" s="907"/>
      <c r="DC8" s="907"/>
      <c r="DD8" s="907"/>
      <c r="DE8" s="907"/>
      <c r="DF8" s="907"/>
      <c r="DG8" s="907"/>
      <c r="DH8" s="907"/>
      <c r="DI8" s="907"/>
      <c r="DJ8" s="907"/>
      <c r="DK8" s="907">
        <v>199146801</v>
      </c>
      <c r="DL8" s="907"/>
      <c r="DM8" s="907"/>
      <c r="DN8" s="907"/>
      <c r="DO8" s="907"/>
      <c r="DP8" s="907"/>
      <c r="DQ8" s="907"/>
      <c r="DR8" s="907"/>
      <c r="DS8" s="907"/>
      <c r="DT8" s="907"/>
      <c r="DU8" s="907"/>
      <c r="DV8" s="907"/>
      <c r="DW8" s="907"/>
      <c r="DX8" s="907"/>
      <c r="DY8" s="907"/>
      <c r="DZ8" s="907">
        <v>427381036</v>
      </c>
      <c r="EA8" s="907"/>
      <c r="EB8" s="907"/>
      <c r="EC8" s="907"/>
      <c r="ED8" s="907"/>
      <c r="EE8" s="907"/>
      <c r="EF8" s="907"/>
      <c r="EG8" s="907"/>
      <c r="EH8" s="907"/>
      <c r="EI8" s="907"/>
      <c r="EJ8" s="907"/>
      <c r="EK8" s="907"/>
      <c r="EL8" s="907"/>
      <c r="EM8" s="907"/>
      <c r="EN8" s="907"/>
      <c r="EO8" s="907">
        <v>618</v>
      </c>
      <c r="EP8" s="907"/>
      <c r="EQ8" s="907"/>
      <c r="ER8" s="907"/>
      <c r="ES8" s="907"/>
      <c r="ET8" s="907"/>
      <c r="EU8" s="907"/>
      <c r="EV8" s="907"/>
      <c r="EW8" s="907"/>
      <c r="EX8" s="907"/>
      <c r="EY8" s="907">
        <v>3625538</v>
      </c>
      <c r="EZ8" s="907"/>
      <c r="FA8" s="907"/>
      <c r="FB8" s="907"/>
      <c r="FC8" s="907"/>
      <c r="FD8" s="907"/>
      <c r="FE8" s="907"/>
      <c r="FF8" s="907"/>
      <c r="FG8" s="907"/>
      <c r="FH8" s="907"/>
      <c r="FI8" s="907"/>
      <c r="FJ8" s="907"/>
      <c r="FK8" s="907"/>
      <c r="FL8" s="907"/>
      <c r="FM8" s="907"/>
      <c r="FN8" s="907">
        <v>169850483</v>
      </c>
      <c r="FO8" s="907"/>
      <c r="FP8" s="907"/>
      <c r="FQ8" s="907"/>
      <c r="FR8" s="907"/>
      <c r="FS8" s="907"/>
      <c r="FT8" s="907"/>
      <c r="FU8" s="907"/>
      <c r="FV8" s="907"/>
      <c r="FW8" s="907"/>
      <c r="FX8" s="907"/>
      <c r="FY8" s="907"/>
      <c r="FZ8" s="907"/>
      <c r="GA8" s="907"/>
      <c r="GB8" s="907"/>
      <c r="GC8" s="907">
        <v>249769166</v>
      </c>
      <c r="GD8" s="907"/>
      <c r="GE8" s="907"/>
      <c r="GF8" s="907"/>
      <c r="GG8" s="907"/>
      <c r="GH8" s="907"/>
      <c r="GI8" s="907"/>
      <c r="GJ8" s="907"/>
      <c r="GK8" s="907"/>
      <c r="GL8" s="907"/>
      <c r="GM8" s="907"/>
      <c r="GN8" s="907"/>
      <c r="GO8" s="907"/>
      <c r="GP8" s="907"/>
      <c r="GQ8" s="908"/>
    </row>
    <row r="9" spans="1:252" s="7" customFormat="1" ht="21" customHeight="1">
      <c r="A9" s="882" t="s">
        <v>23</v>
      </c>
      <c r="B9" s="883"/>
      <c r="C9" s="883"/>
      <c r="D9" s="883"/>
      <c r="E9" s="883"/>
      <c r="F9" s="883"/>
      <c r="G9" s="883"/>
      <c r="H9" s="883"/>
      <c r="I9" s="883"/>
      <c r="J9" s="883"/>
      <c r="K9" s="883"/>
      <c r="L9" s="883"/>
      <c r="M9" s="883"/>
      <c r="N9" s="884"/>
      <c r="O9" s="909">
        <v>57</v>
      </c>
      <c r="P9" s="903"/>
      <c r="Q9" s="903"/>
      <c r="R9" s="903"/>
      <c r="S9" s="903"/>
      <c r="T9" s="903"/>
      <c r="U9" s="903"/>
      <c r="V9" s="903"/>
      <c r="W9" s="903"/>
      <c r="X9" s="903"/>
      <c r="Y9" s="903">
        <v>19</v>
      </c>
      <c r="Z9" s="903"/>
      <c r="AA9" s="903"/>
      <c r="AB9" s="903"/>
      <c r="AC9" s="903"/>
      <c r="AD9" s="903"/>
      <c r="AE9" s="903"/>
      <c r="AF9" s="903"/>
      <c r="AG9" s="903"/>
      <c r="AH9" s="903"/>
      <c r="AI9" s="903">
        <v>118126745</v>
      </c>
      <c r="AJ9" s="903"/>
      <c r="AK9" s="903"/>
      <c r="AL9" s="903"/>
      <c r="AM9" s="903"/>
      <c r="AN9" s="903"/>
      <c r="AO9" s="903"/>
      <c r="AP9" s="903"/>
      <c r="AQ9" s="903"/>
      <c r="AR9" s="903"/>
      <c r="AS9" s="903"/>
      <c r="AT9" s="903"/>
      <c r="AU9" s="903"/>
      <c r="AV9" s="903"/>
      <c r="AW9" s="903"/>
      <c r="AX9" s="911">
        <v>327540201</v>
      </c>
      <c r="AY9" s="911"/>
      <c r="AZ9" s="911"/>
      <c r="BA9" s="911"/>
      <c r="BB9" s="911"/>
      <c r="BC9" s="911"/>
      <c r="BD9" s="911"/>
      <c r="BE9" s="911"/>
      <c r="BF9" s="911"/>
      <c r="BG9" s="911"/>
      <c r="BH9" s="911"/>
      <c r="BI9" s="911"/>
      <c r="BJ9" s="911"/>
      <c r="BK9" s="911"/>
      <c r="BL9" s="911"/>
      <c r="BM9" s="903">
        <v>17</v>
      </c>
      <c r="BN9" s="903"/>
      <c r="BO9" s="903"/>
      <c r="BP9" s="903"/>
      <c r="BQ9" s="903"/>
      <c r="BR9" s="903"/>
      <c r="BS9" s="903"/>
      <c r="BT9" s="903"/>
      <c r="BU9" s="903"/>
      <c r="BV9" s="903"/>
      <c r="BW9" s="903">
        <v>41125972</v>
      </c>
      <c r="BX9" s="903"/>
      <c r="BY9" s="903"/>
      <c r="BZ9" s="903"/>
      <c r="CA9" s="903"/>
      <c r="CB9" s="903"/>
      <c r="CC9" s="903"/>
      <c r="CD9" s="903"/>
      <c r="CE9" s="903"/>
      <c r="CF9" s="903"/>
      <c r="CG9" s="903"/>
      <c r="CH9" s="903"/>
      <c r="CI9" s="903"/>
      <c r="CJ9" s="903"/>
      <c r="CK9" s="903"/>
      <c r="CL9" s="903">
        <v>3</v>
      </c>
      <c r="CM9" s="903"/>
      <c r="CN9" s="903"/>
      <c r="CO9" s="903"/>
      <c r="CP9" s="903"/>
      <c r="CQ9" s="903"/>
      <c r="CR9" s="903"/>
      <c r="CS9" s="903"/>
      <c r="CT9" s="903"/>
      <c r="CU9" s="903"/>
      <c r="CV9" s="903">
        <v>3744</v>
      </c>
      <c r="CW9" s="903"/>
      <c r="CX9" s="903"/>
      <c r="CY9" s="903"/>
      <c r="CZ9" s="903"/>
      <c r="DA9" s="903"/>
      <c r="DB9" s="903"/>
      <c r="DC9" s="903"/>
      <c r="DD9" s="903"/>
      <c r="DE9" s="903"/>
      <c r="DF9" s="903"/>
      <c r="DG9" s="903"/>
      <c r="DH9" s="903"/>
      <c r="DI9" s="903"/>
      <c r="DJ9" s="903"/>
      <c r="DK9" s="903">
        <v>1446386</v>
      </c>
      <c r="DL9" s="903"/>
      <c r="DM9" s="903"/>
      <c r="DN9" s="903"/>
      <c r="DO9" s="903"/>
      <c r="DP9" s="903"/>
      <c r="DQ9" s="903"/>
      <c r="DR9" s="903"/>
      <c r="DS9" s="903"/>
      <c r="DT9" s="903"/>
      <c r="DU9" s="903"/>
      <c r="DV9" s="903"/>
      <c r="DW9" s="903"/>
      <c r="DX9" s="903"/>
      <c r="DY9" s="903"/>
      <c r="DZ9" s="903">
        <v>3508484</v>
      </c>
      <c r="EA9" s="903"/>
      <c r="EB9" s="903"/>
      <c r="EC9" s="903"/>
      <c r="ED9" s="903"/>
      <c r="EE9" s="903"/>
      <c r="EF9" s="903"/>
      <c r="EG9" s="903"/>
      <c r="EH9" s="903"/>
      <c r="EI9" s="903"/>
      <c r="EJ9" s="903"/>
      <c r="EK9" s="903"/>
      <c r="EL9" s="903"/>
      <c r="EM9" s="903"/>
      <c r="EN9" s="903"/>
      <c r="EO9" s="903">
        <v>2</v>
      </c>
      <c r="EP9" s="903"/>
      <c r="EQ9" s="903"/>
      <c r="ER9" s="903"/>
      <c r="ES9" s="903"/>
      <c r="ET9" s="903"/>
      <c r="EU9" s="903"/>
      <c r="EV9" s="903"/>
      <c r="EW9" s="903"/>
      <c r="EX9" s="903"/>
      <c r="EY9" s="903">
        <v>13887</v>
      </c>
      <c r="EZ9" s="903"/>
      <c r="FA9" s="903"/>
      <c r="FB9" s="903"/>
      <c r="FC9" s="903"/>
      <c r="FD9" s="903"/>
      <c r="FE9" s="903"/>
      <c r="FF9" s="903"/>
      <c r="FG9" s="903"/>
      <c r="FH9" s="903"/>
      <c r="FI9" s="903"/>
      <c r="FJ9" s="903"/>
      <c r="FK9" s="903"/>
      <c r="FL9" s="903"/>
      <c r="FM9" s="903"/>
      <c r="FN9" s="903">
        <v>1232376</v>
      </c>
      <c r="FO9" s="903"/>
      <c r="FP9" s="903"/>
      <c r="FQ9" s="903"/>
      <c r="FR9" s="903"/>
      <c r="FS9" s="903"/>
      <c r="FT9" s="903"/>
      <c r="FU9" s="903"/>
      <c r="FV9" s="903"/>
      <c r="FW9" s="903"/>
      <c r="FX9" s="903"/>
      <c r="FY9" s="903"/>
      <c r="FZ9" s="903"/>
      <c r="GA9" s="903"/>
      <c r="GB9" s="903"/>
      <c r="GC9" s="903">
        <v>2464821</v>
      </c>
      <c r="GD9" s="903"/>
      <c r="GE9" s="903"/>
      <c r="GF9" s="903"/>
      <c r="GG9" s="903"/>
      <c r="GH9" s="903"/>
      <c r="GI9" s="903"/>
      <c r="GJ9" s="903"/>
      <c r="GK9" s="903"/>
      <c r="GL9" s="903"/>
      <c r="GM9" s="903"/>
      <c r="GN9" s="903"/>
      <c r="GO9" s="903"/>
      <c r="GP9" s="903"/>
      <c r="GQ9" s="904"/>
    </row>
    <row r="10" spans="1:252" s="7" customFormat="1" ht="21" customHeight="1">
      <c r="A10" s="882" t="s">
        <v>109</v>
      </c>
      <c r="B10" s="883"/>
      <c r="C10" s="883"/>
      <c r="D10" s="883"/>
      <c r="E10" s="883"/>
      <c r="F10" s="883"/>
      <c r="G10" s="883"/>
      <c r="H10" s="883"/>
      <c r="I10" s="883"/>
      <c r="J10" s="883"/>
      <c r="K10" s="883"/>
      <c r="L10" s="883"/>
      <c r="M10" s="883"/>
      <c r="N10" s="884"/>
      <c r="O10" s="909">
        <v>728</v>
      </c>
      <c r="P10" s="903"/>
      <c r="Q10" s="903"/>
      <c r="R10" s="903"/>
      <c r="S10" s="903"/>
      <c r="T10" s="903"/>
      <c r="U10" s="903"/>
      <c r="V10" s="903"/>
      <c r="W10" s="903"/>
      <c r="X10" s="903"/>
      <c r="Y10" s="903">
        <v>141</v>
      </c>
      <c r="Z10" s="903"/>
      <c r="AA10" s="903"/>
      <c r="AB10" s="903"/>
      <c r="AC10" s="903"/>
      <c r="AD10" s="903"/>
      <c r="AE10" s="903"/>
      <c r="AF10" s="903"/>
      <c r="AG10" s="903"/>
      <c r="AH10" s="903"/>
      <c r="AI10" s="903">
        <v>1011431611</v>
      </c>
      <c r="AJ10" s="903"/>
      <c r="AK10" s="903"/>
      <c r="AL10" s="903"/>
      <c r="AM10" s="903"/>
      <c r="AN10" s="903"/>
      <c r="AO10" s="903"/>
      <c r="AP10" s="903"/>
      <c r="AQ10" s="903"/>
      <c r="AR10" s="903"/>
      <c r="AS10" s="903"/>
      <c r="AT10" s="903"/>
      <c r="AU10" s="903"/>
      <c r="AV10" s="903"/>
      <c r="AW10" s="903"/>
      <c r="AX10" s="911">
        <v>2590417042</v>
      </c>
      <c r="AY10" s="911"/>
      <c r="AZ10" s="911"/>
      <c r="BA10" s="911"/>
      <c r="BB10" s="911"/>
      <c r="BC10" s="911"/>
      <c r="BD10" s="911"/>
      <c r="BE10" s="911"/>
      <c r="BF10" s="911"/>
      <c r="BG10" s="911"/>
      <c r="BH10" s="911"/>
      <c r="BI10" s="911"/>
      <c r="BJ10" s="911"/>
      <c r="BK10" s="911"/>
      <c r="BL10" s="911"/>
      <c r="BM10" s="903">
        <v>239</v>
      </c>
      <c r="BN10" s="903"/>
      <c r="BO10" s="903"/>
      <c r="BP10" s="903"/>
      <c r="BQ10" s="903"/>
      <c r="BR10" s="903"/>
      <c r="BS10" s="903"/>
      <c r="BT10" s="903"/>
      <c r="BU10" s="903"/>
      <c r="BV10" s="903"/>
      <c r="BW10" s="903">
        <v>762152185</v>
      </c>
      <c r="BX10" s="903"/>
      <c r="BY10" s="903"/>
      <c r="BZ10" s="903"/>
      <c r="CA10" s="903"/>
      <c r="CB10" s="903"/>
      <c r="CC10" s="903"/>
      <c r="CD10" s="903"/>
      <c r="CE10" s="903"/>
      <c r="CF10" s="903"/>
      <c r="CG10" s="903"/>
      <c r="CH10" s="903"/>
      <c r="CI10" s="903"/>
      <c r="CJ10" s="903"/>
      <c r="CK10" s="903"/>
      <c r="CL10" s="903">
        <v>59</v>
      </c>
      <c r="CM10" s="903"/>
      <c r="CN10" s="903"/>
      <c r="CO10" s="903"/>
      <c r="CP10" s="903"/>
      <c r="CQ10" s="903"/>
      <c r="CR10" s="903"/>
      <c r="CS10" s="903"/>
      <c r="CT10" s="903"/>
      <c r="CU10" s="903"/>
      <c r="CV10" s="903">
        <v>102376</v>
      </c>
      <c r="CW10" s="903"/>
      <c r="CX10" s="903"/>
      <c r="CY10" s="903"/>
      <c r="CZ10" s="903"/>
      <c r="DA10" s="903"/>
      <c r="DB10" s="903"/>
      <c r="DC10" s="903"/>
      <c r="DD10" s="903"/>
      <c r="DE10" s="903"/>
      <c r="DF10" s="903"/>
      <c r="DG10" s="903"/>
      <c r="DH10" s="903"/>
      <c r="DI10" s="903"/>
      <c r="DJ10" s="903"/>
      <c r="DK10" s="903">
        <v>26789600</v>
      </c>
      <c r="DL10" s="903"/>
      <c r="DM10" s="903"/>
      <c r="DN10" s="903"/>
      <c r="DO10" s="903"/>
      <c r="DP10" s="903"/>
      <c r="DQ10" s="903"/>
      <c r="DR10" s="903"/>
      <c r="DS10" s="903"/>
      <c r="DT10" s="903"/>
      <c r="DU10" s="903"/>
      <c r="DV10" s="903"/>
      <c r="DW10" s="903"/>
      <c r="DX10" s="903"/>
      <c r="DY10" s="903"/>
      <c r="DZ10" s="903">
        <v>132777537</v>
      </c>
      <c r="EA10" s="903"/>
      <c r="EB10" s="903"/>
      <c r="EC10" s="903"/>
      <c r="ED10" s="903"/>
      <c r="EE10" s="903"/>
      <c r="EF10" s="903"/>
      <c r="EG10" s="903"/>
      <c r="EH10" s="903"/>
      <c r="EI10" s="903"/>
      <c r="EJ10" s="903"/>
      <c r="EK10" s="903"/>
      <c r="EL10" s="903"/>
      <c r="EM10" s="903"/>
      <c r="EN10" s="903"/>
      <c r="EO10" s="903">
        <v>47</v>
      </c>
      <c r="EP10" s="903"/>
      <c r="EQ10" s="903"/>
      <c r="ER10" s="903"/>
      <c r="ES10" s="903"/>
      <c r="ET10" s="903"/>
      <c r="EU10" s="903"/>
      <c r="EV10" s="903"/>
      <c r="EW10" s="903"/>
      <c r="EX10" s="903"/>
      <c r="EY10" s="903">
        <v>264779</v>
      </c>
      <c r="EZ10" s="903"/>
      <c r="FA10" s="903"/>
      <c r="FB10" s="903"/>
      <c r="FC10" s="903"/>
      <c r="FD10" s="903"/>
      <c r="FE10" s="903"/>
      <c r="FF10" s="903"/>
      <c r="FG10" s="903"/>
      <c r="FH10" s="903"/>
      <c r="FI10" s="903"/>
      <c r="FJ10" s="903"/>
      <c r="FK10" s="903"/>
      <c r="FL10" s="903"/>
      <c r="FM10" s="903"/>
      <c r="FN10" s="903">
        <v>18080161</v>
      </c>
      <c r="FO10" s="903"/>
      <c r="FP10" s="903"/>
      <c r="FQ10" s="903"/>
      <c r="FR10" s="903"/>
      <c r="FS10" s="903"/>
      <c r="FT10" s="903"/>
      <c r="FU10" s="903"/>
      <c r="FV10" s="903"/>
      <c r="FW10" s="903"/>
      <c r="FX10" s="903"/>
      <c r="FY10" s="903"/>
      <c r="FZ10" s="903"/>
      <c r="GA10" s="903"/>
      <c r="GB10" s="903"/>
      <c r="GC10" s="903">
        <v>110639058</v>
      </c>
      <c r="GD10" s="903"/>
      <c r="GE10" s="903"/>
      <c r="GF10" s="903"/>
      <c r="GG10" s="903"/>
      <c r="GH10" s="903"/>
      <c r="GI10" s="903"/>
      <c r="GJ10" s="903"/>
      <c r="GK10" s="903"/>
      <c r="GL10" s="903"/>
      <c r="GM10" s="903"/>
      <c r="GN10" s="903"/>
      <c r="GO10" s="903"/>
      <c r="GP10" s="903"/>
      <c r="GQ10" s="904"/>
    </row>
    <row r="11" spans="1:252" s="7" customFormat="1" ht="21" customHeight="1">
      <c r="A11" s="882" t="s">
        <v>24</v>
      </c>
      <c r="B11" s="883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4"/>
      <c r="O11" s="909">
        <v>16</v>
      </c>
      <c r="P11" s="903"/>
      <c r="Q11" s="903"/>
      <c r="R11" s="903"/>
      <c r="S11" s="903"/>
      <c r="T11" s="903"/>
      <c r="U11" s="903"/>
      <c r="V11" s="903"/>
      <c r="W11" s="903"/>
      <c r="X11" s="903"/>
      <c r="Y11" s="903">
        <v>5</v>
      </c>
      <c r="Z11" s="903"/>
      <c r="AA11" s="903"/>
      <c r="AB11" s="903"/>
      <c r="AC11" s="903"/>
      <c r="AD11" s="903"/>
      <c r="AE11" s="903"/>
      <c r="AF11" s="903"/>
      <c r="AG11" s="903"/>
      <c r="AH11" s="903"/>
      <c r="AI11" s="903">
        <v>26299227</v>
      </c>
      <c r="AJ11" s="903"/>
      <c r="AK11" s="903"/>
      <c r="AL11" s="903"/>
      <c r="AM11" s="903"/>
      <c r="AN11" s="903"/>
      <c r="AO11" s="903"/>
      <c r="AP11" s="903"/>
      <c r="AQ11" s="903"/>
      <c r="AR11" s="903"/>
      <c r="AS11" s="903"/>
      <c r="AT11" s="903"/>
      <c r="AU11" s="903"/>
      <c r="AV11" s="903"/>
      <c r="AW11" s="903"/>
      <c r="AX11" s="911">
        <v>142431207</v>
      </c>
      <c r="AY11" s="911"/>
      <c r="AZ11" s="911"/>
      <c r="BA11" s="911"/>
      <c r="BB11" s="911"/>
      <c r="BC11" s="911"/>
      <c r="BD11" s="911"/>
      <c r="BE11" s="911"/>
      <c r="BF11" s="911"/>
      <c r="BG11" s="911"/>
      <c r="BH11" s="911"/>
      <c r="BI11" s="911"/>
      <c r="BJ11" s="911"/>
      <c r="BK11" s="911"/>
      <c r="BL11" s="911"/>
      <c r="BM11" s="903">
        <v>4</v>
      </c>
      <c r="BN11" s="903"/>
      <c r="BO11" s="903"/>
      <c r="BP11" s="903"/>
      <c r="BQ11" s="903"/>
      <c r="BR11" s="903"/>
      <c r="BS11" s="903"/>
      <c r="BT11" s="903"/>
      <c r="BU11" s="903"/>
      <c r="BV11" s="903"/>
      <c r="BW11" s="903">
        <v>35263181</v>
      </c>
      <c r="BX11" s="903"/>
      <c r="BY11" s="903"/>
      <c r="BZ11" s="903"/>
      <c r="CA11" s="903"/>
      <c r="CB11" s="903"/>
      <c r="CC11" s="903"/>
      <c r="CD11" s="903"/>
      <c r="CE11" s="903"/>
      <c r="CF11" s="903"/>
      <c r="CG11" s="903"/>
      <c r="CH11" s="903"/>
      <c r="CI11" s="903"/>
      <c r="CJ11" s="903"/>
      <c r="CK11" s="903"/>
      <c r="CL11" s="903">
        <v>1</v>
      </c>
      <c r="CM11" s="903"/>
      <c r="CN11" s="903"/>
      <c r="CO11" s="903"/>
      <c r="CP11" s="903"/>
      <c r="CQ11" s="903"/>
      <c r="CR11" s="903"/>
      <c r="CS11" s="903"/>
      <c r="CT11" s="903"/>
      <c r="CU11" s="903"/>
      <c r="CV11" s="903">
        <v>203</v>
      </c>
      <c r="CW11" s="903"/>
      <c r="CX11" s="903"/>
      <c r="CY11" s="903"/>
      <c r="CZ11" s="903"/>
      <c r="DA11" s="903"/>
      <c r="DB11" s="903"/>
      <c r="DC11" s="903"/>
      <c r="DD11" s="903"/>
      <c r="DE11" s="903"/>
      <c r="DF11" s="903"/>
      <c r="DG11" s="903"/>
      <c r="DH11" s="903"/>
      <c r="DI11" s="903"/>
      <c r="DJ11" s="903"/>
      <c r="DK11" s="903">
        <v>75042</v>
      </c>
      <c r="DL11" s="903"/>
      <c r="DM11" s="903"/>
      <c r="DN11" s="903"/>
      <c r="DO11" s="903"/>
      <c r="DP11" s="903"/>
      <c r="DQ11" s="903"/>
      <c r="DR11" s="903"/>
      <c r="DS11" s="903"/>
      <c r="DT11" s="903"/>
      <c r="DU11" s="903"/>
      <c r="DV11" s="903"/>
      <c r="DW11" s="903"/>
      <c r="DX11" s="903"/>
      <c r="DY11" s="903"/>
      <c r="DZ11" s="903">
        <v>947988</v>
      </c>
      <c r="EA11" s="903"/>
      <c r="EB11" s="903"/>
      <c r="EC11" s="903"/>
      <c r="ED11" s="903"/>
      <c r="EE11" s="903"/>
      <c r="EF11" s="903"/>
      <c r="EG11" s="903"/>
      <c r="EH11" s="903"/>
      <c r="EI11" s="903"/>
      <c r="EJ11" s="903"/>
      <c r="EK11" s="903"/>
      <c r="EL11" s="903"/>
      <c r="EM11" s="903"/>
      <c r="EN11" s="903"/>
      <c r="EO11" s="903">
        <v>2</v>
      </c>
      <c r="EP11" s="903"/>
      <c r="EQ11" s="903"/>
      <c r="ER11" s="903"/>
      <c r="ES11" s="903"/>
      <c r="ET11" s="903"/>
      <c r="EU11" s="903"/>
      <c r="EV11" s="903"/>
      <c r="EW11" s="903"/>
      <c r="EX11" s="903"/>
      <c r="EY11" s="903">
        <v>11798</v>
      </c>
      <c r="EZ11" s="903"/>
      <c r="FA11" s="903"/>
      <c r="FB11" s="903"/>
      <c r="FC11" s="903"/>
      <c r="FD11" s="903"/>
      <c r="FE11" s="903"/>
      <c r="FF11" s="903"/>
      <c r="FG11" s="903"/>
      <c r="FH11" s="903"/>
      <c r="FI11" s="903"/>
      <c r="FJ11" s="903"/>
      <c r="FK11" s="903"/>
      <c r="FL11" s="903"/>
      <c r="FM11" s="903"/>
      <c r="FN11" s="903">
        <v>1299103</v>
      </c>
      <c r="FO11" s="903"/>
      <c r="FP11" s="903"/>
      <c r="FQ11" s="903"/>
      <c r="FR11" s="903"/>
      <c r="FS11" s="903"/>
      <c r="FT11" s="903"/>
      <c r="FU11" s="903"/>
      <c r="FV11" s="903"/>
      <c r="FW11" s="903"/>
      <c r="FX11" s="903"/>
      <c r="FY11" s="903"/>
      <c r="FZ11" s="903"/>
      <c r="GA11" s="903"/>
      <c r="GB11" s="903"/>
      <c r="GC11" s="903">
        <v>10000000</v>
      </c>
      <c r="GD11" s="903"/>
      <c r="GE11" s="903"/>
      <c r="GF11" s="903"/>
      <c r="GG11" s="903"/>
      <c r="GH11" s="903"/>
      <c r="GI11" s="903"/>
      <c r="GJ11" s="903"/>
      <c r="GK11" s="903"/>
      <c r="GL11" s="903"/>
      <c r="GM11" s="903"/>
      <c r="GN11" s="903"/>
      <c r="GO11" s="903"/>
      <c r="GP11" s="903"/>
      <c r="GQ11" s="904"/>
    </row>
    <row r="12" spans="1:252" s="7" customFormat="1" ht="21" customHeight="1">
      <c r="A12" s="882" t="s">
        <v>110</v>
      </c>
      <c r="B12" s="883"/>
      <c r="C12" s="883"/>
      <c r="D12" s="883"/>
      <c r="E12" s="883"/>
      <c r="F12" s="883"/>
      <c r="G12" s="883"/>
      <c r="H12" s="883"/>
      <c r="I12" s="883"/>
      <c r="J12" s="883"/>
      <c r="K12" s="883"/>
      <c r="L12" s="883"/>
      <c r="M12" s="883"/>
      <c r="N12" s="884"/>
      <c r="O12" s="909">
        <v>160</v>
      </c>
      <c r="P12" s="903"/>
      <c r="Q12" s="903"/>
      <c r="R12" s="903"/>
      <c r="S12" s="903"/>
      <c r="T12" s="903"/>
      <c r="U12" s="903"/>
      <c r="V12" s="903"/>
      <c r="W12" s="903"/>
      <c r="X12" s="903"/>
      <c r="Y12" s="903">
        <v>42</v>
      </c>
      <c r="Z12" s="903"/>
      <c r="AA12" s="903"/>
      <c r="AB12" s="903"/>
      <c r="AC12" s="903"/>
      <c r="AD12" s="903"/>
      <c r="AE12" s="903"/>
      <c r="AF12" s="903"/>
      <c r="AG12" s="903"/>
      <c r="AH12" s="903"/>
      <c r="AI12" s="903">
        <v>392534227</v>
      </c>
      <c r="AJ12" s="903"/>
      <c r="AK12" s="903"/>
      <c r="AL12" s="903"/>
      <c r="AM12" s="903"/>
      <c r="AN12" s="903"/>
      <c r="AO12" s="903"/>
      <c r="AP12" s="903"/>
      <c r="AQ12" s="903"/>
      <c r="AR12" s="903"/>
      <c r="AS12" s="903"/>
      <c r="AT12" s="903"/>
      <c r="AU12" s="903"/>
      <c r="AV12" s="903"/>
      <c r="AW12" s="903"/>
      <c r="AX12" s="911">
        <v>1570687340</v>
      </c>
      <c r="AY12" s="911"/>
      <c r="AZ12" s="911"/>
      <c r="BA12" s="911"/>
      <c r="BB12" s="911"/>
      <c r="BC12" s="911"/>
      <c r="BD12" s="911"/>
      <c r="BE12" s="911"/>
      <c r="BF12" s="911"/>
      <c r="BG12" s="911"/>
      <c r="BH12" s="911"/>
      <c r="BI12" s="911"/>
      <c r="BJ12" s="911"/>
      <c r="BK12" s="911"/>
      <c r="BL12" s="911"/>
      <c r="BM12" s="903">
        <v>55</v>
      </c>
      <c r="BN12" s="903"/>
      <c r="BO12" s="903"/>
      <c r="BP12" s="903"/>
      <c r="BQ12" s="903"/>
      <c r="BR12" s="903"/>
      <c r="BS12" s="903"/>
      <c r="BT12" s="903"/>
      <c r="BU12" s="903"/>
      <c r="BV12" s="903"/>
      <c r="BW12" s="903">
        <v>450046111</v>
      </c>
      <c r="BX12" s="903"/>
      <c r="BY12" s="903"/>
      <c r="BZ12" s="903"/>
      <c r="CA12" s="903"/>
      <c r="CB12" s="903"/>
      <c r="CC12" s="903"/>
      <c r="CD12" s="903"/>
      <c r="CE12" s="903"/>
      <c r="CF12" s="903"/>
      <c r="CG12" s="903"/>
      <c r="CH12" s="903"/>
      <c r="CI12" s="903"/>
      <c r="CJ12" s="903"/>
      <c r="CK12" s="903"/>
      <c r="CL12" s="903">
        <v>7</v>
      </c>
      <c r="CM12" s="903"/>
      <c r="CN12" s="903"/>
      <c r="CO12" s="903"/>
      <c r="CP12" s="903"/>
      <c r="CQ12" s="903"/>
      <c r="CR12" s="903"/>
      <c r="CS12" s="903"/>
      <c r="CT12" s="903"/>
      <c r="CU12" s="903"/>
      <c r="CV12" s="903">
        <v>7476</v>
      </c>
      <c r="CW12" s="903"/>
      <c r="CX12" s="903"/>
      <c r="CY12" s="903"/>
      <c r="CZ12" s="903"/>
      <c r="DA12" s="903"/>
      <c r="DB12" s="903"/>
      <c r="DC12" s="903"/>
      <c r="DD12" s="903"/>
      <c r="DE12" s="903"/>
      <c r="DF12" s="903"/>
      <c r="DG12" s="903"/>
      <c r="DH12" s="903"/>
      <c r="DI12" s="903"/>
      <c r="DJ12" s="903"/>
      <c r="DK12" s="903">
        <v>851579</v>
      </c>
      <c r="DL12" s="903"/>
      <c r="DM12" s="903"/>
      <c r="DN12" s="903"/>
      <c r="DO12" s="903"/>
      <c r="DP12" s="903"/>
      <c r="DQ12" s="903"/>
      <c r="DR12" s="903"/>
      <c r="DS12" s="903"/>
      <c r="DT12" s="903"/>
      <c r="DU12" s="903"/>
      <c r="DV12" s="903"/>
      <c r="DW12" s="903"/>
      <c r="DX12" s="903"/>
      <c r="DY12" s="903"/>
      <c r="DZ12" s="903">
        <v>13351921</v>
      </c>
      <c r="EA12" s="903"/>
      <c r="EB12" s="903"/>
      <c r="EC12" s="903"/>
      <c r="ED12" s="903"/>
      <c r="EE12" s="903"/>
      <c r="EF12" s="903"/>
      <c r="EG12" s="903"/>
      <c r="EH12" s="903"/>
      <c r="EI12" s="903"/>
      <c r="EJ12" s="903"/>
      <c r="EK12" s="903"/>
      <c r="EL12" s="903"/>
      <c r="EM12" s="903"/>
      <c r="EN12" s="903"/>
      <c r="EO12" s="903">
        <v>6</v>
      </c>
      <c r="EP12" s="903"/>
      <c r="EQ12" s="903"/>
      <c r="ER12" s="903"/>
      <c r="ES12" s="903"/>
      <c r="ET12" s="903"/>
      <c r="EU12" s="903"/>
      <c r="EV12" s="903"/>
      <c r="EW12" s="903"/>
      <c r="EX12" s="903"/>
      <c r="EY12" s="903">
        <v>33769</v>
      </c>
      <c r="EZ12" s="903"/>
      <c r="FA12" s="903"/>
      <c r="FB12" s="903"/>
      <c r="FC12" s="903"/>
      <c r="FD12" s="903"/>
      <c r="FE12" s="903"/>
      <c r="FF12" s="903"/>
      <c r="FG12" s="903"/>
      <c r="FH12" s="903"/>
      <c r="FI12" s="903"/>
      <c r="FJ12" s="903"/>
      <c r="FK12" s="903"/>
      <c r="FL12" s="903"/>
      <c r="FM12" s="903"/>
      <c r="FN12" s="903">
        <v>8563213</v>
      </c>
      <c r="FO12" s="903"/>
      <c r="FP12" s="903"/>
      <c r="FQ12" s="903"/>
      <c r="FR12" s="903"/>
      <c r="FS12" s="903"/>
      <c r="FT12" s="903"/>
      <c r="FU12" s="903"/>
      <c r="FV12" s="903"/>
      <c r="FW12" s="903"/>
      <c r="FX12" s="903"/>
      <c r="FY12" s="903"/>
      <c r="FZ12" s="903"/>
      <c r="GA12" s="903"/>
      <c r="GB12" s="903"/>
      <c r="GC12" s="903">
        <v>29310837</v>
      </c>
      <c r="GD12" s="903"/>
      <c r="GE12" s="903"/>
      <c r="GF12" s="903"/>
      <c r="GG12" s="903"/>
      <c r="GH12" s="903"/>
      <c r="GI12" s="903"/>
      <c r="GJ12" s="903"/>
      <c r="GK12" s="903"/>
      <c r="GL12" s="903"/>
      <c r="GM12" s="903"/>
      <c r="GN12" s="903"/>
      <c r="GO12" s="903"/>
      <c r="GP12" s="903"/>
      <c r="GQ12" s="904"/>
    </row>
    <row r="13" spans="1:252" s="7" customFormat="1" ht="21" customHeight="1" thickBot="1">
      <c r="A13" s="776" t="s">
        <v>25</v>
      </c>
      <c r="B13" s="880"/>
      <c r="C13" s="880"/>
      <c r="D13" s="880"/>
      <c r="E13" s="880"/>
      <c r="F13" s="880"/>
      <c r="G13" s="880"/>
      <c r="H13" s="880"/>
      <c r="I13" s="880"/>
      <c r="J13" s="880"/>
      <c r="K13" s="880"/>
      <c r="L13" s="880"/>
      <c r="M13" s="880"/>
      <c r="N13" s="881"/>
      <c r="O13" s="909">
        <v>297</v>
      </c>
      <c r="P13" s="903"/>
      <c r="Q13" s="903"/>
      <c r="R13" s="903"/>
      <c r="S13" s="903"/>
      <c r="T13" s="903"/>
      <c r="U13" s="903"/>
      <c r="V13" s="903"/>
      <c r="W13" s="903"/>
      <c r="X13" s="903"/>
      <c r="Y13" s="903">
        <v>98</v>
      </c>
      <c r="Z13" s="903"/>
      <c r="AA13" s="903"/>
      <c r="AB13" s="903"/>
      <c r="AC13" s="903"/>
      <c r="AD13" s="903"/>
      <c r="AE13" s="903"/>
      <c r="AF13" s="903"/>
      <c r="AG13" s="903"/>
      <c r="AH13" s="903"/>
      <c r="AI13" s="903">
        <v>3607829434</v>
      </c>
      <c r="AJ13" s="903"/>
      <c r="AK13" s="903"/>
      <c r="AL13" s="903"/>
      <c r="AM13" s="903"/>
      <c r="AN13" s="903"/>
      <c r="AO13" s="903"/>
      <c r="AP13" s="903"/>
      <c r="AQ13" s="903"/>
      <c r="AR13" s="903"/>
      <c r="AS13" s="903"/>
      <c r="AT13" s="903"/>
      <c r="AU13" s="903"/>
      <c r="AV13" s="903"/>
      <c r="AW13" s="903"/>
      <c r="AX13" s="911">
        <v>15249363090</v>
      </c>
      <c r="AY13" s="911"/>
      <c r="AZ13" s="911"/>
      <c r="BA13" s="911"/>
      <c r="BB13" s="911"/>
      <c r="BC13" s="911"/>
      <c r="BD13" s="911"/>
      <c r="BE13" s="911"/>
      <c r="BF13" s="911"/>
      <c r="BG13" s="911"/>
      <c r="BH13" s="911"/>
      <c r="BI13" s="911"/>
      <c r="BJ13" s="911"/>
      <c r="BK13" s="911"/>
      <c r="BL13" s="911"/>
      <c r="BM13" s="903">
        <v>110</v>
      </c>
      <c r="BN13" s="903"/>
      <c r="BO13" s="903"/>
      <c r="BP13" s="903"/>
      <c r="BQ13" s="903"/>
      <c r="BR13" s="903"/>
      <c r="BS13" s="903"/>
      <c r="BT13" s="903"/>
      <c r="BU13" s="903"/>
      <c r="BV13" s="903"/>
      <c r="BW13" s="903">
        <v>5219961125</v>
      </c>
      <c r="BX13" s="903"/>
      <c r="BY13" s="903"/>
      <c r="BZ13" s="903"/>
      <c r="CA13" s="903"/>
      <c r="CB13" s="903"/>
      <c r="CC13" s="903"/>
      <c r="CD13" s="903"/>
      <c r="CE13" s="903"/>
      <c r="CF13" s="903"/>
      <c r="CG13" s="903"/>
      <c r="CH13" s="903"/>
      <c r="CI13" s="903"/>
      <c r="CJ13" s="903"/>
      <c r="CK13" s="903"/>
      <c r="CL13" s="903">
        <v>7</v>
      </c>
      <c r="CM13" s="903"/>
      <c r="CN13" s="903"/>
      <c r="CO13" s="903"/>
      <c r="CP13" s="903"/>
      <c r="CQ13" s="903"/>
      <c r="CR13" s="903"/>
      <c r="CS13" s="903"/>
      <c r="CT13" s="903"/>
      <c r="CU13" s="903"/>
      <c r="CV13" s="903">
        <v>13873</v>
      </c>
      <c r="CW13" s="903"/>
      <c r="CX13" s="903"/>
      <c r="CY13" s="903"/>
      <c r="CZ13" s="903"/>
      <c r="DA13" s="903"/>
      <c r="DB13" s="903"/>
      <c r="DC13" s="903"/>
      <c r="DD13" s="903"/>
      <c r="DE13" s="903"/>
      <c r="DF13" s="903"/>
      <c r="DG13" s="903"/>
      <c r="DH13" s="903"/>
      <c r="DI13" s="903"/>
      <c r="DJ13" s="903"/>
      <c r="DK13" s="903">
        <v>580886</v>
      </c>
      <c r="DL13" s="903"/>
      <c r="DM13" s="903"/>
      <c r="DN13" s="903"/>
      <c r="DO13" s="903"/>
      <c r="DP13" s="903"/>
      <c r="DQ13" s="903"/>
      <c r="DR13" s="903"/>
      <c r="DS13" s="903"/>
      <c r="DT13" s="903"/>
      <c r="DU13" s="903"/>
      <c r="DV13" s="903"/>
      <c r="DW13" s="903"/>
      <c r="DX13" s="903"/>
      <c r="DY13" s="903"/>
      <c r="DZ13" s="903">
        <v>13430021</v>
      </c>
      <c r="EA13" s="903"/>
      <c r="EB13" s="903"/>
      <c r="EC13" s="903"/>
      <c r="ED13" s="903"/>
      <c r="EE13" s="903"/>
      <c r="EF13" s="903"/>
      <c r="EG13" s="903"/>
      <c r="EH13" s="903"/>
      <c r="EI13" s="903"/>
      <c r="EJ13" s="903"/>
      <c r="EK13" s="903"/>
      <c r="EL13" s="903"/>
      <c r="EM13" s="903"/>
      <c r="EN13" s="903"/>
      <c r="EO13" s="903">
        <v>10</v>
      </c>
      <c r="EP13" s="903"/>
      <c r="EQ13" s="903"/>
      <c r="ER13" s="903"/>
      <c r="ES13" s="903"/>
      <c r="ET13" s="903"/>
      <c r="EU13" s="903"/>
      <c r="EV13" s="903"/>
      <c r="EW13" s="903"/>
      <c r="EX13" s="903"/>
      <c r="EY13" s="903">
        <v>59258</v>
      </c>
      <c r="EZ13" s="903"/>
      <c r="FA13" s="903"/>
      <c r="FB13" s="903"/>
      <c r="FC13" s="903"/>
      <c r="FD13" s="903"/>
      <c r="FE13" s="903"/>
      <c r="FF13" s="903"/>
      <c r="FG13" s="903"/>
      <c r="FH13" s="903"/>
      <c r="FI13" s="903"/>
      <c r="FJ13" s="903"/>
      <c r="FK13" s="903"/>
      <c r="FL13" s="903"/>
      <c r="FM13" s="903"/>
      <c r="FN13" s="903">
        <v>24678907</v>
      </c>
      <c r="FO13" s="903"/>
      <c r="FP13" s="903"/>
      <c r="FQ13" s="903"/>
      <c r="FR13" s="903"/>
      <c r="FS13" s="903"/>
      <c r="FT13" s="903"/>
      <c r="FU13" s="903"/>
      <c r="FV13" s="903"/>
      <c r="FW13" s="903"/>
      <c r="FX13" s="903"/>
      <c r="FY13" s="903"/>
      <c r="FZ13" s="903"/>
      <c r="GA13" s="903"/>
      <c r="GB13" s="903"/>
      <c r="GC13" s="903">
        <v>107550721</v>
      </c>
      <c r="GD13" s="903"/>
      <c r="GE13" s="903"/>
      <c r="GF13" s="903"/>
      <c r="GG13" s="903"/>
      <c r="GH13" s="903"/>
      <c r="GI13" s="903"/>
      <c r="GJ13" s="903"/>
      <c r="GK13" s="903"/>
      <c r="GL13" s="903"/>
      <c r="GM13" s="903"/>
      <c r="GN13" s="903"/>
      <c r="GO13" s="903"/>
      <c r="GP13" s="903"/>
      <c r="GQ13" s="904"/>
    </row>
    <row r="14" spans="1:252" s="7" customFormat="1" ht="21" customHeight="1" thickBot="1">
      <c r="A14" s="598" t="s">
        <v>104</v>
      </c>
      <c r="B14" s="878"/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9"/>
      <c r="O14" s="910">
        <f>SUM(O8,O9,O10,O11,O12,O13)</f>
        <v>5513</v>
      </c>
      <c r="P14" s="905"/>
      <c r="Q14" s="905"/>
      <c r="R14" s="905"/>
      <c r="S14" s="905"/>
      <c r="T14" s="905"/>
      <c r="U14" s="905"/>
      <c r="V14" s="905"/>
      <c r="W14" s="905"/>
      <c r="X14" s="905"/>
      <c r="Y14" s="905">
        <f>SUM(Y8,Y9,Y10,Y11,Y12,Y13)</f>
        <v>682</v>
      </c>
      <c r="Z14" s="905"/>
      <c r="AA14" s="905"/>
      <c r="AB14" s="905"/>
      <c r="AC14" s="905"/>
      <c r="AD14" s="905"/>
      <c r="AE14" s="905"/>
      <c r="AF14" s="905"/>
      <c r="AG14" s="905"/>
      <c r="AH14" s="905"/>
      <c r="AI14" s="905">
        <f>SUM(AI8,AI9,AI10,AI11,AI12,AI13)</f>
        <v>6633668823</v>
      </c>
      <c r="AJ14" s="905"/>
      <c r="AK14" s="905"/>
      <c r="AL14" s="905"/>
      <c r="AM14" s="905"/>
      <c r="AN14" s="905"/>
      <c r="AO14" s="905"/>
      <c r="AP14" s="905"/>
      <c r="AQ14" s="905"/>
      <c r="AR14" s="905"/>
      <c r="AS14" s="905"/>
      <c r="AT14" s="905"/>
      <c r="AU14" s="905"/>
      <c r="AV14" s="905"/>
      <c r="AW14" s="905"/>
      <c r="AX14" s="905">
        <f>SUM(AX8,AX9,AX10,AX11,AX12,AX13)</f>
        <v>22661245048</v>
      </c>
      <c r="AY14" s="905"/>
      <c r="AZ14" s="905"/>
      <c r="BA14" s="905"/>
      <c r="BB14" s="905"/>
      <c r="BC14" s="905"/>
      <c r="BD14" s="905"/>
      <c r="BE14" s="905"/>
      <c r="BF14" s="905"/>
      <c r="BG14" s="905"/>
      <c r="BH14" s="905"/>
      <c r="BI14" s="905"/>
      <c r="BJ14" s="905"/>
      <c r="BK14" s="905"/>
      <c r="BL14" s="905"/>
      <c r="BM14" s="905">
        <f>SUM(BM8,BM9,BM10,BM11,BM12,BM13)</f>
        <v>1984</v>
      </c>
      <c r="BN14" s="905"/>
      <c r="BO14" s="905"/>
      <c r="BP14" s="905"/>
      <c r="BQ14" s="905"/>
      <c r="BR14" s="905"/>
      <c r="BS14" s="905"/>
      <c r="BT14" s="905"/>
      <c r="BU14" s="905"/>
      <c r="BV14" s="905"/>
      <c r="BW14" s="905">
        <f>SUM(BW8,BW9,BW10,BW11,BW12,BW13)</f>
        <v>7461205905</v>
      </c>
      <c r="BX14" s="905"/>
      <c r="BY14" s="905"/>
      <c r="BZ14" s="905"/>
      <c r="CA14" s="905"/>
      <c r="CB14" s="905"/>
      <c r="CC14" s="905"/>
      <c r="CD14" s="905"/>
      <c r="CE14" s="905"/>
      <c r="CF14" s="905"/>
      <c r="CG14" s="905"/>
      <c r="CH14" s="905"/>
      <c r="CI14" s="905"/>
      <c r="CJ14" s="905"/>
      <c r="CK14" s="905"/>
      <c r="CL14" s="905">
        <f>SUM(CL8,CL9,CL10,CL11,CL12,CL13)</f>
        <v>1301</v>
      </c>
      <c r="CM14" s="905"/>
      <c r="CN14" s="905"/>
      <c r="CO14" s="905"/>
      <c r="CP14" s="905"/>
      <c r="CQ14" s="905"/>
      <c r="CR14" s="905"/>
      <c r="CS14" s="905"/>
      <c r="CT14" s="905"/>
      <c r="CU14" s="905"/>
      <c r="CV14" s="905">
        <f t="shared" ref="CV14" si="0">SUM(CV8,CV9,CV10,CV11,CV12,CV13)</f>
        <v>2166247</v>
      </c>
      <c r="CW14" s="905"/>
      <c r="CX14" s="905"/>
      <c r="CY14" s="905"/>
      <c r="CZ14" s="905"/>
      <c r="DA14" s="905"/>
      <c r="DB14" s="905"/>
      <c r="DC14" s="905"/>
      <c r="DD14" s="905"/>
      <c r="DE14" s="905"/>
      <c r="DF14" s="905"/>
      <c r="DG14" s="905"/>
      <c r="DH14" s="905"/>
      <c r="DI14" s="905"/>
      <c r="DJ14" s="905"/>
      <c r="DK14" s="905">
        <f t="shared" ref="DK14" si="1">SUM(DK8,DK9,DK10,DK11,DK12,DK13)</f>
        <v>228890294</v>
      </c>
      <c r="DL14" s="905"/>
      <c r="DM14" s="905"/>
      <c r="DN14" s="905"/>
      <c r="DO14" s="905"/>
      <c r="DP14" s="905"/>
      <c r="DQ14" s="905"/>
      <c r="DR14" s="905"/>
      <c r="DS14" s="905"/>
      <c r="DT14" s="905"/>
      <c r="DU14" s="905"/>
      <c r="DV14" s="905"/>
      <c r="DW14" s="905"/>
      <c r="DX14" s="905"/>
      <c r="DY14" s="905"/>
      <c r="DZ14" s="905">
        <f t="shared" ref="DZ14" si="2">SUM(DZ8,DZ9,DZ10,DZ11,DZ12,DZ13)</f>
        <v>591396987</v>
      </c>
      <c r="EA14" s="905"/>
      <c r="EB14" s="905"/>
      <c r="EC14" s="905"/>
      <c r="ED14" s="905"/>
      <c r="EE14" s="905"/>
      <c r="EF14" s="905"/>
      <c r="EG14" s="905"/>
      <c r="EH14" s="905"/>
      <c r="EI14" s="905"/>
      <c r="EJ14" s="905"/>
      <c r="EK14" s="905"/>
      <c r="EL14" s="905"/>
      <c r="EM14" s="905"/>
      <c r="EN14" s="905"/>
      <c r="EO14" s="905">
        <f>SUM(EO8,EO9,EO10,EO11,EO12,EO13)</f>
        <v>685</v>
      </c>
      <c r="EP14" s="905"/>
      <c r="EQ14" s="905"/>
      <c r="ER14" s="905"/>
      <c r="ES14" s="905"/>
      <c r="ET14" s="905"/>
      <c r="EU14" s="905"/>
      <c r="EV14" s="905"/>
      <c r="EW14" s="905"/>
      <c r="EX14" s="905"/>
      <c r="EY14" s="905">
        <f t="shared" ref="EY14" si="3">SUM(EY8,EY9,EY10,EY11,EY12,EY13)</f>
        <v>4009029</v>
      </c>
      <c r="EZ14" s="905"/>
      <c r="FA14" s="905"/>
      <c r="FB14" s="905"/>
      <c r="FC14" s="905"/>
      <c r="FD14" s="905"/>
      <c r="FE14" s="905"/>
      <c r="FF14" s="905"/>
      <c r="FG14" s="905"/>
      <c r="FH14" s="905"/>
      <c r="FI14" s="905"/>
      <c r="FJ14" s="905"/>
      <c r="FK14" s="905"/>
      <c r="FL14" s="905"/>
      <c r="FM14" s="905"/>
      <c r="FN14" s="905">
        <f t="shared" ref="FN14" si="4">SUM(FN8,FN9,FN10,FN11,FN12,FN13)</f>
        <v>223704243</v>
      </c>
      <c r="FO14" s="905"/>
      <c r="FP14" s="905"/>
      <c r="FQ14" s="905"/>
      <c r="FR14" s="905"/>
      <c r="FS14" s="905"/>
      <c r="FT14" s="905"/>
      <c r="FU14" s="905"/>
      <c r="FV14" s="905"/>
      <c r="FW14" s="905"/>
      <c r="FX14" s="905"/>
      <c r="FY14" s="905"/>
      <c r="FZ14" s="905"/>
      <c r="GA14" s="905"/>
      <c r="GB14" s="905"/>
      <c r="GC14" s="905">
        <f t="shared" ref="GC14" si="5">SUM(GC8,GC9,GC10,GC11,GC12,GC13)</f>
        <v>509734603</v>
      </c>
      <c r="GD14" s="905"/>
      <c r="GE14" s="905"/>
      <c r="GF14" s="905"/>
      <c r="GG14" s="905"/>
      <c r="GH14" s="905"/>
      <c r="GI14" s="905"/>
      <c r="GJ14" s="905"/>
      <c r="GK14" s="905"/>
      <c r="GL14" s="905"/>
      <c r="GM14" s="905"/>
      <c r="GN14" s="905"/>
      <c r="GO14" s="905"/>
      <c r="GP14" s="905"/>
      <c r="GQ14" s="906"/>
    </row>
    <row r="15" spans="1:252" s="7" customFormat="1" ht="21" customHeight="1">
      <c r="A15" s="36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2"/>
      <c r="P15" s="2"/>
      <c r="Q15" s="2"/>
      <c r="R15" s="2"/>
      <c r="S15" s="2"/>
      <c r="T15" s="38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381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381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381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</row>
    <row r="16" spans="1:252" s="7" customFormat="1" ht="21" customHeight="1" thickBot="1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1"/>
      <c r="P16" s="21"/>
      <c r="Q16" s="21"/>
      <c r="R16" s="21"/>
      <c r="S16" s="21"/>
      <c r="T16" s="21"/>
      <c r="U16" s="21"/>
      <c r="V16" s="21"/>
      <c r="W16" s="21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EB16" s="91"/>
      <c r="EC16" s="91"/>
      <c r="ED16" s="91"/>
      <c r="EE16" s="91"/>
      <c r="EF16" s="91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</row>
    <row r="17" spans="1:252" s="7" customFormat="1" ht="28.5" customHeight="1">
      <c r="A17" s="93"/>
      <c r="B17" s="864" t="s">
        <v>16</v>
      </c>
      <c r="C17" s="864"/>
      <c r="D17" s="864"/>
      <c r="E17" s="864"/>
      <c r="F17" s="864"/>
      <c r="G17" s="864"/>
      <c r="H17" s="864"/>
      <c r="I17" s="864"/>
      <c r="J17" s="864"/>
      <c r="K17" s="864"/>
      <c r="L17" s="864"/>
      <c r="M17" s="864"/>
      <c r="N17" s="94"/>
      <c r="O17" s="24"/>
      <c r="P17" s="95"/>
      <c r="Q17" s="914" t="s">
        <v>115</v>
      </c>
      <c r="R17" s="914"/>
      <c r="S17" s="914"/>
      <c r="T17" s="914"/>
      <c r="U17" s="914"/>
      <c r="V17" s="914"/>
      <c r="W17" s="914"/>
      <c r="X17" s="914"/>
      <c r="Y17" s="914"/>
      <c r="Z17" s="914"/>
      <c r="AA17" s="914"/>
      <c r="AB17" s="914"/>
      <c r="AC17" s="914"/>
      <c r="AD17" s="914"/>
      <c r="AE17" s="914"/>
      <c r="AF17" s="914"/>
      <c r="AG17" s="914"/>
      <c r="AH17" s="914"/>
      <c r="AI17" s="914"/>
      <c r="AJ17" s="914"/>
      <c r="AK17" s="914"/>
      <c r="AL17" s="914"/>
      <c r="AM17" s="914"/>
      <c r="AN17" s="914"/>
      <c r="AO17" s="914"/>
      <c r="AP17" s="914"/>
      <c r="AQ17" s="914"/>
      <c r="AR17" s="914"/>
      <c r="AS17" s="914"/>
      <c r="AT17" s="914"/>
      <c r="AU17" s="914"/>
      <c r="AV17" s="914"/>
      <c r="AW17" s="914"/>
      <c r="AX17" s="914"/>
      <c r="AY17" s="914"/>
      <c r="AZ17" s="914"/>
      <c r="BA17" s="914"/>
      <c r="BB17" s="914"/>
      <c r="BC17" s="914"/>
      <c r="BD17" s="914"/>
      <c r="BE17" s="914"/>
      <c r="BF17" s="914"/>
      <c r="BG17" s="914"/>
      <c r="BH17" s="914"/>
      <c r="BI17" s="914"/>
      <c r="BJ17" s="914"/>
      <c r="BK17" s="914"/>
      <c r="BL17" s="914"/>
      <c r="BM17" s="914"/>
      <c r="BN17" s="914"/>
      <c r="BO17" s="914"/>
      <c r="BP17" s="95"/>
      <c r="BQ17" s="96"/>
      <c r="BR17" s="25"/>
      <c r="BS17" s="95"/>
      <c r="BT17" s="104"/>
      <c r="BU17" s="914" t="s">
        <v>116</v>
      </c>
      <c r="BV17" s="914"/>
      <c r="BW17" s="914"/>
      <c r="BX17" s="914"/>
      <c r="BY17" s="914"/>
      <c r="BZ17" s="914"/>
      <c r="CA17" s="914"/>
      <c r="CB17" s="914"/>
      <c r="CC17" s="914"/>
      <c r="CD17" s="914"/>
      <c r="CE17" s="914"/>
      <c r="CF17" s="914"/>
      <c r="CG17" s="914"/>
      <c r="CH17" s="914"/>
      <c r="CI17" s="914"/>
      <c r="CJ17" s="914"/>
      <c r="CK17" s="914"/>
      <c r="CL17" s="914"/>
      <c r="CM17" s="914"/>
      <c r="CN17" s="914"/>
      <c r="CO17" s="914"/>
      <c r="CP17" s="914"/>
      <c r="CQ17" s="914"/>
      <c r="CR17" s="914"/>
      <c r="CS17" s="914"/>
      <c r="CT17" s="914"/>
      <c r="CU17" s="914"/>
      <c r="CV17" s="914"/>
      <c r="CW17" s="914"/>
      <c r="CX17" s="914"/>
      <c r="CY17" s="914"/>
      <c r="CZ17" s="914"/>
      <c r="DA17" s="914"/>
      <c r="DB17" s="914"/>
      <c r="DC17" s="914"/>
      <c r="DD17" s="914"/>
      <c r="DE17" s="914"/>
      <c r="DF17" s="914"/>
      <c r="DG17" s="914"/>
      <c r="DH17" s="914"/>
      <c r="DI17" s="914"/>
      <c r="DJ17" s="914"/>
      <c r="DK17" s="914"/>
      <c r="DL17" s="914"/>
      <c r="DM17" s="914"/>
      <c r="DN17" s="914"/>
      <c r="DO17" s="914"/>
      <c r="DP17" s="914"/>
      <c r="DQ17" s="914"/>
      <c r="DR17" s="914"/>
      <c r="DS17" s="914"/>
      <c r="DT17" s="914"/>
      <c r="DU17" s="104"/>
      <c r="DV17" s="105"/>
      <c r="DW17" s="25"/>
      <c r="DX17" s="104"/>
      <c r="DY17" s="914" t="s">
        <v>117</v>
      </c>
      <c r="DZ17" s="914"/>
      <c r="EA17" s="914"/>
      <c r="EB17" s="914"/>
      <c r="EC17" s="914"/>
      <c r="ED17" s="914"/>
      <c r="EE17" s="914"/>
      <c r="EF17" s="914"/>
      <c r="EG17" s="914"/>
      <c r="EH17" s="914"/>
      <c r="EI17" s="914"/>
      <c r="EJ17" s="914"/>
      <c r="EK17" s="914"/>
      <c r="EL17" s="914"/>
      <c r="EM17" s="914"/>
      <c r="EN17" s="914"/>
      <c r="EO17" s="914"/>
      <c r="EP17" s="914"/>
      <c r="EQ17" s="914"/>
      <c r="ER17" s="914"/>
      <c r="ES17" s="914"/>
      <c r="ET17" s="914"/>
      <c r="EU17" s="914"/>
      <c r="EV17" s="914"/>
      <c r="EW17" s="914"/>
      <c r="EX17" s="914"/>
      <c r="EY17" s="914"/>
      <c r="EZ17" s="914"/>
      <c r="FA17" s="914"/>
      <c r="FB17" s="914"/>
      <c r="FC17" s="914"/>
      <c r="FD17" s="914"/>
      <c r="FE17" s="914"/>
      <c r="FF17" s="914"/>
      <c r="FG17" s="914"/>
      <c r="FH17" s="914"/>
      <c r="FI17" s="914"/>
      <c r="FJ17" s="914"/>
      <c r="FK17" s="914"/>
      <c r="FL17" s="914"/>
      <c r="FM17" s="914"/>
      <c r="FN17" s="914"/>
      <c r="FO17" s="914"/>
      <c r="FP17" s="914"/>
      <c r="FQ17" s="914"/>
      <c r="FR17" s="914"/>
      <c r="FS17" s="914"/>
      <c r="FT17" s="914"/>
      <c r="FU17" s="914"/>
      <c r="FV17" s="914"/>
      <c r="FW17" s="914"/>
      <c r="FX17" s="104"/>
      <c r="FY17" s="106"/>
      <c r="FZ17" s="92"/>
      <c r="GA17" s="92"/>
      <c r="GB17" s="92"/>
      <c r="GC17" s="92"/>
      <c r="GD17" s="92"/>
      <c r="GE17" s="92"/>
      <c r="GF17" s="92"/>
    </row>
    <row r="18" spans="1:252" s="7" customFormat="1" ht="14.25" customHeight="1">
      <c r="A18" s="9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99"/>
      <c r="O18" s="624" t="s">
        <v>96</v>
      </c>
      <c r="P18" s="561"/>
      <c r="Q18" s="561"/>
      <c r="R18" s="561"/>
      <c r="S18" s="561"/>
      <c r="T18" s="561"/>
      <c r="U18" s="561"/>
      <c r="V18" s="561"/>
      <c r="W18" s="561"/>
      <c r="X18" s="625"/>
      <c r="Y18" s="8"/>
      <c r="Z18" s="728" t="s">
        <v>112</v>
      </c>
      <c r="AA18" s="728"/>
      <c r="AB18" s="728"/>
      <c r="AC18" s="728"/>
      <c r="AD18" s="728"/>
      <c r="AE18" s="728"/>
      <c r="AF18" s="728"/>
      <c r="AG18" s="728"/>
      <c r="AH18" s="728"/>
      <c r="AI18" s="728"/>
      <c r="AJ18" s="728"/>
      <c r="AK18" s="728"/>
      <c r="AL18" s="728"/>
      <c r="AM18" s="100"/>
      <c r="AN18" s="8"/>
      <c r="AO18" s="728" t="s">
        <v>111</v>
      </c>
      <c r="AP18" s="728"/>
      <c r="AQ18" s="728"/>
      <c r="AR18" s="728"/>
      <c r="AS18" s="728"/>
      <c r="AT18" s="728"/>
      <c r="AU18" s="728"/>
      <c r="AV18" s="728"/>
      <c r="AW18" s="728"/>
      <c r="AX18" s="728"/>
      <c r="AY18" s="728"/>
      <c r="AZ18" s="728"/>
      <c r="BA18" s="728"/>
      <c r="BB18" s="100"/>
      <c r="BC18" s="8"/>
      <c r="BD18" s="728" t="s">
        <v>374</v>
      </c>
      <c r="BE18" s="728"/>
      <c r="BF18" s="728"/>
      <c r="BG18" s="728"/>
      <c r="BH18" s="728"/>
      <c r="BI18" s="728"/>
      <c r="BJ18" s="728"/>
      <c r="BK18" s="728"/>
      <c r="BL18" s="728"/>
      <c r="BM18" s="728"/>
      <c r="BN18" s="728"/>
      <c r="BO18" s="728"/>
      <c r="BP18" s="728"/>
      <c r="BQ18" s="100"/>
      <c r="BR18" s="624" t="s">
        <v>96</v>
      </c>
      <c r="BS18" s="561"/>
      <c r="BT18" s="561"/>
      <c r="BU18" s="561"/>
      <c r="BV18" s="561"/>
      <c r="BW18" s="561"/>
      <c r="BX18" s="561"/>
      <c r="BY18" s="561"/>
      <c r="BZ18" s="561"/>
      <c r="CA18" s="625"/>
      <c r="CB18" s="8"/>
      <c r="CC18" s="728" t="s">
        <v>86</v>
      </c>
      <c r="CD18" s="728"/>
      <c r="CE18" s="728"/>
      <c r="CF18" s="728"/>
      <c r="CG18" s="728"/>
      <c r="CH18" s="728"/>
      <c r="CI18" s="728"/>
      <c r="CJ18" s="728"/>
      <c r="CK18" s="728"/>
      <c r="CL18" s="728"/>
      <c r="CM18" s="728"/>
      <c r="CN18" s="728"/>
      <c r="CO18" s="728"/>
      <c r="CP18" s="728"/>
      <c r="CQ18" s="728"/>
      <c r="CR18" s="100"/>
      <c r="CS18" s="8"/>
      <c r="CT18" s="728" t="s">
        <v>111</v>
      </c>
      <c r="CU18" s="728"/>
      <c r="CV18" s="728"/>
      <c r="CW18" s="728"/>
      <c r="CX18" s="728"/>
      <c r="CY18" s="728"/>
      <c r="CZ18" s="728"/>
      <c r="DA18" s="728"/>
      <c r="DB18" s="728"/>
      <c r="DC18" s="728"/>
      <c r="DD18" s="728"/>
      <c r="DE18" s="728"/>
      <c r="DF18" s="728"/>
      <c r="DG18" s="100"/>
      <c r="DH18" s="8"/>
      <c r="DI18" s="728" t="s">
        <v>374</v>
      </c>
      <c r="DJ18" s="728"/>
      <c r="DK18" s="728"/>
      <c r="DL18" s="728"/>
      <c r="DM18" s="728"/>
      <c r="DN18" s="728"/>
      <c r="DO18" s="728"/>
      <c r="DP18" s="728"/>
      <c r="DQ18" s="728"/>
      <c r="DR18" s="728"/>
      <c r="DS18" s="728"/>
      <c r="DT18" s="728"/>
      <c r="DU18" s="728"/>
      <c r="DV18" s="100"/>
      <c r="DW18" s="624" t="s">
        <v>96</v>
      </c>
      <c r="DX18" s="561"/>
      <c r="DY18" s="561"/>
      <c r="DZ18" s="561"/>
      <c r="EA18" s="561"/>
      <c r="EB18" s="561"/>
      <c r="EC18" s="561"/>
      <c r="ED18" s="561"/>
      <c r="EE18" s="625"/>
      <c r="EF18" s="8"/>
      <c r="EG18" s="728" t="s">
        <v>86</v>
      </c>
      <c r="EH18" s="728"/>
      <c r="EI18" s="728"/>
      <c r="EJ18" s="728"/>
      <c r="EK18" s="728"/>
      <c r="EL18" s="728"/>
      <c r="EM18" s="728"/>
      <c r="EN18" s="728"/>
      <c r="EO18" s="728"/>
      <c r="EP18" s="728"/>
      <c r="EQ18" s="728"/>
      <c r="ER18" s="728"/>
      <c r="ES18" s="728"/>
      <c r="ET18" s="728"/>
      <c r="EU18" s="100"/>
      <c r="EV18" s="8"/>
      <c r="EW18" s="728" t="s">
        <v>111</v>
      </c>
      <c r="EX18" s="728"/>
      <c r="EY18" s="728"/>
      <c r="EZ18" s="728"/>
      <c r="FA18" s="728"/>
      <c r="FB18" s="728"/>
      <c r="FC18" s="728"/>
      <c r="FD18" s="728"/>
      <c r="FE18" s="728"/>
      <c r="FF18" s="728"/>
      <c r="FG18" s="728"/>
      <c r="FH18" s="728"/>
      <c r="FI18" s="728"/>
      <c r="FJ18" s="100"/>
      <c r="FK18" s="8"/>
      <c r="FL18" s="728" t="s">
        <v>374</v>
      </c>
      <c r="FM18" s="728"/>
      <c r="FN18" s="728"/>
      <c r="FO18" s="728"/>
      <c r="FP18" s="728"/>
      <c r="FQ18" s="728"/>
      <c r="FR18" s="728"/>
      <c r="FS18" s="728"/>
      <c r="FT18" s="728"/>
      <c r="FU18" s="728"/>
      <c r="FV18" s="728"/>
      <c r="FW18" s="728"/>
      <c r="FX18" s="728"/>
      <c r="FY18" s="101"/>
      <c r="FZ18" s="92"/>
      <c r="GA18" s="92"/>
      <c r="GB18" s="92"/>
      <c r="GC18" s="92"/>
      <c r="GD18" s="92"/>
      <c r="GE18" s="92"/>
      <c r="GF18" s="92"/>
    </row>
    <row r="19" spans="1:252" s="7" customFormat="1" ht="14.25" customHeight="1">
      <c r="A19" s="9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99"/>
      <c r="O19" s="607"/>
      <c r="P19" s="546"/>
      <c r="Q19" s="546"/>
      <c r="R19" s="546"/>
      <c r="S19" s="546"/>
      <c r="T19" s="546"/>
      <c r="U19" s="546"/>
      <c r="V19" s="546"/>
      <c r="W19" s="546"/>
      <c r="X19" s="608"/>
      <c r="Y19" s="9"/>
      <c r="Z19" s="729"/>
      <c r="AA19" s="729"/>
      <c r="AB19" s="729"/>
      <c r="AC19" s="729"/>
      <c r="AD19" s="729"/>
      <c r="AE19" s="729"/>
      <c r="AF19" s="729"/>
      <c r="AG19" s="729"/>
      <c r="AH19" s="729"/>
      <c r="AI19" s="729"/>
      <c r="AJ19" s="729"/>
      <c r="AK19" s="729"/>
      <c r="AL19" s="729"/>
      <c r="AM19" s="11"/>
      <c r="AN19" s="9"/>
      <c r="AO19" s="729"/>
      <c r="AP19" s="729"/>
      <c r="AQ19" s="729"/>
      <c r="AR19" s="729"/>
      <c r="AS19" s="729"/>
      <c r="AT19" s="729"/>
      <c r="AU19" s="729"/>
      <c r="AV19" s="729"/>
      <c r="AW19" s="729"/>
      <c r="AX19" s="729"/>
      <c r="AY19" s="729"/>
      <c r="AZ19" s="729"/>
      <c r="BA19" s="729"/>
      <c r="BB19" s="11"/>
      <c r="BC19" s="9"/>
      <c r="BD19" s="729"/>
      <c r="BE19" s="729"/>
      <c r="BF19" s="729"/>
      <c r="BG19" s="729"/>
      <c r="BH19" s="729"/>
      <c r="BI19" s="729"/>
      <c r="BJ19" s="729"/>
      <c r="BK19" s="729"/>
      <c r="BL19" s="729"/>
      <c r="BM19" s="729"/>
      <c r="BN19" s="729"/>
      <c r="BO19" s="729"/>
      <c r="BP19" s="729"/>
      <c r="BQ19" s="11"/>
      <c r="BR19" s="607"/>
      <c r="BS19" s="546"/>
      <c r="BT19" s="546"/>
      <c r="BU19" s="546"/>
      <c r="BV19" s="546"/>
      <c r="BW19" s="546"/>
      <c r="BX19" s="546"/>
      <c r="BY19" s="546"/>
      <c r="BZ19" s="546"/>
      <c r="CA19" s="608"/>
      <c r="CB19" s="9"/>
      <c r="CC19" s="729"/>
      <c r="CD19" s="729"/>
      <c r="CE19" s="729"/>
      <c r="CF19" s="729"/>
      <c r="CG19" s="729"/>
      <c r="CH19" s="729"/>
      <c r="CI19" s="729"/>
      <c r="CJ19" s="729"/>
      <c r="CK19" s="729"/>
      <c r="CL19" s="729"/>
      <c r="CM19" s="729"/>
      <c r="CN19" s="729"/>
      <c r="CO19" s="729"/>
      <c r="CP19" s="729"/>
      <c r="CQ19" s="729"/>
      <c r="CR19" s="11"/>
      <c r="CS19" s="9"/>
      <c r="CT19" s="729"/>
      <c r="CU19" s="729"/>
      <c r="CV19" s="729"/>
      <c r="CW19" s="729"/>
      <c r="CX19" s="729"/>
      <c r="CY19" s="729"/>
      <c r="CZ19" s="729"/>
      <c r="DA19" s="729"/>
      <c r="DB19" s="729"/>
      <c r="DC19" s="729"/>
      <c r="DD19" s="729"/>
      <c r="DE19" s="729"/>
      <c r="DF19" s="729"/>
      <c r="DG19" s="11"/>
      <c r="DH19" s="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11"/>
      <c r="DW19" s="607"/>
      <c r="DX19" s="546"/>
      <c r="DY19" s="546"/>
      <c r="DZ19" s="546"/>
      <c r="EA19" s="546"/>
      <c r="EB19" s="546"/>
      <c r="EC19" s="546"/>
      <c r="ED19" s="546"/>
      <c r="EE19" s="608"/>
      <c r="EF19" s="9"/>
      <c r="EG19" s="729"/>
      <c r="EH19" s="729"/>
      <c r="EI19" s="729"/>
      <c r="EJ19" s="729"/>
      <c r="EK19" s="729"/>
      <c r="EL19" s="729"/>
      <c r="EM19" s="729"/>
      <c r="EN19" s="729"/>
      <c r="EO19" s="729"/>
      <c r="EP19" s="729"/>
      <c r="EQ19" s="729"/>
      <c r="ER19" s="729"/>
      <c r="ES19" s="729"/>
      <c r="ET19" s="729"/>
      <c r="EU19" s="11"/>
      <c r="EV19" s="9"/>
      <c r="EW19" s="729"/>
      <c r="EX19" s="729"/>
      <c r="EY19" s="729"/>
      <c r="EZ19" s="729"/>
      <c r="FA19" s="729"/>
      <c r="FB19" s="729"/>
      <c r="FC19" s="729"/>
      <c r="FD19" s="729"/>
      <c r="FE19" s="729"/>
      <c r="FF19" s="729"/>
      <c r="FG19" s="729"/>
      <c r="FH19" s="729"/>
      <c r="FI19" s="729"/>
      <c r="FJ19" s="11"/>
      <c r="FK19" s="9"/>
      <c r="FL19" s="729"/>
      <c r="FM19" s="729"/>
      <c r="FN19" s="729"/>
      <c r="FO19" s="729"/>
      <c r="FP19" s="729"/>
      <c r="FQ19" s="729"/>
      <c r="FR19" s="729"/>
      <c r="FS19" s="729"/>
      <c r="FT19" s="729"/>
      <c r="FU19" s="729"/>
      <c r="FV19" s="729"/>
      <c r="FW19" s="729"/>
      <c r="FX19" s="729"/>
      <c r="FY19" s="20"/>
      <c r="FZ19" s="92"/>
      <c r="GA19" s="92"/>
      <c r="GB19" s="92"/>
      <c r="GC19" s="92"/>
      <c r="GD19" s="92"/>
      <c r="GE19" s="92"/>
      <c r="GF19" s="92"/>
    </row>
    <row r="20" spans="1:252" s="7" customFormat="1" ht="14.25" customHeight="1">
      <c r="A20" s="98"/>
      <c r="B20" s="885" t="s">
        <v>105</v>
      </c>
      <c r="C20" s="885"/>
      <c r="D20" s="885"/>
      <c r="E20" s="885"/>
      <c r="F20" s="885"/>
      <c r="G20" s="885"/>
      <c r="H20" s="885"/>
      <c r="I20" s="885"/>
      <c r="J20" s="885"/>
      <c r="K20" s="885"/>
      <c r="L20" s="885"/>
      <c r="M20" s="885"/>
      <c r="N20" s="99"/>
      <c r="O20" s="607"/>
      <c r="P20" s="546"/>
      <c r="Q20" s="546"/>
      <c r="R20" s="546"/>
      <c r="S20" s="546"/>
      <c r="T20" s="546"/>
      <c r="U20" s="546"/>
      <c r="V20" s="546"/>
      <c r="W20" s="546"/>
      <c r="X20" s="608"/>
      <c r="Y20" s="9"/>
      <c r="Z20" s="729"/>
      <c r="AA20" s="729"/>
      <c r="AB20" s="729"/>
      <c r="AC20" s="729"/>
      <c r="AD20" s="729"/>
      <c r="AE20" s="729"/>
      <c r="AF20" s="729"/>
      <c r="AG20" s="729"/>
      <c r="AH20" s="729"/>
      <c r="AI20" s="729"/>
      <c r="AJ20" s="729"/>
      <c r="AK20" s="729"/>
      <c r="AL20" s="729"/>
      <c r="AM20" s="11"/>
      <c r="AN20" s="9"/>
      <c r="AO20" s="729"/>
      <c r="AP20" s="729"/>
      <c r="AQ20" s="729"/>
      <c r="AR20" s="729"/>
      <c r="AS20" s="729"/>
      <c r="AT20" s="729"/>
      <c r="AU20" s="729"/>
      <c r="AV20" s="729"/>
      <c r="AW20" s="729"/>
      <c r="AX20" s="729"/>
      <c r="AY20" s="729"/>
      <c r="AZ20" s="729"/>
      <c r="BA20" s="729"/>
      <c r="BB20" s="11"/>
      <c r="BC20" s="9"/>
      <c r="BD20" s="729"/>
      <c r="BE20" s="729"/>
      <c r="BF20" s="729"/>
      <c r="BG20" s="729"/>
      <c r="BH20" s="729"/>
      <c r="BI20" s="729"/>
      <c r="BJ20" s="729"/>
      <c r="BK20" s="729"/>
      <c r="BL20" s="729"/>
      <c r="BM20" s="729"/>
      <c r="BN20" s="729"/>
      <c r="BO20" s="729"/>
      <c r="BP20" s="729"/>
      <c r="BQ20" s="11"/>
      <c r="BR20" s="607"/>
      <c r="BS20" s="546"/>
      <c r="BT20" s="546"/>
      <c r="BU20" s="546"/>
      <c r="BV20" s="546"/>
      <c r="BW20" s="546"/>
      <c r="BX20" s="546"/>
      <c r="BY20" s="546"/>
      <c r="BZ20" s="546"/>
      <c r="CA20" s="608"/>
      <c r="CB20" s="9"/>
      <c r="CC20" s="729"/>
      <c r="CD20" s="729"/>
      <c r="CE20" s="729"/>
      <c r="CF20" s="729"/>
      <c r="CG20" s="729"/>
      <c r="CH20" s="729"/>
      <c r="CI20" s="729"/>
      <c r="CJ20" s="729"/>
      <c r="CK20" s="729"/>
      <c r="CL20" s="729"/>
      <c r="CM20" s="729"/>
      <c r="CN20" s="729"/>
      <c r="CO20" s="729"/>
      <c r="CP20" s="729"/>
      <c r="CQ20" s="729"/>
      <c r="CR20" s="11"/>
      <c r="CS20" s="9"/>
      <c r="CT20" s="729"/>
      <c r="CU20" s="729"/>
      <c r="CV20" s="729"/>
      <c r="CW20" s="729"/>
      <c r="CX20" s="729"/>
      <c r="CY20" s="729"/>
      <c r="CZ20" s="729"/>
      <c r="DA20" s="729"/>
      <c r="DB20" s="729"/>
      <c r="DC20" s="729"/>
      <c r="DD20" s="729"/>
      <c r="DE20" s="729"/>
      <c r="DF20" s="729"/>
      <c r="DG20" s="11"/>
      <c r="DH20" s="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11"/>
      <c r="DW20" s="607"/>
      <c r="DX20" s="546"/>
      <c r="DY20" s="546"/>
      <c r="DZ20" s="546"/>
      <c r="EA20" s="546"/>
      <c r="EB20" s="546"/>
      <c r="EC20" s="546"/>
      <c r="ED20" s="546"/>
      <c r="EE20" s="608"/>
      <c r="EF20" s="9"/>
      <c r="EG20" s="729"/>
      <c r="EH20" s="729"/>
      <c r="EI20" s="729"/>
      <c r="EJ20" s="729"/>
      <c r="EK20" s="729"/>
      <c r="EL20" s="729"/>
      <c r="EM20" s="729"/>
      <c r="EN20" s="729"/>
      <c r="EO20" s="729"/>
      <c r="EP20" s="729"/>
      <c r="EQ20" s="729"/>
      <c r="ER20" s="729"/>
      <c r="ES20" s="729"/>
      <c r="ET20" s="729"/>
      <c r="EU20" s="11"/>
      <c r="EV20" s="9"/>
      <c r="EW20" s="729"/>
      <c r="EX20" s="729"/>
      <c r="EY20" s="729"/>
      <c r="EZ20" s="729"/>
      <c r="FA20" s="729"/>
      <c r="FB20" s="729"/>
      <c r="FC20" s="729"/>
      <c r="FD20" s="729"/>
      <c r="FE20" s="729"/>
      <c r="FF20" s="729"/>
      <c r="FG20" s="729"/>
      <c r="FH20" s="729"/>
      <c r="FI20" s="729"/>
      <c r="FJ20" s="11"/>
      <c r="FK20" s="9"/>
      <c r="FL20" s="729"/>
      <c r="FM20" s="729"/>
      <c r="FN20" s="729"/>
      <c r="FO20" s="729"/>
      <c r="FP20" s="729"/>
      <c r="FQ20" s="729"/>
      <c r="FR20" s="729"/>
      <c r="FS20" s="729"/>
      <c r="FT20" s="729"/>
      <c r="FU20" s="729"/>
      <c r="FV20" s="729"/>
      <c r="FW20" s="729"/>
      <c r="FX20" s="729"/>
      <c r="FY20" s="20"/>
      <c r="FZ20" s="92"/>
      <c r="GA20" s="92"/>
      <c r="GB20" s="92"/>
      <c r="GC20" s="92"/>
      <c r="GD20" s="92"/>
      <c r="GE20" s="92"/>
      <c r="GF20" s="92"/>
    </row>
    <row r="21" spans="1:252" s="103" customFormat="1" ht="13.5" customHeight="1" thickBot="1">
      <c r="A21" s="102"/>
      <c r="B21" s="886"/>
      <c r="C21" s="886"/>
      <c r="D21" s="886"/>
      <c r="E21" s="886"/>
      <c r="F21" s="886"/>
      <c r="G21" s="886"/>
      <c r="H21" s="886"/>
      <c r="I21" s="886"/>
      <c r="J21" s="886"/>
      <c r="K21" s="886"/>
      <c r="L21" s="886"/>
      <c r="M21" s="886"/>
      <c r="N21" s="38"/>
      <c r="O21" s="77"/>
      <c r="P21" s="78"/>
      <c r="Q21" s="78"/>
      <c r="R21" s="78"/>
      <c r="S21" s="78"/>
      <c r="T21" s="379"/>
      <c r="U21" s="78"/>
      <c r="V21" s="78"/>
      <c r="W21" s="78"/>
      <c r="X21" s="79"/>
      <c r="Y21" s="602" t="s">
        <v>80</v>
      </c>
      <c r="Z21" s="731"/>
      <c r="AA21" s="731"/>
      <c r="AB21" s="731"/>
      <c r="AC21" s="731"/>
      <c r="AD21" s="731"/>
      <c r="AE21" s="731"/>
      <c r="AF21" s="731"/>
      <c r="AG21" s="731"/>
      <c r="AH21" s="731"/>
      <c r="AI21" s="731"/>
      <c r="AJ21" s="731"/>
      <c r="AK21" s="731"/>
      <c r="AL21" s="731"/>
      <c r="AM21" s="733"/>
      <c r="AN21" s="602" t="s">
        <v>80</v>
      </c>
      <c r="AO21" s="731"/>
      <c r="AP21" s="731"/>
      <c r="AQ21" s="731"/>
      <c r="AR21" s="731"/>
      <c r="AS21" s="731"/>
      <c r="AT21" s="731"/>
      <c r="AU21" s="731"/>
      <c r="AV21" s="731"/>
      <c r="AW21" s="731"/>
      <c r="AX21" s="731"/>
      <c r="AY21" s="731"/>
      <c r="AZ21" s="731"/>
      <c r="BA21" s="731"/>
      <c r="BB21" s="733"/>
      <c r="BC21" s="602" t="s">
        <v>80</v>
      </c>
      <c r="BD21" s="731"/>
      <c r="BE21" s="731"/>
      <c r="BF21" s="731"/>
      <c r="BG21" s="731"/>
      <c r="BH21" s="731"/>
      <c r="BI21" s="731"/>
      <c r="BJ21" s="731"/>
      <c r="BK21" s="731"/>
      <c r="BL21" s="731"/>
      <c r="BM21" s="731"/>
      <c r="BN21" s="731"/>
      <c r="BO21" s="731"/>
      <c r="BP21" s="731"/>
      <c r="BQ21" s="733"/>
      <c r="BR21" s="77"/>
      <c r="BS21" s="379"/>
      <c r="BT21" s="78"/>
      <c r="BU21" s="78"/>
      <c r="BV21" s="78"/>
      <c r="BW21" s="78"/>
      <c r="BX21" s="78"/>
      <c r="BY21" s="78"/>
      <c r="BZ21" s="78"/>
      <c r="CA21" s="79"/>
      <c r="CB21" s="602" t="s">
        <v>98</v>
      </c>
      <c r="CC21" s="731"/>
      <c r="CD21" s="731"/>
      <c r="CE21" s="731"/>
      <c r="CF21" s="731"/>
      <c r="CG21" s="731"/>
      <c r="CH21" s="731"/>
      <c r="CI21" s="731"/>
      <c r="CJ21" s="731"/>
      <c r="CK21" s="731"/>
      <c r="CL21" s="731"/>
      <c r="CM21" s="731"/>
      <c r="CN21" s="731"/>
      <c r="CO21" s="731"/>
      <c r="CP21" s="731"/>
      <c r="CQ21" s="731"/>
      <c r="CR21" s="733"/>
      <c r="CS21" s="602" t="s">
        <v>80</v>
      </c>
      <c r="CT21" s="731"/>
      <c r="CU21" s="731"/>
      <c r="CV21" s="731"/>
      <c r="CW21" s="731"/>
      <c r="CX21" s="731"/>
      <c r="CY21" s="731"/>
      <c r="CZ21" s="731"/>
      <c r="DA21" s="731"/>
      <c r="DB21" s="731"/>
      <c r="DC21" s="731"/>
      <c r="DD21" s="731"/>
      <c r="DE21" s="731"/>
      <c r="DF21" s="731"/>
      <c r="DG21" s="733"/>
      <c r="DH21" s="602" t="s">
        <v>80</v>
      </c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3"/>
      <c r="DW21" s="77"/>
      <c r="DX21" s="78"/>
      <c r="DY21" s="78"/>
      <c r="DZ21" s="78"/>
      <c r="EA21" s="78"/>
      <c r="EB21" s="78"/>
      <c r="EC21" s="78"/>
      <c r="ED21" s="78"/>
      <c r="EE21" s="79"/>
      <c r="EF21" s="602" t="s">
        <v>98</v>
      </c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3"/>
      <c r="EV21" s="602" t="s">
        <v>80</v>
      </c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733"/>
      <c r="FK21" s="602" t="s">
        <v>80</v>
      </c>
      <c r="FL21" s="731"/>
      <c r="FM21" s="731"/>
      <c r="FN21" s="731"/>
      <c r="FO21" s="731"/>
      <c r="FP21" s="731"/>
      <c r="FQ21" s="731"/>
      <c r="FR21" s="731"/>
      <c r="FS21" s="731"/>
      <c r="FT21" s="731"/>
      <c r="FU21" s="731"/>
      <c r="FV21" s="731"/>
      <c r="FW21" s="731"/>
      <c r="FX21" s="731"/>
      <c r="FY21" s="732"/>
      <c r="FZ21" s="107"/>
      <c r="GA21" s="107"/>
      <c r="GB21" s="107"/>
      <c r="GC21" s="107"/>
      <c r="GD21" s="107"/>
      <c r="GE21" s="107"/>
      <c r="GF21" s="107"/>
    </row>
    <row r="22" spans="1:252" s="7" customFormat="1" ht="21" customHeight="1">
      <c r="A22" s="671" t="s">
        <v>108</v>
      </c>
      <c r="B22" s="727"/>
      <c r="C22" s="727"/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887"/>
      <c r="O22" s="559">
        <v>225</v>
      </c>
      <c r="P22" s="700"/>
      <c r="Q22" s="700"/>
      <c r="R22" s="700"/>
      <c r="S22" s="700"/>
      <c r="T22" s="700"/>
      <c r="U22" s="700"/>
      <c r="V22" s="700"/>
      <c r="W22" s="700"/>
      <c r="X22" s="700"/>
      <c r="Y22" s="700">
        <v>2017996</v>
      </c>
      <c r="Z22" s="700"/>
      <c r="AA22" s="700"/>
      <c r="AB22" s="700"/>
      <c r="AC22" s="700"/>
      <c r="AD22" s="700"/>
      <c r="AE22" s="700"/>
      <c r="AF22" s="700"/>
      <c r="AG22" s="700"/>
      <c r="AH22" s="700"/>
      <c r="AI22" s="700"/>
      <c r="AJ22" s="700"/>
      <c r="AK22" s="700"/>
      <c r="AL22" s="700"/>
      <c r="AM22" s="700"/>
      <c r="AN22" s="700">
        <v>85273933</v>
      </c>
      <c r="AO22" s="700"/>
      <c r="AP22" s="700"/>
      <c r="AQ22" s="700"/>
      <c r="AR22" s="700"/>
      <c r="AS22" s="700"/>
      <c r="AT22" s="700"/>
      <c r="AU22" s="700"/>
      <c r="AV22" s="700"/>
      <c r="AW22" s="700"/>
      <c r="AX22" s="700"/>
      <c r="AY22" s="700"/>
      <c r="AZ22" s="700"/>
      <c r="BA22" s="700"/>
      <c r="BB22" s="700"/>
      <c r="BC22" s="700">
        <v>99791450</v>
      </c>
      <c r="BD22" s="700"/>
      <c r="BE22" s="700"/>
      <c r="BF22" s="700"/>
      <c r="BG22" s="700"/>
      <c r="BH22" s="700"/>
      <c r="BI22" s="700"/>
      <c r="BJ22" s="700"/>
      <c r="BK22" s="700"/>
      <c r="BL22" s="700"/>
      <c r="BM22" s="700"/>
      <c r="BN22" s="700"/>
      <c r="BO22" s="700"/>
      <c r="BP22" s="700"/>
      <c r="BQ22" s="700"/>
      <c r="BR22" s="700">
        <v>2139</v>
      </c>
      <c r="BS22" s="700"/>
      <c r="BT22" s="700"/>
      <c r="BU22" s="700"/>
      <c r="BV22" s="700"/>
      <c r="BW22" s="700"/>
      <c r="BX22" s="700"/>
      <c r="BY22" s="700"/>
      <c r="BZ22" s="700"/>
      <c r="CA22" s="700"/>
      <c r="CB22" s="700">
        <v>55051996</v>
      </c>
      <c r="CC22" s="700"/>
      <c r="CD22" s="700"/>
      <c r="CE22" s="700"/>
      <c r="CF22" s="700"/>
      <c r="CG22" s="700"/>
      <c r="CH22" s="700"/>
      <c r="CI22" s="700"/>
      <c r="CJ22" s="700"/>
      <c r="CK22" s="700"/>
      <c r="CL22" s="700"/>
      <c r="CM22" s="700"/>
      <c r="CN22" s="700"/>
      <c r="CO22" s="700"/>
      <c r="CP22" s="700"/>
      <c r="CQ22" s="700"/>
      <c r="CR22" s="700"/>
      <c r="CS22" s="700">
        <v>1086829399</v>
      </c>
      <c r="CT22" s="700"/>
      <c r="CU22" s="700"/>
      <c r="CV22" s="700"/>
      <c r="CW22" s="700"/>
      <c r="CX22" s="700"/>
      <c r="CY22" s="700"/>
      <c r="CZ22" s="700"/>
      <c r="DA22" s="700"/>
      <c r="DB22" s="700"/>
      <c r="DC22" s="700"/>
      <c r="DD22" s="700"/>
      <c r="DE22" s="700"/>
      <c r="DF22" s="700"/>
      <c r="DG22" s="700"/>
      <c r="DH22" s="700">
        <v>970387646</v>
      </c>
      <c r="DI22" s="700"/>
      <c r="DJ22" s="700"/>
      <c r="DK22" s="700"/>
      <c r="DL22" s="700"/>
      <c r="DM22" s="700"/>
      <c r="DN22" s="700"/>
      <c r="DO22" s="700"/>
      <c r="DP22" s="700"/>
      <c r="DQ22" s="700"/>
      <c r="DR22" s="700"/>
      <c r="DS22" s="700"/>
      <c r="DT22" s="700"/>
      <c r="DU22" s="700"/>
      <c r="DV22" s="700"/>
      <c r="DW22" s="700">
        <v>1240</v>
      </c>
      <c r="DX22" s="700"/>
      <c r="DY22" s="700"/>
      <c r="DZ22" s="700"/>
      <c r="EA22" s="700"/>
      <c r="EB22" s="700"/>
      <c r="EC22" s="700"/>
      <c r="ED22" s="700"/>
      <c r="EE22" s="700"/>
      <c r="EF22" s="700">
        <v>90595951</v>
      </c>
      <c r="EG22" s="700"/>
      <c r="EH22" s="700"/>
      <c r="EI22" s="700"/>
      <c r="EJ22" s="700"/>
      <c r="EK22" s="700"/>
      <c r="EL22" s="700"/>
      <c r="EM22" s="700"/>
      <c r="EN22" s="700"/>
      <c r="EO22" s="700"/>
      <c r="EP22" s="700"/>
      <c r="EQ22" s="700"/>
      <c r="ER22" s="700"/>
      <c r="ES22" s="700"/>
      <c r="ET22" s="700"/>
      <c r="EU22" s="700"/>
      <c r="EV22" s="700">
        <v>941037383</v>
      </c>
      <c r="EW22" s="700"/>
      <c r="EX22" s="700"/>
      <c r="EY22" s="700"/>
      <c r="EZ22" s="700"/>
      <c r="FA22" s="700"/>
      <c r="FB22" s="700"/>
      <c r="FC22" s="700"/>
      <c r="FD22" s="700"/>
      <c r="FE22" s="700"/>
      <c r="FF22" s="700"/>
      <c r="FG22" s="700"/>
      <c r="FH22" s="700"/>
      <c r="FI22" s="700"/>
      <c r="FJ22" s="700"/>
      <c r="FK22" s="700">
        <v>622490300</v>
      </c>
      <c r="FL22" s="700"/>
      <c r="FM22" s="700"/>
      <c r="FN22" s="700"/>
      <c r="FO22" s="700"/>
      <c r="FP22" s="700"/>
      <c r="FQ22" s="700"/>
      <c r="FR22" s="700"/>
      <c r="FS22" s="700"/>
      <c r="FT22" s="700"/>
      <c r="FU22" s="700"/>
      <c r="FV22" s="700"/>
      <c r="FW22" s="700"/>
      <c r="FX22" s="700"/>
      <c r="FY22" s="701"/>
      <c r="FZ22" s="92"/>
      <c r="GA22" s="92"/>
      <c r="GB22" s="92"/>
      <c r="GC22" s="92"/>
      <c r="GD22" s="92"/>
      <c r="GE22" s="92"/>
      <c r="GF22" s="92"/>
    </row>
    <row r="23" spans="1:252" s="7" customFormat="1" ht="21" customHeight="1">
      <c r="A23" s="882" t="s">
        <v>23</v>
      </c>
      <c r="B23" s="883"/>
      <c r="C23" s="883"/>
      <c r="D23" s="883"/>
      <c r="E23" s="883"/>
      <c r="F23" s="883"/>
      <c r="G23" s="883"/>
      <c r="H23" s="883"/>
      <c r="I23" s="883"/>
      <c r="J23" s="883"/>
      <c r="K23" s="883"/>
      <c r="L23" s="883"/>
      <c r="M23" s="883"/>
      <c r="N23" s="884"/>
      <c r="O23" s="705">
        <v>2</v>
      </c>
      <c r="P23" s="696"/>
      <c r="Q23" s="696"/>
      <c r="R23" s="696"/>
      <c r="S23" s="696"/>
      <c r="T23" s="696"/>
      <c r="U23" s="696"/>
      <c r="V23" s="696"/>
      <c r="W23" s="696"/>
      <c r="X23" s="696"/>
      <c r="Y23" s="696">
        <v>16391</v>
      </c>
      <c r="Z23" s="696"/>
      <c r="AA23" s="696"/>
      <c r="AB23" s="696"/>
      <c r="AC23" s="696"/>
      <c r="AD23" s="696"/>
      <c r="AE23" s="696"/>
      <c r="AF23" s="696"/>
      <c r="AG23" s="696"/>
      <c r="AH23" s="696"/>
      <c r="AI23" s="696"/>
      <c r="AJ23" s="696"/>
      <c r="AK23" s="696"/>
      <c r="AL23" s="696"/>
      <c r="AM23" s="696"/>
      <c r="AN23" s="696">
        <v>3212606</v>
      </c>
      <c r="AO23" s="696"/>
      <c r="AP23" s="696"/>
      <c r="AQ23" s="696"/>
      <c r="AR23" s="696"/>
      <c r="AS23" s="696"/>
      <c r="AT23" s="696"/>
      <c r="AU23" s="696"/>
      <c r="AV23" s="696"/>
      <c r="AW23" s="696"/>
      <c r="AX23" s="696"/>
      <c r="AY23" s="696"/>
      <c r="AZ23" s="696"/>
      <c r="BA23" s="696"/>
      <c r="BB23" s="696"/>
      <c r="BC23" s="696">
        <v>3000000</v>
      </c>
      <c r="BD23" s="696"/>
      <c r="BE23" s="696"/>
      <c r="BF23" s="696"/>
      <c r="BG23" s="696"/>
      <c r="BH23" s="696"/>
      <c r="BI23" s="696"/>
      <c r="BJ23" s="696"/>
      <c r="BK23" s="696"/>
      <c r="BL23" s="696"/>
      <c r="BM23" s="696"/>
      <c r="BN23" s="696"/>
      <c r="BO23" s="696"/>
      <c r="BP23" s="696"/>
      <c r="BQ23" s="696"/>
      <c r="BR23" s="696">
        <v>26</v>
      </c>
      <c r="BS23" s="696"/>
      <c r="BT23" s="696"/>
      <c r="BU23" s="696"/>
      <c r="BV23" s="696"/>
      <c r="BW23" s="696"/>
      <c r="BX23" s="696"/>
      <c r="BY23" s="696"/>
      <c r="BZ23" s="696"/>
      <c r="CA23" s="696"/>
      <c r="CB23" s="696">
        <v>744800</v>
      </c>
      <c r="CC23" s="696"/>
      <c r="CD23" s="696"/>
      <c r="CE23" s="696"/>
      <c r="CF23" s="696"/>
      <c r="CG23" s="696"/>
      <c r="CH23" s="696"/>
      <c r="CI23" s="696"/>
      <c r="CJ23" s="696"/>
      <c r="CK23" s="696"/>
      <c r="CL23" s="696"/>
      <c r="CM23" s="696"/>
      <c r="CN23" s="696"/>
      <c r="CO23" s="696"/>
      <c r="CP23" s="696"/>
      <c r="CQ23" s="696"/>
      <c r="CR23" s="696"/>
      <c r="CS23" s="696">
        <v>27732320</v>
      </c>
      <c r="CT23" s="696"/>
      <c r="CU23" s="696"/>
      <c r="CV23" s="696"/>
      <c r="CW23" s="696"/>
      <c r="CX23" s="696"/>
      <c r="CY23" s="696"/>
      <c r="CZ23" s="696"/>
      <c r="DA23" s="696"/>
      <c r="DB23" s="696"/>
      <c r="DC23" s="696"/>
      <c r="DD23" s="696"/>
      <c r="DE23" s="696"/>
      <c r="DF23" s="696"/>
      <c r="DG23" s="696"/>
      <c r="DH23" s="696">
        <v>43986420</v>
      </c>
      <c r="DI23" s="696"/>
      <c r="DJ23" s="696"/>
      <c r="DK23" s="696"/>
      <c r="DL23" s="696"/>
      <c r="DM23" s="696"/>
      <c r="DN23" s="696"/>
      <c r="DO23" s="696"/>
      <c r="DP23" s="696"/>
      <c r="DQ23" s="696"/>
      <c r="DR23" s="696"/>
      <c r="DS23" s="696"/>
      <c r="DT23" s="696"/>
      <c r="DU23" s="696"/>
      <c r="DV23" s="696"/>
      <c r="DW23" s="696">
        <v>13</v>
      </c>
      <c r="DX23" s="696"/>
      <c r="DY23" s="696"/>
      <c r="DZ23" s="696"/>
      <c r="EA23" s="696"/>
      <c r="EB23" s="696"/>
      <c r="EC23" s="696"/>
      <c r="ED23" s="696"/>
      <c r="EE23" s="696"/>
      <c r="EF23" s="696">
        <v>968760</v>
      </c>
      <c r="EG23" s="696"/>
      <c r="EH23" s="696"/>
      <c r="EI23" s="696"/>
      <c r="EJ23" s="696"/>
      <c r="EK23" s="696"/>
      <c r="EL23" s="696"/>
      <c r="EM23" s="696"/>
      <c r="EN23" s="696"/>
      <c r="EO23" s="696"/>
      <c r="EP23" s="696"/>
      <c r="EQ23" s="696"/>
      <c r="ER23" s="696"/>
      <c r="ES23" s="696"/>
      <c r="ET23" s="696"/>
      <c r="EU23" s="696"/>
      <c r="EV23" s="696">
        <v>17598024</v>
      </c>
      <c r="EW23" s="696"/>
      <c r="EX23" s="696"/>
      <c r="EY23" s="696"/>
      <c r="EZ23" s="696"/>
      <c r="FA23" s="696"/>
      <c r="FB23" s="696"/>
      <c r="FC23" s="696"/>
      <c r="FD23" s="696"/>
      <c r="FE23" s="696"/>
      <c r="FF23" s="696"/>
      <c r="FG23" s="696"/>
      <c r="FH23" s="696"/>
      <c r="FI23" s="696"/>
      <c r="FJ23" s="696"/>
      <c r="FK23" s="696">
        <v>15554317</v>
      </c>
      <c r="FL23" s="696"/>
      <c r="FM23" s="696"/>
      <c r="FN23" s="696"/>
      <c r="FO23" s="696"/>
      <c r="FP23" s="696"/>
      <c r="FQ23" s="696"/>
      <c r="FR23" s="696"/>
      <c r="FS23" s="696"/>
      <c r="FT23" s="696"/>
      <c r="FU23" s="696"/>
      <c r="FV23" s="696"/>
      <c r="FW23" s="696"/>
      <c r="FX23" s="696"/>
      <c r="FY23" s="699"/>
      <c r="FZ23" s="92"/>
      <c r="GA23" s="92"/>
      <c r="GB23" s="92"/>
      <c r="GC23" s="92"/>
      <c r="GD23" s="92"/>
      <c r="GE23" s="92"/>
      <c r="GF23" s="92"/>
    </row>
    <row r="24" spans="1:252" s="7" customFormat="1" ht="21" customHeight="1">
      <c r="A24" s="882" t="s">
        <v>109</v>
      </c>
      <c r="B24" s="883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4"/>
      <c r="O24" s="705">
        <v>20</v>
      </c>
      <c r="P24" s="696"/>
      <c r="Q24" s="696"/>
      <c r="R24" s="696"/>
      <c r="S24" s="696"/>
      <c r="T24" s="696"/>
      <c r="U24" s="696"/>
      <c r="V24" s="696"/>
      <c r="W24" s="696"/>
      <c r="X24" s="696"/>
      <c r="Y24" s="696">
        <v>182693</v>
      </c>
      <c r="Z24" s="696"/>
      <c r="AA24" s="696"/>
      <c r="AB24" s="696"/>
      <c r="AC24" s="696"/>
      <c r="AD24" s="696"/>
      <c r="AE24" s="696"/>
      <c r="AF24" s="696"/>
      <c r="AG24" s="696"/>
      <c r="AH24" s="696"/>
      <c r="AI24" s="696"/>
      <c r="AJ24" s="696"/>
      <c r="AK24" s="696"/>
      <c r="AL24" s="696"/>
      <c r="AM24" s="696"/>
      <c r="AN24" s="696">
        <v>5761994</v>
      </c>
      <c r="AO24" s="696"/>
      <c r="AP24" s="696"/>
      <c r="AQ24" s="696"/>
      <c r="AR24" s="696"/>
      <c r="AS24" s="696"/>
      <c r="AT24" s="696"/>
      <c r="AU24" s="696"/>
      <c r="AV24" s="696"/>
      <c r="AW24" s="696"/>
      <c r="AX24" s="696"/>
      <c r="AY24" s="696"/>
      <c r="AZ24" s="696"/>
      <c r="BA24" s="696"/>
      <c r="BB24" s="696"/>
      <c r="BC24" s="696">
        <v>40894426</v>
      </c>
      <c r="BD24" s="696"/>
      <c r="BE24" s="696"/>
      <c r="BF24" s="696"/>
      <c r="BG24" s="696"/>
      <c r="BH24" s="696"/>
      <c r="BI24" s="696"/>
      <c r="BJ24" s="696"/>
      <c r="BK24" s="696"/>
      <c r="BL24" s="696"/>
      <c r="BM24" s="696"/>
      <c r="BN24" s="696"/>
      <c r="BO24" s="696"/>
      <c r="BP24" s="696"/>
      <c r="BQ24" s="696"/>
      <c r="BR24" s="696">
        <v>243</v>
      </c>
      <c r="BS24" s="696"/>
      <c r="BT24" s="696"/>
      <c r="BU24" s="696"/>
      <c r="BV24" s="696"/>
      <c r="BW24" s="696"/>
      <c r="BX24" s="696"/>
      <c r="BY24" s="696"/>
      <c r="BZ24" s="696"/>
      <c r="CA24" s="696"/>
      <c r="CB24" s="696">
        <v>6864334</v>
      </c>
      <c r="CC24" s="696"/>
      <c r="CD24" s="696"/>
      <c r="CE24" s="696"/>
      <c r="CF24" s="696"/>
      <c r="CG24" s="696"/>
      <c r="CH24" s="696"/>
      <c r="CI24" s="696"/>
      <c r="CJ24" s="696"/>
      <c r="CK24" s="696"/>
      <c r="CL24" s="696"/>
      <c r="CM24" s="696"/>
      <c r="CN24" s="696"/>
      <c r="CO24" s="696"/>
      <c r="CP24" s="696"/>
      <c r="CQ24" s="696"/>
      <c r="CR24" s="696"/>
      <c r="CS24" s="696">
        <v>273324717</v>
      </c>
      <c r="CT24" s="696"/>
      <c r="CU24" s="696"/>
      <c r="CV24" s="696"/>
      <c r="CW24" s="696"/>
      <c r="CX24" s="696"/>
      <c r="CY24" s="696"/>
      <c r="CZ24" s="696"/>
      <c r="DA24" s="696"/>
      <c r="DB24" s="696"/>
      <c r="DC24" s="696"/>
      <c r="DD24" s="696"/>
      <c r="DE24" s="696"/>
      <c r="DF24" s="696"/>
      <c r="DG24" s="696"/>
      <c r="DH24" s="696">
        <v>642710138</v>
      </c>
      <c r="DI24" s="696"/>
      <c r="DJ24" s="696"/>
      <c r="DK24" s="696"/>
      <c r="DL24" s="696"/>
      <c r="DM24" s="696"/>
      <c r="DN24" s="696"/>
      <c r="DO24" s="696"/>
      <c r="DP24" s="696"/>
      <c r="DQ24" s="696"/>
      <c r="DR24" s="696"/>
      <c r="DS24" s="696"/>
      <c r="DT24" s="696"/>
      <c r="DU24" s="696"/>
      <c r="DV24" s="696"/>
      <c r="DW24" s="696">
        <v>189</v>
      </c>
      <c r="DX24" s="696"/>
      <c r="DY24" s="696"/>
      <c r="DZ24" s="696"/>
      <c r="EA24" s="696"/>
      <c r="EB24" s="696"/>
      <c r="EC24" s="696"/>
      <c r="ED24" s="696"/>
      <c r="EE24" s="696"/>
      <c r="EF24" s="696">
        <v>13727068</v>
      </c>
      <c r="EG24" s="696"/>
      <c r="EH24" s="696"/>
      <c r="EI24" s="696"/>
      <c r="EJ24" s="696"/>
      <c r="EK24" s="696"/>
      <c r="EL24" s="696"/>
      <c r="EM24" s="696"/>
      <c r="EN24" s="696"/>
      <c r="EO24" s="696"/>
      <c r="EP24" s="696"/>
      <c r="EQ24" s="696"/>
      <c r="ER24" s="696"/>
      <c r="ES24" s="696"/>
      <c r="ET24" s="696"/>
      <c r="EU24" s="696"/>
      <c r="EV24" s="696">
        <v>289943418</v>
      </c>
      <c r="EW24" s="696"/>
      <c r="EX24" s="696"/>
      <c r="EY24" s="696"/>
      <c r="EZ24" s="696"/>
      <c r="FA24" s="696"/>
      <c r="FB24" s="696"/>
      <c r="FC24" s="696"/>
      <c r="FD24" s="696"/>
      <c r="FE24" s="696"/>
      <c r="FF24" s="696"/>
      <c r="FG24" s="696"/>
      <c r="FH24" s="696"/>
      <c r="FI24" s="696"/>
      <c r="FJ24" s="696"/>
      <c r="FK24" s="696">
        <v>574744733</v>
      </c>
      <c r="FL24" s="696"/>
      <c r="FM24" s="696"/>
      <c r="FN24" s="696"/>
      <c r="FO24" s="696"/>
      <c r="FP24" s="696"/>
      <c r="FQ24" s="696"/>
      <c r="FR24" s="696"/>
      <c r="FS24" s="696"/>
      <c r="FT24" s="696"/>
      <c r="FU24" s="696"/>
      <c r="FV24" s="696"/>
      <c r="FW24" s="696"/>
      <c r="FX24" s="696"/>
      <c r="FY24" s="699"/>
      <c r="FZ24" s="92"/>
      <c r="GA24" s="92"/>
      <c r="GB24" s="92"/>
      <c r="GC24" s="92"/>
      <c r="GD24" s="92"/>
      <c r="GE24" s="92"/>
      <c r="GF24" s="92"/>
    </row>
    <row r="25" spans="1:252" s="7" customFormat="1" ht="21" customHeight="1">
      <c r="A25" s="882" t="s">
        <v>24</v>
      </c>
      <c r="B25" s="883"/>
      <c r="C25" s="883"/>
      <c r="D25" s="883"/>
      <c r="E25" s="883"/>
      <c r="F25" s="883"/>
      <c r="G25" s="883"/>
      <c r="H25" s="883"/>
      <c r="I25" s="883"/>
      <c r="J25" s="883"/>
      <c r="K25" s="883"/>
      <c r="L25" s="883"/>
      <c r="M25" s="883"/>
      <c r="N25" s="884"/>
      <c r="O25" s="705">
        <v>0</v>
      </c>
      <c r="P25" s="696"/>
      <c r="Q25" s="696"/>
      <c r="R25" s="696"/>
      <c r="S25" s="696"/>
      <c r="T25" s="696"/>
      <c r="U25" s="696"/>
      <c r="V25" s="696"/>
      <c r="W25" s="696"/>
      <c r="X25" s="696"/>
      <c r="Y25" s="696">
        <v>0</v>
      </c>
      <c r="Z25" s="696"/>
      <c r="AA25" s="696"/>
      <c r="AB25" s="696"/>
      <c r="AC25" s="696"/>
      <c r="AD25" s="696"/>
      <c r="AE25" s="696"/>
      <c r="AF25" s="696"/>
      <c r="AG25" s="696"/>
      <c r="AH25" s="696"/>
      <c r="AI25" s="696"/>
      <c r="AJ25" s="696"/>
      <c r="AK25" s="696"/>
      <c r="AL25" s="696"/>
      <c r="AM25" s="696"/>
      <c r="AN25" s="696">
        <v>0</v>
      </c>
      <c r="AO25" s="696"/>
      <c r="AP25" s="696"/>
      <c r="AQ25" s="696"/>
      <c r="AR25" s="696"/>
      <c r="AS25" s="696"/>
      <c r="AT25" s="696"/>
      <c r="AU25" s="696"/>
      <c r="AV25" s="696"/>
      <c r="AW25" s="696"/>
      <c r="AX25" s="696"/>
      <c r="AY25" s="696"/>
      <c r="AZ25" s="696"/>
      <c r="BA25" s="696"/>
      <c r="BB25" s="696"/>
      <c r="BC25" s="696">
        <v>0</v>
      </c>
      <c r="BD25" s="696"/>
      <c r="BE25" s="696"/>
      <c r="BF25" s="696"/>
      <c r="BG25" s="696"/>
      <c r="BH25" s="696"/>
      <c r="BI25" s="696"/>
      <c r="BJ25" s="696"/>
      <c r="BK25" s="696"/>
      <c r="BL25" s="696"/>
      <c r="BM25" s="696"/>
      <c r="BN25" s="696"/>
      <c r="BO25" s="696"/>
      <c r="BP25" s="696"/>
      <c r="BQ25" s="696"/>
      <c r="BR25" s="696">
        <v>1</v>
      </c>
      <c r="BS25" s="696"/>
      <c r="BT25" s="696"/>
      <c r="BU25" s="696"/>
      <c r="BV25" s="696"/>
      <c r="BW25" s="696"/>
      <c r="BX25" s="696"/>
      <c r="BY25" s="696"/>
      <c r="BZ25" s="696"/>
      <c r="CA25" s="696"/>
      <c r="CB25" s="696">
        <v>37824</v>
      </c>
      <c r="CC25" s="696"/>
      <c r="CD25" s="696"/>
      <c r="CE25" s="696"/>
      <c r="CF25" s="696"/>
      <c r="CG25" s="696"/>
      <c r="CH25" s="696"/>
      <c r="CI25" s="696"/>
      <c r="CJ25" s="696"/>
      <c r="CK25" s="696"/>
      <c r="CL25" s="696"/>
      <c r="CM25" s="696"/>
      <c r="CN25" s="696"/>
      <c r="CO25" s="696"/>
      <c r="CP25" s="696"/>
      <c r="CQ25" s="696"/>
      <c r="CR25" s="696"/>
      <c r="CS25" s="696">
        <v>8015779</v>
      </c>
      <c r="CT25" s="696"/>
      <c r="CU25" s="696"/>
      <c r="CV25" s="696"/>
      <c r="CW25" s="696"/>
      <c r="CX25" s="696"/>
      <c r="CY25" s="696"/>
      <c r="CZ25" s="696"/>
      <c r="DA25" s="696"/>
      <c r="DB25" s="696"/>
      <c r="DC25" s="696"/>
      <c r="DD25" s="696"/>
      <c r="DE25" s="696"/>
      <c r="DF25" s="696"/>
      <c r="DG25" s="696"/>
      <c r="DH25" s="696">
        <v>7011497</v>
      </c>
      <c r="DI25" s="696"/>
      <c r="DJ25" s="696"/>
      <c r="DK25" s="696"/>
      <c r="DL25" s="696"/>
      <c r="DM25" s="696"/>
      <c r="DN25" s="696"/>
      <c r="DO25" s="696"/>
      <c r="DP25" s="696"/>
      <c r="DQ25" s="696"/>
      <c r="DR25" s="696"/>
      <c r="DS25" s="696"/>
      <c r="DT25" s="696"/>
      <c r="DU25" s="696"/>
      <c r="DV25" s="696"/>
      <c r="DW25" s="696">
        <v>3</v>
      </c>
      <c r="DX25" s="696"/>
      <c r="DY25" s="696"/>
      <c r="DZ25" s="696"/>
      <c r="EA25" s="696"/>
      <c r="EB25" s="696"/>
      <c r="EC25" s="696"/>
      <c r="ED25" s="696"/>
      <c r="EE25" s="696"/>
      <c r="EF25" s="696">
        <v>204801</v>
      </c>
      <c r="EG25" s="696"/>
      <c r="EH25" s="696"/>
      <c r="EI25" s="696"/>
      <c r="EJ25" s="696"/>
      <c r="EK25" s="696"/>
      <c r="EL25" s="696"/>
      <c r="EM25" s="696"/>
      <c r="EN25" s="696"/>
      <c r="EO25" s="696"/>
      <c r="EP25" s="696"/>
      <c r="EQ25" s="696"/>
      <c r="ER25" s="696"/>
      <c r="ES25" s="696"/>
      <c r="ET25" s="696"/>
      <c r="EU25" s="696"/>
      <c r="EV25" s="696">
        <v>9971678</v>
      </c>
      <c r="EW25" s="696"/>
      <c r="EX25" s="696"/>
      <c r="EY25" s="696"/>
      <c r="EZ25" s="696"/>
      <c r="FA25" s="696"/>
      <c r="FB25" s="696"/>
      <c r="FC25" s="696"/>
      <c r="FD25" s="696"/>
      <c r="FE25" s="696"/>
      <c r="FF25" s="696"/>
      <c r="FG25" s="696"/>
      <c r="FH25" s="696"/>
      <c r="FI25" s="696"/>
      <c r="FJ25" s="696"/>
      <c r="FK25" s="696">
        <v>29566419</v>
      </c>
      <c r="FL25" s="696"/>
      <c r="FM25" s="696"/>
      <c r="FN25" s="696"/>
      <c r="FO25" s="696"/>
      <c r="FP25" s="696"/>
      <c r="FQ25" s="696"/>
      <c r="FR25" s="696"/>
      <c r="FS25" s="696"/>
      <c r="FT25" s="696"/>
      <c r="FU25" s="696"/>
      <c r="FV25" s="696"/>
      <c r="FW25" s="696"/>
      <c r="FX25" s="696"/>
      <c r="FY25" s="699"/>
      <c r="FZ25" s="92"/>
      <c r="GA25" s="92"/>
      <c r="GB25" s="92"/>
      <c r="GC25" s="92"/>
      <c r="GD25" s="92"/>
      <c r="GE25" s="92"/>
      <c r="GF25" s="92"/>
    </row>
    <row r="26" spans="1:252" s="7" customFormat="1" ht="21" customHeight="1">
      <c r="A26" s="882" t="s">
        <v>110</v>
      </c>
      <c r="B26" s="883"/>
      <c r="C26" s="883"/>
      <c r="D26" s="883"/>
      <c r="E26" s="883"/>
      <c r="F26" s="883"/>
      <c r="G26" s="883"/>
      <c r="H26" s="883"/>
      <c r="I26" s="883"/>
      <c r="J26" s="883"/>
      <c r="K26" s="883"/>
      <c r="L26" s="883"/>
      <c r="M26" s="883"/>
      <c r="N26" s="884"/>
      <c r="O26" s="705">
        <v>4</v>
      </c>
      <c r="P26" s="696"/>
      <c r="Q26" s="696"/>
      <c r="R26" s="696"/>
      <c r="S26" s="696"/>
      <c r="T26" s="696"/>
      <c r="U26" s="696"/>
      <c r="V26" s="696"/>
      <c r="W26" s="696"/>
      <c r="X26" s="696"/>
      <c r="Y26" s="696">
        <v>34210</v>
      </c>
      <c r="Z26" s="696"/>
      <c r="AA26" s="696"/>
      <c r="AB26" s="696"/>
      <c r="AC26" s="696"/>
      <c r="AD26" s="696"/>
      <c r="AE26" s="696"/>
      <c r="AF26" s="696"/>
      <c r="AG26" s="696"/>
      <c r="AH26" s="696"/>
      <c r="AI26" s="696"/>
      <c r="AJ26" s="696"/>
      <c r="AK26" s="696"/>
      <c r="AL26" s="696"/>
      <c r="AM26" s="696"/>
      <c r="AN26" s="696">
        <v>9165421</v>
      </c>
      <c r="AO26" s="696"/>
      <c r="AP26" s="696"/>
      <c r="AQ26" s="696"/>
      <c r="AR26" s="696"/>
      <c r="AS26" s="696"/>
      <c r="AT26" s="696"/>
      <c r="AU26" s="696"/>
      <c r="AV26" s="696"/>
      <c r="AW26" s="696"/>
      <c r="AX26" s="696"/>
      <c r="AY26" s="696"/>
      <c r="AZ26" s="696"/>
      <c r="BA26" s="696"/>
      <c r="BB26" s="696"/>
      <c r="BC26" s="696">
        <v>18114805</v>
      </c>
      <c r="BD26" s="696"/>
      <c r="BE26" s="696"/>
      <c r="BF26" s="696"/>
      <c r="BG26" s="696"/>
      <c r="BH26" s="696"/>
      <c r="BI26" s="696"/>
      <c r="BJ26" s="696"/>
      <c r="BK26" s="696"/>
      <c r="BL26" s="696"/>
      <c r="BM26" s="696"/>
      <c r="BN26" s="696"/>
      <c r="BO26" s="696"/>
      <c r="BP26" s="696"/>
      <c r="BQ26" s="696"/>
      <c r="BR26" s="696">
        <v>24</v>
      </c>
      <c r="BS26" s="696"/>
      <c r="BT26" s="696"/>
      <c r="BU26" s="696"/>
      <c r="BV26" s="696"/>
      <c r="BW26" s="696"/>
      <c r="BX26" s="696"/>
      <c r="BY26" s="696"/>
      <c r="BZ26" s="696"/>
      <c r="CA26" s="696"/>
      <c r="CB26" s="696">
        <v>676802</v>
      </c>
      <c r="CC26" s="696"/>
      <c r="CD26" s="696"/>
      <c r="CE26" s="696"/>
      <c r="CF26" s="696"/>
      <c r="CG26" s="696"/>
      <c r="CH26" s="696"/>
      <c r="CI26" s="696"/>
      <c r="CJ26" s="696"/>
      <c r="CK26" s="696"/>
      <c r="CL26" s="696"/>
      <c r="CM26" s="696"/>
      <c r="CN26" s="696"/>
      <c r="CO26" s="696"/>
      <c r="CP26" s="696"/>
      <c r="CQ26" s="696"/>
      <c r="CR26" s="696"/>
      <c r="CS26" s="696">
        <v>55440089</v>
      </c>
      <c r="CT26" s="696"/>
      <c r="CU26" s="696"/>
      <c r="CV26" s="696"/>
      <c r="CW26" s="696"/>
      <c r="CX26" s="696"/>
      <c r="CY26" s="696"/>
      <c r="CZ26" s="696"/>
      <c r="DA26" s="696"/>
      <c r="DB26" s="696"/>
      <c r="DC26" s="696"/>
      <c r="DD26" s="696"/>
      <c r="DE26" s="696"/>
      <c r="DF26" s="696"/>
      <c r="DG26" s="696"/>
      <c r="DH26" s="696">
        <v>145415087</v>
      </c>
      <c r="DI26" s="696"/>
      <c r="DJ26" s="696"/>
      <c r="DK26" s="696"/>
      <c r="DL26" s="696"/>
      <c r="DM26" s="696"/>
      <c r="DN26" s="696"/>
      <c r="DO26" s="696"/>
      <c r="DP26" s="696"/>
      <c r="DQ26" s="696"/>
      <c r="DR26" s="696"/>
      <c r="DS26" s="696"/>
      <c r="DT26" s="696"/>
      <c r="DU26" s="696"/>
      <c r="DV26" s="696"/>
      <c r="DW26" s="696">
        <v>38</v>
      </c>
      <c r="DX26" s="696"/>
      <c r="DY26" s="696"/>
      <c r="DZ26" s="696"/>
      <c r="EA26" s="696"/>
      <c r="EB26" s="696"/>
      <c r="EC26" s="696"/>
      <c r="ED26" s="696"/>
      <c r="EE26" s="696"/>
      <c r="EF26" s="696">
        <v>2668828</v>
      </c>
      <c r="EG26" s="696"/>
      <c r="EH26" s="696"/>
      <c r="EI26" s="696"/>
      <c r="EJ26" s="696"/>
      <c r="EK26" s="696"/>
      <c r="EL26" s="696"/>
      <c r="EM26" s="696"/>
      <c r="EN26" s="696"/>
      <c r="EO26" s="696"/>
      <c r="EP26" s="696"/>
      <c r="EQ26" s="696"/>
      <c r="ER26" s="696"/>
      <c r="ES26" s="696"/>
      <c r="ET26" s="696"/>
      <c r="EU26" s="696"/>
      <c r="EV26" s="696">
        <v>149631221</v>
      </c>
      <c r="EW26" s="696"/>
      <c r="EX26" s="696"/>
      <c r="EY26" s="696"/>
      <c r="EZ26" s="696"/>
      <c r="FA26" s="696"/>
      <c r="FB26" s="696"/>
      <c r="FC26" s="696"/>
      <c r="FD26" s="696"/>
      <c r="FE26" s="696"/>
      <c r="FF26" s="696"/>
      <c r="FG26" s="696"/>
      <c r="FH26" s="696"/>
      <c r="FI26" s="696"/>
      <c r="FJ26" s="696"/>
      <c r="FK26" s="696">
        <v>360013611</v>
      </c>
      <c r="FL26" s="696"/>
      <c r="FM26" s="696"/>
      <c r="FN26" s="696"/>
      <c r="FO26" s="696"/>
      <c r="FP26" s="696"/>
      <c r="FQ26" s="696"/>
      <c r="FR26" s="696"/>
      <c r="FS26" s="696"/>
      <c r="FT26" s="696"/>
      <c r="FU26" s="696"/>
      <c r="FV26" s="696"/>
      <c r="FW26" s="696"/>
      <c r="FX26" s="696"/>
      <c r="FY26" s="699"/>
      <c r="FZ26" s="92"/>
      <c r="GA26" s="92"/>
      <c r="GB26" s="92"/>
      <c r="GC26" s="92"/>
      <c r="GD26" s="92"/>
      <c r="GE26" s="92"/>
      <c r="GF26" s="92"/>
    </row>
    <row r="27" spans="1:252" s="7" customFormat="1" ht="21" customHeight="1" thickBot="1">
      <c r="A27" s="776" t="s">
        <v>25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1"/>
      <c r="O27" s="705">
        <v>4</v>
      </c>
      <c r="P27" s="696"/>
      <c r="Q27" s="696"/>
      <c r="R27" s="696"/>
      <c r="S27" s="696"/>
      <c r="T27" s="696"/>
      <c r="U27" s="696"/>
      <c r="V27" s="696"/>
      <c r="W27" s="696"/>
      <c r="X27" s="696"/>
      <c r="Y27" s="696">
        <v>35769</v>
      </c>
      <c r="Z27" s="696"/>
      <c r="AA27" s="696"/>
      <c r="AB27" s="696"/>
      <c r="AC27" s="696"/>
      <c r="AD27" s="696"/>
      <c r="AE27" s="696"/>
      <c r="AF27" s="696"/>
      <c r="AG27" s="696"/>
      <c r="AH27" s="696"/>
      <c r="AI27" s="696"/>
      <c r="AJ27" s="696"/>
      <c r="AK27" s="696"/>
      <c r="AL27" s="696"/>
      <c r="AM27" s="696"/>
      <c r="AN27" s="696">
        <v>441489</v>
      </c>
      <c r="AO27" s="696"/>
      <c r="AP27" s="696"/>
      <c r="AQ27" s="696"/>
      <c r="AR27" s="696"/>
      <c r="AS27" s="696"/>
      <c r="AT27" s="696"/>
      <c r="AU27" s="696"/>
      <c r="AV27" s="696"/>
      <c r="AW27" s="696"/>
      <c r="AX27" s="696"/>
      <c r="AY27" s="696"/>
      <c r="AZ27" s="696"/>
      <c r="BA27" s="696"/>
      <c r="BB27" s="696"/>
      <c r="BC27" s="696">
        <v>13728643</v>
      </c>
      <c r="BD27" s="696"/>
      <c r="BE27" s="696"/>
      <c r="BF27" s="696"/>
      <c r="BG27" s="696"/>
      <c r="BH27" s="696"/>
      <c r="BI27" s="696"/>
      <c r="BJ27" s="696"/>
      <c r="BK27" s="696"/>
      <c r="BL27" s="696"/>
      <c r="BM27" s="696"/>
      <c r="BN27" s="696"/>
      <c r="BO27" s="696"/>
      <c r="BP27" s="696"/>
      <c r="BQ27" s="696"/>
      <c r="BR27" s="696">
        <v>43</v>
      </c>
      <c r="BS27" s="696"/>
      <c r="BT27" s="696"/>
      <c r="BU27" s="696"/>
      <c r="BV27" s="696"/>
      <c r="BW27" s="696"/>
      <c r="BX27" s="696"/>
      <c r="BY27" s="696"/>
      <c r="BZ27" s="696"/>
      <c r="CA27" s="696"/>
      <c r="CB27" s="696">
        <v>1028105</v>
      </c>
      <c r="CC27" s="696"/>
      <c r="CD27" s="696"/>
      <c r="CE27" s="696"/>
      <c r="CF27" s="696"/>
      <c r="CG27" s="696"/>
      <c r="CH27" s="696"/>
      <c r="CI27" s="696"/>
      <c r="CJ27" s="696"/>
      <c r="CK27" s="696"/>
      <c r="CL27" s="696"/>
      <c r="CM27" s="696"/>
      <c r="CN27" s="696"/>
      <c r="CO27" s="696"/>
      <c r="CP27" s="696"/>
      <c r="CQ27" s="696"/>
      <c r="CR27" s="696"/>
      <c r="CS27" s="696">
        <v>159584123</v>
      </c>
      <c r="CT27" s="696"/>
      <c r="CU27" s="696"/>
      <c r="CV27" s="696"/>
      <c r="CW27" s="696"/>
      <c r="CX27" s="696"/>
      <c r="CY27" s="696"/>
      <c r="CZ27" s="696"/>
      <c r="DA27" s="696"/>
      <c r="DB27" s="696"/>
      <c r="DC27" s="696"/>
      <c r="DD27" s="696"/>
      <c r="DE27" s="696"/>
      <c r="DF27" s="696"/>
      <c r="DG27" s="696"/>
      <c r="DH27" s="696">
        <v>773176531</v>
      </c>
      <c r="DI27" s="696"/>
      <c r="DJ27" s="696"/>
      <c r="DK27" s="696"/>
      <c r="DL27" s="696"/>
      <c r="DM27" s="696"/>
      <c r="DN27" s="696"/>
      <c r="DO27" s="696"/>
      <c r="DP27" s="696"/>
      <c r="DQ27" s="696"/>
      <c r="DR27" s="696"/>
      <c r="DS27" s="696"/>
      <c r="DT27" s="696"/>
      <c r="DU27" s="696"/>
      <c r="DV27" s="696"/>
      <c r="DW27" s="696">
        <v>24</v>
      </c>
      <c r="DX27" s="696"/>
      <c r="DY27" s="696"/>
      <c r="DZ27" s="696"/>
      <c r="EA27" s="696"/>
      <c r="EB27" s="696"/>
      <c r="EC27" s="696"/>
      <c r="ED27" s="696"/>
      <c r="EE27" s="696"/>
      <c r="EF27" s="696">
        <v>1761285</v>
      </c>
      <c r="EG27" s="696"/>
      <c r="EH27" s="696"/>
      <c r="EI27" s="696"/>
      <c r="EJ27" s="696"/>
      <c r="EK27" s="696"/>
      <c r="EL27" s="696"/>
      <c r="EM27" s="696"/>
      <c r="EN27" s="696"/>
      <c r="EO27" s="696"/>
      <c r="EP27" s="696"/>
      <c r="EQ27" s="696"/>
      <c r="ER27" s="696"/>
      <c r="ES27" s="696"/>
      <c r="ET27" s="696"/>
      <c r="EU27" s="696"/>
      <c r="EV27" s="696">
        <v>144704655</v>
      </c>
      <c r="EW27" s="696"/>
      <c r="EX27" s="696"/>
      <c r="EY27" s="696"/>
      <c r="EZ27" s="696"/>
      <c r="FA27" s="696"/>
      <c r="FB27" s="696"/>
      <c r="FC27" s="696"/>
      <c r="FD27" s="696"/>
      <c r="FE27" s="696"/>
      <c r="FF27" s="696"/>
      <c r="FG27" s="696"/>
      <c r="FH27" s="696"/>
      <c r="FI27" s="696"/>
      <c r="FJ27" s="696"/>
      <c r="FK27" s="696">
        <v>641607791</v>
      </c>
      <c r="FL27" s="696"/>
      <c r="FM27" s="696"/>
      <c r="FN27" s="696"/>
      <c r="FO27" s="696"/>
      <c r="FP27" s="696"/>
      <c r="FQ27" s="696"/>
      <c r="FR27" s="696"/>
      <c r="FS27" s="696"/>
      <c r="FT27" s="696"/>
      <c r="FU27" s="696"/>
      <c r="FV27" s="696"/>
      <c r="FW27" s="696"/>
      <c r="FX27" s="696"/>
      <c r="FY27" s="699"/>
      <c r="FZ27" s="92"/>
      <c r="GA27" s="92"/>
      <c r="GB27" s="92"/>
      <c r="GC27" s="92"/>
      <c r="GD27" s="92"/>
      <c r="GE27" s="92"/>
      <c r="GF27" s="92"/>
    </row>
    <row r="28" spans="1:252" s="7" customFormat="1" ht="21" customHeight="1" thickBot="1">
      <c r="A28" s="598" t="s">
        <v>104</v>
      </c>
      <c r="B28" s="878"/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8"/>
      <c r="N28" s="879"/>
      <c r="O28" s="704">
        <f>SUM(O22,O23,O24,O25,O26,O27)</f>
        <v>255</v>
      </c>
      <c r="P28" s="697"/>
      <c r="Q28" s="697"/>
      <c r="R28" s="697"/>
      <c r="S28" s="697"/>
      <c r="T28" s="697"/>
      <c r="U28" s="697"/>
      <c r="V28" s="697"/>
      <c r="W28" s="697"/>
      <c r="X28" s="697"/>
      <c r="Y28" s="697">
        <f>SUM(Y22,Y23,Y24,Y25,Y26,Y27)</f>
        <v>2287059</v>
      </c>
      <c r="Z28" s="697"/>
      <c r="AA28" s="697"/>
      <c r="AB28" s="697"/>
      <c r="AC28" s="697"/>
      <c r="AD28" s="697"/>
      <c r="AE28" s="697"/>
      <c r="AF28" s="697"/>
      <c r="AG28" s="697"/>
      <c r="AH28" s="697"/>
      <c r="AI28" s="697"/>
      <c r="AJ28" s="697"/>
      <c r="AK28" s="697"/>
      <c r="AL28" s="697"/>
      <c r="AM28" s="697"/>
      <c r="AN28" s="697">
        <f>SUM(AN22,AN23,AN24,AN25,AN26,AN27)</f>
        <v>103855443</v>
      </c>
      <c r="AO28" s="697"/>
      <c r="AP28" s="697"/>
      <c r="AQ28" s="697"/>
      <c r="AR28" s="697"/>
      <c r="AS28" s="697"/>
      <c r="AT28" s="697"/>
      <c r="AU28" s="697"/>
      <c r="AV28" s="697"/>
      <c r="AW28" s="697"/>
      <c r="AX28" s="697"/>
      <c r="AY28" s="697"/>
      <c r="AZ28" s="697"/>
      <c r="BA28" s="697"/>
      <c r="BB28" s="697"/>
      <c r="BC28" s="697">
        <f>SUM(BC22,BC23,BC24,BC25,BC26,BC27)</f>
        <v>175529324</v>
      </c>
      <c r="BD28" s="697"/>
      <c r="BE28" s="697"/>
      <c r="BF28" s="697"/>
      <c r="BG28" s="697"/>
      <c r="BH28" s="697"/>
      <c r="BI28" s="697"/>
      <c r="BJ28" s="697"/>
      <c r="BK28" s="697"/>
      <c r="BL28" s="697"/>
      <c r="BM28" s="697"/>
      <c r="BN28" s="697"/>
      <c r="BO28" s="697"/>
      <c r="BP28" s="697"/>
      <c r="BQ28" s="697"/>
      <c r="BR28" s="697">
        <f>SUM(BR22,BR23,BR24,BR25,BR26,BR27)</f>
        <v>2476</v>
      </c>
      <c r="BS28" s="697"/>
      <c r="BT28" s="697"/>
      <c r="BU28" s="697"/>
      <c r="BV28" s="697"/>
      <c r="BW28" s="697"/>
      <c r="BX28" s="697"/>
      <c r="BY28" s="697"/>
      <c r="BZ28" s="697"/>
      <c r="CA28" s="697"/>
      <c r="CB28" s="697">
        <f>SUM(CB22,CB23,CB24,CB25,CB26,CB27)</f>
        <v>64403861</v>
      </c>
      <c r="CC28" s="697"/>
      <c r="CD28" s="697"/>
      <c r="CE28" s="697"/>
      <c r="CF28" s="697"/>
      <c r="CG28" s="697"/>
      <c r="CH28" s="697"/>
      <c r="CI28" s="697"/>
      <c r="CJ28" s="697"/>
      <c r="CK28" s="697"/>
      <c r="CL28" s="697"/>
      <c r="CM28" s="697"/>
      <c r="CN28" s="697"/>
      <c r="CO28" s="697"/>
      <c r="CP28" s="697"/>
      <c r="CQ28" s="697"/>
      <c r="CR28" s="697"/>
      <c r="CS28" s="697">
        <f>SUM(CS22,CS23,CS24,CS25,CS26,CS27)</f>
        <v>1610926427</v>
      </c>
      <c r="CT28" s="697"/>
      <c r="CU28" s="697"/>
      <c r="CV28" s="697"/>
      <c r="CW28" s="697"/>
      <c r="CX28" s="697"/>
      <c r="CY28" s="697"/>
      <c r="CZ28" s="697"/>
      <c r="DA28" s="697"/>
      <c r="DB28" s="697"/>
      <c r="DC28" s="697"/>
      <c r="DD28" s="697"/>
      <c r="DE28" s="697"/>
      <c r="DF28" s="697"/>
      <c r="DG28" s="697"/>
      <c r="DH28" s="697">
        <f>SUM(DH22,DH23,DH24,DH25,DH26,DH27)</f>
        <v>2582687319</v>
      </c>
      <c r="DI28" s="697"/>
      <c r="DJ28" s="697"/>
      <c r="DK28" s="697"/>
      <c r="DL28" s="697"/>
      <c r="DM28" s="697"/>
      <c r="DN28" s="697"/>
      <c r="DO28" s="697"/>
      <c r="DP28" s="697"/>
      <c r="DQ28" s="697"/>
      <c r="DR28" s="697"/>
      <c r="DS28" s="697"/>
      <c r="DT28" s="697"/>
      <c r="DU28" s="697"/>
      <c r="DV28" s="697"/>
      <c r="DW28" s="697">
        <v>238</v>
      </c>
      <c r="DX28" s="697"/>
      <c r="DY28" s="697"/>
      <c r="DZ28" s="697"/>
      <c r="EA28" s="697"/>
      <c r="EB28" s="697"/>
      <c r="EC28" s="697"/>
      <c r="ED28" s="697"/>
      <c r="EE28" s="697"/>
      <c r="EF28" s="697">
        <f>SUM(EF22,EF23,EF24,EF25,EF26,EF27)</f>
        <v>109926693</v>
      </c>
      <c r="EG28" s="697"/>
      <c r="EH28" s="697"/>
      <c r="EI28" s="697"/>
      <c r="EJ28" s="697"/>
      <c r="EK28" s="697"/>
      <c r="EL28" s="697"/>
      <c r="EM28" s="697"/>
      <c r="EN28" s="697"/>
      <c r="EO28" s="697"/>
      <c r="EP28" s="697"/>
      <c r="EQ28" s="697"/>
      <c r="ER28" s="697"/>
      <c r="ES28" s="697"/>
      <c r="ET28" s="697"/>
      <c r="EU28" s="697"/>
      <c r="EV28" s="697">
        <f>SUM(EV22,EV23,EV24,EV25,EV26,EV27)</f>
        <v>1552886379</v>
      </c>
      <c r="EW28" s="697"/>
      <c r="EX28" s="697"/>
      <c r="EY28" s="697"/>
      <c r="EZ28" s="697"/>
      <c r="FA28" s="697"/>
      <c r="FB28" s="697"/>
      <c r="FC28" s="697"/>
      <c r="FD28" s="697"/>
      <c r="FE28" s="697"/>
      <c r="FF28" s="697"/>
      <c r="FG28" s="697"/>
      <c r="FH28" s="697"/>
      <c r="FI28" s="697"/>
      <c r="FJ28" s="697"/>
      <c r="FK28" s="697">
        <f>SUM(FK22,FK23,FK24,FK25,FK26,FK27)</f>
        <v>2243977171</v>
      </c>
      <c r="FL28" s="697"/>
      <c r="FM28" s="697"/>
      <c r="FN28" s="697"/>
      <c r="FO28" s="697"/>
      <c r="FP28" s="697"/>
      <c r="FQ28" s="697"/>
      <c r="FR28" s="697"/>
      <c r="FS28" s="697"/>
      <c r="FT28" s="697"/>
      <c r="FU28" s="697"/>
      <c r="FV28" s="697"/>
      <c r="FW28" s="697"/>
      <c r="FX28" s="697"/>
      <c r="FY28" s="698"/>
      <c r="FZ28" s="92"/>
      <c r="GA28" s="92"/>
      <c r="GB28" s="92"/>
      <c r="GC28" s="92"/>
      <c r="GD28" s="92"/>
      <c r="GE28" s="92"/>
      <c r="GF28" s="92"/>
    </row>
    <row r="29" spans="1:252" s="7" customFormat="1" ht="21" customHeight="1">
      <c r="EB29" s="91"/>
      <c r="EC29" s="91"/>
      <c r="ED29" s="91"/>
      <c r="EE29" s="91"/>
      <c r="EF29" s="91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  <c r="GD29" s="92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2"/>
      <c r="HH29" s="92"/>
      <c r="HI29" s="92"/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  <c r="II29" s="92"/>
      <c r="IJ29" s="92"/>
      <c r="IK29" s="92"/>
      <c r="IL29" s="92"/>
      <c r="IM29" s="92"/>
      <c r="IN29" s="92"/>
      <c r="IO29" s="92"/>
      <c r="IP29" s="92"/>
      <c r="IQ29" s="92"/>
      <c r="IR29" s="92"/>
    </row>
  </sheetData>
  <sheetProtection selectLockedCells="1"/>
  <mergeCells count="252">
    <mergeCell ref="O18:X20"/>
    <mergeCell ref="Z18:AL20"/>
    <mergeCell ref="Q17:BO17"/>
    <mergeCell ref="AO18:BA20"/>
    <mergeCell ref="BD18:BP20"/>
    <mergeCell ref="AN21:BB21"/>
    <mergeCell ref="Y21:AM21"/>
    <mergeCell ref="BC21:BQ21"/>
    <mergeCell ref="BM4:BV6"/>
    <mergeCell ref="BU17:DT17"/>
    <mergeCell ref="BW8:CK8"/>
    <mergeCell ref="BW9:CK9"/>
    <mergeCell ref="CL8:CU8"/>
    <mergeCell ref="BM8:BV8"/>
    <mergeCell ref="BM9:BV9"/>
    <mergeCell ref="BM10:BV10"/>
    <mergeCell ref="BW10:CK10"/>
    <mergeCell ref="CL9:CU9"/>
    <mergeCell ref="CL10:CU10"/>
    <mergeCell ref="CV8:DJ8"/>
    <mergeCell ref="CV9:DJ9"/>
    <mergeCell ref="CV10:DJ10"/>
    <mergeCell ref="CV11:DJ11"/>
    <mergeCell ref="CV12:DJ12"/>
    <mergeCell ref="A2:GQ2"/>
    <mergeCell ref="Q3:BJ3"/>
    <mergeCell ref="Y5:AH6"/>
    <mergeCell ref="AJ4:AV6"/>
    <mergeCell ref="O4:X6"/>
    <mergeCell ref="AY4:BK6"/>
    <mergeCell ref="EQ3:GO3"/>
    <mergeCell ref="B3:M3"/>
    <mergeCell ref="CO3:EL3"/>
    <mergeCell ref="B6:M7"/>
    <mergeCell ref="GC7:GQ7"/>
    <mergeCell ref="CV7:DJ7"/>
    <mergeCell ref="DK7:DY7"/>
    <mergeCell ref="BM3:CK3"/>
    <mergeCell ref="DL4:DX6"/>
    <mergeCell ref="CL4:CU6"/>
    <mergeCell ref="BW7:CK7"/>
    <mergeCell ref="BX4:CJ6"/>
    <mergeCell ref="GD4:GP6"/>
    <mergeCell ref="FO4:GA6"/>
    <mergeCell ref="CW4:DI6"/>
    <mergeCell ref="EZ4:FL6"/>
    <mergeCell ref="EO4:EX7"/>
    <mergeCell ref="EY7:FM7"/>
    <mergeCell ref="BM11:BV11"/>
    <mergeCell ref="BW14:CK14"/>
    <mergeCell ref="BW12:CK12"/>
    <mergeCell ref="BW13:CK13"/>
    <mergeCell ref="BW11:CK11"/>
    <mergeCell ref="CL11:CU11"/>
    <mergeCell ref="CL12:CU12"/>
    <mergeCell ref="CL13:CU13"/>
    <mergeCell ref="CL14:CU14"/>
    <mergeCell ref="AX12:BL12"/>
    <mergeCell ref="AX13:BL13"/>
    <mergeCell ref="AX14:BL14"/>
    <mergeCell ref="BM12:BV12"/>
    <mergeCell ref="BM13:BV13"/>
    <mergeCell ref="BM14:BV14"/>
    <mergeCell ref="DH21:DV21"/>
    <mergeCell ref="BR18:CA20"/>
    <mergeCell ref="CC18:CQ20"/>
    <mergeCell ref="CT18:DF20"/>
    <mergeCell ref="DI18:DU20"/>
    <mergeCell ref="CB21:CR21"/>
    <mergeCell ref="CS21:DG21"/>
    <mergeCell ref="DK14:DY14"/>
    <mergeCell ref="DW18:EE20"/>
    <mergeCell ref="DY17:FW17"/>
    <mergeCell ref="FK21:FY21"/>
    <mergeCell ref="EF21:EU21"/>
    <mergeCell ref="EV21:FJ21"/>
    <mergeCell ref="FL18:FX20"/>
    <mergeCell ref="EG18:ET20"/>
    <mergeCell ref="EW18:FI20"/>
    <mergeCell ref="CV13:DJ13"/>
    <mergeCell ref="CV14:DJ14"/>
    <mergeCell ref="FN7:GB7"/>
    <mergeCell ref="EO13:EX13"/>
    <mergeCell ref="DZ14:EN14"/>
    <mergeCell ref="FN8:GB8"/>
    <mergeCell ref="FN9:GB9"/>
    <mergeCell ref="DZ8:EN8"/>
    <mergeCell ref="DZ9:EN9"/>
    <mergeCell ref="EY8:FM8"/>
    <mergeCell ref="EA4:EM6"/>
    <mergeCell ref="DZ7:EN7"/>
    <mergeCell ref="EY12:FM12"/>
    <mergeCell ref="EY13:FM13"/>
    <mergeCell ref="FN14:GB14"/>
    <mergeCell ref="EY14:FM14"/>
    <mergeCell ref="EO8:EX8"/>
    <mergeCell ref="EO9:EX9"/>
    <mergeCell ref="Y9:AH9"/>
    <mergeCell ref="Y10:AH10"/>
    <mergeCell ref="Y11:AH11"/>
    <mergeCell ref="A10:N10"/>
    <mergeCell ref="AX7:BL7"/>
    <mergeCell ref="AI9:AW9"/>
    <mergeCell ref="AI10:AW10"/>
    <mergeCell ref="AX10:BL10"/>
    <mergeCell ref="AI7:AW7"/>
    <mergeCell ref="AI8:AW8"/>
    <mergeCell ref="Y8:AH8"/>
    <mergeCell ref="AX8:BL8"/>
    <mergeCell ref="O8:X8"/>
    <mergeCell ref="O9:X9"/>
    <mergeCell ref="O10:X10"/>
    <mergeCell ref="O11:X11"/>
    <mergeCell ref="AX9:BL9"/>
    <mergeCell ref="AX11:BL11"/>
    <mergeCell ref="A27:N27"/>
    <mergeCell ref="A28:N28"/>
    <mergeCell ref="A8:N8"/>
    <mergeCell ref="A9:N9"/>
    <mergeCell ref="A26:N26"/>
    <mergeCell ref="A23:N23"/>
    <mergeCell ref="A24:N24"/>
    <mergeCell ref="A25:N25"/>
    <mergeCell ref="A22:N22"/>
    <mergeCell ref="B17:M17"/>
    <mergeCell ref="A12:N12"/>
    <mergeCell ref="A13:N13"/>
    <mergeCell ref="A14:N14"/>
    <mergeCell ref="A11:N11"/>
    <mergeCell ref="B20:M21"/>
    <mergeCell ref="O12:X12"/>
    <mergeCell ref="O13:X13"/>
    <mergeCell ref="O14:X14"/>
    <mergeCell ref="Y12:AH12"/>
    <mergeCell ref="Y13:AH13"/>
    <mergeCell ref="Y14:AH14"/>
    <mergeCell ref="AI11:AW11"/>
    <mergeCell ref="AI12:AW12"/>
    <mergeCell ref="AI13:AW13"/>
    <mergeCell ref="AI14:AW14"/>
    <mergeCell ref="DK8:DY8"/>
    <mergeCell ref="DK9:DY9"/>
    <mergeCell ref="DK10:DY10"/>
    <mergeCell ref="DK11:DY11"/>
    <mergeCell ref="DK12:DY12"/>
    <mergeCell ref="DK13:DY13"/>
    <mergeCell ref="EO14:EX14"/>
    <mergeCell ref="EO10:EX10"/>
    <mergeCell ref="EO11:EX11"/>
    <mergeCell ref="EO12:EX12"/>
    <mergeCell ref="DZ10:EN10"/>
    <mergeCell ref="DZ11:EN11"/>
    <mergeCell ref="DZ12:EN12"/>
    <mergeCell ref="DZ13:EN13"/>
    <mergeCell ref="GC11:GQ11"/>
    <mergeCell ref="GC12:GQ12"/>
    <mergeCell ref="GC13:GQ13"/>
    <mergeCell ref="GC14:GQ14"/>
    <mergeCell ref="FN11:GB11"/>
    <mergeCell ref="FN12:GB12"/>
    <mergeCell ref="FN13:GB13"/>
    <mergeCell ref="EY9:FM9"/>
    <mergeCell ref="GC8:GQ8"/>
    <mergeCell ref="GC9:GQ9"/>
    <mergeCell ref="GC10:GQ10"/>
    <mergeCell ref="EY10:FM10"/>
    <mergeCell ref="EY11:FM11"/>
    <mergeCell ref="FN10:GB10"/>
    <mergeCell ref="O28:X28"/>
    <mergeCell ref="Y22:AM22"/>
    <mergeCell ref="Y23:AM23"/>
    <mergeCell ref="Y24:AM24"/>
    <mergeCell ref="Y25:AM25"/>
    <mergeCell ref="Y26:AM26"/>
    <mergeCell ref="Y27:AM27"/>
    <mergeCell ref="Y28:AM28"/>
    <mergeCell ref="O26:X26"/>
    <mergeCell ref="O22:X22"/>
    <mergeCell ref="O23:X23"/>
    <mergeCell ref="O24:X24"/>
    <mergeCell ref="O25:X25"/>
    <mergeCell ref="O27:X27"/>
    <mergeCell ref="AN28:BB28"/>
    <mergeCell ref="BC22:BQ22"/>
    <mergeCell ref="BC23:BQ23"/>
    <mergeCell ref="BC24:BQ24"/>
    <mergeCell ref="BC25:BQ25"/>
    <mergeCell ref="BC26:BQ26"/>
    <mergeCell ref="BC27:BQ27"/>
    <mergeCell ref="BC28:BQ28"/>
    <mergeCell ref="AN26:BB26"/>
    <mergeCell ref="AN22:BB22"/>
    <mergeCell ref="AN23:BB23"/>
    <mergeCell ref="AN24:BB24"/>
    <mergeCell ref="AN25:BB25"/>
    <mergeCell ref="AN27:BB27"/>
    <mergeCell ref="CB27:CR27"/>
    <mergeCell ref="CB28:CR28"/>
    <mergeCell ref="BR22:CA22"/>
    <mergeCell ref="BR23:CA23"/>
    <mergeCell ref="BR24:CA24"/>
    <mergeCell ref="BR25:CA25"/>
    <mergeCell ref="BR26:CA26"/>
    <mergeCell ref="BR27:CA27"/>
    <mergeCell ref="BR28:CA28"/>
    <mergeCell ref="CB26:CR26"/>
    <mergeCell ref="CB23:CR23"/>
    <mergeCell ref="CB24:CR24"/>
    <mergeCell ref="CB25:CR25"/>
    <mergeCell ref="CB22:CR22"/>
    <mergeCell ref="CS28:DG28"/>
    <mergeCell ref="DH22:DV22"/>
    <mergeCell ref="DH23:DV23"/>
    <mergeCell ref="DH24:DV24"/>
    <mergeCell ref="DH25:DV25"/>
    <mergeCell ref="DH26:DV26"/>
    <mergeCell ref="DH27:DV27"/>
    <mergeCell ref="DH28:DV28"/>
    <mergeCell ref="DW22:EE22"/>
    <mergeCell ref="DW23:EE23"/>
    <mergeCell ref="DW24:EE24"/>
    <mergeCell ref="DW25:EE25"/>
    <mergeCell ref="DW26:EE26"/>
    <mergeCell ref="DW27:EE27"/>
    <mergeCell ref="CS27:DG27"/>
    <mergeCell ref="CS22:DG22"/>
    <mergeCell ref="CS24:DG24"/>
    <mergeCell ref="CS25:DG25"/>
    <mergeCell ref="CS26:DG26"/>
    <mergeCell ref="CS23:DG23"/>
    <mergeCell ref="EF23:EU23"/>
    <mergeCell ref="EF24:EU24"/>
    <mergeCell ref="EF25:EU25"/>
    <mergeCell ref="EF26:EU26"/>
    <mergeCell ref="EV27:FJ27"/>
    <mergeCell ref="EF27:EU27"/>
    <mergeCell ref="EF28:EU28"/>
    <mergeCell ref="DW28:EE28"/>
    <mergeCell ref="EF22:EU22"/>
    <mergeCell ref="FK26:FY26"/>
    <mergeCell ref="FK27:FY27"/>
    <mergeCell ref="FK28:FY28"/>
    <mergeCell ref="EV22:FJ22"/>
    <mergeCell ref="EV23:FJ23"/>
    <mergeCell ref="FK22:FY22"/>
    <mergeCell ref="FK23:FY23"/>
    <mergeCell ref="FK24:FY24"/>
    <mergeCell ref="FK25:FY25"/>
    <mergeCell ref="EV24:FJ24"/>
    <mergeCell ref="EV25:FJ25"/>
    <mergeCell ref="EV26:FJ26"/>
    <mergeCell ref="EV28:FJ28"/>
  </mergeCells>
  <phoneticPr fontId="2"/>
  <pageMargins left="0.78740157480314965" right="0.70866141732283472" top="0.59055118110236227" bottom="0.59055118110236227" header="0.39370078740157483" footer="0.39370078740157483"/>
  <pageSetup paperSize="9" scale="91" firstPageNumber="52" orientation="landscape" useFirstPageNumber="1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80"/>
  <dimension ref="A2:IU29"/>
  <sheetViews>
    <sheetView view="pageBreakPreview" zoomScaleNormal="100" zoomScaleSheetLayoutView="100" workbookViewId="0">
      <selection activeCell="V26" sqref="V26:W26"/>
    </sheetView>
  </sheetViews>
  <sheetFormatPr defaultColWidth="0.6640625" defaultRowHeight="21" customHeight="1"/>
  <cols>
    <col min="1" max="14" width="1.21875" style="92" customWidth="1"/>
    <col min="15" max="16384" width="0.6640625" style="92"/>
  </cols>
  <sheetData>
    <row r="2" spans="1:255" s="7" customFormat="1" ht="21" customHeight="1" thickBot="1">
      <c r="Y2" s="22" t="s">
        <v>2</v>
      </c>
      <c r="Z2" s="22" t="s">
        <v>2</v>
      </c>
      <c r="AA2" s="22" t="s">
        <v>2</v>
      </c>
      <c r="AB2" s="22" t="s">
        <v>2</v>
      </c>
      <c r="AC2" s="22"/>
      <c r="AD2" s="22"/>
      <c r="AE2" s="22" t="s">
        <v>2</v>
      </c>
      <c r="AF2" s="22" t="s">
        <v>2</v>
      </c>
      <c r="AG2" s="22"/>
      <c r="AH2" s="22" t="s">
        <v>2</v>
      </c>
      <c r="AI2" s="22" t="s">
        <v>2</v>
      </c>
      <c r="AJ2" s="22" t="s">
        <v>2</v>
      </c>
      <c r="AK2" s="23"/>
      <c r="AL2" s="23"/>
      <c r="AM2" s="23"/>
      <c r="AN2" s="23"/>
      <c r="AO2" s="23"/>
      <c r="AP2" s="22" t="s">
        <v>2</v>
      </c>
      <c r="AQ2" s="23"/>
      <c r="AR2" s="23"/>
      <c r="AS2" s="23"/>
      <c r="AT2" s="23"/>
      <c r="AU2" s="23"/>
      <c r="AV2" s="23"/>
      <c r="AW2" s="23"/>
      <c r="AX2" s="23"/>
      <c r="AY2" s="23"/>
      <c r="AZ2" s="23"/>
      <c r="EN2" s="91"/>
      <c r="EO2" s="91"/>
      <c r="EP2" s="91"/>
      <c r="EQ2" s="91"/>
      <c r="ER2" s="91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</row>
    <row r="3" spans="1:255" s="7" customFormat="1" ht="28.5" customHeight="1">
      <c r="A3" s="93"/>
      <c r="B3" s="864" t="s">
        <v>16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94"/>
      <c r="O3" s="24"/>
      <c r="P3" s="104"/>
      <c r="Q3" s="914" t="s">
        <v>126</v>
      </c>
      <c r="R3" s="914"/>
      <c r="S3" s="914"/>
      <c r="T3" s="914"/>
      <c r="U3" s="914"/>
      <c r="V3" s="914"/>
      <c r="W3" s="914"/>
      <c r="X3" s="914"/>
      <c r="Y3" s="914"/>
      <c r="Z3" s="914"/>
      <c r="AA3" s="914"/>
      <c r="AB3" s="914"/>
      <c r="AC3" s="914"/>
      <c r="AD3" s="914"/>
      <c r="AE3" s="914"/>
      <c r="AF3" s="914"/>
      <c r="AG3" s="914"/>
      <c r="AH3" s="914"/>
      <c r="AI3" s="914"/>
      <c r="AJ3" s="914"/>
      <c r="AK3" s="914"/>
      <c r="AL3" s="914"/>
      <c r="AM3" s="914"/>
      <c r="AN3" s="914"/>
      <c r="AO3" s="914"/>
      <c r="AP3" s="914"/>
      <c r="AQ3" s="914"/>
      <c r="AR3" s="914"/>
      <c r="AS3" s="914"/>
      <c r="AT3" s="914"/>
      <c r="AU3" s="914"/>
      <c r="AV3" s="914"/>
      <c r="AW3" s="914"/>
      <c r="AX3" s="914"/>
      <c r="AY3" s="914"/>
      <c r="AZ3" s="914"/>
      <c r="BA3" s="914"/>
      <c r="BB3" s="914"/>
      <c r="BC3" s="914"/>
      <c r="BD3" s="914"/>
      <c r="BE3" s="914"/>
      <c r="BF3" s="914"/>
      <c r="BG3" s="914"/>
      <c r="BH3" s="914"/>
      <c r="BI3" s="914"/>
      <c r="BJ3" s="914"/>
      <c r="BK3" s="914"/>
      <c r="BL3" s="914"/>
      <c r="BM3" s="914"/>
      <c r="BN3" s="914"/>
      <c r="BO3" s="914"/>
      <c r="BP3" s="914"/>
      <c r="BQ3" s="914"/>
      <c r="BR3" s="914"/>
      <c r="BS3" s="914"/>
      <c r="BT3" s="914"/>
      <c r="BU3" s="914"/>
      <c r="BV3" s="914"/>
      <c r="BW3" s="104"/>
      <c r="BX3" s="105"/>
      <c r="BY3" s="18"/>
      <c r="BZ3" s="104"/>
      <c r="CA3" s="921" t="s">
        <v>127</v>
      </c>
      <c r="CB3" s="921"/>
      <c r="CC3" s="921"/>
      <c r="CD3" s="921"/>
      <c r="CE3" s="921"/>
      <c r="CF3" s="921"/>
      <c r="CG3" s="921"/>
      <c r="CH3" s="921"/>
      <c r="CI3" s="921"/>
      <c r="CJ3" s="921"/>
      <c r="CK3" s="921"/>
      <c r="CL3" s="921"/>
      <c r="CM3" s="921"/>
      <c r="CN3" s="921"/>
      <c r="CO3" s="921"/>
      <c r="CP3" s="921"/>
      <c r="CQ3" s="921"/>
      <c r="CR3" s="921"/>
      <c r="CS3" s="921"/>
      <c r="CT3" s="921"/>
      <c r="CU3" s="921"/>
      <c r="CV3" s="921"/>
      <c r="CW3" s="921"/>
      <c r="CX3" s="921"/>
      <c r="CY3" s="921"/>
      <c r="CZ3" s="921"/>
      <c r="DA3" s="921"/>
      <c r="DB3" s="921"/>
      <c r="DC3" s="921"/>
      <c r="DD3" s="921"/>
      <c r="DE3" s="921"/>
      <c r="DF3" s="921"/>
      <c r="DG3" s="921"/>
      <c r="DH3" s="921"/>
      <c r="DI3" s="921"/>
      <c r="DJ3" s="921"/>
      <c r="DK3" s="921"/>
      <c r="DL3" s="921"/>
      <c r="DM3" s="921"/>
      <c r="DN3" s="921"/>
      <c r="DO3" s="921"/>
      <c r="DP3" s="921"/>
      <c r="DQ3" s="921"/>
      <c r="DR3" s="921"/>
      <c r="DS3" s="921"/>
      <c r="DT3" s="921"/>
      <c r="DU3" s="921"/>
      <c r="DV3" s="921"/>
      <c r="DW3" s="921"/>
      <c r="DX3" s="921"/>
      <c r="DY3" s="921"/>
      <c r="DZ3" s="921"/>
      <c r="EA3" s="921"/>
      <c r="EB3" s="921"/>
      <c r="EC3" s="921"/>
      <c r="ED3" s="921"/>
      <c r="EE3" s="921"/>
      <c r="EF3" s="921"/>
      <c r="EG3" s="104"/>
      <c r="EH3" s="106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</row>
    <row r="4" spans="1:255" s="7" customFormat="1" ht="14.25" customHeight="1">
      <c r="A4" s="9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99"/>
      <c r="O4" s="624" t="s">
        <v>121</v>
      </c>
      <c r="P4" s="561"/>
      <c r="Q4" s="561"/>
      <c r="R4" s="561"/>
      <c r="S4" s="561"/>
      <c r="T4" s="561"/>
      <c r="U4" s="561"/>
      <c r="V4" s="561"/>
      <c r="W4" s="561"/>
      <c r="X4" s="561"/>
      <c r="Y4" s="625"/>
      <c r="Z4" s="8"/>
      <c r="AA4" s="562" t="s">
        <v>122</v>
      </c>
      <c r="AB4" s="562"/>
      <c r="AC4" s="562"/>
      <c r="AD4" s="562"/>
      <c r="AE4" s="562"/>
      <c r="AF4" s="562"/>
      <c r="AG4" s="562"/>
      <c r="AH4" s="562"/>
      <c r="AI4" s="562"/>
      <c r="AJ4" s="562"/>
      <c r="AK4" s="562"/>
      <c r="AL4" s="562"/>
      <c r="AM4" s="562"/>
      <c r="AN4" s="562"/>
      <c r="AO4" s="562"/>
      <c r="AP4" s="16"/>
      <c r="AQ4" s="8"/>
      <c r="AR4" s="728" t="s">
        <v>123</v>
      </c>
      <c r="AS4" s="728"/>
      <c r="AT4" s="728"/>
      <c r="AU4" s="728"/>
      <c r="AV4" s="728"/>
      <c r="AW4" s="728"/>
      <c r="AX4" s="728"/>
      <c r="AY4" s="728"/>
      <c r="AZ4" s="728"/>
      <c r="BA4" s="728"/>
      <c r="BB4" s="728"/>
      <c r="BC4" s="728"/>
      <c r="BD4" s="728"/>
      <c r="BE4" s="728"/>
      <c r="BF4" s="728"/>
      <c r="BG4" s="100"/>
      <c r="BH4" s="8"/>
      <c r="BI4" s="728" t="s">
        <v>374</v>
      </c>
      <c r="BJ4" s="728"/>
      <c r="BK4" s="728"/>
      <c r="BL4" s="728"/>
      <c r="BM4" s="728"/>
      <c r="BN4" s="728"/>
      <c r="BO4" s="728"/>
      <c r="BP4" s="728"/>
      <c r="BQ4" s="728"/>
      <c r="BR4" s="728"/>
      <c r="BS4" s="728"/>
      <c r="BT4" s="728"/>
      <c r="BU4" s="728"/>
      <c r="BV4" s="728"/>
      <c r="BW4" s="728"/>
      <c r="BX4" s="100"/>
      <c r="BY4" s="624" t="s">
        <v>121</v>
      </c>
      <c r="BZ4" s="561"/>
      <c r="CA4" s="561"/>
      <c r="CB4" s="561"/>
      <c r="CC4" s="561"/>
      <c r="CD4" s="561"/>
      <c r="CE4" s="561"/>
      <c r="CF4" s="561"/>
      <c r="CG4" s="561"/>
      <c r="CH4" s="561"/>
      <c r="CI4" s="625"/>
      <c r="CJ4" s="8"/>
      <c r="CK4" s="562" t="s">
        <v>122</v>
      </c>
      <c r="CL4" s="562"/>
      <c r="CM4" s="562"/>
      <c r="CN4" s="562"/>
      <c r="CO4" s="562"/>
      <c r="CP4" s="562"/>
      <c r="CQ4" s="562"/>
      <c r="CR4" s="562"/>
      <c r="CS4" s="562"/>
      <c r="CT4" s="562"/>
      <c r="CU4" s="562"/>
      <c r="CV4" s="562"/>
      <c r="CW4" s="562"/>
      <c r="CX4" s="562"/>
      <c r="CY4" s="562"/>
      <c r="CZ4" s="16"/>
      <c r="DA4" s="8"/>
      <c r="DB4" s="728" t="s">
        <v>123</v>
      </c>
      <c r="DC4" s="728"/>
      <c r="DD4" s="728"/>
      <c r="DE4" s="728"/>
      <c r="DF4" s="728"/>
      <c r="DG4" s="728"/>
      <c r="DH4" s="728"/>
      <c r="DI4" s="728"/>
      <c r="DJ4" s="728"/>
      <c r="DK4" s="728"/>
      <c r="DL4" s="728"/>
      <c r="DM4" s="728"/>
      <c r="DN4" s="728"/>
      <c r="DO4" s="728"/>
      <c r="DP4" s="728"/>
      <c r="DQ4" s="100"/>
      <c r="DR4" s="8"/>
      <c r="DS4" s="728" t="s">
        <v>374</v>
      </c>
      <c r="DT4" s="728"/>
      <c r="DU4" s="728"/>
      <c r="DV4" s="728"/>
      <c r="DW4" s="728"/>
      <c r="DX4" s="728"/>
      <c r="DY4" s="728"/>
      <c r="DZ4" s="728"/>
      <c r="EA4" s="728"/>
      <c r="EB4" s="728"/>
      <c r="EC4" s="728"/>
      <c r="ED4" s="728"/>
      <c r="EE4" s="728"/>
      <c r="EF4" s="728"/>
      <c r="EG4" s="728"/>
      <c r="EH4" s="101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pans="1:255" s="7" customFormat="1" ht="14.25" customHeight="1">
      <c r="A5" s="9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99"/>
      <c r="O5" s="607"/>
      <c r="P5" s="546"/>
      <c r="Q5" s="546"/>
      <c r="R5" s="546"/>
      <c r="S5" s="546"/>
      <c r="T5" s="546"/>
      <c r="U5" s="546"/>
      <c r="V5" s="546"/>
      <c r="W5" s="546"/>
      <c r="X5" s="546"/>
      <c r="Y5" s="608"/>
      <c r="Z5" s="15"/>
      <c r="AA5" s="563"/>
      <c r="AB5" s="563"/>
      <c r="AC5" s="563"/>
      <c r="AD5" s="563"/>
      <c r="AE5" s="563"/>
      <c r="AF5" s="563"/>
      <c r="AG5" s="563"/>
      <c r="AH5" s="563"/>
      <c r="AI5" s="563"/>
      <c r="AJ5" s="563"/>
      <c r="AK5" s="563"/>
      <c r="AL5" s="563"/>
      <c r="AM5" s="563"/>
      <c r="AN5" s="563"/>
      <c r="AO5" s="563"/>
      <c r="AP5" s="17"/>
      <c r="AQ5" s="9"/>
      <c r="AR5" s="729"/>
      <c r="AS5" s="729"/>
      <c r="AT5" s="729"/>
      <c r="AU5" s="729"/>
      <c r="AV5" s="729"/>
      <c r="AW5" s="729"/>
      <c r="AX5" s="729"/>
      <c r="AY5" s="729"/>
      <c r="AZ5" s="729"/>
      <c r="BA5" s="729"/>
      <c r="BB5" s="729"/>
      <c r="BC5" s="729"/>
      <c r="BD5" s="729"/>
      <c r="BE5" s="729"/>
      <c r="BF5" s="729"/>
      <c r="BG5" s="11"/>
      <c r="BH5" s="9"/>
      <c r="BI5" s="729"/>
      <c r="BJ5" s="729"/>
      <c r="BK5" s="729"/>
      <c r="BL5" s="729"/>
      <c r="BM5" s="729"/>
      <c r="BN5" s="729"/>
      <c r="BO5" s="729"/>
      <c r="BP5" s="729"/>
      <c r="BQ5" s="729"/>
      <c r="BR5" s="729"/>
      <c r="BS5" s="729"/>
      <c r="BT5" s="729"/>
      <c r="BU5" s="729"/>
      <c r="BV5" s="729"/>
      <c r="BW5" s="729"/>
      <c r="BX5" s="11"/>
      <c r="BY5" s="607"/>
      <c r="BZ5" s="546"/>
      <c r="CA5" s="546"/>
      <c r="CB5" s="546"/>
      <c r="CC5" s="546"/>
      <c r="CD5" s="546"/>
      <c r="CE5" s="546"/>
      <c r="CF5" s="546"/>
      <c r="CG5" s="546"/>
      <c r="CH5" s="546"/>
      <c r="CI5" s="608"/>
      <c r="CJ5" s="15"/>
      <c r="CK5" s="563"/>
      <c r="CL5" s="563"/>
      <c r="CM5" s="563"/>
      <c r="CN5" s="563"/>
      <c r="CO5" s="563"/>
      <c r="CP5" s="563"/>
      <c r="CQ5" s="563"/>
      <c r="CR5" s="563"/>
      <c r="CS5" s="563"/>
      <c r="CT5" s="563"/>
      <c r="CU5" s="563"/>
      <c r="CV5" s="563"/>
      <c r="CW5" s="563"/>
      <c r="CX5" s="563"/>
      <c r="CY5" s="563"/>
      <c r="CZ5" s="17"/>
      <c r="DA5" s="9"/>
      <c r="DB5" s="729"/>
      <c r="DC5" s="729"/>
      <c r="DD5" s="729"/>
      <c r="DE5" s="729"/>
      <c r="DF5" s="729"/>
      <c r="DG5" s="729"/>
      <c r="DH5" s="729"/>
      <c r="DI5" s="729"/>
      <c r="DJ5" s="729"/>
      <c r="DK5" s="729"/>
      <c r="DL5" s="729"/>
      <c r="DM5" s="729"/>
      <c r="DN5" s="729"/>
      <c r="DO5" s="729"/>
      <c r="DP5" s="729"/>
      <c r="DQ5" s="11"/>
      <c r="DR5" s="9"/>
      <c r="DS5" s="729"/>
      <c r="DT5" s="729"/>
      <c r="DU5" s="729"/>
      <c r="DV5" s="729"/>
      <c r="DW5" s="729"/>
      <c r="DX5" s="729"/>
      <c r="DY5" s="729"/>
      <c r="DZ5" s="729"/>
      <c r="EA5" s="729"/>
      <c r="EB5" s="729"/>
      <c r="EC5" s="729"/>
      <c r="ED5" s="729"/>
      <c r="EE5" s="729"/>
      <c r="EF5" s="729"/>
      <c r="EG5" s="729"/>
      <c r="EH5" s="20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</row>
    <row r="6" spans="1:255" s="7" customFormat="1" ht="14.25" customHeight="1">
      <c r="A6" s="98"/>
      <c r="B6" s="885" t="s">
        <v>124</v>
      </c>
      <c r="C6" s="885"/>
      <c r="D6" s="885"/>
      <c r="E6" s="885"/>
      <c r="F6" s="885"/>
      <c r="G6" s="885"/>
      <c r="H6" s="885"/>
      <c r="I6" s="885"/>
      <c r="J6" s="885"/>
      <c r="K6" s="885"/>
      <c r="L6" s="885"/>
      <c r="M6" s="885"/>
      <c r="N6" s="99"/>
      <c r="O6" s="607"/>
      <c r="P6" s="546"/>
      <c r="Q6" s="546"/>
      <c r="R6" s="546"/>
      <c r="S6" s="546"/>
      <c r="T6" s="546"/>
      <c r="U6" s="546"/>
      <c r="V6" s="546"/>
      <c r="W6" s="546"/>
      <c r="X6" s="546"/>
      <c r="Y6" s="608"/>
      <c r="Z6" s="15"/>
      <c r="AA6" s="563"/>
      <c r="AB6" s="563"/>
      <c r="AC6" s="563"/>
      <c r="AD6" s="563"/>
      <c r="AE6" s="563"/>
      <c r="AF6" s="563"/>
      <c r="AG6" s="563"/>
      <c r="AH6" s="563"/>
      <c r="AI6" s="563"/>
      <c r="AJ6" s="563"/>
      <c r="AK6" s="563"/>
      <c r="AL6" s="563"/>
      <c r="AM6" s="563"/>
      <c r="AN6" s="563"/>
      <c r="AO6" s="563"/>
      <c r="AP6" s="17"/>
      <c r="AQ6" s="9"/>
      <c r="AR6" s="729"/>
      <c r="AS6" s="729"/>
      <c r="AT6" s="729"/>
      <c r="AU6" s="729"/>
      <c r="AV6" s="729"/>
      <c r="AW6" s="729"/>
      <c r="AX6" s="729"/>
      <c r="AY6" s="729"/>
      <c r="AZ6" s="729"/>
      <c r="BA6" s="729"/>
      <c r="BB6" s="729"/>
      <c r="BC6" s="729"/>
      <c r="BD6" s="729"/>
      <c r="BE6" s="729"/>
      <c r="BF6" s="729"/>
      <c r="BG6" s="11"/>
      <c r="BH6" s="9"/>
      <c r="BI6" s="729"/>
      <c r="BJ6" s="729"/>
      <c r="BK6" s="729"/>
      <c r="BL6" s="729"/>
      <c r="BM6" s="729"/>
      <c r="BN6" s="729"/>
      <c r="BO6" s="729"/>
      <c r="BP6" s="729"/>
      <c r="BQ6" s="729"/>
      <c r="BR6" s="729"/>
      <c r="BS6" s="729"/>
      <c r="BT6" s="729"/>
      <c r="BU6" s="729"/>
      <c r="BV6" s="729"/>
      <c r="BW6" s="729"/>
      <c r="BX6" s="11"/>
      <c r="BY6" s="607"/>
      <c r="BZ6" s="546"/>
      <c r="CA6" s="546"/>
      <c r="CB6" s="546"/>
      <c r="CC6" s="546"/>
      <c r="CD6" s="546"/>
      <c r="CE6" s="546"/>
      <c r="CF6" s="546"/>
      <c r="CG6" s="546"/>
      <c r="CH6" s="546"/>
      <c r="CI6" s="608"/>
      <c r="CJ6" s="15"/>
      <c r="CK6" s="563"/>
      <c r="CL6" s="563"/>
      <c r="CM6" s="563"/>
      <c r="CN6" s="563"/>
      <c r="CO6" s="563"/>
      <c r="CP6" s="563"/>
      <c r="CQ6" s="563"/>
      <c r="CR6" s="563"/>
      <c r="CS6" s="563"/>
      <c r="CT6" s="563"/>
      <c r="CU6" s="563"/>
      <c r="CV6" s="563"/>
      <c r="CW6" s="563"/>
      <c r="CX6" s="563"/>
      <c r="CY6" s="563"/>
      <c r="CZ6" s="17"/>
      <c r="DA6" s="9"/>
      <c r="DB6" s="729"/>
      <c r="DC6" s="729"/>
      <c r="DD6" s="729"/>
      <c r="DE6" s="729"/>
      <c r="DF6" s="729"/>
      <c r="DG6" s="729"/>
      <c r="DH6" s="729"/>
      <c r="DI6" s="729"/>
      <c r="DJ6" s="729"/>
      <c r="DK6" s="729"/>
      <c r="DL6" s="729"/>
      <c r="DM6" s="729"/>
      <c r="DN6" s="729"/>
      <c r="DO6" s="729"/>
      <c r="DP6" s="729"/>
      <c r="DQ6" s="11"/>
      <c r="DR6" s="9"/>
      <c r="DS6" s="729"/>
      <c r="DT6" s="729"/>
      <c r="DU6" s="729"/>
      <c r="DV6" s="729"/>
      <c r="DW6" s="729"/>
      <c r="DX6" s="729"/>
      <c r="DY6" s="729"/>
      <c r="DZ6" s="729"/>
      <c r="EA6" s="729"/>
      <c r="EB6" s="729"/>
      <c r="EC6" s="729"/>
      <c r="ED6" s="729"/>
      <c r="EE6" s="729"/>
      <c r="EF6" s="729"/>
      <c r="EG6" s="729"/>
      <c r="EH6" s="20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</row>
    <row r="7" spans="1:255" s="103" customFormat="1" ht="13.5" customHeight="1" thickBot="1">
      <c r="A7" s="102"/>
      <c r="B7" s="886"/>
      <c r="C7" s="886"/>
      <c r="D7" s="886"/>
      <c r="E7" s="886"/>
      <c r="F7" s="886"/>
      <c r="G7" s="886"/>
      <c r="H7" s="886"/>
      <c r="I7" s="886"/>
      <c r="J7" s="886"/>
      <c r="K7" s="886"/>
      <c r="L7" s="886"/>
      <c r="M7" s="886"/>
      <c r="N7" s="38"/>
      <c r="O7" s="77"/>
      <c r="P7" s="78"/>
      <c r="Q7" s="78"/>
      <c r="R7" s="78"/>
      <c r="S7" s="78"/>
      <c r="T7" s="379"/>
      <c r="U7" s="78"/>
      <c r="V7" s="78"/>
      <c r="W7" s="78"/>
      <c r="X7" s="78"/>
      <c r="Y7" s="79"/>
      <c r="Z7" s="602" t="s">
        <v>125</v>
      </c>
      <c r="AA7" s="603"/>
      <c r="AB7" s="603"/>
      <c r="AC7" s="603"/>
      <c r="AD7" s="603"/>
      <c r="AE7" s="603"/>
      <c r="AF7" s="603"/>
      <c r="AG7" s="603"/>
      <c r="AH7" s="603"/>
      <c r="AI7" s="603"/>
      <c r="AJ7" s="603"/>
      <c r="AK7" s="603"/>
      <c r="AL7" s="603"/>
      <c r="AM7" s="603"/>
      <c r="AN7" s="603"/>
      <c r="AO7" s="603"/>
      <c r="AP7" s="604"/>
      <c r="AQ7" s="602" t="s">
        <v>125</v>
      </c>
      <c r="AR7" s="731"/>
      <c r="AS7" s="731"/>
      <c r="AT7" s="731"/>
      <c r="AU7" s="731"/>
      <c r="AV7" s="731"/>
      <c r="AW7" s="731"/>
      <c r="AX7" s="731"/>
      <c r="AY7" s="731"/>
      <c r="AZ7" s="731"/>
      <c r="BA7" s="731"/>
      <c r="BB7" s="731"/>
      <c r="BC7" s="731"/>
      <c r="BD7" s="731"/>
      <c r="BE7" s="731"/>
      <c r="BF7" s="731"/>
      <c r="BG7" s="733"/>
      <c r="BH7" s="602" t="s">
        <v>125</v>
      </c>
      <c r="BI7" s="731"/>
      <c r="BJ7" s="731"/>
      <c r="BK7" s="731"/>
      <c r="BL7" s="731"/>
      <c r="BM7" s="731"/>
      <c r="BN7" s="731"/>
      <c r="BO7" s="731"/>
      <c r="BP7" s="731"/>
      <c r="BQ7" s="731"/>
      <c r="BR7" s="731"/>
      <c r="BS7" s="731"/>
      <c r="BT7" s="731"/>
      <c r="BU7" s="731"/>
      <c r="BV7" s="731"/>
      <c r="BW7" s="731"/>
      <c r="BX7" s="733"/>
      <c r="BY7" s="77"/>
      <c r="BZ7" s="78"/>
      <c r="CA7" s="78"/>
      <c r="CB7" s="78"/>
      <c r="CC7" s="78"/>
      <c r="CD7" s="78"/>
      <c r="CE7" s="78"/>
      <c r="CF7" s="78"/>
      <c r="CG7" s="78"/>
      <c r="CH7" s="78"/>
      <c r="CI7" s="79"/>
      <c r="CJ7" s="602" t="s">
        <v>125</v>
      </c>
      <c r="CK7" s="603"/>
      <c r="CL7" s="603"/>
      <c r="CM7" s="603"/>
      <c r="CN7" s="603"/>
      <c r="CO7" s="603"/>
      <c r="CP7" s="603"/>
      <c r="CQ7" s="603"/>
      <c r="CR7" s="603"/>
      <c r="CS7" s="603"/>
      <c r="CT7" s="603"/>
      <c r="CU7" s="603"/>
      <c r="CV7" s="603"/>
      <c r="CW7" s="603"/>
      <c r="CX7" s="603"/>
      <c r="CY7" s="603"/>
      <c r="CZ7" s="604"/>
      <c r="DA7" s="602" t="s">
        <v>125</v>
      </c>
      <c r="DB7" s="731"/>
      <c r="DC7" s="731"/>
      <c r="DD7" s="731"/>
      <c r="DE7" s="731"/>
      <c r="DF7" s="731"/>
      <c r="DG7" s="731"/>
      <c r="DH7" s="731"/>
      <c r="DI7" s="731"/>
      <c r="DJ7" s="731"/>
      <c r="DK7" s="731"/>
      <c r="DL7" s="731"/>
      <c r="DM7" s="731"/>
      <c r="DN7" s="731"/>
      <c r="DO7" s="731"/>
      <c r="DP7" s="731"/>
      <c r="DQ7" s="733"/>
      <c r="DR7" s="602" t="s">
        <v>125</v>
      </c>
      <c r="DS7" s="731"/>
      <c r="DT7" s="731"/>
      <c r="DU7" s="731"/>
      <c r="DV7" s="731"/>
      <c r="DW7" s="731"/>
      <c r="DX7" s="731"/>
      <c r="DY7" s="731"/>
      <c r="DZ7" s="731"/>
      <c r="EA7" s="731"/>
      <c r="EB7" s="731"/>
      <c r="EC7" s="731"/>
      <c r="ED7" s="731"/>
      <c r="EE7" s="731"/>
      <c r="EF7" s="731"/>
      <c r="EG7" s="731"/>
      <c r="EH7" s="732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  <c r="IR7" s="107"/>
      <c r="IS7" s="107"/>
      <c r="IT7" s="107"/>
    </row>
    <row r="8" spans="1:255" s="7" customFormat="1" ht="21" customHeight="1">
      <c r="A8" s="671" t="s">
        <v>108</v>
      </c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887"/>
      <c r="O8" s="559">
        <v>5247</v>
      </c>
      <c r="P8" s="700"/>
      <c r="Q8" s="700"/>
      <c r="R8" s="700"/>
      <c r="S8" s="700"/>
      <c r="T8" s="700"/>
      <c r="U8" s="700"/>
      <c r="V8" s="700"/>
      <c r="W8" s="700"/>
      <c r="X8" s="700"/>
      <c r="Y8" s="700"/>
      <c r="Z8" s="700">
        <v>1986041174</v>
      </c>
      <c r="AA8" s="700"/>
      <c r="AB8" s="700"/>
      <c r="AC8" s="700"/>
      <c r="AD8" s="700"/>
      <c r="AE8" s="700"/>
      <c r="AF8" s="700"/>
      <c r="AG8" s="700"/>
      <c r="AH8" s="700"/>
      <c r="AI8" s="700"/>
      <c r="AJ8" s="700"/>
      <c r="AK8" s="700"/>
      <c r="AL8" s="700"/>
      <c r="AM8" s="700"/>
      <c r="AN8" s="700"/>
      <c r="AO8" s="700"/>
      <c r="AP8" s="700"/>
      <c r="AQ8" s="700">
        <v>8716858530</v>
      </c>
      <c r="AR8" s="700"/>
      <c r="AS8" s="700"/>
      <c r="AT8" s="700"/>
      <c r="AU8" s="700"/>
      <c r="AV8" s="700"/>
      <c r="AW8" s="700"/>
      <c r="AX8" s="700"/>
      <c r="AY8" s="700"/>
      <c r="AZ8" s="700"/>
      <c r="BA8" s="700"/>
      <c r="BB8" s="700"/>
      <c r="BC8" s="700"/>
      <c r="BD8" s="700"/>
      <c r="BE8" s="700"/>
      <c r="BF8" s="700"/>
      <c r="BG8" s="700"/>
      <c r="BH8" s="700">
        <v>3189220667</v>
      </c>
      <c r="BI8" s="700"/>
      <c r="BJ8" s="700"/>
      <c r="BK8" s="700"/>
      <c r="BL8" s="700"/>
      <c r="BM8" s="700"/>
      <c r="BN8" s="700"/>
      <c r="BO8" s="700"/>
      <c r="BP8" s="700"/>
      <c r="BQ8" s="700"/>
      <c r="BR8" s="700"/>
      <c r="BS8" s="700"/>
      <c r="BT8" s="700"/>
      <c r="BU8" s="700"/>
      <c r="BV8" s="700"/>
      <c r="BW8" s="700"/>
      <c r="BX8" s="700"/>
      <c r="BY8" s="700">
        <v>1331</v>
      </c>
      <c r="BZ8" s="700"/>
      <c r="CA8" s="700"/>
      <c r="CB8" s="700"/>
      <c r="CC8" s="700"/>
      <c r="CD8" s="700"/>
      <c r="CE8" s="700"/>
      <c r="CF8" s="700"/>
      <c r="CG8" s="700"/>
      <c r="CH8" s="700"/>
      <c r="CI8" s="700"/>
      <c r="CJ8" s="700">
        <v>3411996281</v>
      </c>
      <c r="CK8" s="700"/>
      <c r="CL8" s="700"/>
      <c r="CM8" s="700"/>
      <c r="CN8" s="700"/>
      <c r="CO8" s="700"/>
      <c r="CP8" s="700"/>
      <c r="CQ8" s="700"/>
      <c r="CR8" s="700"/>
      <c r="CS8" s="700"/>
      <c r="CT8" s="700"/>
      <c r="CU8" s="700"/>
      <c r="CV8" s="700"/>
      <c r="CW8" s="700"/>
      <c r="CX8" s="700"/>
      <c r="CY8" s="700"/>
      <c r="CZ8" s="700"/>
      <c r="DA8" s="700">
        <v>8334337289</v>
      </c>
      <c r="DB8" s="700"/>
      <c r="DC8" s="700"/>
      <c r="DD8" s="700"/>
      <c r="DE8" s="700"/>
      <c r="DF8" s="700"/>
      <c r="DG8" s="700"/>
      <c r="DH8" s="700"/>
      <c r="DI8" s="700"/>
      <c r="DJ8" s="700"/>
      <c r="DK8" s="700"/>
      <c r="DL8" s="700"/>
      <c r="DM8" s="700"/>
      <c r="DN8" s="700"/>
      <c r="DO8" s="700"/>
      <c r="DP8" s="700"/>
      <c r="DQ8" s="700"/>
      <c r="DR8" s="700">
        <v>2394167741</v>
      </c>
      <c r="DS8" s="700"/>
      <c r="DT8" s="700"/>
      <c r="DU8" s="700"/>
      <c r="DV8" s="700"/>
      <c r="DW8" s="700"/>
      <c r="DX8" s="700"/>
      <c r="DY8" s="700"/>
      <c r="DZ8" s="700"/>
      <c r="EA8" s="700"/>
      <c r="EB8" s="700"/>
      <c r="EC8" s="700"/>
      <c r="ED8" s="700"/>
      <c r="EE8" s="700"/>
      <c r="EF8" s="700"/>
      <c r="EG8" s="700"/>
      <c r="EH8" s="701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</row>
    <row r="9" spans="1:255" s="7" customFormat="1" ht="21" customHeight="1">
      <c r="A9" s="882" t="s">
        <v>23</v>
      </c>
      <c r="B9" s="883"/>
      <c r="C9" s="883"/>
      <c r="D9" s="883"/>
      <c r="E9" s="883"/>
      <c r="F9" s="883"/>
      <c r="G9" s="883"/>
      <c r="H9" s="883"/>
      <c r="I9" s="883"/>
      <c r="J9" s="883"/>
      <c r="K9" s="883"/>
      <c r="L9" s="883"/>
      <c r="M9" s="883"/>
      <c r="N9" s="884"/>
      <c r="O9" s="705">
        <v>107</v>
      </c>
      <c r="P9" s="696"/>
      <c r="Q9" s="696"/>
      <c r="R9" s="696"/>
      <c r="S9" s="696"/>
      <c r="T9" s="696"/>
      <c r="U9" s="696"/>
      <c r="V9" s="696"/>
      <c r="W9" s="696"/>
      <c r="X9" s="696"/>
      <c r="Y9" s="696"/>
      <c r="Z9" s="696">
        <v>44549443</v>
      </c>
      <c r="AA9" s="696"/>
      <c r="AB9" s="696"/>
      <c r="AC9" s="696"/>
      <c r="AD9" s="696"/>
      <c r="AE9" s="696"/>
      <c r="AF9" s="696"/>
      <c r="AG9" s="696"/>
      <c r="AH9" s="696"/>
      <c r="AI9" s="696"/>
      <c r="AJ9" s="696"/>
      <c r="AK9" s="696"/>
      <c r="AL9" s="696"/>
      <c r="AM9" s="696"/>
      <c r="AN9" s="696"/>
      <c r="AO9" s="696"/>
      <c r="AP9" s="696"/>
      <c r="AQ9" s="696">
        <v>261960404</v>
      </c>
      <c r="AR9" s="696"/>
      <c r="AS9" s="696"/>
      <c r="AT9" s="696"/>
      <c r="AU9" s="696"/>
      <c r="AV9" s="696"/>
      <c r="AW9" s="696"/>
      <c r="AX9" s="696"/>
      <c r="AY9" s="696"/>
      <c r="AZ9" s="696"/>
      <c r="BA9" s="696"/>
      <c r="BB9" s="696"/>
      <c r="BC9" s="696"/>
      <c r="BD9" s="696"/>
      <c r="BE9" s="696"/>
      <c r="BF9" s="696"/>
      <c r="BG9" s="696"/>
      <c r="BH9" s="696">
        <v>216851825</v>
      </c>
      <c r="BI9" s="696"/>
      <c r="BJ9" s="696"/>
      <c r="BK9" s="696"/>
      <c r="BL9" s="696"/>
      <c r="BM9" s="696"/>
      <c r="BN9" s="696"/>
      <c r="BO9" s="696"/>
      <c r="BP9" s="696"/>
      <c r="BQ9" s="696"/>
      <c r="BR9" s="696"/>
      <c r="BS9" s="696"/>
      <c r="BT9" s="696"/>
      <c r="BU9" s="696"/>
      <c r="BV9" s="696"/>
      <c r="BW9" s="696"/>
      <c r="BX9" s="696"/>
      <c r="BY9" s="696">
        <v>97</v>
      </c>
      <c r="BZ9" s="696"/>
      <c r="CA9" s="696"/>
      <c r="CB9" s="696"/>
      <c r="CC9" s="696"/>
      <c r="CD9" s="696"/>
      <c r="CE9" s="696"/>
      <c r="CF9" s="696"/>
      <c r="CG9" s="696"/>
      <c r="CH9" s="696"/>
      <c r="CI9" s="696"/>
      <c r="CJ9" s="696">
        <v>608962068</v>
      </c>
      <c r="CK9" s="696"/>
      <c r="CL9" s="696"/>
      <c r="CM9" s="696"/>
      <c r="CN9" s="696"/>
      <c r="CO9" s="696"/>
      <c r="CP9" s="696"/>
      <c r="CQ9" s="696"/>
      <c r="CR9" s="696"/>
      <c r="CS9" s="696"/>
      <c r="CT9" s="696"/>
      <c r="CU9" s="696"/>
      <c r="CV9" s="696"/>
      <c r="CW9" s="696"/>
      <c r="CX9" s="696"/>
      <c r="CY9" s="696"/>
      <c r="CZ9" s="696"/>
      <c r="DA9" s="696">
        <v>1351431059</v>
      </c>
      <c r="DB9" s="696"/>
      <c r="DC9" s="696"/>
      <c r="DD9" s="696"/>
      <c r="DE9" s="696"/>
      <c r="DF9" s="696"/>
      <c r="DG9" s="696"/>
      <c r="DH9" s="696"/>
      <c r="DI9" s="696"/>
      <c r="DJ9" s="696"/>
      <c r="DK9" s="696"/>
      <c r="DL9" s="696"/>
      <c r="DM9" s="696"/>
      <c r="DN9" s="696"/>
      <c r="DO9" s="696"/>
      <c r="DP9" s="696"/>
      <c r="DQ9" s="696"/>
      <c r="DR9" s="696">
        <v>549121682</v>
      </c>
      <c r="DS9" s="696"/>
      <c r="DT9" s="696"/>
      <c r="DU9" s="696"/>
      <c r="DV9" s="696"/>
      <c r="DW9" s="696"/>
      <c r="DX9" s="696"/>
      <c r="DY9" s="696"/>
      <c r="DZ9" s="696"/>
      <c r="EA9" s="696"/>
      <c r="EB9" s="696"/>
      <c r="EC9" s="696"/>
      <c r="ED9" s="696"/>
      <c r="EE9" s="696"/>
      <c r="EF9" s="696"/>
      <c r="EG9" s="696"/>
      <c r="EH9" s="699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</row>
    <row r="10" spans="1:255" s="7" customFormat="1" ht="21" customHeight="1">
      <c r="A10" s="882" t="s">
        <v>109</v>
      </c>
      <c r="B10" s="883"/>
      <c r="C10" s="883"/>
      <c r="D10" s="883"/>
      <c r="E10" s="883"/>
      <c r="F10" s="883"/>
      <c r="G10" s="883"/>
      <c r="H10" s="883"/>
      <c r="I10" s="883"/>
      <c r="J10" s="883"/>
      <c r="K10" s="883"/>
      <c r="L10" s="883"/>
      <c r="M10" s="883"/>
      <c r="N10" s="884"/>
      <c r="O10" s="705">
        <v>1103</v>
      </c>
      <c r="P10" s="696"/>
      <c r="Q10" s="696"/>
      <c r="R10" s="696"/>
      <c r="S10" s="696"/>
      <c r="T10" s="696"/>
      <c r="U10" s="696"/>
      <c r="V10" s="696"/>
      <c r="W10" s="696"/>
      <c r="X10" s="696"/>
      <c r="Y10" s="696"/>
      <c r="Z10" s="696">
        <v>492175213</v>
      </c>
      <c r="AA10" s="696"/>
      <c r="AB10" s="696"/>
      <c r="AC10" s="696"/>
      <c r="AD10" s="696"/>
      <c r="AE10" s="696"/>
      <c r="AF10" s="696"/>
      <c r="AG10" s="696"/>
      <c r="AH10" s="696"/>
      <c r="AI10" s="696"/>
      <c r="AJ10" s="696"/>
      <c r="AK10" s="696"/>
      <c r="AL10" s="696"/>
      <c r="AM10" s="696"/>
      <c r="AN10" s="696"/>
      <c r="AO10" s="696"/>
      <c r="AP10" s="696"/>
      <c r="AQ10" s="696">
        <v>3232238807</v>
      </c>
      <c r="AR10" s="696"/>
      <c r="AS10" s="696"/>
      <c r="AT10" s="696"/>
      <c r="AU10" s="696"/>
      <c r="AV10" s="696"/>
      <c r="AW10" s="696"/>
      <c r="AX10" s="696"/>
      <c r="AY10" s="696"/>
      <c r="AZ10" s="696"/>
      <c r="BA10" s="696"/>
      <c r="BB10" s="696"/>
      <c r="BC10" s="696"/>
      <c r="BD10" s="696"/>
      <c r="BE10" s="696"/>
      <c r="BF10" s="696"/>
      <c r="BG10" s="696"/>
      <c r="BH10" s="696">
        <v>4070886416</v>
      </c>
      <c r="BI10" s="696"/>
      <c r="BJ10" s="696"/>
      <c r="BK10" s="696"/>
      <c r="BL10" s="696"/>
      <c r="BM10" s="696"/>
      <c r="BN10" s="696"/>
      <c r="BO10" s="696"/>
      <c r="BP10" s="696"/>
      <c r="BQ10" s="696"/>
      <c r="BR10" s="696"/>
      <c r="BS10" s="696"/>
      <c r="BT10" s="696"/>
      <c r="BU10" s="696"/>
      <c r="BV10" s="696"/>
      <c r="BW10" s="696"/>
      <c r="BX10" s="696"/>
      <c r="BY10" s="696">
        <v>1092</v>
      </c>
      <c r="BZ10" s="696"/>
      <c r="CA10" s="696"/>
      <c r="CB10" s="696"/>
      <c r="CC10" s="696"/>
      <c r="CD10" s="696"/>
      <c r="CE10" s="696"/>
      <c r="CF10" s="696"/>
      <c r="CG10" s="696"/>
      <c r="CH10" s="696"/>
      <c r="CI10" s="696"/>
      <c r="CJ10" s="696">
        <v>3891358616</v>
      </c>
      <c r="CK10" s="696"/>
      <c r="CL10" s="696"/>
      <c r="CM10" s="696"/>
      <c r="CN10" s="696"/>
      <c r="CO10" s="696"/>
      <c r="CP10" s="696"/>
      <c r="CQ10" s="696"/>
      <c r="CR10" s="696"/>
      <c r="CS10" s="696"/>
      <c r="CT10" s="696"/>
      <c r="CU10" s="696"/>
      <c r="CV10" s="696"/>
      <c r="CW10" s="696"/>
      <c r="CX10" s="696"/>
      <c r="CY10" s="696"/>
      <c r="CZ10" s="696"/>
      <c r="DA10" s="696">
        <v>10502157508</v>
      </c>
      <c r="DB10" s="696"/>
      <c r="DC10" s="696"/>
      <c r="DD10" s="696"/>
      <c r="DE10" s="696"/>
      <c r="DF10" s="696"/>
      <c r="DG10" s="696"/>
      <c r="DH10" s="696"/>
      <c r="DI10" s="696"/>
      <c r="DJ10" s="696"/>
      <c r="DK10" s="696"/>
      <c r="DL10" s="696"/>
      <c r="DM10" s="696"/>
      <c r="DN10" s="696"/>
      <c r="DO10" s="696"/>
      <c r="DP10" s="696"/>
      <c r="DQ10" s="696"/>
      <c r="DR10" s="696">
        <v>5218750450</v>
      </c>
      <c r="DS10" s="696"/>
      <c r="DT10" s="696"/>
      <c r="DU10" s="696"/>
      <c r="DV10" s="696"/>
      <c r="DW10" s="696"/>
      <c r="DX10" s="696"/>
      <c r="DY10" s="696"/>
      <c r="DZ10" s="696"/>
      <c r="EA10" s="696"/>
      <c r="EB10" s="696"/>
      <c r="EC10" s="696"/>
      <c r="ED10" s="696"/>
      <c r="EE10" s="696"/>
      <c r="EF10" s="696"/>
      <c r="EG10" s="696"/>
      <c r="EH10" s="699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</row>
    <row r="11" spans="1:255" s="7" customFormat="1" ht="21" customHeight="1">
      <c r="A11" s="882" t="s">
        <v>24</v>
      </c>
      <c r="B11" s="883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4"/>
      <c r="O11" s="705">
        <v>17</v>
      </c>
      <c r="P11" s="696"/>
      <c r="Q11" s="696"/>
      <c r="R11" s="696"/>
      <c r="S11" s="696"/>
      <c r="T11" s="696"/>
      <c r="U11" s="696"/>
      <c r="V11" s="696"/>
      <c r="W11" s="696"/>
      <c r="X11" s="696"/>
      <c r="Y11" s="696"/>
      <c r="Z11" s="696">
        <v>9831313</v>
      </c>
      <c r="AA11" s="696"/>
      <c r="AB11" s="696"/>
      <c r="AC11" s="696"/>
      <c r="AD11" s="696"/>
      <c r="AE11" s="696"/>
      <c r="AF11" s="696"/>
      <c r="AG11" s="696"/>
      <c r="AH11" s="696"/>
      <c r="AI11" s="696"/>
      <c r="AJ11" s="696"/>
      <c r="AK11" s="696"/>
      <c r="AL11" s="696"/>
      <c r="AM11" s="696"/>
      <c r="AN11" s="696"/>
      <c r="AO11" s="696"/>
      <c r="AP11" s="696"/>
      <c r="AQ11" s="696">
        <v>65645628</v>
      </c>
      <c r="AR11" s="696"/>
      <c r="AS11" s="696"/>
      <c r="AT11" s="696"/>
      <c r="AU11" s="696"/>
      <c r="AV11" s="696"/>
      <c r="AW11" s="696"/>
      <c r="AX11" s="696"/>
      <c r="AY11" s="696"/>
      <c r="AZ11" s="696"/>
      <c r="BA11" s="696"/>
      <c r="BB11" s="696"/>
      <c r="BC11" s="696"/>
      <c r="BD11" s="696"/>
      <c r="BE11" s="696"/>
      <c r="BF11" s="696"/>
      <c r="BG11" s="696"/>
      <c r="BH11" s="696">
        <v>187437850</v>
      </c>
      <c r="BI11" s="696"/>
      <c r="BJ11" s="696"/>
      <c r="BK11" s="696"/>
      <c r="BL11" s="696"/>
      <c r="BM11" s="696"/>
      <c r="BN11" s="696"/>
      <c r="BO11" s="696"/>
      <c r="BP11" s="696"/>
      <c r="BQ11" s="696"/>
      <c r="BR11" s="696"/>
      <c r="BS11" s="696"/>
      <c r="BT11" s="696"/>
      <c r="BU11" s="696"/>
      <c r="BV11" s="696"/>
      <c r="BW11" s="696"/>
      <c r="BX11" s="696"/>
      <c r="BY11" s="696">
        <v>35</v>
      </c>
      <c r="BZ11" s="696"/>
      <c r="CA11" s="696"/>
      <c r="CB11" s="696"/>
      <c r="CC11" s="696"/>
      <c r="CD11" s="696"/>
      <c r="CE11" s="696"/>
      <c r="CF11" s="696"/>
      <c r="CG11" s="696"/>
      <c r="CH11" s="696"/>
      <c r="CI11" s="696"/>
      <c r="CJ11" s="696">
        <v>211775543</v>
      </c>
      <c r="CK11" s="696"/>
      <c r="CL11" s="696"/>
      <c r="CM11" s="696"/>
      <c r="CN11" s="696"/>
      <c r="CO11" s="696"/>
      <c r="CP11" s="696"/>
      <c r="CQ11" s="696"/>
      <c r="CR11" s="696"/>
      <c r="CS11" s="696"/>
      <c r="CT11" s="696"/>
      <c r="CU11" s="696"/>
      <c r="CV11" s="696"/>
      <c r="CW11" s="696"/>
      <c r="CX11" s="696"/>
      <c r="CY11" s="696"/>
      <c r="CZ11" s="696"/>
      <c r="DA11" s="696">
        <v>605719745</v>
      </c>
      <c r="DB11" s="696"/>
      <c r="DC11" s="696"/>
      <c r="DD11" s="696"/>
      <c r="DE11" s="696"/>
      <c r="DF11" s="696"/>
      <c r="DG11" s="696"/>
      <c r="DH11" s="696"/>
      <c r="DI11" s="696"/>
      <c r="DJ11" s="696"/>
      <c r="DK11" s="696"/>
      <c r="DL11" s="696"/>
      <c r="DM11" s="696"/>
      <c r="DN11" s="696"/>
      <c r="DO11" s="696"/>
      <c r="DP11" s="696"/>
      <c r="DQ11" s="696"/>
      <c r="DR11" s="696">
        <v>584232655</v>
      </c>
      <c r="DS11" s="696"/>
      <c r="DT11" s="696"/>
      <c r="DU11" s="696"/>
      <c r="DV11" s="696"/>
      <c r="DW11" s="696"/>
      <c r="DX11" s="696"/>
      <c r="DY11" s="696"/>
      <c r="DZ11" s="696"/>
      <c r="EA11" s="696"/>
      <c r="EB11" s="696"/>
      <c r="EC11" s="696"/>
      <c r="ED11" s="696"/>
      <c r="EE11" s="696"/>
      <c r="EF11" s="696"/>
      <c r="EG11" s="696"/>
      <c r="EH11" s="699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</row>
    <row r="12" spans="1:255" s="7" customFormat="1" ht="21" customHeight="1">
      <c r="A12" s="882" t="s">
        <v>110</v>
      </c>
      <c r="B12" s="883"/>
      <c r="C12" s="883"/>
      <c r="D12" s="883"/>
      <c r="E12" s="883"/>
      <c r="F12" s="883"/>
      <c r="G12" s="883"/>
      <c r="H12" s="883"/>
      <c r="I12" s="883"/>
      <c r="J12" s="883"/>
      <c r="K12" s="883"/>
      <c r="L12" s="883"/>
      <c r="M12" s="883"/>
      <c r="N12" s="884"/>
      <c r="O12" s="705">
        <v>183</v>
      </c>
      <c r="P12" s="696"/>
      <c r="Q12" s="696"/>
      <c r="R12" s="696"/>
      <c r="S12" s="696"/>
      <c r="T12" s="696"/>
      <c r="U12" s="696"/>
      <c r="V12" s="696"/>
      <c r="W12" s="696"/>
      <c r="X12" s="696"/>
      <c r="Y12" s="696"/>
      <c r="Z12" s="696">
        <v>81602919</v>
      </c>
      <c r="AA12" s="696"/>
      <c r="AB12" s="696"/>
      <c r="AC12" s="696"/>
      <c r="AD12" s="696"/>
      <c r="AE12" s="696"/>
      <c r="AF12" s="696"/>
      <c r="AG12" s="696"/>
      <c r="AH12" s="696"/>
      <c r="AI12" s="696"/>
      <c r="AJ12" s="696"/>
      <c r="AK12" s="696"/>
      <c r="AL12" s="696"/>
      <c r="AM12" s="696"/>
      <c r="AN12" s="696"/>
      <c r="AO12" s="696"/>
      <c r="AP12" s="696"/>
      <c r="AQ12" s="696">
        <v>906709884</v>
      </c>
      <c r="AR12" s="696"/>
      <c r="AS12" s="696"/>
      <c r="AT12" s="696"/>
      <c r="AU12" s="696"/>
      <c r="AV12" s="696"/>
      <c r="AW12" s="696"/>
      <c r="AX12" s="696"/>
      <c r="AY12" s="696"/>
      <c r="AZ12" s="696"/>
      <c r="BA12" s="696"/>
      <c r="BB12" s="696"/>
      <c r="BC12" s="696"/>
      <c r="BD12" s="696"/>
      <c r="BE12" s="696"/>
      <c r="BF12" s="696"/>
      <c r="BG12" s="696"/>
      <c r="BH12" s="696">
        <v>1956787820</v>
      </c>
      <c r="BI12" s="696"/>
      <c r="BJ12" s="696"/>
      <c r="BK12" s="696"/>
      <c r="BL12" s="696"/>
      <c r="BM12" s="696"/>
      <c r="BN12" s="696"/>
      <c r="BO12" s="696"/>
      <c r="BP12" s="696"/>
      <c r="BQ12" s="696"/>
      <c r="BR12" s="696"/>
      <c r="BS12" s="696"/>
      <c r="BT12" s="696"/>
      <c r="BU12" s="696"/>
      <c r="BV12" s="696"/>
      <c r="BW12" s="696"/>
      <c r="BX12" s="696"/>
      <c r="BY12" s="696">
        <v>393</v>
      </c>
      <c r="BZ12" s="696"/>
      <c r="CA12" s="696"/>
      <c r="CB12" s="696"/>
      <c r="CC12" s="696"/>
      <c r="CD12" s="696"/>
      <c r="CE12" s="696"/>
      <c r="CF12" s="696"/>
      <c r="CG12" s="696"/>
      <c r="CH12" s="696"/>
      <c r="CI12" s="696"/>
      <c r="CJ12" s="696">
        <v>2249600547</v>
      </c>
      <c r="CK12" s="696"/>
      <c r="CL12" s="696"/>
      <c r="CM12" s="696"/>
      <c r="CN12" s="696"/>
      <c r="CO12" s="696"/>
      <c r="CP12" s="696"/>
      <c r="CQ12" s="696"/>
      <c r="CR12" s="696"/>
      <c r="CS12" s="696"/>
      <c r="CT12" s="696"/>
      <c r="CU12" s="696"/>
      <c r="CV12" s="696"/>
      <c r="CW12" s="696"/>
      <c r="CX12" s="696"/>
      <c r="CY12" s="696"/>
      <c r="CZ12" s="696"/>
      <c r="DA12" s="696">
        <v>5837141247</v>
      </c>
      <c r="DB12" s="696"/>
      <c r="DC12" s="696"/>
      <c r="DD12" s="696"/>
      <c r="DE12" s="696"/>
      <c r="DF12" s="696"/>
      <c r="DG12" s="696"/>
      <c r="DH12" s="696"/>
      <c r="DI12" s="696"/>
      <c r="DJ12" s="696"/>
      <c r="DK12" s="696"/>
      <c r="DL12" s="696"/>
      <c r="DM12" s="696"/>
      <c r="DN12" s="696"/>
      <c r="DO12" s="696"/>
      <c r="DP12" s="696"/>
      <c r="DQ12" s="696"/>
      <c r="DR12" s="696">
        <v>5157119902</v>
      </c>
      <c r="DS12" s="696"/>
      <c r="DT12" s="696"/>
      <c r="DU12" s="696"/>
      <c r="DV12" s="696"/>
      <c r="DW12" s="696"/>
      <c r="DX12" s="696"/>
      <c r="DY12" s="696"/>
      <c r="DZ12" s="696"/>
      <c r="EA12" s="696"/>
      <c r="EB12" s="696"/>
      <c r="EC12" s="696"/>
      <c r="ED12" s="696"/>
      <c r="EE12" s="696"/>
      <c r="EF12" s="696"/>
      <c r="EG12" s="696"/>
      <c r="EH12" s="699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</row>
    <row r="13" spans="1:255" s="7" customFormat="1" ht="21" customHeight="1" thickBot="1">
      <c r="A13" s="776" t="s">
        <v>25</v>
      </c>
      <c r="B13" s="880"/>
      <c r="C13" s="880"/>
      <c r="D13" s="880"/>
      <c r="E13" s="880"/>
      <c r="F13" s="880"/>
      <c r="G13" s="880"/>
      <c r="H13" s="880"/>
      <c r="I13" s="880"/>
      <c r="J13" s="880"/>
      <c r="K13" s="880"/>
      <c r="L13" s="880"/>
      <c r="M13" s="880"/>
      <c r="N13" s="881"/>
      <c r="O13" s="705">
        <v>216</v>
      </c>
      <c r="P13" s="696"/>
      <c r="Q13" s="696"/>
      <c r="R13" s="696"/>
      <c r="S13" s="696"/>
      <c r="T13" s="696"/>
      <c r="U13" s="696"/>
      <c r="V13" s="696"/>
      <c r="W13" s="696"/>
      <c r="X13" s="696"/>
      <c r="Y13" s="696"/>
      <c r="Z13" s="696">
        <v>95204413</v>
      </c>
      <c r="AA13" s="696"/>
      <c r="AB13" s="696"/>
      <c r="AC13" s="696"/>
      <c r="AD13" s="696"/>
      <c r="AE13" s="696"/>
      <c r="AF13" s="696"/>
      <c r="AG13" s="696"/>
      <c r="AH13" s="696"/>
      <c r="AI13" s="696"/>
      <c r="AJ13" s="696"/>
      <c r="AK13" s="696"/>
      <c r="AL13" s="696"/>
      <c r="AM13" s="696"/>
      <c r="AN13" s="696"/>
      <c r="AO13" s="696"/>
      <c r="AP13" s="696"/>
      <c r="AQ13" s="696">
        <v>1611175839</v>
      </c>
      <c r="AR13" s="696"/>
      <c r="AS13" s="696"/>
      <c r="AT13" s="696"/>
      <c r="AU13" s="696"/>
      <c r="AV13" s="696"/>
      <c r="AW13" s="696"/>
      <c r="AX13" s="696"/>
      <c r="AY13" s="696"/>
      <c r="AZ13" s="696"/>
      <c r="BA13" s="696"/>
      <c r="BB13" s="696"/>
      <c r="BC13" s="696"/>
      <c r="BD13" s="696"/>
      <c r="BE13" s="696"/>
      <c r="BF13" s="696"/>
      <c r="BG13" s="696"/>
      <c r="BH13" s="696">
        <v>6047692392</v>
      </c>
      <c r="BI13" s="696"/>
      <c r="BJ13" s="696"/>
      <c r="BK13" s="696"/>
      <c r="BL13" s="696"/>
      <c r="BM13" s="696"/>
      <c r="BN13" s="696"/>
      <c r="BO13" s="696"/>
      <c r="BP13" s="696"/>
      <c r="BQ13" s="696"/>
      <c r="BR13" s="696"/>
      <c r="BS13" s="696"/>
      <c r="BT13" s="696"/>
      <c r="BU13" s="696"/>
      <c r="BV13" s="696"/>
      <c r="BW13" s="696"/>
      <c r="BX13" s="696"/>
      <c r="BY13" s="696">
        <v>822</v>
      </c>
      <c r="BZ13" s="696"/>
      <c r="CA13" s="696"/>
      <c r="CB13" s="696"/>
      <c r="CC13" s="696"/>
      <c r="CD13" s="696"/>
      <c r="CE13" s="696"/>
      <c r="CF13" s="696"/>
      <c r="CG13" s="696"/>
      <c r="CH13" s="696"/>
      <c r="CI13" s="696"/>
      <c r="CJ13" s="696">
        <v>19499014137</v>
      </c>
      <c r="CK13" s="696"/>
      <c r="CL13" s="696"/>
      <c r="CM13" s="696"/>
      <c r="CN13" s="696"/>
      <c r="CO13" s="696"/>
      <c r="CP13" s="696"/>
      <c r="CQ13" s="696"/>
      <c r="CR13" s="696"/>
      <c r="CS13" s="696"/>
      <c r="CT13" s="696"/>
      <c r="CU13" s="696"/>
      <c r="CV13" s="696"/>
      <c r="CW13" s="696"/>
      <c r="CX13" s="696"/>
      <c r="CY13" s="696"/>
      <c r="CZ13" s="696"/>
      <c r="DA13" s="696">
        <v>45364807366</v>
      </c>
      <c r="DB13" s="696"/>
      <c r="DC13" s="696"/>
      <c r="DD13" s="696"/>
      <c r="DE13" s="696"/>
      <c r="DF13" s="696"/>
      <c r="DG13" s="696"/>
      <c r="DH13" s="696"/>
      <c r="DI13" s="696"/>
      <c r="DJ13" s="696"/>
      <c r="DK13" s="696"/>
      <c r="DL13" s="696"/>
      <c r="DM13" s="696"/>
      <c r="DN13" s="696"/>
      <c r="DO13" s="696"/>
      <c r="DP13" s="696"/>
      <c r="DQ13" s="696"/>
      <c r="DR13" s="696">
        <v>47492700277</v>
      </c>
      <c r="DS13" s="696"/>
      <c r="DT13" s="696"/>
      <c r="DU13" s="696"/>
      <c r="DV13" s="696"/>
      <c r="DW13" s="696"/>
      <c r="DX13" s="696"/>
      <c r="DY13" s="696"/>
      <c r="DZ13" s="696"/>
      <c r="EA13" s="696"/>
      <c r="EB13" s="696"/>
      <c r="EC13" s="696"/>
      <c r="ED13" s="696"/>
      <c r="EE13" s="696"/>
      <c r="EF13" s="696"/>
      <c r="EG13" s="696"/>
      <c r="EH13" s="699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</row>
    <row r="14" spans="1:255" s="7" customFormat="1" ht="21" customHeight="1" thickBot="1">
      <c r="A14" s="598" t="s">
        <v>120</v>
      </c>
      <c r="B14" s="878"/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9"/>
      <c r="O14" s="704">
        <f>SUM(O8,O9,O10,O11,O12,O13)</f>
        <v>6873</v>
      </c>
      <c r="P14" s="697"/>
      <c r="Q14" s="697"/>
      <c r="R14" s="697"/>
      <c r="S14" s="697"/>
      <c r="T14" s="697"/>
      <c r="U14" s="697"/>
      <c r="V14" s="697"/>
      <c r="W14" s="697"/>
      <c r="X14" s="697"/>
      <c r="Y14" s="697"/>
      <c r="Z14" s="697">
        <f>SUM(Z8,Z9,Z10,Z11,Z12,Z13)</f>
        <v>2709404475</v>
      </c>
      <c r="AA14" s="697"/>
      <c r="AB14" s="697"/>
      <c r="AC14" s="697"/>
      <c r="AD14" s="697"/>
      <c r="AE14" s="697"/>
      <c r="AF14" s="697"/>
      <c r="AG14" s="697"/>
      <c r="AH14" s="697"/>
      <c r="AI14" s="697"/>
      <c r="AJ14" s="697"/>
      <c r="AK14" s="697"/>
      <c r="AL14" s="697"/>
      <c r="AM14" s="697"/>
      <c r="AN14" s="697"/>
      <c r="AO14" s="697"/>
      <c r="AP14" s="697"/>
      <c r="AQ14" s="697">
        <f t="shared" ref="AQ14" si="0">SUM(AQ8,AQ9,AQ10,AQ11,AQ12,AQ13)</f>
        <v>14794589092</v>
      </c>
      <c r="AR14" s="697"/>
      <c r="AS14" s="697"/>
      <c r="AT14" s="697"/>
      <c r="AU14" s="697"/>
      <c r="AV14" s="697"/>
      <c r="AW14" s="697"/>
      <c r="AX14" s="697"/>
      <c r="AY14" s="697"/>
      <c r="AZ14" s="697"/>
      <c r="BA14" s="697"/>
      <c r="BB14" s="697"/>
      <c r="BC14" s="697"/>
      <c r="BD14" s="697"/>
      <c r="BE14" s="697"/>
      <c r="BF14" s="697"/>
      <c r="BG14" s="697"/>
      <c r="BH14" s="697">
        <f t="shared" ref="BH14" si="1">SUM(BH8,BH9,BH10,BH11,BH12,BH13)</f>
        <v>15668876970</v>
      </c>
      <c r="BI14" s="697"/>
      <c r="BJ14" s="697"/>
      <c r="BK14" s="697"/>
      <c r="BL14" s="697"/>
      <c r="BM14" s="697"/>
      <c r="BN14" s="697"/>
      <c r="BO14" s="697"/>
      <c r="BP14" s="697"/>
      <c r="BQ14" s="697"/>
      <c r="BR14" s="697"/>
      <c r="BS14" s="697"/>
      <c r="BT14" s="697"/>
      <c r="BU14" s="697"/>
      <c r="BV14" s="697"/>
      <c r="BW14" s="697"/>
      <c r="BX14" s="697"/>
      <c r="BY14" s="697">
        <f>SUM(BY8,BY9,BY10,BY11,BY12,BY13)</f>
        <v>3770</v>
      </c>
      <c r="BZ14" s="697"/>
      <c r="CA14" s="697"/>
      <c r="CB14" s="697"/>
      <c r="CC14" s="697"/>
      <c r="CD14" s="697"/>
      <c r="CE14" s="697"/>
      <c r="CF14" s="697"/>
      <c r="CG14" s="697"/>
      <c r="CH14" s="697"/>
      <c r="CI14" s="697"/>
      <c r="CJ14" s="697">
        <f>SUM(CJ8,CJ9,CJ10,CJ11,CJ12,CJ13)</f>
        <v>29872707192</v>
      </c>
      <c r="CK14" s="697"/>
      <c r="CL14" s="697"/>
      <c r="CM14" s="697"/>
      <c r="CN14" s="697"/>
      <c r="CO14" s="697"/>
      <c r="CP14" s="697"/>
      <c r="CQ14" s="697"/>
      <c r="CR14" s="697"/>
      <c r="CS14" s="697"/>
      <c r="CT14" s="697"/>
      <c r="CU14" s="697"/>
      <c r="CV14" s="697"/>
      <c r="CW14" s="697"/>
      <c r="CX14" s="697"/>
      <c r="CY14" s="697"/>
      <c r="CZ14" s="697"/>
      <c r="DA14" s="697">
        <f t="shared" ref="DA14" si="2">SUM(DA8,DA9,DA10,DA11,DA12,DA13)</f>
        <v>71995594214</v>
      </c>
      <c r="DB14" s="697"/>
      <c r="DC14" s="697"/>
      <c r="DD14" s="697"/>
      <c r="DE14" s="697"/>
      <c r="DF14" s="697"/>
      <c r="DG14" s="697"/>
      <c r="DH14" s="697"/>
      <c r="DI14" s="697"/>
      <c r="DJ14" s="697"/>
      <c r="DK14" s="697"/>
      <c r="DL14" s="697"/>
      <c r="DM14" s="697"/>
      <c r="DN14" s="697"/>
      <c r="DO14" s="697"/>
      <c r="DP14" s="697"/>
      <c r="DQ14" s="697"/>
      <c r="DR14" s="697">
        <f t="shared" ref="DR14" si="3">SUM(DR8,DR9,DR10,DR11,DR12,DR13)</f>
        <v>61396092707</v>
      </c>
      <c r="DS14" s="697"/>
      <c r="DT14" s="697"/>
      <c r="DU14" s="697"/>
      <c r="DV14" s="697"/>
      <c r="DW14" s="697"/>
      <c r="DX14" s="697"/>
      <c r="DY14" s="697"/>
      <c r="DZ14" s="697"/>
      <c r="EA14" s="697"/>
      <c r="EB14" s="697"/>
      <c r="EC14" s="697"/>
      <c r="ED14" s="697"/>
      <c r="EE14" s="697"/>
      <c r="EF14" s="697"/>
      <c r="EG14" s="697"/>
      <c r="EH14" s="698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</row>
    <row r="15" spans="1:255" s="7" customFormat="1" ht="21" customHeight="1">
      <c r="EN15" s="91"/>
      <c r="EO15" s="91"/>
      <c r="EP15" s="91"/>
      <c r="EQ15" s="91"/>
      <c r="ER15" s="91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</row>
    <row r="16" spans="1:255" s="7" customFormat="1" ht="21" customHeight="1" thickBot="1">
      <c r="EN16" s="91"/>
      <c r="EO16" s="91"/>
      <c r="EP16" s="91"/>
      <c r="EQ16" s="91"/>
      <c r="ER16" s="91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</row>
    <row r="17" spans="1:255" s="7" customFormat="1" ht="28.5" customHeight="1">
      <c r="A17" s="93"/>
      <c r="B17" s="864" t="s">
        <v>16</v>
      </c>
      <c r="C17" s="864"/>
      <c r="D17" s="864"/>
      <c r="E17" s="864"/>
      <c r="F17" s="864"/>
      <c r="G17" s="864"/>
      <c r="H17" s="864"/>
      <c r="I17" s="864"/>
      <c r="J17" s="864"/>
      <c r="K17" s="864"/>
      <c r="L17" s="864"/>
      <c r="M17" s="864"/>
      <c r="N17" s="94"/>
      <c r="O17" s="26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921" t="s">
        <v>128</v>
      </c>
      <c r="AY17" s="921"/>
      <c r="AZ17" s="921"/>
      <c r="BA17" s="921"/>
      <c r="BB17" s="921"/>
      <c r="BC17" s="921"/>
      <c r="BD17" s="921"/>
      <c r="BE17" s="921"/>
      <c r="BF17" s="921"/>
      <c r="BG17" s="921"/>
      <c r="BH17" s="921"/>
      <c r="BI17" s="921"/>
      <c r="BJ17" s="921"/>
      <c r="BK17" s="921"/>
      <c r="BL17" s="921"/>
      <c r="BM17" s="921"/>
      <c r="BN17" s="921"/>
      <c r="BO17" s="921"/>
      <c r="BP17" s="921"/>
      <c r="BQ17" s="921"/>
      <c r="BR17" s="921"/>
      <c r="BS17" s="921"/>
      <c r="BT17" s="921"/>
      <c r="BU17" s="921"/>
      <c r="BV17" s="921"/>
      <c r="BW17" s="921"/>
      <c r="BX17" s="921"/>
      <c r="BY17" s="921"/>
      <c r="BZ17" s="921"/>
      <c r="CA17" s="921"/>
      <c r="CB17" s="921"/>
      <c r="CC17" s="921"/>
      <c r="CD17" s="921"/>
      <c r="CE17" s="921"/>
      <c r="CF17" s="921"/>
      <c r="CG17" s="921"/>
      <c r="CH17" s="921"/>
      <c r="CI17" s="921"/>
      <c r="CJ17" s="921"/>
      <c r="CK17" s="921"/>
      <c r="CL17" s="921"/>
      <c r="CM17" s="921"/>
      <c r="CN17" s="921"/>
      <c r="CO17" s="921"/>
      <c r="CP17" s="921"/>
      <c r="CQ17" s="921"/>
      <c r="CR17" s="921"/>
      <c r="CS17" s="921"/>
      <c r="CT17" s="921"/>
      <c r="CU17" s="921"/>
      <c r="CV17" s="921"/>
      <c r="CW17" s="921"/>
      <c r="CX17" s="921"/>
      <c r="CY17" s="921"/>
      <c r="CZ17" s="921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6"/>
      <c r="EI17" s="91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</row>
    <row r="18" spans="1:255" s="7" customFormat="1" ht="14.25" customHeight="1">
      <c r="A18" s="9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99"/>
      <c r="O18" s="624" t="s">
        <v>121</v>
      </c>
      <c r="P18" s="561"/>
      <c r="Q18" s="561"/>
      <c r="R18" s="561"/>
      <c r="S18" s="561"/>
      <c r="T18" s="561"/>
      <c r="U18" s="561"/>
      <c r="V18" s="561"/>
      <c r="W18" s="561"/>
      <c r="X18" s="561"/>
      <c r="Y18" s="561"/>
      <c r="Z18" s="522"/>
      <c r="AA18" s="922"/>
      <c r="AB18" s="922"/>
      <c r="AC18" s="922"/>
      <c r="AD18" s="922"/>
      <c r="AE18" s="922"/>
      <c r="AF18" s="922"/>
      <c r="AG18" s="922"/>
      <c r="AH18" s="922"/>
      <c r="AI18" s="922"/>
      <c r="AJ18" s="922"/>
      <c r="AK18" s="8"/>
      <c r="AL18" s="728" t="s">
        <v>122</v>
      </c>
      <c r="AM18" s="728"/>
      <c r="AN18" s="728"/>
      <c r="AO18" s="728"/>
      <c r="AP18" s="728"/>
      <c r="AQ18" s="728"/>
      <c r="AR18" s="728"/>
      <c r="AS18" s="728"/>
      <c r="AT18" s="728"/>
      <c r="AU18" s="728"/>
      <c r="AV18" s="728"/>
      <c r="AW18" s="728"/>
      <c r="AX18" s="728"/>
      <c r="AY18" s="728"/>
      <c r="AZ18" s="728"/>
      <c r="BA18" s="82"/>
      <c r="BB18" s="51" t="s">
        <v>2</v>
      </c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110"/>
      <c r="BS18" s="8"/>
      <c r="BT18" s="728" t="s">
        <v>123</v>
      </c>
      <c r="BU18" s="728"/>
      <c r="BV18" s="728"/>
      <c r="BW18" s="728"/>
      <c r="BX18" s="728"/>
      <c r="BY18" s="728"/>
      <c r="BZ18" s="728"/>
      <c r="CA18" s="728"/>
      <c r="CB18" s="728"/>
      <c r="CC18" s="728"/>
      <c r="CD18" s="728"/>
      <c r="CE18" s="728"/>
      <c r="CF18" s="728"/>
      <c r="CG18" s="728"/>
      <c r="CH18" s="728"/>
      <c r="CI18" s="82"/>
      <c r="CJ18" s="51" t="s">
        <v>2</v>
      </c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110"/>
      <c r="DA18" s="8"/>
      <c r="DB18" s="728" t="s">
        <v>374</v>
      </c>
      <c r="DC18" s="728"/>
      <c r="DD18" s="728"/>
      <c r="DE18" s="728"/>
      <c r="DF18" s="728"/>
      <c r="DG18" s="728"/>
      <c r="DH18" s="728"/>
      <c r="DI18" s="728"/>
      <c r="DJ18" s="728"/>
      <c r="DK18" s="728"/>
      <c r="DL18" s="728"/>
      <c r="DM18" s="728"/>
      <c r="DN18" s="728"/>
      <c r="DO18" s="728"/>
      <c r="DP18" s="728"/>
      <c r="DQ18" s="82"/>
      <c r="DR18" s="47" t="s">
        <v>2</v>
      </c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11"/>
      <c r="ED18" s="111"/>
      <c r="EE18" s="111"/>
      <c r="EF18" s="111"/>
      <c r="EG18" s="111"/>
      <c r="EH18" s="112"/>
      <c r="EI18" s="91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</row>
    <row r="19" spans="1:255" s="7" customFormat="1" ht="14.25" customHeight="1">
      <c r="A19" s="9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99"/>
      <c r="O19" s="607"/>
      <c r="P19" s="546"/>
      <c r="Q19" s="546"/>
      <c r="R19" s="546"/>
      <c r="S19" s="546"/>
      <c r="T19" s="546"/>
      <c r="U19" s="546"/>
      <c r="V19" s="546"/>
      <c r="W19" s="546"/>
      <c r="X19" s="546"/>
      <c r="Y19" s="608"/>
      <c r="Z19" s="815" t="s">
        <v>106</v>
      </c>
      <c r="AA19" s="811"/>
      <c r="AB19" s="811"/>
      <c r="AC19" s="811"/>
      <c r="AD19" s="811"/>
      <c r="AE19" s="811"/>
      <c r="AF19" s="811"/>
      <c r="AG19" s="811"/>
      <c r="AH19" s="811"/>
      <c r="AI19" s="811"/>
      <c r="AJ19" s="811"/>
      <c r="AK19" s="9"/>
      <c r="AL19" s="729"/>
      <c r="AM19" s="729"/>
      <c r="AN19" s="729"/>
      <c r="AO19" s="729"/>
      <c r="AP19" s="729"/>
      <c r="AQ19" s="729"/>
      <c r="AR19" s="729"/>
      <c r="AS19" s="729"/>
      <c r="AT19" s="729"/>
      <c r="AU19" s="729"/>
      <c r="AV19" s="729"/>
      <c r="AW19" s="729"/>
      <c r="AX19" s="729"/>
      <c r="AY19" s="729"/>
      <c r="AZ19" s="729"/>
      <c r="BA19" s="10"/>
      <c r="BB19" s="8"/>
      <c r="BC19" s="880" t="s">
        <v>95</v>
      </c>
      <c r="BD19" s="880"/>
      <c r="BE19" s="880"/>
      <c r="BF19" s="880"/>
      <c r="BG19" s="880"/>
      <c r="BH19" s="880"/>
      <c r="BI19" s="880"/>
      <c r="BJ19" s="880"/>
      <c r="BK19" s="880"/>
      <c r="BL19" s="880"/>
      <c r="BM19" s="880"/>
      <c r="BN19" s="880"/>
      <c r="BO19" s="880"/>
      <c r="BP19" s="880"/>
      <c r="BQ19" s="880"/>
      <c r="BR19" s="100"/>
      <c r="BS19" s="9"/>
      <c r="BT19" s="729"/>
      <c r="BU19" s="729"/>
      <c r="BV19" s="729"/>
      <c r="BW19" s="729"/>
      <c r="BX19" s="729"/>
      <c r="BY19" s="729"/>
      <c r="BZ19" s="729"/>
      <c r="CA19" s="729"/>
      <c r="CB19" s="729"/>
      <c r="CC19" s="729"/>
      <c r="CD19" s="729"/>
      <c r="CE19" s="729"/>
      <c r="CF19" s="729"/>
      <c r="CG19" s="729"/>
      <c r="CH19" s="729"/>
      <c r="CI19" s="10"/>
      <c r="CJ19" s="8"/>
      <c r="CK19" s="880" t="s">
        <v>95</v>
      </c>
      <c r="CL19" s="880"/>
      <c r="CM19" s="880"/>
      <c r="CN19" s="880"/>
      <c r="CO19" s="880"/>
      <c r="CP19" s="880"/>
      <c r="CQ19" s="880"/>
      <c r="CR19" s="880"/>
      <c r="CS19" s="880"/>
      <c r="CT19" s="880"/>
      <c r="CU19" s="880"/>
      <c r="CV19" s="880"/>
      <c r="CW19" s="880"/>
      <c r="CX19" s="880"/>
      <c r="CY19" s="880"/>
      <c r="CZ19" s="100"/>
      <c r="DA19" s="9"/>
      <c r="DB19" s="729"/>
      <c r="DC19" s="729"/>
      <c r="DD19" s="729"/>
      <c r="DE19" s="729"/>
      <c r="DF19" s="729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10"/>
      <c r="DR19" s="8"/>
      <c r="DS19" s="880" t="s">
        <v>95</v>
      </c>
      <c r="DT19" s="880"/>
      <c r="DU19" s="880"/>
      <c r="DV19" s="880"/>
      <c r="DW19" s="880"/>
      <c r="DX19" s="880"/>
      <c r="DY19" s="880"/>
      <c r="DZ19" s="880"/>
      <c r="EA19" s="880"/>
      <c r="EB19" s="880"/>
      <c r="EC19" s="880"/>
      <c r="ED19" s="880"/>
      <c r="EE19" s="880"/>
      <c r="EF19" s="880"/>
      <c r="EG19" s="880"/>
      <c r="EH19" s="101"/>
      <c r="EI19" s="91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</row>
    <row r="20" spans="1:255" s="7" customFormat="1" ht="14.25" customHeight="1">
      <c r="A20" s="98"/>
      <c r="B20" s="885" t="s">
        <v>118</v>
      </c>
      <c r="C20" s="885"/>
      <c r="D20" s="885"/>
      <c r="E20" s="885"/>
      <c r="F20" s="885"/>
      <c r="G20" s="885"/>
      <c r="H20" s="885"/>
      <c r="I20" s="885"/>
      <c r="J20" s="885"/>
      <c r="K20" s="885"/>
      <c r="L20" s="885"/>
      <c r="M20" s="885"/>
      <c r="N20" s="99"/>
      <c r="O20" s="607"/>
      <c r="P20" s="546"/>
      <c r="Q20" s="546"/>
      <c r="R20" s="546"/>
      <c r="S20" s="546"/>
      <c r="T20" s="546"/>
      <c r="U20" s="546"/>
      <c r="V20" s="546"/>
      <c r="W20" s="546"/>
      <c r="X20" s="546"/>
      <c r="Y20" s="608"/>
      <c r="Z20" s="805"/>
      <c r="AA20" s="806"/>
      <c r="AB20" s="806"/>
      <c r="AC20" s="806"/>
      <c r="AD20" s="806"/>
      <c r="AE20" s="806"/>
      <c r="AF20" s="806"/>
      <c r="AG20" s="806"/>
      <c r="AH20" s="806"/>
      <c r="AI20" s="806"/>
      <c r="AJ20" s="806"/>
      <c r="AK20" s="9"/>
      <c r="AL20" s="729"/>
      <c r="AM20" s="729"/>
      <c r="AN20" s="729"/>
      <c r="AO20" s="729"/>
      <c r="AP20" s="729"/>
      <c r="AQ20" s="729"/>
      <c r="AR20" s="729"/>
      <c r="AS20" s="729"/>
      <c r="AT20" s="729"/>
      <c r="AU20" s="729"/>
      <c r="AV20" s="729"/>
      <c r="AW20" s="729"/>
      <c r="AX20" s="729"/>
      <c r="AY20" s="729"/>
      <c r="AZ20" s="729"/>
      <c r="BA20" s="10"/>
      <c r="BB20" s="9"/>
      <c r="BC20" s="738"/>
      <c r="BD20" s="738"/>
      <c r="BE20" s="738"/>
      <c r="BF20" s="738"/>
      <c r="BG20" s="738"/>
      <c r="BH20" s="738"/>
      <c r="BI20" s="738"/>
      <c r="BJ20" s="738"/>
      <c r="BK20" s="738"/>
      <c r="BL20" s="738"/>
      <c r="BM20" s="738"/>
      <c r="BN20" s="738"/>
      <c r="BO20" s="738"/>
      <c r="BP20" s="738"/>
      <c r="BQ20" s="738"/>
      <c r="BR20" s="11"/>
      <c r="BS20" s="9"/>
      <c r="BT20" s="729"/>
      <c r="BU20" s="729"/>
      <c r="BV20" s="729"/>
      <c r="BW20" s="729"/>
      <c r="BX20" s="729"/>
      <c r="BY20" s="729"/>
      <c r="BZ20" s="729"/>
      <c r="CA20" s="729"/>
      <c r="CB20" s="729"/>
      <c r="CC20" s="729"/>
      <c r="CD20" s="729"/>
      <c r="CE20" s="729"/>
      <c r="CF20" s="729"/>
      <c r="CG20" s="729"/>
      <c r="CH20" s="729"/>
      <c r="CI20" s="10"/>
      <c r="CJ20" s="9"/>
      <c r="CK20" s="738"/>
      <c r="CL20" s="738"/>
      <c r="CM20" s="738"/>
      <c r="CN20" s="738"/>
      <c r="CO20" s="738"/>
      <c r="CP20" s="738"/>
      <c r="CQ20" s="738"/>
      <c r="CR20" s="738"/>
      <c r="CS20" s="738"/>
      <c r="CT20" s="738"/>
      <c r="CU20" s="738"/>
      <c r="CV20" s="738"/>
      <c r="CW20" s="738"/>
      <c r="CX20" s="738"/>
      <c r="CY20" s="738"/>
      <c r="CZ20" s="11"/>
      <c r="DA20" s="9"/>
      <c r="DB20" s="729"/>
      <c r="DC20" s="729"/>
      <c r="DD20" s="729"/>
      <c r="DE20" s="729"/>
      <c r="DF20" s="729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10"/>
      <c r="DR20" s="9"/>
      <c r="DS20" s="738"/>
      <c r="DT20" s="738"/>
      <c r="DU20" s="738"/>
      <c r="DV20" s="738"/>
      <c r="DW20" s="738"/>
      <c r="DX20" s="738"/>
      <c r="DY20" s="738"/>
      <c r="DZ20" s="738"/>
      <c r="EA20" s="738"/>
      <c r="EB20" s="738"/>
      <c r="EC20" s="738"/>
      <c r="ED20" s="738"/>
      <c r="EE20" s="738"/>
      <c r="EF20" s="738"/>
      <c r="EG20" s="738"/>
      <c r="EH20" s="20"/>
      <c r="EI20" s="91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</row>
    <row r="21" spans="1:255" s="103" customFormat="1" ht="13.5" customHeight="1" thickBot="1">
      <c r="A21" s="102"/>
      <c r="B21" s="886"/>
      <c r="C21" s="886"/>
      <c r="D21" s="886"/>
      <c r="E21" s="886"/>
      <c r="F21" s="886"/>
      <c r="G21" s="886"/>
      <c r="H21" s="886"/>
      <c r="I21" s="886"/>
      <c r="J21" s="886"/>
      <c r="K21" s="886"/>
      <c r="L21" s="886"/>
      <c r="M21" s="886"/>
      <c r="N21" s="38"/>
      <c r="O21" s="77"/>
      <c r="P21" s="78"/>
      <c r="Q21" s="78"/>
      <c r="R21" s="78"/>
      <c r="S21" s="78"/>
      <c r="T21" s="379"/>
      <c r="U21" s="78"/>
      <c r="V21" s="78"/>
      <c r="W21" s="78"/>
      <c r="X21" s="78"/>
      <c r="Y21" s="79"/>
      <c r="Z21" s="3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602" t="s">
        <v>119</v>
      </c>
      <c r="AL21" s="731"/>
      <c r="AM21" s="731"/>
      <c r="AN21" s="731"/>
      <c r="AO21" s="731"/>
      <c r="AP21" s="731"/>
      <c r="AQ21" s="731"/>
      <c r="AR21" s="731"/>
      <c r="AS21" s="731"/>
      <c r="AT21" s="731"/>
      <c r="AU21" s="731"/>
      <c r="AV21" s="731"/>
      <c r="AW21" s="731"/>
      <c r="AX21" s="731"/>
      <c r="AY21" s="731"/>
      <c r="AZ21" s="731"/>
      <c r="BA21" s="733"/>
      <c r="BB21" s="602" t="s">
        <v>119</v>
      </c>
      <c r="BC21" s="731"/>
      <c r="BD21" s="731"/>
      <c r="BE21" s="731"/>
      <c r="BF21" s="731"/>
      <c r="BG21" s="731"/>
      <c r="BH21" s="731"/>
      <c r="BI21" s="731"/>
      <c r="BJ21" s="731"/>
      <c r="BK21" s="731"/>
      <c r="BL21" s="731"/>
      <c r="BM21" s="731"/>
      <c r="BN21" s="731"/>
      <c r="BO21" s="731"/>
      <c r="BP21" s="731"/>
      <c r="BQ21" s="731"/>
      <c r="BR21" s="733"/>
      <c r="BS21" s="602" t="s">
        <v>119</v>
      </c>
      <c r="BT21" s="731"/>
      <c r="BU21" s="731"/>
      <c r="BV21" s="731"/>
      <c r="BW21" s="731"/>
      <c r="BX21" s="731"/>
      <c r="BY21" s="731"/>
      <c r="BZ21" s="731"/>
      <c r="CA21" s="731"/>
      <c r="CB21" s="731"/>
      <c r="CC21" s="731"/>
      <c r="CD21" s="731"/>
      <c r="CE21" s="731"/>
      <c r="CF21" s="731"/>
      <c r="CG21" s="731"/>
      <c r="CH21" s="731"/>
      <c r="CI21" s="733"/>
      <c r="CJ21" s="602" t="s">
        <v>119</v>
      </c>
      <c r="CK21" s="731"/>
      <c r="CL21" s="731"/>
      <c r="CM21" s="731"/>
      <c r="CN21" s="731"/>
      <c r="CO21" s="731"/>
      <c r="CP21" s="731"/>
      <c r="CQ21" s="731"/>
      <c r="CR21" s="731"/>
      <c r="CS21" s="731"/>
      <c r="CT21" s="731"/>
      <c r="CU21" s="731"/>
      <c r="CV21" s="731"/>
      <c r="CW21" s="731"/>
      <c r="CX21" s="731"/>
      <c r="CY21" s="731"/>
      <c r="CZ21" s="733"/>
      <c r="DA21" s="602" t="s">
        <v>119</v>
      </c>
      <c r="DB21" s="731"/>
      <c r="DC21" s="731"/>
      <c r="DD21" s="731"/>
      <c r="DE21" s="731"/>
      <c r="DF21" s="731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602" t="s">
        <v>119</v>
      </c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2"/>
      <c r="EI21" s="113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  <c r="IR21" s="107"/>
      <c r="IS21" s="107"/>
      <c r="IT21" s="107"/>
    </row>
    <row r="22" spans="1:255" s="7" customFormat="1" ht="21" customHeight="1">
      <c r="A22" s="671" t="s">
        <v>108</v>
      </c>
      <c r="B22" s="727"/>
      <c r="C22" s="727"/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887"/>
      <c r="O22" s="774">
        <v>16279</v>
      </c>
      <c r="P22" s="720"/>
      <c r="Q22" s="720"/>
      <c r="R22" s="720"/>
      <c r="S22" s="720"/>
      <c r="T22" s="720"/>
      <c r="U22" s="720"/>
      <c r="V22" s="720"/>
      <c r="W22" s="720"/>
      <c r="X22" s="720"/>
      <c r="Y22" s="720"/>
      <c r="Z22" s="700">
        <v>1745</v>
      </c>
      <c r="AA22" s="700"/>
      <c r="AB22" s="700"/>
      <c r="AC22" s="700"/>
      <c r="AD22" s="700"/>
      <c r="AE22" s="700"/>
      <c r="AF22" s="700"/>
      <c r="AG22" s="700"/>
      <c r="AH22" s="700"/>
      <c r="AI22" s="700"/>
      <c r="AJ22" s="700"/>
      <c r="AK22" s="720">
        <v>5551367511</v>
      </c>
      <c r="AL22" s="720"/>
      <c r="AM22" s="720"/>
      <c r="AN22" s="720"/>
      <c r="AO22" s="720"/>
      <c r="AP22" s="720"/>
      <c r="AQ22" s="720"/>
      <c r="AR22" s="720"/>
      <c r="AS22" s="720"/>
      <c r="AT22" s="720"/>
      <c r="AU22" s="720"/>
      <c r="AV22" s="720"/>
      <c r="AW22" s="720"/>
      <c r="AX22" s="720"/>
      <c r="AY22" s="720"/>
      <c r="AZ22" s="720"/>
      <c r="BA22" s="720"/>
      <c r="BB22" s="700">
        <v>1120889687</v>
      </c>
      <c r="BC22" s="700"/>
      <c r="BD22" s="700"/>
      <c r="BE22" s="700"/>
      <c r="BF22" s="700"/>
      <c r="BG22" s="700"/>
      <c r="BH22" s="700"/>
      <c r="BI22" s="700"/>
      <c r="BJ22" s="700"/>
      <c r="BK22" s="700"/>
      <c r="BL22" s="700"/>
      <c r="BM22" s="700"/>
      <c r="BN22" s="700"/>
      <c r="BO22" s="700"/>
      <c r="BP22" s="700"/>
      <c r="BQ22" s="700"/>
      <c r="BR22" s="700"/>
      <c r="BS22" s="923">
        <v>21010781397</v>
      </c>
      <c r="BT22" s="923"/>
      <c r="BU22" s="923"/>
      <c r="BV22" s="923"/>
      <c r="BW22" s="923"/>
      <c r="BX22" s="923"/>
      <c r="BY22" s="923"/>
      <c r="BZ22" s="923"/>
      <c r="CA22" s="923"/>
      <c r="CB22" s="923"/>
      <c r="CC22" s="923"/>
      <c r="CD22" s="923"/>
      <c r="CE22" s="923"/>
      <c r="CF22" s="923"/>
      <c r="CG22" s="923"/>
      <c r="CH22" s="923"/>
      <c r="CI22" s="923"/>
      <c r="CJ22" s="700">
        <v>3963159899</v>
      </c>
      <c r="CK22" s="700"/>
      <c r="CL22" s="700"/>
      <c r="CM22" s="700"/>
      <c r="CN22" s="700"/>
      <c r="CO22" s="700"/>
      <c r="CP22" s="700"/>
      <c r="CQ22" s="700"/>
      <c r="CR22" s="700"/>
      <c r="CS22" s="700"/>
      <c r="CT22" s="700"/>
      <c r="CU22" s="700"/>
      <c r="CV22" s="700"/>
      <c r="CW22" s="700"/>
      <c r="CX22" s="700"/>
      <c r="CY22" s="700"/>
      <c r="CZ22" s="700"/>
      <c r="DA22" s="720">
        <v>10734014174</v>
      </c>
      <c r="DB22" s="720"/>
      <c r="DC22" s="720"/>
      <c r="DD22" s="720"/>
      <c r="DE22" s="720"/>
      <c r="DF22" s="720"/>
      <c r="DG22" s="720"/>
      <c r="DH22" s="720"/>
      <c r="DI22" s="720"/>
      <c r="DJ22" s="720"/>
      <c r="DK22" s="720"/>
      <c r="DL22" s="720"/>
      <c r="DM22" s="720"/>
      <c r="DN22" s="720"/>
      <c r="DO22" s="720"/>
      <c r="DP22" s="720"/>
      <c r="DQ22" s="720"/>
      <c r="DR22" s="700">
        <v>2079698422</v>
      </c>
      <c r="DS22" s="700"/>
      <c r="DT22" s="700"/>
      <c r="DU22" s="700"/>
      <c r="DV22" s="700"/>
      <c r="DW22" s="700"/>
      <c r="DX22" s="700"/>
      <c r="DY22" s="700"/>
      <c r="DZ22" s="700"/>
      <c r="EA22" s="700"/>
      <c r="EB22" s="700"/>
      <c r="EC22" s="700"/>
      <c r="ED22" s="700"/>
      <c r="EE22" s="700"/>
      <c r="EF22" s="700"/>
      <c r="EG22" s="700"/>
      <c r="EH22" s="701"/>
      <c r="EI22" s="91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</row>
    <row r="23" spans="1:255" s="7" customFormat="1" ht="21" customHeight="1">
      <c r="A23" s="882" t="s">
        <v>23</v>
      </c>
      <c r="B23" s="883"/>
      <c r="C23" s="883"/>
      <c r="D23" s="883"/>
      <c r="E23" s="883"/>
      <c r="F23" s="883"/>
      <c r="G23" s="883"/>
      <c r="H23" s="883"/>
      <c r="I23" s="883"/>
      <c r="J23" s="883"/>
      <c r="K23" s="883"/>
      <c r="L23" s="883"/>
      <c r="M23" s="883"/>
      <c r="N23" s="884"/>
      <c r="O23" s="752">
        <v>307</v>
      </c>
      <c r="P23" s="718"/>
      <c r="Q23" s="718"/>
      <c r="R23" s="718"/>
      <c r="S23" s="718"/>
      <c r="T23" s="718"/>
      <c r="U23" s="718"/>
      <c r="V23" s="718"/>
      <c r="W23" s="718"/>
      <c r="X23" s="718"/>
      <c r="Y23" s="718"/>
      <c r="Z23" s="696">
        <v>82</v>
      </c>
      <c r="AA23" s="696"/>
      <c r="AB23" s="696"/>
      <c r="AC23" s="696"/>
      <c r="AD23" s="696"/>
      <c r="AE23" s="696"/>
      <c r="AF23" s="696"/>
      <c r="AG23" s="696"/>
      <c r="AH23" s="696"/>
      <c r="AI23" s="696"/>
      <c r="AJ23" s="696"/>
      <c r="AK23" s="718">
        <v>655259093</v>
      </c>
      <c r="AL23" s="718"/>
      <c r="AM23" s="718"/>
      <c r="AN23" s="718"/>
      <c r="AO23" s="718"/>
      <c r="AP23" s="718"/>
      <c r="AQ23" s="718"/>
      <c r="AR23" s="718"/>
      <c r="AS23" s="718"/>
      <c r="AT23" s="718"/>
      <c r="AU23" s="718"/>
      <c r="AV23" s="718"/>
      <c r="AW23" s="718"/>
      <c r="AX23" s="718"/>
      <c r="AY23" s="718"/>
      <c r="AZ23" s="718"/>
      <c r="BA23" s="718"/>
      <c r="BB23" s="696">
        <v>315788886</v>
      </c>
      <c r="BC23" s="696"/>
      <c r="BD23" s="696"/>
      <c r="BE23" s="696"/>
      <c r="BF23" s="696"/>
      <c r="BG23" s="696"/>
      <c r="BH23" s="696"/>
      <c r="BI23" s="696"/>
      <c r="BJ23" s="696"/>
      <c r="BK23" s="696"/>
      <c r="BL23" s="696"/>
      <c r="BM23" s="696"/>
      <c r="BN23" s="696"/>
      <c r="BO23" s="696"/>
      <c r="BP23" s="696"/>
      <c r="BQ23" s="696"/>
      <c r="BR23" s="696"/>
      <c r="BS23" s="919">
        <v>1782739920</v>
      </c>
      <c r="BT23" s="919"/>
      <c r="BU23" s="919"/>
      <c r="BV23" s="919"/>
      <c r="BW23" s="919"/>
      <c r="BX23" s="919"/>
      <c r="BY23" s="919"/>
      <c r="BZ23" s="919"/>
      <c r="CA23" s="919"/>
      <c r="CB23" s="919"/>
      <c r="CC23" s="919"/>
      <c r="CD23" s="919"/>
      <c r="CE23" s="919"/>
      <c r="CF23" s="919"/>
      <c r="CG23" s="919"/>
      <c r="CH23" s="919"/>
      <c r="CI23" s="919"/>
      <c r="CJ23" s="696">
        <v>821204037</v>
      </c>
      <c r="CK23" s="696"/>
      <c r="CL23" s="696"/>
      <c r="CM23" s="696"/>
      <c r="CN23" s="696"/>
      <c r="CO23" s="696"/>
      <c r="CP23" s="696"/>
      <c r="CQ23" s="696"/>
      <c r="CR23" s="696"/>
      <c r="CS23" s="696"/>
      <c r="CT23" s="696"/>
      <c r="CU23" s="696"/>
      <c r="CV23" s="696"/>
      <c r="CW23" s="696"/>
      <c r="CX23" s="696"/>
      <c r="CY23" s="696"/>
      <c r="CZ23" s="696"/>
      <c r="DA23" s="718">
        <v>1162027750</v>
      </c>
      <c r="DB23" s="718"/>
      <c r="DC23" s="718"/>
      <c r="DD23" s="718"/>
      <c r="DE23" s="718"/>
      <c r="DF23" s="718"/>
      <c r="DG23" s="718"/>
      <c r="DH23" s="718"/>
      <c r="DI23" s="718"/>
      <c r="DJ23" s="718"/>
      <c r="DK23" s="718"/>
      <c r="DL23" s="718"/>
      <c r="DM23" s="718"/>
      <c r="DN23" s="718"/>
      <c r="DO23" s="718"/>
      <c r="DP23" s="718"/>
      <c r="DQ23" s="718"/>
      <c r="DR23" s="696">
        <v>542439894</v>
      </c>
      <c r="DS23" s="696"/>
      <c r="DT23" s="696"/>
      <c r="DU23" s="696"/>
      <c r="DV23" s="696"/>
      <c r="DW23" s="696"/>
      <c r="DX23" s="696"/>
      <c r="DY23" s="696"/>
      <c r="DZ23" s="696"/>
      <c r="EA23" s="696"/>
      <c r="EB23" s="696"/>
      <c r="EC23" s="696"/>
      <c r="ED23" s="696"/>
      <c r="EE23" s="696"/>
      <c r="EF23" s="696"/>
      <c r="EG23" s="696"/>
      <c r="EH23" s="699"/>
      <c r="EI23" s="91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</row>
    <row r="24" spans="1:255" s="7" customFormat="1" ht="21" customHeight="1">
      <c r="A24" s="882" t="s">
        <v>109</v>
      </c>
      <c r="B24" s="883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4"/>
      <c r="O24" s="752">
        <v>3481</v>
      </c>
      <c r="P24" s="718"/>
      <c r="Q24" s="718"/>
      <c r="R24" s="718"/>
      <c r="S24" s="718"/>
      <c r="T24" s="718"/>
      <c r="U24" s="718"/>
      <c r="V24" s="718"/>
      <c r="W24" s="718"/>
      <c r="X24" s="718"/>
      <c r="Y24" s="718"/>
      <c r="Z24" s="696">
        <v>509</v>
      </c>
      <c r="AA24" s="696"/>
      <c r="AB24" s="696"/>
      <c r="AC24" s="696"/>
      <c r="AD24" s="696"/>
      <c r="AE24" s="696"/>
      <c r="AF24" s="696"/>
      <c r="AG24" s="696"/>
      <c r="AH24" s="696"/>
      <c r="AI24" s="696"/>
      <c r="AJ24" s="696"/>
      <c r="AK24" s="718">
        <v>4404675079</v>
      </c>
      <c r="AL24" s="718"/>
      <c r="AM24" s="718"/>
      <c r="AN24" s="718"/>
      <c r="AO24" s="718"/>
      <c r="AP24" s="718"/>
      <c r="AQ24" s="718"/>
      <c r="AR24" s="718"/>
      <c r="AS24" s="718"/>
      <c r="AT24" s="718"/>
      <c r="AU24" s="718"/>
      <c r="AV24" s="718"/>
      <c r="AW24" s="718"/>
      <c r="AX24" s="718"/>
      <c r="AY24" s="718"/>
      <c r="AZ24" s="718"/>
      <c r="BA24" s="718"/>
      <c r="BB24" s="696">
        <v>634832252</v>
      </c>
      <c r="BC24" s="696"/>
      <c r="BD24" s="696"/>
      <c r="BE24" s="696"/>
      <c r="BF24" s="696"/>
      <c r="BG24" s="696"/>
      <c r="BH24" s="696"/>
      <c r="BI24" s="696"/>
      <c r="BJ24" s="696"/>
      <c r="BK24" s="696"/>
      <c r="BL24" s="696"/>
      <c r="BM24" s="696"/>
      <c r="BN24" s="696"/>
      <c r="BO24" s="696"/>
      <c r="BP24" s="696"/>
      <c r="BQ24" s="696"/>
      <c r="BR24" s="696"/>
      <c r="BS24" s="919">
        <v>15359727816</v>
      </c>
      <c r="BT24" s="919"/>
      <c r="BU24" s="919"/>
      <c r="BV24" s="919"/>
      <c r="BW24" s="919"/>
      <c r="BX24" s="919"/>
      <c r="BY24" s="919"/>
      <c r="BZ24" s="919"/>
      <c r="CA24" s="919"/>
      <c r="CB24" s="919"/>
      <c r="CC24" s="919"/>
      <c r="CD24" s="919"/>
      <c r="CE24" s="919"/>
      <c r="CF24" s="919"/>
      <c r="CG24" s="919"/>
      <c r="CH24" s="919"/>
      <c r="CI24" s="919"/>
      <c r="CJ24" s="696">
        <v>2601532940</v>
      </c>
      <c r="CK24" s="696"/>
      <c r="CL24" s="696"/>
      <c r="CM24" s="696"/>
      <c r="CN24" s="696"/>
      <c r="CO24" s="696"/>
      <c r="CP24" s="696"/>
      <c r="CQ24" s="696"/>
      <c r="CR24" s="696"/>
      <c r="CS24" s="696"/>
      <c r="CT24" s="696"/>
      <c r="CU24" s="696"/>
      <c r="CV24" s="696"/>
      <c r="CW24" s="696"/>
      <c r="CX24" s="696"/>
      <c r="CY24" s="696"/>
      <c r="CZ24" s="696"/>
      <c r="DA24" s="718">
        <v>13381819800</v>
      </c>
      <c r="DB24" s="718"/>
      <c r="DC24" s="718"/>
      <c r="DD24" s="718"/>
      <c r="DE24" s="718"/>
      <c r="DF24" s="718"/>
      <c r="DG24" s="718"/>
      <c r="DH24" s="718"/>
      <c r="DI24" s="718"/>
      <c r="DJ24" s="718"/>
      <c r="DK24" s="718"/>
      <c r="DL24" s="718"/>
      <c r="DM24" s="718"/>
      <c r="DN24" s="718"/>
      <c r="DO24" s="718"/>
      <c r="DP24" s="718"/>
      <c r="DQ24" s="718"/>
      <c r="DR24" s="696">
        <v>2562155575</v>
      </c>
      <c r="DS24" s="696"/>
      <c r="DT24" s="696"/>
      <c r="DU24" s="696"/>
      <c r="DV24" s="696"/>
      <c r="DW24" s="696"/>
      <c r="DX24" s="696"/>
      <c r="DY24" s="696"/>
      <c r="DZ24" s="696"/>
      <c r="EA24" s="696"/>
      <c r="EB24" s="696"/>
      <c r="EC24" s="696"/>
      <c r="ED24" s="696"/>
      <c r="EE24" s="696"/>
      <c r="EF24" s="696"/>
      <c r="EG24" s="696"/>
      <c r="EH24" s="699"/>
      <c r="EI24" s="91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</row>
    <row r="25" spans="1:255" s="7" customFormat="1" ht="21" customHeight="1">
      <c r="A25" s="882" t="s">
        <v>24</v>
      </c>
      <c r="B25" s="883"/>
      <c r="C25" s="883"/>
      <c r="D25" s="883"/>
      <c r="E25" s="883"/>
      <c r="F25" s="883"/>
      <c r="G25" s="883"/>
      <c r="H25" s="883"/>
      <c r="I25" s="883"/>
      <c r="J25" s="883"/>
      <c r="K25" s="883"/>
      <c r="L25" s="883"/>
      <c r="M25" s="883"/>
      <c r="N25" s="884"/>
      <c r="O25" s="752">
        <v>75</v>
      </c>
      <c r="P25" s="718"/>
      <c r="Q25" s="718"/>
      <c r="R25" s="718"/>
      <c r="S25" s="718"/>
      <c r="T25" s="718"/>
      <c r="U25" s="718"/>
      <c r="V25" s="718"/>
      <c r="W25" s="718"/>
      <c r="X25" s="718"/>
      <c r="Y25" s="718"/>
      <c r="Z25" s="696">
        <v>20</v>
      </c>
      <c r="AA25" s="696"/>
      <c r="AB25" s="696"/>
      <c r="AC25" s="696"/>
      <c r="AD25" s="696"/>
      <c r="AE25" s="696"/>
      <c r="AF25" s="696"/>
      <c r="AG25" s="696"/>
      <c r="AH25" s="696"/>
      <c r="AI25" s="696"/>
      <c r="AJ25" s="696"/>
      <c r="AK25" s="718">
        <v>221861482</v>
      </c>
      <c r="AL25" s="718"/>
      <c r="AM25" s="718"/>
      <c r="AN25" s="718"/>
      <c r="AO25" s="718"/>
      <c r="AP25" s="718"/>
      <c r="AQ25" s="718"/>
      <c r="AR25" s="718"/>
      <c r="AS25" s="718"/>
      <c r="AT25" s="718"/>
      <c r="AU25" s="718"/>
      <c r="AV25" s="718"/>
      <c r="AW25" s="718"/>
      <c r="AX25" s="718"/>
      <c r="AY25" s="718"/>
      <c r="AZ25" s="718"/>
      <c r="BA25" s="718"/>
      <c r="BB25" s="696">
        <v>78123920</v>
      </c>
      <c r="BC25" s="696"/>
      <c r="BD25" s="696"/>
      <c r="BE25" s="696"/>
      <c r="BF25" s="696"/>
      <c r="BG25" s="696"/>
      <c r="BH25" s="696"/>
      <c r="BI25" s="696"/>
      <c r="BJ25" s="696"/>
      <c r="BK25" s="696"/>
      <c r="BL25" s="696"/>
      <c r="BM25" s="696"/>
      <c r="BN25" s="696"/>
      <c r="BO25" s="696"/>
      <c r="BP25" s="696"/>
      <c r="BQ25" s="696"/>
      <c r="BR25" s="696"/>
      <c r="BS25" s="919">
        <v>717026202</v>
      </c>
      <c r="BT25" s="919"/>
      <c r="BU25" s="919"/>
      <c r="BV25" s="919"/>
      <c r="BW25" s="919"/>
      <c r="BX25" s="919"/>
      <c r="BY25" s="919"/>
      <c r="BZ25" s="919"/>
      <c r="CA25" s="919"/>
      <c r="CB25" s="919"/>
      <c r="CC25" s="919"/>
      <c r="CD25" s="919"/>
      <c r="CE25" s="919"/>
      <c r="CF25" s="919"/>
      <c r="CG25" s="919"/>
      <c r="CH25" s="919"/>
      <c r="CI25" s="919"/>
      <c r="CJ25" s="696">
        <v>285054273</v>
      </c>
      <c r="CK25" s="696"/>
      <c r="CL25" s="696"/>
      <c r="CM25" s="696"/>
      <c r="CN25" s="696"/>
      <c r="CO25" s="696"/>
      <c r="CP25" s="696"/>
      <c r="CQ25" s="696"/>
      <c r="CR25" s="696"/>
      <c r="CS25" s="696"/>
      <c r="CT25" s="696"/>
      <c r="CU25" s="696"/>
      <c r="CV25" s="696"/>
      <c r="CW25" s="696"/>
      <c r="CX25" s="696"/>
      <c r="CY25" s="696"/>
      <c r="CZ25" s="696"/>
      <c r="DA25" s="718">
        <v>961627616</v>
      </c>
      <c r="DB25" s="718"/>
      <c r="DC25" s="718"/>
      <c r="DD25" s="718"/>
      <c r="DE25" s="718"/>
      <c r="DF25" s="718"/>
      <c r="DG25" s="718"/>
      <c r="DH25" s="718"/>
      <c r="DI25" s="718"/>
      <c r="DJ25" s="718"/>
      <c r="DK25" s="718"/>
      <c r="DL25" s="718"/>
      <c r="DM25" s="718"/>
      <c r="DN25" s="718"/>
      <c r="DO25" s="718"/>
      <c r="DP25" s="718"/>
      <c r="DQ25" s="718"/>
      <c r="DR25" s="696">
        <v>284888538</v>
      </c>
      <c r="DS25" s="696"/>
      <c r="DT25" s="696"/>
      <c r="DU25" s="696"/>
      <c r="DV25" s="696"/>
      <c r="DW25" s="696"/>
      <c r="DX25" s="696"/>
      <c r="DY25" s="696"/>
      <c r="DZ25" s="696"/>
      <c r="EA25" s="696"/>
      <c r="EB25" s="696"/>
      <c r="EC25" s="696"/>
      <c r="ED25" s="696"/>
      <c r="EE25" s="696"/>
      <c r="EF25" s="696"/>
      <c r="EG25" s="696"/>
      <c r="EH25" s="699"/>
      <c r="EI25" s="91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</row>
    <row r="26" spans="1:255" s="7" customFormat="1" ht="21" customHeight="1">
      <c r="A26" s="882" t="s">
        <v>110</v>
      </c>
      <c r="B26" s="883"/>
      <c r="C26" s="883"/>
      <c r="D26" s="883"/>
      <c r="E26" s="883"/>
      <c r="F26" s="883"/>
      <c r="G26" s="883"/>
      <c r="H26" s="883"/>
      <c r="I26" s="883"/>
      <c r="J26" s="883"/>
      <c r="K26" s="883"/>
      <c r="L26" s="883"/>
      <c r="M26" s="883"/>
      <c r="N26" s="884"/>
      <c r="O26" s="752">
        <v>815</v>
      </c>
      <c r="P26" s="718"/>
      <c r="Q26" s="718"/>
      <c r="R26" s="718"/>
      <c r="S26" s="718"/>
      <c r="T26" s="718"/>
      <c r="U26" s="718"/>
      <c r="V26" s="718"/>
      <c r="W26" s="718"/>
      <c r="X26" s="718"/>
      <c r="Y26" s="718"/>
      <c r="Z26" s="696">
        <v>155</v>
      </c>
      <c r="AA26" s="696"/>
      <c r="AB26" s="696"/>
      <c r="AC26" s="696"/>
      <c r="AD26" s="696"/>
      <c r="AE26" s="696"/>
      <c r="AF26" s="696"/>
      <c r="AG26" s="696"/>
      <c r="AH26" s="696"/>
      <c r="AI26" s="696"/>
      <c r="AJ26" s="696"/>
      <c r="AK26" s="718">
        <v>2334624551</v>
      </c>
      <c r="AL26" s="718"/>
      <c r="AM26" s="718"/>
      <c r="AN26" s="718"/>
      <c r="AO26" s="718"/>
      <c r="AP26" s="718"/>
      <c r="AQ26" s="718"/>
      <c r="AR26" s="718"/>
      <c r="AS26" s="718"/>
      <c r="AT26" s="718"/>
      <c r="AU26" s="718"/>
      <c r="AV26" s="718"/>
      <c r="AW26" s="718"/>
      <c r="AX26" s="718"/>
      <c r="AY26" s="718"/>
      <c r="AZ26" s="718"/>
      <c r="BA26" s="718"/>
      <c r="BB26" s="696">
        <v>358050070</v>
      </c>
      <c r="BC26" s="696"/>
      <c r="BD26" s="696"/>
      <c r="BE26" s="696"/>
      <c r="BF26" s="696"/>
      <c r="BG26" s="696"/>
      <c r="BH26" s="696"/>
      <c r="BI26" s="696"/>
      <c r="BJ26" s="696"/>
      <c r="BK26" s="696"/>
      <c r="BL26" s="696"/>
      <c r="BM26" s="696"/>
      <c r="BN26" s="696"/>
      <c r="BO26" s="696"/>
      <c r="BP26" s="696"/>
      <c r="BQ26" s="696"/>
      <c r="BR26" s="696"/>
      <c r="BS26" s="919">
        <v>7360036881</v>
      </c>
      <c r="BT26" s="919"/>
      <c r="BU26" s="919"/>
      <c r="BV26" s="919"/>
      <c r="BW26" s="919"/>
      <c r="BX26" s="919"/>
      <c r="BY26" s="919"/>
      <c r="BZ26" s="919"/>
      <c r="CA26" s="919"/>
      <c r="CB26" s="919"/>
      <c r="CC26" s="919"/>
      <c r="CD26" s="919"/>
      <c r="CE26" s="919"/>
      <c r="CF26" s="919"/>
      <c r="CG26" s="919"/>
      <c r="CH26" s="919"/>
      <c r="CI26" s="919"/>
      <c r="CJ26" s="696">
        <v>1584704983</v>
      </c>
      <c r="CK26" s="696"/>
      <c r="CL26" s="696"/>
      <c r="CM26" s="696"/>
      <c r="CN26" s="696"/>
      <c r="CO26" s="696"/>
      <c r="CP26" s="696"/>
      <c r="CQ26" s="696"/>
      <c r="CR26" s="696"/>
      <c r="CS26" s="696"/>
      <c r="CT26" s="696"/>
      <c r="CU26" s="696"/>
      <c r="CV26" s="696"/>
      <c r="CW26" s="696"/>
      <c r="CX26" s="696"/>
      <c r="CY26" s="696"/>
      <c r="CZ26" s="696"/>
      <c r="DA26" s="718">
        <v>9250801323</v>
      </c>
      <c r="DB26" s="718"/>
      <c r="DC26" s="718"/>
      <c r="DD26" s="718"/>
      <c r="DE26" s="718"/>
      <c r="DF26" s="718"/>
      <c r="DG26" s="718"/>
      <c r="DH26" s="718"/>
      <c r="DI26" s="718"/>
      <c r="DJ26" s="718"/>
      <c r="DK26" s="718"/>
      <c r="DL26" s="718"/>
      <c r="DM26" s="718"/>
      <c r="DN26" s="718"/>
      <c r="DO26" s="718"/>
      <c r="DP26" s="718"/>
      <c r="DQ26" s="718"/>
      <c r="DR26" s="696">
        <v>1799215210</v>
      </c>
      <c r="DS26" s="696"/>
      <c r="DT26" s="696"/>
      <c r="DU26" s="696"/>
      <c r="DV26" s="696"/>
      <c r="DW26" s="696"/>
      <c r="DX26" s="696"/>
      <c r="DY26" s="696"/>
      <c r="DZ26" s="696"/>
      <c r="EA26" s="696"/>
      <c r="EB26" s="696"/>
      <c r="EC26" s="696"/>
      <c r="ED26" s="696"/>
      <c r="EE26" s="696"/>
      <c r="EF26" s="696"/>
      <c r="EG26" s="696"/>
      <c r="EH26" s="699"/>
      <c r="EI26" s="91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  <c r="IM26" s="92"/>
      <c r="IN26" s="92"/>
      <c r="IO26" s="92"/>
      <c r="IP26" s="92"/>
      <c r="IQ26" s="92"/>
      <c r="IR26" s="92"/>
      <c r="IS26" s="92"/>
      <c r="IT26" s="92"/>
    </row>
    <row r="27" spans="1:255" s="7" customFormat="1" ht="21" customHeight="1" thickBot="1">
      <c r="A27" s="776" t="s">
        <v>25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1"/>
      <c r="O27" s="752">
        <v>1423</v>
      </c>
      <c r="P27" s="718"/>
      <c r="Q27" s="718"/>
      <c r="R27" s="718"/>
      <c r="S27" s="718"/>
      <c r="T27" s="718"/>
      <c r="U27" s="718"/>
      <c r="V27" s="718"/>
      <c r="W27" s="718"/>
      <c r="X27" s="718"/>
      <c r="Y27" s="718"/>
      <c r="Z27" s="696">
        <v>370</v>
      </c>
      <c r="AA27" s="696"/>
      <c r="AB27" s="696"/>
      <c r="AC27" s="696"/>
      <c r="AD27" s="696"/>
      <c r="AE27" s="696"/>
      <c r="AF27" s="696"/>
      <c r="AG27" s="696"/>
      <c r="AH27" s="696"/>
      <c r="AI27" s="696"/>
      <c r="AJ27" s="696"/>
      <c r="AK27" s="718">
        <v>19597116840</v>
      </c>
      <c r="AL27" s="718"/>
      <c r="AM27" s="718"/>
      <c r="AN27" s="718"/>
      <c r="AO27" s="718"/>
      <c r="AP27" s="718"/>
      <c r="AQ27" s="718"/>
      <c r="AR27" s="718"/>
      <c r="AS27" s="718"/>
      <c r="AT27" s="718"/>
      <c r="AU27" s="718"/>
      <c r="AV27" s="718"/>
      <c r="AW27" s="718"/>
      <c r="AX27" s="718"/>
      <c r="AY27" s="718"/>
      <c r="AZ27" s="718"/>
      <c r="BA27" s="718"/>
      <c r="BB27" s="919">
        <v>7115671001</v>
      </c>
      <c r="BC27" s="919"/>
      <c r="BD27" s="919"/>
      <c r="BE27" s="919"/>
      <c r="BF27" s="919"/>
      <c r="BG27" s="919"/>
      <c r="BH27" s="919"/>
      <c r="BI27" s="919"/>
      <c r="BJ27" s="919"/>
      <c r="BK27" s="919"/>
      <c r="BL27" s="919"/>
      <c r="BM27" s="919"/>
      <c r="BN27" s="919"/>
      <c r="BO27" s="919"/>
      <c r="BP27" s="919"/>
      <c r="BQ27" s="919"/>
      <c r="BR27" s="919"/>
      <c r="BS27" s="696">
        <v>50913802699</v>
      </c>
      <c r="BT27" s="696"/>
      <c r="BU27" s="696"/>
      <c r="BV27" s="696"/>
      <c r="BW27" s="696"/>
      <c r="BX27" s="696"/>
      <c r="BY27" s="696"/>
      <c r="BZ27" s="696"/>
      <c r="CA27" s="696"/>
      <c r="CB27" s="696"/>
      <c r="CC27" s="696"/>
      <c r="CD27" s="696"/>
      <c r="CE27" s="696"/>
      <c r="CF27" s="696"/>
      <c r="CG27" s="696"/>
      <c r="CH27" s="696"/>
      <c r="CI27" s="696"/>
      <c r="CJ27" s="696">
        <v>19426287193</v>
      </c>
      <c r="CK27" s="696"/>
      <c r="CL27" s="696"/>
      <c r="CM27" s="696"/>
      <c r="CN27" s="696"/>
      <c r="CO27" s="696"/>
      <c r="CP27" s="696"/>
      <c r="CQ27" s="696"/>
      <c r="CR27" s="696"/>
      <c r="CS27" s="696"/>
      <c r="CT27" s="696"/>
      <c r="CU27" s="696"/>
      <c r="CV27" s="696"/>
      <c r="CW27" s="696"/>
      <c r="CX27" s="696"/>
      <c r="CY27" s="696"/>
      <c r="CZ27" s="696"/>
      <c r="DA27" s="718">
        <v>70339249466</v>
      </c>
      <c r="DB27" s="718"/>
      <c r="DC27" s="718"/>
      <c r="DD27" s="718"/>
      <c r="DE27" s="718"/>
      <c r="DF27" s="718"/>
      <c r="DG27" s="718"/>
      <c r="DH27" s="718"/>
      <c r="DI27" s="718"/>
      <c r="DJ27" s="718"/>
      <c r="DK27" s="718"/>
      <c r="DL27" s="718"/>
      <c r="DM27" s="718"/>
      <c r="DN27" s="718"/>
      <c r="DO27" s="718"/>
      <c r="DP27" s="718"/>
      <c r="DQ27" s="718"/>
      <c r="DR27" s="696">
        <v>25446917298</v>
      </c>
      <c r="DS27" s="696"/>
      <c r="DT27" s="696"/>
      <c r="DU27" s="696"/>
      <c r="DV27" s="696"/>
      <c r="DW27" s="696"/>
      <c r="DX27" s="696"/>
      <c r="DY27" s="696"/>
      <c r="DZ27" s="696"/>
      <c r="EA27" s="696"/>
      <c r="EB27" s="696"/>
      <c r="EC27" s="696"/>
      <c r="ED27" s="696"/>
      <c r="EE27" s="696"/>
      <c r="EF27" s="696"/>
      <c r="EG27" s="696"/>
      <c r="EH27" s="699"/>
      <c r="EI27" s="91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/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92"/>
      <c r="HD27" s="92"/>
      <c r="HE27" s="92"/>
      <c r="HF27" s="92"/>
      <c r="HG27" s="92"/>
      <c r="HH27" s="92"/>
      <c r="HI27" s="92"/>
      <c r="HJ27" s="92"/>
      <c r="HK27" s="92"/>
      <c r="HL27" s="92"/>
      <c r="HM27" s="92"/>
      <c r="HN27" s="92"/>
      <c r="HO27" s="92"/>
      <c r="HP27" s="92"/>
      <c r="HQ27" s="92"/>
      <c r="HR27" s="92"/>
      <c r="HS27" s="92"/>
      <c r="HT27" s="92"/>
      <c r="HU27" s="92"/>
      <c r="HV27" s="92"/>
      <c r="HW27" s="92"/>
      <c r="HX27" s="92"/>
      <c r="HY27" s="92"/>
      <c r="HZ27" s="92"/>
      <c r="IA27" s="92"/>
      <c r="IB27" s="92"/>
      <c r="IC27" s="92"/>
      <c r="ID27" s="92"/>
      <c r="IE27" s="92"/>
      <c r="IF27" s="92"/>
      <c r="IG27" s="92"/>
      <c r="IH27" s="92"/>
      <c r="II27" s="92"/>
      <c r="IJ27" s="92"/>
      <c r="IK27" s="92"/>
      <c r="IL27" s="92"/>
      <c r="IM27" s="92"/>
      <c r="IN27" s="92"/>
      <c r="IO27" s="92"/>
      <c r="IP27" s="92"/>
      <c r="IQ27" s="92"/>
      <c r="IR27" s="92"/>
      <c r="IS27" s="92"/>
      <c r="IT27" s="92"/>
    </row>
    <row r="28" spans="1:255" s="7" customFormat="1" ht="21" customHeight="1" thickBot="1">
      <c r="A28" s="598" t="s">
        <v>120</v>
      </c>
      <c r="B28" s="878"/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8"/>
      <c r="N28" s="879"/>
      <c r="O28" s="704">
        <f>SUM(O22,O23,O24,O25,O26,O27)</f>
        <v>22380</v>
      </c>
      <c r="P28" s="697"/>
      <c r="Q28" s="697"/>
      <c r="R28" s="697"/>
      <c r="S28" s="697"/>
      <c r="T28" s="697"/>
      <c r="U28" s="697"/>
      <c r="V28" s="697"/>
      <c r="W28" s="697"/>
      <c r="X28" s="697"/>
      <c r="Y28" s="697"/>
      <c r="Z28" s="697">
        <f>SUM(Z22,Z23,Z24,Z25,Z26,Z27)</f>
        <v>2881</v>
      </c>
      <c r="AA28" s="697"/>
      <c r="AB28" s="697"/>
      <c r="AC28" s="697"/>
      <c r="AD28" s="697"/>
      <c r="AE28" s="697"/>
      <c r="AF28" s="697"/>
      <c r="AG28" s="697"/>
      <c r="AH28" s="697"/>
      <c r="AI28" s="697"/>
      <c r="AJ28" s="697"/>
      <c r="AK28" s="722">
        <f>SUM(AK22,AK23,AK24,AK25,AK26,AK27)</f>
        <v>32764904556</v>
      </c>
      <c r="AL28" s="722"/>
      <c r="AM28" s="722"/>
      <c r="AN28" s="722"/>
      <c r="AO28" s="722"/>
      <c r="AP28" s="722"/>
      <c r="AQ28" s="722"/>
      <c r="AR28" s="722"/>
      <c r="AS28" s="722"/>
      <c r="AT28" s="722"/>
      <c r="AU28" s="722"/>
      <c r="AV28" s="722"/>
      <c r="AW28" s="722"/>
      <c r="AX28" s="722"/>
      <c r="AY28" s="722"/>
      <c r="AZ28" s="722"/>
      <c r="BA28" s="722"/>
      <c r="BB28" s="697">
        <f t="shared" ref="BB28" si="4">SUM(BB22,BB23,BB24,BB25,BB26,BB27)</f>
        <v>9623355816</v>
      </c>
      <c r="BC28" s="697"/>
      <c r="BD28" s="697"/>
      <c r="BE28" s="697"/>
      <c r="BF28" s="697"/>
      <c r="BG28" s="697"/>
      <c r="BH28" s="697"/>
      <c r="BI28" s="697"/>
      <c r="BJ28" s="697"/>
      <c r="BK28" s="697"/>
      <c r="BL28" s="697"/>
      <c r="BM28" s="697"/>
      <c r="BN28" s="697"/>
      <c r="BO28" s="697"/>
      <c r="BP28" s="697"/>
      <c r="BQ28" s="697"/>
      <c r="BR28" s="697"/>
      <c r="BS28" s="920">
        <f t="shared" ref="BS28" si="5">SUM(BS22,BS23,BS24,BS25,BS26,BS27)</f>
        <v>97144114915</v>
      </c>
      <c r="BT28" s="920"/>
      <c r="BU28" s="920"/>
      <c r="BV28" s="920"/>
      <c r="BW28" s="920"/>
      <c r="BX28" s="920"/>
      <c r="BY28" s="920"/>
      <c r="BZ28" s="920"/>
      <c r="CA28" s="920"/>
      <c r="CB28" s="920"/>
      <c r="CC28" s="920"/>
      <c r="CD28" s="920"/>
      <c r="CE28" s="920"/>
      <c r="CF28" s="920"/>
      <c r="CG28" s="920"/>
      <c r="CH28" s="920"/>
      <c r="CI28" s="920"/>
      <c r="CJ28" s="697">
        <f>SUM(CJ22,CJ23,CJ24,CJ25,CJ26,CJ27)</f>
        <v>28681943325</v>
      </c>
      <c r="CK28" s="697"/>
      <c r="CL28" s="697"/>
      <c r="CM28" s="697"/>
      <c r="CN28" s="697"/>
      <c r="CO28" s="697"/>
      <c r="CP28" s="697"/>
      <c r="CQ28" s="697"/>
      <c r="CR28" s="697"/>
      <c r="CS28" s="697"/>
      <c r="CT28" s="697"/>
      <c r="CU28" s="697"/>
      <c r="CV28" s="697"/>
      <c r="CW28" s="697"/>
      <c r="CX28" s="697"/>
      <c r="CY28" s="697"/>
      <c r="CZ28" s="697"/>
      <c r="DA28" s="722">
        <f t="shared" ref="DA28" si="6">SUM(DA22,DA23,DA24,DA25,DA26,DA27)</f>
        <v>105829540129</v>
      </c>
      <c r="DB28" s="722"/>
      <c r="DC28" s="722"/>
      <c r="DD28" s="722"/>
      <c r="DE28" s="722"/>
      <c r="DF28" s="722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697">
        <f t="shared" ref="DR28" si="7">SUM(DR22,DR23,DR24,DR25,DR26,DR27)</f>
        <v>32715314937</v>
      </c>
      <c r="DS28" s="697"/>
      <c r="DT28" s="697"/>
      <c r="DU28" s="697"/>
      <c r="DV28" s="697"/>
      <c r="DW28" s="697"/>
      <c r="DX28" s="697"/>
      <c r="DY28" s="697"/>
      <c r="DZ28" s="697"/>
      <c r="EA28" s="697"/>
      <c r="EB28" s="697"/>
      <c r="EC28" s="697"/>
      <c r="ED28" s="697"/>
      <c r="EE28" s="697"/>
      <c r="EF28" s="697"/>
      <c r="EG28" s="697"/>
      <c r="EH28" s="698"/>
      <c r="EI28" s="91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  <c r="IM28" s="92"/>
      <c r="IN28" s="92"/>
      <c r="IO28" s="92"/>
      <c r="IP28" s="92"/>
      <c r="IQ28" s="92"/>
      <c r="IR28" s="92"/>
      <c r="IS28" s="92"/>
      <c r="IT28" s="92"/>
    </row>
    <row r="29" spans="1:255" s="7" customFormat="1" ht="21" customHeight="1">
      <c r="EN29" s="91"/>
      <c r="EO29" s="91"/>
      <c r="EP29" s="91"/>
      <c r="EQ29" s="91"/>
      <c r="ER29" s="91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  <c r="GD29" s="92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2"/>
      <c r="HH29" s="92"/>
      <c r="HI29" s="92"/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  <c r="II29" s="92"/>
      <c r="IJ29" s="92"/>
      <c r="IK29" s="92"/>
      <c r="IL29" s="92"/>
      <c r="IM29" s="92"/>
      <c r="IN29" s="92"/>
      <c r="IO29" s="92"/>
      <c r="IP29" s="92"/>
      <c r="IQ29" s="92"/>
      <c r="IR29" s="92"/>
      <c r="IS29" s="92"/>
      <c r="IT29" s="92"/>
      <c r="IU29" s="92"/>
    </row>
  </sheetData>
  <sheetProtection selectLockedCells="1"/>
  <mergeCells count="162">
    <mergeCell ref="AK25:BA25"/>
    <mergeCell ref="AK26:BA26"/>
    <mergeCell ref="DA21:DQ21"/>
    <mergeCell ref="AK21:BA21"/>
    <mergeCell ref="BS21:CI21"/>
    <mergeCell ref="DA7:DQ7"/>
    <mergeCell ref="BT18:CH20"/>
    <mergeCell ref="CJ8:CZ8"/>
    <mergeCell ref="AQ8:BG8"/>
    <mergeCell ref="AQ10:BG10"/>
    <mergeCell ref="CJ10:CZ10"/>
    <mergeCell ref="Z7:AP7"/>
    <mergeCell ref="BS22:CI22"/>
    <mergeCell ref="AK23:BA23"/>
    <mergeCell ref="BH11:BX11"/>
    <mergeCell ref="BH14:BX14"/>
    <mergeCell ref="Z26:AJ26"/>
    <mergeCell ref="CJ22:CZ22"/>
    <mergeCell ref="O26:Y26"/>
    <mergeCell ref="O27:Y27"/>
    <mergeCell ref="A27:N27"/>
    <mergeCell ref="A24:N24"/>
    <mergeCell ref="DR21:EH21"/>
    <mergeCell ref="DB18:DP20"/>
    <mergeCell ref="BB21:BR21"/>
    <mergeCell ref="O10:Y10"/>
    <mergeCell ref="AQ14:BG14"/>
    <mergeCell ref="CK19:CY20"/>
    <mergeCell ref="A14:N14"/>
    <mergeCell ref="DS19:EG20"/>
    <mergeCell ref="A11:N11"/>
    <mergeCell ref="CJ11:CZ11"/>
    <mergeCell ref="DR11:EH11"/>
    <mergeCell ref="DA14:DQ14"/>
    <mergeCell ref="DA11:DQ11"/>
    <mergeCell ref="DA12:DQ12"/>
    <mergeCell ref="DA13:DQ13"/>
    <mergeCell ref="DR12:EH12"/>
    <mergeCell ref="DR13:EH13"/>
    <mergeCell ref="DR14:EH14"/>
    <mergeCell ref="AK22:BA22"/>
    <mergeCell ref="AK24:BA24"/>
    <mergeCell ref="A28:N28"/>
    <mergeCell ref="Z18:AJ18"/>
    <mergeCell ref="A12:N12"/>
    <mergeCell ref="A13:N13"/>
    <mergeCell ref="B17:M17"/>
    <mergeCell ref="CJ14:CZ14"/>
    <mergeCell ref="BY12:CI12"/>
    <mergeCell ref="CJ21:CZ21"/>
    <mergeCell ref="AQ13:BG13"/>
    <mergeCell ref="AX17:CZ17"/>
    <mergeCell ref="A26:N26"/>
    <mergeCell ref="A25:N25"/>
    <mergeCell ref="Z24:AJ24"/>
    <mergeCell ref="Z25:AJ25"/>
    <mergeCell ref="CJ12:CZ12"/>
    <mergeCell ref="BY14:CI14"/>
    <mergeCell ref="O28:Y28"/>
    <mergeCell ref="Z22:AJ22"/>
    <mergeCell ref="O22:Y22"/>
    <mergeCell ref="O23:Y23"/>
    <mergeCell ref="O24:Y24"/>
    <mergeCell ref="O25:Y25"/>
    <mergeCell ref="BH12:BX12"/>
    <mergeCell ref="BH13:BX13"/>
    <mergeCell ref="O12:Y12"/>
    <mergeCell ref="A8:N8"/>
    <mergeCell ref="A22:N22"/>
    <mergeCell ref="A23:N23"/>
    <mergeCell ref="CJ9:CZ9"/>
    <mergeCell ref="BH9:BX9"/>
    <mergeCell ref="BC19:BQ20"/>
    <mergeCell ref="AL18:AZ20"/>
    <mergeCell ref="AQ11:BG11"/>
    <mergeCell ref="AQ12:BG12"/>
    <mergeCell ref="BY10:CI10"/>
    <mergeCell ref="AQ9:BG9"/>
    <mergeCell ref="B20:M21"/>
    <mergeCell ref="O18:Y20"/>
    <mergeCell ref="Z19:AJ20"/>
    <mergeCell ref="Z23:AJ23"/>
    <mergeCell ref="A10:N10"/>
    <mergeCell ref="CJ13:CZ13"/>
    <mergeCell ref="BY11:CI11"/>
    <mergeCell ref="BY13:CI13"/>
    <mergeCell ref="BB22:BR22"/>
    <mergeCell ref="A9:N9"/>
    <mergeCell ref="O8:Y8"/>
    <mergeCell ref="O9:Y9"/>
    <mergeCell ref="O11:Y11"/>
    <mergeCell ref="CA3:EF3"/>
    <mergeCell ref="AA4:AO6"/>
    <mergeCell ref="AR4:BF6"/>
    <mergeCell ref="BI4:BW6"/>
    <mergeCell ref="CK4:CY6"/>
    <mergeCell ref="DS4:EG6"/>
    <mergeCell ref="DB4:DP6"/>
    <mergeCell ref="BY4:CI6"/>
    <mergeCell ref="BH10:BX10"/>
    <mergeCell ref="CJ7:CZ7"/>
    <mergeCell ref="BY8:CI8"/>
    <mergeCell ref="BY9:CI9"/>
    <mergeCell ref="DA10:DQ10"/>
    <mergeCell ref="DA8:DQ8"/>
    <mergeCell ref="DA9:DQ9"/>
    <mergeCell ref="DR8:EH8"/>
    <mergeCell ref="DR9:EH9"/>
    <mergeCell ref="DR10:EH10"/>
    <mergeCell ref="DR7:EH7"/>
    <mergeCell ref="AK28:BA28"/>
    <mergeCell ref="BB26:BR26"/>
    <mergeCell ref="BB27:BR27"/>
    <mergeCell ref="BB28:BR28"/>
    <mergeCell ref="Z27:AJ27"/>
    <mergeCell ref="Z28:AJ28"/>
    <mergeCell ref="AK27:BA27"/>
    <mergeCell ref="B3:M3"/>
    <mergeCell ref="B6:M7"/>
    <mergeCell ref="O4:Y6"/>
    <mergeCell ref="Q3:BV3"/>
    <mergeCell ref="AQ7:BG7"/>
    <mergeCell ref="BH8:BX8"/>
    <mergeCell ref="BH7:BX7"/>
    <mergeCell ref="O13:Y13"/>
    <mergeCell ref="O14:Y14"/>
    <mergeCell ref="Z8:AP8"/>
    <mergeCell ref="Z9:AP9"/>
    <mergeCell ref="Z10:AP10"/>
    <mergeCell ref="Z11:AP11"/>
    <mergeCell ref="Z12:AP12"/>
    <mergeCell ref="Z13:AP13"/>
    <mergeCell ref="Z14:AP14"/>
    <mergeCell ref="BS27:CI27"/>
    <mergeCell ref="CJ28:CZ28"/>
    <mergeCell ref="BS23:CI23"/>
    <mergeCell ref="BS24:CI24"/>
    <mergeCell ref="BS25:CI25"/>
    <mergeCell ref="BS26:CI26"/>
    <mergeCell ref="BB24:BR24"/>
    <mergeCell ref="BB25:BR25"/>
    <mergeCell ref="BS28:CI28"/>
    <mergeCell ref="BB23:BR23"/>
    <mergeCell ref="CJ23:CZ23"/>
    <mergeCell ref="CJ24:CZ24"/>
    <mergeCell ref="CJ25:CZ25"/>
    <mergeCell ref="CJ27:CZ27"/>
    <mergeCell ref="CJ26:CZ26"/>
    <mergeCell ref="DA28:DQ28"/>
    <mergeCell ref="DR22:EH22"/>
    <mergeCell ref="DR23:EH23"/>
    <mergeCell ref="DR24:EH24"/>
    <mergeCell ref="DR25:EH25"/>
    <mergeCell ref="DR26:EH26"/>
    <mergeCell ref="DR27:EH27"/>
    <mergeCell ref="DR28:EH28"/>
    <mergeCell ref="DA22:DQ22"/>
    <mergeCell ref="DA26:DQ26"/>
    <mergeCell ref="DA27:DQ27"/>
    <mergeCell ref="DA24:DQ24"/>
    <mergeCell ref="DA25:DQ25"/>
    <mergeCell ref="DA23:DQ23"/>
  </mergeCells>
  <phoneticPr fontId="2"/>
  <pageMargins left="0.78740157480314965" right="0.70866141732283472" top="0.59055118110236227" bottom="0.59055118110236227" header="0.39370078740157483" footer="0.39370078740157483"/>
  <pageSetup paperSize="9" scale="95" firstPageNumber="52" orientation="landscape" useFirstPageNumber="1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98"/>
  <dimension ref="A1:IN16"/>
  <sheetViews>
    <sheetView view="pageBreakPreview" zoomScaleNormal="110" zoomScaleSheetLayoutView="100" workbookViewId="0">
      <selection activeCell="V26" sqref="V26:W26"/>
    </sheetView>
  </sheetViews>
  <sheetFormatPr defaultColWidth="0.6640625" defaultRowHeight="28.5" customHeight="1"/>
  <cols>
    <col min="1" max="1" width="1" style="91" customWidth="1"/>
    <col min="2" max="7" width="1.21875" style="91" customWidth="1"/>
    <col min="8" max="8" width="1.109375" style="91" customWidth="1"/>
    <col min="9" max="14" width="1.21875" style="91" customWidth="1"/>
    <col min="15" max="15" width="1" style="91" customWidth="1"/>
    <col min="16" max="20" width="0.6640625" style="91"/>
    <col min="21" max="21" width="2.44140625" style="91" bestFit="1" customWidth="1"/>
    <col min="22" max="16384" width="0.6640625" style="91"/>
  </cols>
  <sheetData>
    <row r="1" spans="1:248" s="7" customFormat="1" ht="21.75" customHeight="1"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</row>
    <row r="2" spans="1:248" s="7" customFormat="1" ht="21.75" customHeight="1" thickBot="1">
      <c r="A2" s="592" t="s">
        <v>129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  <c r="AP2" s="592"/>
      <c r="AQ2" s="592"/>
      <c r="AR2" s="592"/>
      <c r="AS2" s="592"/>
      <c r="AT2" s="592"/>
      <c r="AU2" s="592"/>
      <c r="AV2" s="592"/>
      <c r="AW2" s="592"/>
      <c r="AX2" s="592"/>
      <c r="AY2" s="592"/>
      <c r="AZ2" s="592"/>
      <c r="BA2" s="592"/>
      <c r="BB2" s="592"/>
      <c r="BC2" s="592"/>
      <c r="BD2" s="592"/>
      <c r="BE2" s="592"/>
      <c r="BF2" s="592"/>
      <c r="BG2" s="592"/>
      <c r="BH2" s="592"/>
      <c r="BI2" s="592"/>
      <c r="BJ2" s="592"/>
      <c r="BK2" s="592"/>
      <c r="BL2" s="592"/>
      <c r="BM2" s="592"/>
      <c r="BN2" s="592"/>
      <c r="BO2" s="592"/>
      <c r="BP2" s="592"/>
      <c r="BQ2" s="592"/>
      <c r="BR2" s="592"/>
      <c r="BS2" s="592"/>
      <c r="BT2" s="592"/>
      <c r="BU2" s="592"/>
      <c r="BV2" s="592"/>
      <c r="BW2" s="592"/>
      <c r="BX2" s="592"/>
      <c r="BY2" s="592"/>
      <c r="BZ2" s="592"/>
      <c r="CA2" s="592"/>
      <c r="CB2" s="592"/>
      <c r="CC2" s="592"/>
      <c r="CD2" s="592"/>
      <c r="CE2" s="592"/>
      <c r="CF2" s="592"/>
      <c r="CG2" s="592"/>
      <c r="CH2" s="592"/>
      <c r="CI2" s="592"/>
      <c r="CJ2" s="592"/>
      <c r="CK2" s="592"/>
      <c r="CL2" s="592"/>
      <c r="CM2" s="592"/>
      <c r="CN2" s="592"/>
      <c r="CO2" s="592"/>
      <c r="CP2" s="592"/>
      <c r="CQ2" s="592"/>
      <c r="CR2" s="592"/>
      <c r="CS2" s="592"/>
      <c r="CT2" s="592"/>
      <c r="CU2" s="592"/>
      <c r="CV2" s="592"/>
      <c r="CW2" s="592"/>
      <c r="CX2" s="592"/>
      <c r="CY2" s="592"/>
      <c r="CZ2" s="592"/>
      <c r="DA2" s="592"/>
      <c r="DB2" s="592"/>
      <c r="DC2" s="592"/>
      <c r="DD2" s="592"/>
      <c r="DE2" s="592"/>
      <c r="DF2" s="592"/>
      <c r="DG2" s="592"/>
      <c r="DH2" s="592"/>
      <c r="DI2" s="592"/>
      <c r="DJ2" s="592"/>
      <c r="DK2" s="592"/>
      <c r="DL2" s="592"/>
      <c r="DM2" s="592"/>
      <c r="DN2" s="592"/>
      <c r="DO2" s="592"/>
      <c r="DP2" s="592"/>
      <c r="DQ2" s="592"/>
      <c r="DR2" s="592"/>
      <c r="DS2" s="592"/>
      <c r="DT2" s="592"/>
      <c r="DU2" s="592"/>
      <c r="DV2" s="592"/>
      <c r="DW2" s="592"/>
      <c r="DX2" s="592"/>
      <c r="DY2" s="592"/>
      <c r="DZ2" s="592"/>
      <c r="EA2" s="592"/>
      <c r="EB2" s="592"/>
      <c r="EC2" s="592"/>
      <c r="ED2" s="592"/>
      <c r="EE2" s="592"/>
      <c r="EF2" s="592"/>
      <c r="EG2" s="592"/>
      <c r="EH2" s="592"/>
      <c r="EI2" s="592"/>
      <c r="EJ2" s="592"/>
      <c r="EK2" s="592"/>
      <c r="EL2" s="592"/>
      <c r="EM2" s="592"/>
      <c r="EN2" s="592"/>
      <c r="EO2" s="592"/>
      <c r="EP2" s="592"/>
      <c r="EQ2" s="592"/>
      <c r="ER2" s="592"/>
      <c r="ES2" s="592"/>
      <c r="ET2" s="592"/>
      <c r="EU2" s="592"/>
      <c r="EV2" s="592"/>
      <c r="EW2" s="592"/>
      <c r="EX2" s="592"/>
      <c r="EY2" s="592"/>
      <c r="EZ2" s="592"/>
      <c r="FA2" s="592"/>
      <c r="FB2" s="592"/>
      <c r="FC2" s="592"/>
      <c r="FD2" s="592"/>
      <c r="FE2" s="592"/>
      <c r="FF2" s="592"/>
      <c r="FG2" s="592"/>
      <c r="FH2" s="592"/>
      <c r="FI2" s="592"/>
      <c r="FJ2" s="592"/>
      <c r="FK2" s="592"/>
      <c r="FL2" s="592"/>
      <c r="FM2" s="592"/>
      <c r="FN2" s="592"/>
      <c r="FO2" s="592"/>
      <c r="FP2" s="592"/>
      <c r="FQ2" s="592"/>
      <c r="FR2" s="592"/>
      <c r="FS2" s="592"/>
      <c r="FT2" s="592"/>
      <c r="FU2" s="592"/>
      <c r="FV2" s="592"/>
      <c r="FW2" s="592"/>
      <c r="FX2" s="592"/>
      <c r="FY2" s="592"/>
      <c r="FZ2" s="592"/>
      <c r="GA2" s="592"/>
      <c r="GB2" s="592"/>
      <c r="GC2" s="592"/>
      <c r="GD2" s="592"/>
      <c r="GE2" s="592"/>
      <c r="GF2" s="592"/>
      <c r="GG2" s="592"/>
      <c r="GH2" s="592"/>
      <c r="GI2" s="592"/>
      <c r="GJ2" s="592"/>
      <c r="GK2" s="592"/>
      <c r="GL2" s="592"/>
      <c r="GM2" s="592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</row>
    <row r="3" spans="1:248" s="7" customFormat="1" ht="21" customHeight="1">
      <c r="A3" s="114"/>
      <c r="B3" s="864" t="s">
        <v>132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115"/>
      <c r="P3" s="932" t="s">
        <v>138</v>
      </c>
      <c r="Q3" s="933"/>
      <c r="R3" s="933"/>
      <c r="S3" s="933"/>
      <c r="T3" s="933"/>
      <c r="U3" s="933"/>
      <c r="V3" s="933"/>
      <c r="W3" s="933"/>
      <c r="X3" s="933"/>
      <c r="Y3" s="933"/>
      <c r="Z3" s="933"/>
      <c r="AA3" s="933"/>
      <c r="AB3" s="933"/>
      <c r="AC3" s="933"/>
      <c r="AD3" s="933"/>
      <c r="AE3" s="933"/>
      <c r="AF3" s="933"/>
      <c r="AG3" s="933"/>
      <c r="AH3" s="933"/>
      <c r="AI3" s="933"/>
      <c r="AJ3" s="933"/>
      <c r="AK3" s="933"/>
      <c r="AL3" s="933"/>
      <c r="AM3" s="933"/>
      <c r="AN3" s="933"/>
      <c r="AO3" s="933"/>
      <c r="AP3" s="933"/>
      <c r="AQ3" s="933"/>
      <c r="AR3" s="933"/>
      <c r="AS3" s="933"/>
      <c r="AT3" s="933"/>
      <c r="AU3" s="933"/>
      <c r="AV3" s="933"/>
      <c r="AW3" s="933"/>
      <c r="AX3" s="933"/>
      <c r="AY3" s="933"/>
      <c r="AZ3" s="933"/>
      <c r="BA3" s="933"/>
      <c r="BB3" s="933"/>
      <c r="BC3" s="933"/>
      <c r="BD3" s="933"/>
      <c r="BE3" s="933"/>
      <c r="BF3" s="933"/>
      <c r="BG3" s="933"/>
      <c r="BH3" s="933"/>
      <c r="BI3" s="933"/>
      <c r="BJ3" s="933"/>
      <c r="BK3" s="933"/>
      <c r="BL3" s="933"/>
      <c r="BM3" s="933"/>
      <c r="BN3" s="933"/>
      <c r="BO3" s="933"/>
      <c r="BP3" s="933"/>
      <c r="BQ3" s="933"/>
      <c r="BR3" s="933"/>
      <c r="BS3" s="933"/>
      <c r="BT3" s="933"/>
      <c r="BU3" s="933"/>
      <c r="BV3" s="933"/>
      <c r="BW3" s="933"/>
      <c r="BX3" s="933"/>
      <c r="BY3" s="933"/>
      <c r="BZ3" s="933"/>
      <c r="CA3" s="933"/>
      <c r="CB3" s="933"/>
      <c r="CC3" s="933"/>
      <c r="CD3" s="933"/>
      <c r="CE3" s="933"/>
      <c r="CF3" s="933"/>
      <c r="CG3" s="933"/>
      <c r="CH3" s="933"/>
      <c r="CI3" s="933"/>
      <c r="CJ3" s="933"/>
      <c r="CK3" s="933"/>
      <c r="CL3" s="933"/>
      <c r="CM3" s="933"/>
      <c r="CN3" s="933"/>
      <c r="CO3" s="933"/>
      <c r="CP3" s="933"/>
      <c r="CQ3" s="933"/>
      <c r="CR3" s="933"/>
      <c r="CS3" s="933"/>
      <c r="CT3" s="933"/>
      <c r="CU3" s="933"/>
      <c r="CV3" s="933"/>
      <c r="CW3" s="933"/>
      <c r="CX3" s="933"/>
      <c r="CY3" s="933"/>
      <c r="CZ3" s="933"/>
      <c r="DA3" s="934"/>
      <c r="DB3" s="619" t="s">
        <v>142</v>
      </c>
      <c r="DC3" s="938"/>
      <c r="DD3" s="938"/>
      <c r="DE3" s="938"/>
      <c r="DF3" s="938"/>
      <c r="DG3" s="938"/>
      <c r="DH3" s="938"/>
      <c r="DI3" s="938"/>
      <c r="DJ3" s="938"/>
      <c r="DK3" s="938"/>
      <c r="DL3" s="938"/>
      <c r="DM3" s="938"/>
      <c r="DN3" s="938"/>
      <c r="DO3" s="938"/>
      <c r="DP3" s="938"/>
      <c r="DQ3" s="938"/>
      <c r="DR3" s="938"/>
      <c r="DS3" s="938"/>
      <c r="DT3" s="938"/>
      <c r="DU3" s="938"/>
      <c r="DV3" s="938"/>
      <c r="DW3" s="938"/>
      <c r="DX3" s="938"/>
      <c r="DY3" s="938"/>
      <c r="DZ3" s="938"/>
      <c r="EA3" s="938"/>
      <c r="EB3" s="938"/>
      <c r="EC3" s="938"/>
      <c r="ED3" s="938"/>
      <c r="EE3" s="938"/>
      <c r="EF3" s="938"/>
      <c r="EG3" s="938"/>
      <c r="EH3" s="938"/>
      <c r="EI3" s="938"/>
      <c r="EJ3" s="938"/>
      <c r="EK3" s="938"/>
      <c r="EL3" s="938"/>
      <c r="EM3" s="938"/>
      <c r="EN3" s="938"/>
      <c r="EO3" s="938"/>
      <c r="EP3" s="938"/>
      <c r="EQ3" s="938"/>
      <c r="ER3" s="938"/>
      <c r="ES3" s="938"/>
      <c r="ET3" s="938"/>
      <c r="EU3" s="938"/>
      <c r="EV3" s="938"/>
      <c r="EW3" s="938"/>
      <c r="EX3" s="938"/>
      <c r="EY3" s="938"/>
      <c r="EZ3" s="938"/>
      <c r="FA3" s="938"/>
      <c r="FB3" s="938"/>
      <c r="FC3" s="938"/>
      <c r="FD3" s="938"/>
      <c r="FE3" s="938"/>
      <c r="FF3" s="938"/>
      <c r="FG3" s="938"/>
      <c r="FH3" s="938"/>
      <c r="FI3" s="938"/>
      <c r="FJ3" s="938"/>
      <c r="FK3" s="938"/>
      <c r="FL3" s="938"/>
      <c r="FM3" s="938"/>
      <c r="FN3" s="938"/>
      <c r="FO3" s="938"/>
      <c r="FP3" s="938"/>
      <c r="FQ3" s="938"/>
      <c r="FR3" s="938"/>
      <c r="FS3" s="938"/>
      <c r="FT3" s="938"/>
      <c r="FU3" s="938"/>
      <c r="FV3" s="938"/>
      <c r="FW3" s="938"/>
      <c r="FX3" s="938"/>
      <c r="FY3" s="938"/>
      <c r="FZ3" s="938"/>
      <c r="GA3" s="938"/>
      <c r="GB3" s="938"/>
      <c r="GC3" s="938"/>
      <c r="GD3" s="938"/>
      <c r="GE3" s="938"/>
      <c r="GF3" s="938"/>
      <c r="GG3" s="938"/>
      <c r="GH3" s="938"/>
      <c r="GI3" s="938"/>
      <c r="GJ3" s="938"/>
      <c r="GK3" s="938"/>
      <c r="GL3" s="938"/>
      <c r="GM3" s="939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</row>
    <row r="4" spans="1:248" s="7" customFormat="1" ht="21" customHeight="1">
      <c r="A4" s="116"/>
      <c r="B4" s="647"/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117"/>
      <c r="P4" s="935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36"/>
      <c r="DA4" s="937"/>
      <c r="DB4" s="118"/>
      <c r="DC4" s="119"/>
      <c r="DD4" s="119"/>
      <c r="DE4" s="119"/>
      <c r="DF4" s="119"/>
      <c r="DG4" s="119"/>
      <c r="DH4" s="119"/>
      <c r="DI4" s="926" t="s">
        <v>143</v>
      </c>
      <c r="DJ4" s="926"/>
      <c r="DK4" s="926"/>
      <c r="DL4" s="926"/>
      <c r="DM4" s="926"/>
      <c r="DN4" s="926"/>
      <c r="DO4" s="926"/>
      <c r="DP4" s="926"/>
      <c r="DQ4" s="926"/>
      <c r="DR4" s="926"/>
      <c r="DS4" s="926"/>
      <c r="DT4" s="926"/>
      <c r="DU4" s="926"/>
      <c r="DV4" s="926"/>
      <c r="DW4" s="926"/>
      <c r="DX4" s="926"/>
      <c r="DY4" s="926"/>
      <c r="DZ4" s="926"/>
      <c r="EA4" s="926"/>
      <c r="EB4" s="926"/>
      <c r="EC4" s="926"/>
      <c r="ED4" s="926"/>
      <c r="EE4" s="926"/>
      <c r="EF4" s="926"/>
      <c r="EG4" s="926"/>
      <c r="EH4" s="926"/>
      <c r="EI4" s="926"/>
      <c r="EJ4" s="926"/>
      <c r="EK4" s="926"/>
      <c r="EL4" s="926"/>
      <c r="EM4" s="926"/>
      <c r="EN4" s="926"/>
      <c r="EO4" s="926"/>
      <c r="EP4" s="926"/>
      <c r="EQ4" s="926"/>
      <c r="ER4" s="926"/>
      <c r="ES4" s="926"/>
      <c r="ET4" s="926"/>
      <c r="EU4" s="926"/>
      <c r="EV4" s="926"/>
      <c r="EW4" s="926"/>
      <c r="EX4" s="926"/>
      <c r="EY4" s="926"/>
      <c r="EZ4" s="926"/>
      <c r="FA4" s="926"/>
      <c r="FB4" s="926"/>
      <c r="FC4" s="926"/>
      <c r="FD4" s="926"/>
      <c r="FE4" s="926"/>
      <c r="FF4" s="926"/>
      <c r="FG4" s="926"/>
      <c r="FH4" s="926"/>
      <c r="FI4" s="926"/>
      <c r="FJ4" s="926"/>
      <c r="FK4" s="926"/>
      <c r="FL4" s="926"/>
      <c r="FM4" s="926"/>
      <c r="FN4" s="926"/>
      <c r="FO4" s="926"/>
      <c r="FP4" s="926"/>
      <c r="FQ4" s="926"/>
      <c r="FR4" s="926"/>
      <c r="FS4" s="926"/>
      <c r="FT4" s="926"/>
      <c r="FU4" s="926"/>
      <c r="FV4" s="926"/>
      <c r="FW4" s="926"/>
      <c r="FX4" s="926"/>
      <c r="FY4" s="926"/>
      <c r="FZ4" s="926"/>
      <c r="GA4" s="926"/>
      <c r="GB4" s="926"/>
      <c r="GC4" s="926"/>
      <c r="GD4" s="926"/>
      <c r="GE4" s="926"/>
      <c r="GF4" s="926"/>
      <c r="GG4" s="119"/>
      <c r="GH4" s="119"/>
      <c r="GI4" s="119"/>
      <c r="GJ4" s="119"/>
      <c r="GK4" s="119"/>
      <c r="GL4" s="119"/>
      <c r="GM4" s="120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</row>
    <row r="5" spans="1:248" s="7" customFormat="1" ht="14.25" customHeight="1">
      <c r="A5" s="116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17"/>
      <c r="P5" s="69"/>
      <c r="Q5" s="728" t="s">
        <v>139</v>
      </c>
      <c r="R5" s="728"/>
      <c r="S5" s="728"/>
      <c r="T5" s="728"/>
      <c r="U5" s="728"/>
      <c r="V5" s="728"/>
      <c r="W5" s="728"/>
      <c r="X5" s="728"/>
      <c r="Y5" s="728"/>
      <c r="Z5" s="728"/>
      <c r="AA5" s="728"/>
      <c r="AB5" s="728"/>
      <c r="AC5" s="728"/>
      <c r="AD5" s="82"/>
      <c r="AE5" s="51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110"/>
      <c r="AT5" s="8"/>
      <c r="AU5" s="928" t="s">
        <v>140</v>
      </c>
      <c r="AV5" s="928"/>
      <c r="AW5" s="928"/>
      <c r="AX5" s="928"/>
      <c r="AY5" s="928"/>
      <c r="AZ5" s="928"/>
      <c r="BA5" s="928"/>
      <c r="BB5" s="928"/>
      <c r="BC5" s="928"/>
      <c r="BD5" s="928"/>
      <c r="BE5" s="928"/>
      <c r="BF5" s="928"/>
      <c r="BG5" s="928"/>
      <c r="BH5" s="82"/>
      <c r="BI5" s="51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110"/>
      <c r="BX5" s="8"/>
      <c r="BY5" s="728" t="s">
        <v>141</v>
      </c>
      <c r="BZ5" s="728"/>
      <c r="CA5" s="728"/>
      <c r="CB5" s="728"/>
      <c r="CC5" s="728"/>
      <c r="CD5" s="728"/>
      <c r="CE5" s="728"/>
      <c r="CF5" s="728"/>
      <c r="CG5" s="728"/>
      <c r="CH5" s="728"/>
      <c r="CI5" s="728"/>
      <c r="CJ5" s="728"/>
      <c r="CK5" s="728"/>
      <c r="CL5" s="82"/>
      <c r="CM5" s="51" t="s">
        <v>2</v>
      </c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110"/>
      <c r="DB5" s="121"/>
      <c r="DC5" s="728" t="s">
        <v>139</v>
      </c>
      <c r="DD5" s="728"/>
      <c r="DE5" s="728"/>
      <c r="DF5" s="728"/>
      <c r="DG5" s="728"/>
      <c r="DH5" s="728"/>
      <c r="DI5" s="728"/>
      <c r="DJ5" s="728"/>
      <c r="DK5" s="728"/>
      <c r="DL5" s="728"/>
      <c r="DM5" s="728"/>
      <c r="DN5" s="728"/>
      <c r="DO5" s="728"/>
      <c r="DP5" s="82"/>
      <c r="DQ5" s="51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110"/>
      <c r="EF5" s="8"/>
      <c r="EG5" s="928" t="s">
        <v>140</v>
      </c>
      <c r="EH5" s="928"/>
      <c r="EI5" s="928"/>
      <c r="EJ5" s="928"/>
      <c r="EK5" s="928"/>
      <c r="EL5" s="928"/>
      <c r="EM5" s="928"/>
      <c r="EN5" s="928"/>
      <c r="EO5" s="928"/>
      <c r="EP5" s="928"/>
      <c r="EQ5" s="928"/>
      <c r="ER5" s="928"/>
      <c r="ES5" s="928"/>
      <c r="ET5" s="82"/>
      <c r="EU5" s="51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110"/>
      <c r="FJ5" s="8"/>
      <c r="FK5" s="728" t="s">
        <v>141</v>
      </c>
      <c r="FL5" s="728"/>
      <c r="FM5" s="728"/>
      <c r="FN5" s="728"/>
      <c r="FO5" s="728"/>
      <c r="FP5" s="728"/>
      <c r="FQ5" s="728"/>
      <c r="FR5" s="728"/>
      <c r="FS5" s="728"/>
      <c r="FT5" s="728"/>
      <c r="FU5" s="728"/>
      <c r="FV5" s="728"/>
      <c r="FW5" s="728"/>
      <c r="FX5" s="82"/>
      <c r="FY5" s="51" t="s">
        <v>2</v>
      </c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122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</row>
    <row r="6" spans="1:248" s="7" customFormat="1" ht="14.25" customHeight="1">
      <c r="A6" s="116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117"/>
      <c r="P6" s="73"/>
      <c r="Q6" s="729"/>
      <c r="R6" s="729"/>
      <c r="S6" s="729"/>
      <c r="T6" s="729"/>
      <c r="U6" s="729"/>
      <c r="V6" s="729"/>
      <c r="W6" s="729"/>
      <c r="X6" s="729"/>
      <c r="Y6" s="729"/>
      <c r="Z6" s="729"/>
      <c r="AA6" s="729"/>
      <c r="AB6" s="729"/>
      <c r="AC6" s="729"/>
      <c r="AD6" s="10"/>
      <c r="AE6" s="624" t="s">
        <v>21</v>
      </c>
      <c r="AF6" s="758"/>
      <c r="AG6" s="758"/>
      <c r="AH6" s="758"/>
      <c r="AI6" s="758"/>
      <c r="AJ6" s="758"/>
      <c r="AK6" s="758"/>
      <c r="AL6" s="758"/>
      <c r="AM6" s="758"/>
      <c r="AN6" s="758"/>
      <c r="AO6" s="758"/>
      <c r="AP6" s="758"/>
      <c r="AQ6" s="758"/>
      <c r="AR6" s="758"/>
      <c r="AS6" s="759"/>
      <c r="AT6" s="9"/>
      <c r="AU6" s="929"/>
      <c r="AV6" s="929"/>
      <c r="AW6" s="929"/>
      <c r="AX6" s="929"/>
      <c r="AY6" s="929"/>
      <c r="AZ6" s="929"/>
      <c r="BA6" s="929"/>
      <c r="BB6" s="929"/>
      <c r="BC6" s="929"/>
      <c r="BD6" s="929"/>
      <c r="BE6" s="929"/>
      <c r="BF6" s="929"/>
      <c r="BG6" s="929"/>
      <c r="BH6" s="10"/>
      <c r="BI6" s="624" t="s">
        <v>21</v>
      </c>
      <c r="BJ6" s="880"/>
      <c r="BK6" s="880"/>
      <c r="BL6" s="880"/>
      <c r="BM6" s="880"/>
      <c r="BN6" s="880"/>
      <c r="BO6" s="880"/>
      <c r="BP6" s="880"/>
      <c r="BQ6" s="880"/>
      <c r="BR6" s="880"/>
      <c r="BS6" s="880"/>
      <c r="BT6" s="880"/>
      <c r="BU6" s="880"/>
      <c r="BV6" s="880"/>
      <c r="BW6" s="897"/>
      <c r="BX6" s="9"/>
      <c r="BY6" s="729"/>
      <c r="BZ6" s="729"/>
      <c r="CA6" s="729"/>
      <c r="CB6" s="729"/>
      <c r="CC6" s="729"/>
      <c r="CD6" s="729"/>
      <c r="CE6" s="729"/>
      <c r="CF6" s="729"/>
      <c r="CG6" s="729"/>
      <c r="CH6" s="729"/>
      <c r="CI6" s="729"/>
      <c r="CJ6" s="729"/>
      <c r="CK6" s="729"/>
      <c r="CL6" s="10"/>
      <c r="CM6" s="624" t="s">
        <v>130</v>
      </c>
      <c r="CN6" s="880"/>
      <c r="CO6" s="880"/>
      <c r="CP6" s="880"/>
      <c r="CQ6" s="880"/>
      <c r="CR6" s="880"/>
      <c r="CS6" s="880"/>
      <c r="CT6" s="880"/>
      <c r="CU6" s="880"/>
      <c r="CV6" s="880"/>
      <c r="CW6" s="880"/>
      <c r="CX6" s="880"/>
      <c r="CY6" s="880"/>
      <c r="CZ6" s="880"/>
      <c r="DA6" s="897"/>
      <c r="DB6" s="10"/>
      <c r="DC6" s="729"/>
      <c r="DD6" s="729"/>
      <c r="DE6" s="729"/>
      <c r="DF6" s="729"/>
      <c r="DG6" s="729"/>
      <c r="DH6" s="729"/>
      <c r="DI6" s="729"/>
      <c r="DJ6" s="729"/>
      <c r="DK6" s="729"/>
      <c r="DL6" s="729"/>
      <c r="DM6" s="729"/>
      <c r="DN6" s="729"/>
      <c r="DO6" s="729"/>
      <c r="DP6" s="10"/>
      <c r="DQ6" s="624" t="s">
        <v>21</v>
      </c>
      <c r="DR6" s="758"/>
      <c r="DS6" s="758"/>
      <c r="DT6" s="758"/>
      <c r="DU6" s="758"/>
      <c r="DV6" s="758"/>
      <c r="DW6" s="758"/>
      <c r="DX6" s="758"/>
      <c r="DY6" s="758"/>
      <c r="DZ6" s="758"/>
      <c r="EA6" s="758"/>
      <c r="EB6" s="758"/>
      <c r="EC6" s="758"/>
      <c r="ED6" s="758"/>
      <c r="EE6" s="759"/>
      <c r="EF6" s="9"/>
      <c r="EG6" s="929"/>
      <c r="EH6" s="929"/>
      <c r="EI6" s="929"/>
      <c r="EJ6" s="929"/>
      <c r="EK6" s="929"/>
      <c r="EL6" s="929"/>
      <c r="EM6" s="929"/>
      <c r="EN6" s="929"/>
      <c r="EO6" s="929"/>
      <c r="EP6" s="929"/>
      <c r="EQ6" s="929"/>
      <c r="ER6" s="929"/>
      <c r="ES6" s="929"/>
      <c r="ET6" s="10"/>
      <c r="EU6" s="624" t="s">
        <v>21</v>
      </c>
      <c r="EV6" s="880"/>
      <c r="EW6" s="880"/>
      <c r="EX6" s="880"/>
      <c r="EY6" s="880"/>
      <c r="EZ6" s="880"/>
      <c r="FA6" s="880"/>
      <c r="FB6" s="880"/>
      <c r="FC6" s="880"/>
      <c r="FD6" s="880"/>
      <c r="FE6" s="880"/>
      <c r="FF6" s="880"/>
      <c r="FG6" s="880"/>
      <c r="FH6" s="880"/>
      <c r="FI6" s="897"/>
      <c r="FJ6" s="9"/>
      <c r="FK6" s="729"/>
      <c r="FL6" s="729"/>
      <c r="FM6" s="729"/>
      <c r="FN6" s="729"/>
      <c r="FO6" s="729"/>
      <c r="FP6" s="729"/>
      <c r="FQ6" s="729"/>
      <c r="FR6" s="729"/>
      <c r="FS6" s="729"/>
      <c r="FT6" s="729"/>
      <c r="FU6" s="729"/>
      <c r="FV6" s="729"/>
      <c r="FW6" s="729"/>
      <c r="FX6" s="10"/>
      <c r="FY6" s="624" t="s">
        <v>130</v>
      </c>
      <c r="FZ6" s="880"/>
      <c r="GA6" s="880"/>
      <c r="GB6" s="880"/>
      <c r="GC6" s="880"/>
      <c r="GD6" s="880"/>
      <c r="GE6" s="880"/>
      <c r="GF6" s="880"/>
      <c r="GG6" s="880"/>
      <c r="GH6" s="880"/>
      <c r="GI6" s="880"/>
      <c r="GJ6" s="880"/>
      <c r="GK6" s="880"/>
      <c r="GL6" s="880"/>
      <c r="GM6" s="88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</row>
    <row r="7" spans="1:248" s="7" customFormat="1" ht="14.25" customHeight="1">
      <c r="A7" s="116"/>
      <c r="B7" s="930" t="s">
        <v>133</v>
      </c>
      <c r="C7" s="930"/>
      <c r="D7" s="930"/>
      <c r="E7" s="930"/>
      <c r="F7" s="930"/>
      <c r="G7" s="930"/>
      <c r="H7" s="930"/>
      <c r="I7" s="930"/>
      <c r="J7" s="930"/>
      <c r="K7" s="930"/>
      <c r="L7" s="930"/>
      <c r="M7" s="930"/>
      <c r="N7" s="930"/>
      <c r="O7" s="117"/>
      <c r="P7" s="73"/>
      <c r="Q7" s="729"/>
      <c r="R7" s="729"/>
      <c r="S7" s="729"/>
      <c r="T7" s="729"/>
      <c r="U7" s="729"/>
      <c r="V7" s="729"/>
      <c r="W7" s="729"/>
      <c r="X7" s="729"/>
      <c r="Y7" s="729"/>
      <c r="Z7" s="729"/>
      <c r="AA7" s="729"/>
      <c r="AB7" s="729"/>
      <c r="AC7" s="729"/>
      <c r="AD7" s="10"/>
      <c r="AE7" s="927"/>
      <c r="AF7" s="761"/>
      <c r="AG7" s="761"/>
      <c r="AH7" s="761"/>
      <c r="AI7" s="761"/>
      <c r="AJ7" s="761"/>
      <c r="AK7" s="761"/>
      <c r="AL7" s="761"/>
      <c r="AM7" s="761"/>
      <c r="AN7" s="761"/>
      <c r="AO7" s="761"/>
      <c r="AP7" s="761"/>
      <c r="AQ7" s="761"/>
      <c r="AR7" s="761"/>
      <c r="AS7" s="762"/>
      <c r="AT7" s="9"/>
      <c r="AU7" s="929"/>
      <c r="AV7" s="929"/>
      <c r="AW7" s="929"/>
      <c r="AX7" s="929"/>
      <c r="AY7" s="929"/>
      <c r="AZ7" s="929"/>
      <c r="BA7" s="929"/>
      <c r="BB7" s="929"/>
      <c r="BC7" s="929"/>
      <c r="BD7" s="929"/>
      <c r="BE7" s="929"/>
      <c r="BF7" s="929"/>
      <c r="BG7" s="929"/>
      <c r="BH7" s="10"/>
      <c r="BI7" s="898"/>
      <c r="BJ7" s="738"/>
      <c r="BK7" s="738"/>
      <c r="BL7" s="738"/>
      <c r="BM7" s="738"/>
      <c r="BN7" s="738"/>
      <c r="BO7" s="738"/>
      <c r="BP7" s="738"/>
      <c r="BQ7" s="738"/>
      <c r="BR7" s="738"/>
      <c r="BS7" s="738"/>
      <c r="BT7" s="738"/>
      <c r="BU7" s="738"/>
      <c r="BV7" s="738"/>
      <c r="BW7" s="899"/>
      <c r="BX7" s="9"/>
      <c r="BY7" s="729"/>
      <c r="BZ7" s="729"/>
      <c r="CA7" s="729"/>
      <c r="CB7" s="729"/>
      <c r="CC7" s="729"/>
      <c r="CD7" s="729"/>
      <c r="CE7" s="729"/>
      <c r="CF7" s="729"/>
      <c r="CG7" s="729"/>
      <c r="CH7" s="729"/>
      <c r="CI7" s="729"/>
      <c r="CJ7" s="729"/>
      <c r="CK7" s="729"/>
      <c r="CL7" s="10"/>
      <c r="CM7" s="898"/>
      <c r="CN7" s="738"/>
      <c r="CO7" s="738"/>
      <c r="CP7" s="738"/>
      <c r="CQ7" s="738"/>
      <c r="CR7" s="738"/>
      <c r="CS7" s="738"/>
      <c r="CT7" s="738"/>
      <c r="CU7" s="738"/>
      <c r="CV7" s="738"/>
      <c r="CW7" s="738"/>
      <c r="CX7" s="738"/>
      <c r="CY7" s="738"/>
      <c r="CZ7" s="738"/>
      <c r="DA7" s="899"/>
      <c r="DB7" s="10"/>
      <c r="DC7" s="729"/>
      <c r="DD7" s="729"/>
      <c r="DE7" s="729"/>
      <c r="DF7" s="729"/>
      <c r="DG7" s="729"/>
      <c r="DH7" s="729"/>
      <c r="DI7" s="729"/>
      <c r="DJ7" s="729"/>
      <c r="DK7" s="729"/>
      <c r="DL7" s="729"/>
      <c r="DM7" s="729"/>
      <c r="DN7" s="729"/>
      <c r="DO7" s="729"/>
      <c r="DP7" s="10"/>
      <c r="DQ7" s="927"/>
      <c r="DR7" s="761"/>
      <c r="DS7" s="761"/>
      <c r="DT7" s="761"/>
      <c r="DU7" s="761"/>
      <c r="DV7" s="761"/>
      <c r="DW7" s="761"/>
      <c r="DX7" s="761"/>
      <c r="DY7" s="761"/>
      <c r="DZ7" s="761"/>
      <c r="EA7" s="761"/>
      <c r="EB7" s="761"/>
      <c r="EC7" s="761"/>
      <c r="ED7" s="761"/>
      <c r="EE7" s="762"/>
      <c r="EF7" s="9"/>
      <c r="EG7" s="929"/>
      <c r="EH7" s="929"/>
      <c r="EI7" s="929"/>
      <c r="EJ7" s="929"/>
      <c r="EK7" s="929"/>
      <c r="EL7" s="929"/>
      <c r="EM7" s="929"/>
      <c r="EN7" s="929"/>
      <c r="EO7" s="929"/>
      <c r="EP7" s="929"/>
      <c r="EQ7" s="929"/>
      <c r="ER7" s="929"/>
      <c r="ES7" s="929"/>
      <c r="ET7" s="10"/>
      <c r="EU7" s="898"/>
      <c r="EV7" s="738"/>
      <c r="EW7" s="738"/>
      <c r="EX7" s="738"/>
      <c r="EY7" s="738"/>
      <c r="EZ7" s="738"/>
      <c r="FA7" s="738"/>
      <c r="FB7" s="738"/>
      <c r="FC7" s="738"/>
      <c r="FD7" s="738"/>
      <c r="FE7" s="738"/>
      <c r="FF7" s="738"/>
      <c r="FG7" s="738"/>
      <c r="FH7" s="738"/>
      <c r="FI7" s="899"/>
      <c r="FJ7" s="9"/>
      <c r="FK7" s="729"/>
      <c r="FL7" s="729"/>
      <c r="FM7" s="729"/>
      <c r="FN7" s="729"/>
      <c r="FO7" s="729"/>
      <c r="FP7" s="729"/>
      <c r="FQ7" s="729"/>
      <c r="FR7" s="729"/>
      <c r="FS7" s="729"/>
      <c r="FT7" s="729"/>
      <c r="FU7" s="729"/>
      <c r="FV7" s="729"/>
      <c r="FW7" s="729"/>
      <c r="FX7" s="10"/>
      <c r="FY7" s="898"/>
      <c r="FZ7" s="738"/>
      <c r="GA7" s="738"/>
      <c r="GB7" s="738"/>
      <c r="GC7" s="738"/>
      <c r="GD7" s="738"/>
      <c r="GE7" s="738"/>
      <c r="GF7" s="738"/>
      <c r="GG7" s="738"/>
      <c r="GH7" s="738"/>
      <c r="GI7" s="738"/>
      <c r="GJ7" s="738"/>
      <c r="GK7" s="738"/>
      <c r="GL7" s="738"/>
      <c r="GM7" s="739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</row>
    <row r="8" spans="1:248" s="103" customFormat="1" ht="14.25" customHeight="1" thickBot="1">
      <c r="A8" s="102"/>
      <c r="B8" s="931"/>
      <c r="C8" s="931"/>
      <c r="D8" s="931"/>
      <c r="E8" s="931"/>
      <c r="F8" s="931"/>
      <c r="G8" s="931"/>
      <c r="H8" s="931"/>
      <c r="I8" s="931"/>
      <c r="J8" s="931"/>
      <c r="K8" s="931"/>
      <c r="L8" s="931"/>
      <c r="M8" s="931"/>
      <c r="N8" s="931"/>
      <c r="O8" s="38"/>
      <c r="P8" s="603" t="s">
        <v>131</v>
      </c>
      <c r="Q8" s="731"/>
      <c r="R8" s="731"/>
      <c r="S8" s="731"/>
      <c r="T8" s="731"/>
      <c r="U8" s="731"/>
      <c r="V8" s="731"/>
      <c r="W8" s="731"/>
      <c r="X8" s="731"/>
      <c r="Y8" s="731"/>
      <c r="Z8" s="731"/>
      <c r="AA8" s="731"/>
      <c r="AB8" s="731"/>
      <c r="AC8" s="731"/>
      <c r="AD8" s="733"/>
      <c r="AE8" s="602" t="s">
        <v>131</v>
      </c>
      <c r="AF8" s="731"/>
      <c r="AG8" s="731"/>
      <c r="AH8" s="731"/>
      <c r="AI8" s="731"/>
      <c r="AJ8" s="731"/>
      <c r="AK8" s="731"/>
      <c r="AL8" s="731"/>
      <c r="AM8" s="731"/>
      <c r="AN8" s="731"/>
      <c r="AO8" s="731"/>
      <c r="AP8" s="731"/>
      <c r="AQ8" s="731"/>
      <c r="AR8" s="731"/>
      <c r="AS8" s="733"/>
      <c r="AT8" s="602" t="s">
        <v>131</v>
      </c>
      <c r="AU8" s="731"/>
      <c r="AV8" s="731"/>
      <c r="AW8" s="731"/>
      <c r="AX8" s="731"/>
      <c r="AY8" s="731"/>
      <c r="AZ8" s="731"/>
      <c r="BA8" s="731"/>
      <c r="BB8" s="731"/>
      <c r="BC8" s="731"/>
      <c r="BD8" s="731"/>
      <c r="BE8" s="731"/>
      <c r="BF8" s="731"/>
      <c r="BG8" s="731"/>
      <c r="BH8" s="733"/>
      <c r="BI8" s="602" t="s">
        <v>131</v>
      </c>
      <c r="BJ8" s="731"/>
      <c r="BK8" s="731"/>
      <c r="BL8" s="731"/>
      <c r="BM8" s="731"/>
      <c r="BN8" s="731"/>
      <c r="BO8" s="731"/>
      <c r="BP8" s="731"/>
      <c r="BQ8" s="731"/>
      <c r="BR8" s="731"/>
      <c r="BS8" s="731"/>
      <c r="BT8" s="731"/>
      <c r="BU8" s="731"/>
      <c r="BV8" s="731"/>
      <c r="BW8" s="733"/>
      <c r="BX8" s="602" t="s">
        <v>131</v>
      </c>
      <c r="BY8" s="731"/>
      <c r="BZ8" s="731"/>
      <c r="CA8" s="731"/>
      <c r="CB8" s="731"/>
      <c r="CC8" s="731"/>
      <c r="CD8" s="731"/>
      <c r="CE8" s="731"/>
      <c r="CF8" s="731"/>
      <c r="CG8" s="731"/>
      <c r="CH8" s="731"/>
      <c r="CI8" s="731"/>
      <c r="CJ8" s="731"/>
      <c r="CK8" s="731"/>
      <c r="CL8" s="733"/>
      <c r="CM8" s="602" t="s">
        <v>131</v>
      </c>
      <c r="CN8" s="731"/>
      <c r="CO8" s="731"/>
      <c r="CP8" s="731"/>
      <c r="CQ8" s="731"/>
      <c r="CR8" s="731"/>
      <c r="CS8" s="731"/>
      <c r="CT8" s="731"/>
      <c r="CU8" s="731"/>
      <c r="CV8" s="731"/>
      <c r="CW8" s="731"/>
      <c r="CX8" s="731"/>
      <c r="CY8" s="731"/>
      <c r="CZ8" s="731"/>
      <c r="DA8" s="733"/>
      <c r="DB8" s="603" t="s">
        <v>131</v>
      </c>
      <c r="DC8" s="731"/>
      <c r="DD8" s="731"/>
      <c r="DE8" s="731"/>
      <c r="DF8" s="731"/>
      <c r="DG8" s="731"/>
      <c r="DH8" s="731"/>
      <c r="DI8" s="731"/>
      <c r="DJ8" s="731"/>
      <c r="DK8" s="731"/>
      <c r="DL8" s="731"/>
      <c r="DM8" s="731"/>
      <c r="DN8" s="731"/>
      <c r="DO8" s="731"/>
      <c r="DP8" s="733"/>
      <c r="DQ8" s="602" t="s">
        <v>131</v>
      </c>
      <c r="DR8" s="731"/>
      <c r="DS8" s="731"/>
      <c r="DT8" s="731"/>
      <c r="DU8" s="731"/>
      <c r="DV8" s="731"/>
      <c r="DW8" s="731"/>
      <c r="DX8" s="731"/>
      <c r="DY8" s="731"/>
      <c r="DZ8" s="731"/>
      <c r="EA8" s="731"/>
      <c r="EB8" s="731"/>
      <c r="EC8" s="731"/>
      <c r="ED8" s="731"/>
      <c r="EE8" s="733"/>
      <c r="EF8" s="602" t="s">
        <v>131</v>
      </c>
      <c r="EG8" s="731"/>
      <c r="EH8" s="731"/>
      <c r="EI8" s="731"/>
      <c r="EJ8" s="731"/>
      <c r="EK8" s="731"/>
      <c r="EL8" s="731"/>
      <c r="EM8" s="731"/>
      <c r="EN8" s="731"/>
      <c r="EO8" s="731"/>
      <c r="EP8" s="731"/>
      <c r="EQ8" s="731"/>
      <c r="ER8" s="731"/>
      <c r="ES8" s="731"/>
      <c r="ET8" s="733"/>
      <c r="EU8" s="602" t="s">
        <v>131</v>
      </c>
      <c r="EV8" s="731"/>
      <c r="EW8" s="731"/>
      <c r="EX8" s="731"/>
      <c r="EY8" s="731"/>
      <c r="EZ8" s="731"/>
      <c r="FA8" s="731"/>
      <c r="FB8" s="731"/>
      <c r="FC8" s="731"/>
      <c r="FD8" s="731"/>
      <c r="FE8" s="731"/>
      <c r="FF8" s="731"/>
      <c r="FG8" s="731"/>
      <c r="FH8" s="731"/>
      <c r="FI8" s="733"/>
      <c r="FJ8" s="602" t="s">
        <v>131</v>
      </c>
      <c r="FK8" s="731"/>
      <c r="FL8" s="731"/>
      <c r="FM8" s="731"/>
      <c r="FN8" s="731"/>
      <c r="FO8" s="731"/>
      <c r="FP8" s="731"/>
      <c r="FQ8" s="731"/>
      <c r="FR8" s="731"/>
      <c r="FS8" s="731"/>
      <c r="FT8" s="731"/>
      <c r="FU8" s="731"/>
      <c r="FV8" s="731"/>
      <c r="FW8" s="731"/>
      <c r="FX8" s="733"/>
      <c r="FY8" s="602" t="s">
        <v>131</v>
      </c>
      <c r="FZ8" s="731"/>
      <c r="GA8" s="731"/>
      <c r="GB8" s="731"/>
      <c r="GC8" s="731"/>
      <c r="GD8" s="731"/>
      <c r="GE8" s="731"/>
      <c r="GF8" s="731"/>
      <c r="GG8" s="731"/>
      <c r="GH8" s="731"/>
      <c r="GI8" s="731"/>
      <c r="GJ8" s="731"/>
      <c r="GK8" s="731"/>
      <c r="GL8" s="731"/>
      <c r="GM8" s="732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</row>
    <row r="9" spans="1:248" s="7" customFormat="1" ht="34.5" customHeight="1">
      <c r="A9" s="123"/>
      <c r="B9" s="727" t="s">
        <v>134</v>
      </c>
      <c r="C9" s="727"/>
      <c r="D9" s="727"/>
      <c r="E9" s="727"/>
      <c r="F9" s="727"/>
      <c r="G9" s="727"/>
      <c r="H9" s="727"/>
      <c r="I9" s="727"/>
      <c r="J9" s="727"/>
      <c r="K9" s="727"/>
      <c r="L9" s="727"/>
      <c r="M9" s="727"/>
      <c r="N9" s="727"/>
      <c r="O9" s="124"/>
      <c r="P9" s="559">
        <v>184434190</v>
      </c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>
        <v>31319511</v>
      </c>
      <c r="AF9" s="700"/>
      <c r="AG9" s="700"/>
      <c r="AH9" s="700"/>
      <c r="AI9" s="700"/>
      <c r="AJ9" s="700"/>
      <c r="AK9" s="700"/>
      <c r="AL9" s="700"/>
      <c r="AM9" s="700"/>
      <c r="AN9" s="700"/>
      <c r="AO9" s="700"/>
      <c r="AP9" s="700"/>
      <c r="AQ9" s="700"/>
      <c r="AR9" s="700"/>
      <c r="AS9" s="700"/>
      <c r="AT9" s="700">
        <v>102302461</v>
      </c>
      <c r="AU9" s="700"/>
      <c r="AV9" s="700"/>
      <c r="AW9" s="700"/>
      <c r="AX9" s="700"/>
      <c r="AY9" s="700"/>
      <c r="AZ9" s="700"/>
      <c r="BA9" s="700"/>
      <c r="BB9" s="700"/>
      <c r="BC9" s="700"/>
      <c r="BD9" s="700"/>
      <c r="BE9" s="700"/>
      <c r="BF9" s="700"/>
      <c r="BG9" s="700"/>
      <c r="BH9" s="700"/>
      <c r="BI9" s="700">
        <v>17473123</v>
      </c>
      <c r="BJ9" s="700"/>
      <c r="BK9" s="700"/>
      <c r="BL9" s="700"/>
      <c r="BM9" s="700"/>
      <c r="BN9" s="700"/>
      <c r="BO9" s="700"/>
      <c r="BP9" s="700"/>
      <c r="BQ9" s="700"/>
      <c r="BR9" s="700"/>
      <c r="BS9" s="700"/>
      <c r="BT9" s="700"/>
      <c r="BU9" s="700"/>
      <c r="BV9" s="700"/>
      <c r="BW9" s="700"/>
      <c r="BX9" s="700">
        <v>22260398</v>
      </c>
      <c r="BY9" s="700"/>
      <c r="BZ9" s="700"/>
      <c r="CA9" s="700"/>
      <c r="CB9" s="700"/>
      <c r="CC9" s="700"/>
      <c r="CD9" s="700"/>
      <c r="CE9" s="700"/>
      <c r="CF9" s="700"/>
      <c r="CG9" s="700"/>
      <c r="CH9" s="700"/>
      <c r="CI9" s="700"/>
      <c r="CJ9" s="700"/>
      <c r="CK9" s="700"/>
      <c r="CL9" s="700"/>
      <c r="CM9" s="700">
        <v>3847161</v>
      </c>
      <c r="CN9" s="700"/>
      <c r="CO9" s="700"/>
      <c r="CP9" s="700"/>
      <c r="CQ9" s="700"/>
      <c r="CR9" s="700"/>
      <c r="CS9" s="700"/>
      <c r="CT9" s="700"/>
      <c r="CU9" s="700"/>
      <c r="CV9" s="700"/>
      <c r="CW9" s="700"/>
      <c r="CX9" s="700"/>
      <c r="CY9" s="700"/>
      <c r="CZ9" s="700"/>
      <c r="DA9" s="700"/>
      <c r="DB9" s="700">
        <v>10093160</v>
      </c>
      <c r="DC9" s="700"/>
      <c r="DD9" s="700"/>
      <c r="DE9" s="700"/>
      <c r="DF9" s="700"/>
      <c r="DG9" s="700"/>
      <c r="DH9" s="700"/>
      <c r="DI9" s="700"/>
      <c r="DJ9" s="700"/>
      <c r="DK9" s="700"/>
      <c r="DL9" s="700"/>
      <c r="DM9" s="700"/>
      <c r="DN9" s="700"/>
      <c r="DO9" s="700"/>
      <c r="DP9" s="700"/>
      <c r="DQ9" s="700">
        <v>1935256</v>
      </c>
      <c r="DR9" s="700"/>
      <c r="DS9" s="700"/>
      <c r="DT9" s="700"/>
      <c r="DU9" s="700"/>
      <c r="DV9" s="700"/>
      <c r="DW9" s="700"/>
      <c r="DX9" s="700"/>
      <c r="DY9" s="700"/>
      <c r="DZ9" s="700"/>
      <c r="EA9" s="700"/>
      <c r="EB9" s="700"/>
      <c r="EC9" s="700"/>
      <c r="ED9" s="700"/>
      <c r="EE9" s="700"/>
      <c r="EF9" s="700">
        <v>2674707</v>
      </c>
      <c r="EG9" s="700"/>
      <c r="EH9" s="700"/>
      <c r="EI9" s="700"/>
      <c r="EJ9" s="700"/>
      <c r="EK9" s="700"/>
      <c r="EL9" s="700"/>
      <c r="EM9" s="700"/>
      <c r="EN9" s="700"/>
      <c r="EO9" s="700"/>
      <c r="EP9" s="700"/>
      <c r="EQ9" s="700"/>
      <c r="ER9" s="700"/>
      <c r="ES9" s="700"/>
      <c r="ET9" s="700"/>
      <c r="EU9" s="700">
        <v>468607</v>
      </c>
      <c r="EV9" s="700"/>
      <c r="EW9" s="700"/>
      <c r="EX9" s="700"/>
      <c r="EY9" s="700"/>
      <c r="EZ9" s="700"/>
      <c r="FA9" s="700"/>
      <c r="FB9" s="700"/>
      <c r="FC9" s="700"/>
      <c r="FD9" s="700"/>
      <c r="FE9" s="700"/>
      <c r="FF9" s="700"/>
      <c r="FG9" s="700"/>
      <c r="FH9" s="700"/>
      <c r="FI9" s="700"/>
      <c r="FJ9" s="700">
        <v>620759</v>
      </c>
      <c r="FK9" s="700"/>
      <c r="FL9" s="700"/>
      <c r="FM9" s="700"/>
      <c r="FN9" s="700"/>
      <c r="FO9" s="700"/>
      <c r="FP9" s="700"/>
      <c r="FQ9" s="700"/>
      <c r="FR9" s="700"/>
      <c r="FS9" s="700"/>
      <c r="FT9" s="700"/>
      <c r="FU9" s="700"/>
      <c r="FV9" s="700"/>
      <c r="FW9" s="700"/>
      <c r="FX9" s="700"/>
      <c r="FY9" s="700">
        <v>104247</v>
      </c>
      <c r="FZ9" s="700"/>
      <c r="GA9" s="700"/>
      <c r="GB9" s="700"/>
      <c r="GC9" s="700"/>
      <c r="GD9" s="700"/>
      <c r="GE9" s="700"/>
      <c r="GF9" s="700"/>
      <c r="GG9" s="700"/>
      <c r="GH9" s="700"/>
      <c r="GI9" s="700"/>
      <c r="GJ9" s="700"/>
      <c r="GK9" s="700"/>
      <c r="GL9" s="700"/>
      <c r="GM9" s="70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</row>
    <row r="10" spans="1:248" s="7" customFormat="1" ht="34.5" customHeight="1">
      <c r="A10" s="46"/>
      <c r="B10" s="883" t="s">
        <v>50</v>
      </c>
      <c r="C10" s="883"/>
      <c r="D10" s="883"/>
      <c r="E10" s="883"/>
      <c r="F10" s="883"/>
      <c r="G10" s="883"/>
      <c r="H10" s="883"/>
      <c r="I10" s="883"/>
      <c r="J10" s="883"/>
      <c r="K10" s="883"/>
      <c r="L10" s="883"/>
      <c r="M10" s="883"/>
      <c r="N10" s="883"/>
      <c r="O10" s="125"/>
      <c r="P10" s="705">
        <v>20282714</v>
      </c>
      <c r="Q10" s="696"/>
      <c r="R10" s="696"/>
      <c r="S10" s="696"/>
      <c r="T10" s="696"/>
      <c r="U10" s="696"/>
      <c r="V10" s="696"/>
      <c r="W10" s="696"/>
      <c r="X10" s="696"/>
      <c r="Y10" s="696"/>
      <c r="Z10" s="696"/>
      <c r="AA10" s="696"/>
      <c r="AB10" s="696"/>
      <c r="AC10" s="696"/>
      <c r="AD10" s="696"/>
      <c r="AE10" s="696">
        <v>6533584</v>
      </c>
      <c r="AF10" s="696"/>
      <c r="AG10" s="696"/>
      <c r="AH10" s="696"/>
      <c r="AI10" s="696"/>
      <c r="AJ10" s="696"/>
      <c r="AK10" s="696"/>
      <c r="AL10" s="696"/>
      <c r="AM10" s="696"/>
      <c r="AN10" s="696"/>
      <c r="AO10" s="696"/>
      <c r="AP10" s="696"/>
      <c r="AQ10" s="696"/>
      <c r="AR10" s="696"/>
      <c r="AS10" s="696"/>
      <c r="AT10" s="696">
        <v>8362585</v>
      </c>
      <c r="AU10" s="696"/>
      <c r="AV10" s="696"/>
      <c r="AW10" s="696"/>
      <c r="AX10" s="696"/>
      <c r="AY10" s="696"/>
      <c r="AZ10" s="696"/>
      <c r="BA10" s="696"/>
      <c r="BB10" s="696"/>
      <c r="BC10" s="696"/>
      <c r="BD10" s="696"/>
      <c r="BE10" s="696"/>
      <c r="BF10" s="696"/>
      <c r="BG10" s="696"/>
      <c r="BH10" s="696"/>
      <c r="BI10" s="696">
        <v>2825528</v>
      </c>
      <c r="BJ10" s="696"/>
      <c r="BK10" s="696"/>
      <c r="BL10" s="696"/>
      <c r="BM10" s="696"/>
      <c r="BN10" s="696"/>
      <c r="BO10" s="696"/>
      <c r="BP10" s="696"/>
      <c r="BQ10" s="696"/>
      <c r="BR10" s="696"/>
      <c r="BS10" s="696"/>
      <c r="BT10" s="696"/>
      <c r="BU10" s="696"/>
      <c r="BV10" s="696"/>
      <c r="BW10" s="696"/>
      <c r="BX10" s="696">
        <v>2331805</v>
      </c>
      <c r="BY10" s="696"/>
      <c r="BZ10" s="696"/>
      <c r="CA10" s="696"/>
      <c r="CB10" s="696"/>
      <c r="CC10" s="696"/>
      <c r="CD10" s="696"/>
      <c r="CE10" s="696"/>
      <c r="CF10" s="696"/>
      <c r="CG10" s="696"/>
      <c r="CH10" s="696"/>
      <c r="CI10" s="696"/>
      <c r="CJ10" s="696"/>
      <c r="CK10" s="696"/>
      <c r="CL10" s="696"/>
      <c r="CM10" s="696">
        <v>977577</v>
      </c>
      <c r="CN10" s="696"/>
      <c r="CO10" s="696"/>
      <c r="CP10" s="696"/>
      <c r="CQ10" s="696"/>
      <c r="CR10" s="696"/>
      <c r="CS10" s="696"/>
      <c r="CT10" s="696"/>
      <c r="CU10" s="696"/>
      <c r="CV10" s="696"/>
      <c r="CW10" s="696"/>
      <c r="CX10" s="696"/>
      <c r="CY10" s="696"/>
      <c r="CZ10" s="696"/>
      <c r="DA10" s="696"/>
      <c r="DB10" s="696">
        <v>1112867</v>
      </c>
      <c r="DC10" s="696"/>
      <c r="DD10" s="696"/>
      <c r="DE10" s="696"/>
      <c r="DF10" s="696"/>
      <c r="DG10" s="696"/>
      <c r="DH10" s="696"/>
      <c r="DI10" s="696"/>
      <c r="DJ10" s="696"/>
      <c r="DK10" s="696"/>
      <c r="DL10" s="696"/>
      <c r="DM10" s="696"/>
      <c r="DN10" s="696"/>
      <c r="DO10" s="696"/>
      <c r="DP10" s="696"/>
      <c r="DQ10" s="696">
        <v>372417</v>
      </c>
      <c r="DR10" s="696"/>
      <c r="DS10" s="696"/>
      <c r="DT10" s="696"/>
      <c r="DU10" s="696"/>
      <c r="DV10" s="696"/>
      <c r="DW10" s="696"/>
      <c r="DX10" s="696"/>
      <c r="DY10" s="696"/>
      <c r="DZ10" s="696"/>
      <c r="EA10" s="696"/>
      <c r="EB10" s="696"/>
      <c r="EC10" s="696"/>
      <c r="ED10" s="696"/>
      <c r="EE10" s="696"/>
      <c r="EF10" s="696">
        <v>213432</v>
      </c>
      <c r="EG10" s="696"/>
      <c r="EH10" s="696"/>
      <c r="EI10" s="696"/>
      <c r="EJ10" s="696"/>
      <c r="EK10" s="696"/>
      <c r="EL10" s="696"/>
      <c r="EM10" s="696"/>
      <c r="EN10" s="696"/>
      <c r="EO10" s="696"/>
      <c r="EP10" s="696"/>
      <c r="EQ10" s="696"/>
      <c r="ER10" s="696"/>
      <c r="ES10" s="696"/>
      <c r="ET10" s="696"/>
      <c r="EU10" s="696">
        <v>68861</v>
      </c>
      <c r="EV10" s="696"/>
      <c r="EW10" s="696"/>
      <c r="EX10" s="696"/>
      <c r="EY10" s="696"/>
      <c r="EZ10" s="696"/>
      <c r="FA10" s="696"/>
      <c r="FB10" s="696"/>
      <c r="FC10" s="696"/>
      <c r="FD10" s="696"/>
      <c r="FE10" s="696"/>
      <c r="FF10" s="696"/>
      <c r="FG10" s="696"/>
      <c r="FH10" s="696"/>
      <c r="FI10" s="696"/>
      <c r="FJ10" s="696">
        <v>65606</v>
      </c>
      <c r="FK10" s="696"/>
      <c r="FL10" s="696"/>
      <c r="FM10" s="696"/>
      <c r="FN10" s="696"/>
      <c r="FO10" s="696"/>
      <c r="FP10" s="696"/>
      <c r="FQ10" s="696"/>
      <c r="FR10" s="696"/>
      <c r="FS10" s="696"/>
      <c r="FT10" s="696"/>
      <c r="FU10" s="696"/>
      <c r="FV10" s="696"/>
      <c r="FW10" s="696"/>
      <c r="FX10" s="696"/>
      <c r="FY10" s="696">
        <v>26852</v>
      </c>
      <c r="FZ10" s="696"/>
      <c r="GA10" s="696"/>
      <c r="GB10" s="696"/>
      <c r="GC10" s="696"/>
      <c r="GD10" s="696"/>
      <c r="GE10" s="696"/>
      <c r="GF10" s="696"/>
      <c r="GG10" s="696"/>
      <c r="GH10" s="696"/>
      <c r="GI10" s="696"/>
      <c r="GJ10" s="696"/>
      <c r="GK10" s="696"/>
      <c r="GL10" s="696"/>
      <c r="GM10" s="699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</row>
    <row r="11" spans="1:248" s="7" customFormat="1" ht="34.5" customHeight="1">
      <c r="A11" s="46"/>
      <c r="B11" s="883" t="s">
        <v>135</v>
      </c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125"/>
      <c r="P11" s="705">
        <v>145230897</v>
      </c>
      <c r="Q11" s="696"/>
      <c r="R11" s="696"/>
      <c r="S11" s="696"/>
      <c r="T11" s="696"/>
      <c r="U11" s="696"/>
      <c r="V11" s="696"/>
      <c r="W11" s="696"/>
      <c r="X11" s="696"/>
      <c r="Y11" s="696"/>
      <c r="Z11" s="696"/>
      <c r="AA11" s="696"/>
      <c r="AB11" s="696"/>
      <c r="AC11" s="696"/>
      <c r="AD11" s="696"/>
      <c r="AE11" s="696">
        <v>18507528</v>
      </c>
      <c r="AF11" s="696"/>
      <c r="AG11" s="696"/>
      <c r="AH11" s="696"/>
      <c r="AI11" s="696"/>
      <c r="AJ11" s="696"/>
      <c r="AK11" s="696"/>
      <c r="AL11" s="696"/>
      <c r="AM11" s="696"/>
      <c r="AN11" s="696"/>
      <c r="AO11" s="696"/>
      <c r="AP11" s="696"/>
      <c r="AQ11" s="696"/>
      <c r="AR11" s="696"/>
      <c r="AS11" s="696"/>
      <c r="AT11" s="696">
        <v>74386006</v>
      </c>
      <c r="AU11" s="696"/>
      <c r="AV11" s="696"/>
      <c r="AW11" s="696"/>
      <c r="AX11" s="696"/>
      <c r="AY11" s="696"/>
      <c r="AZ11" s="696"/>
      <c r="BA11" s="696"/>
      <c r="BB11" s="696"/>
      <c r="BC11" s="696"/>
      <c r="BD11" s="696"/>
      <c r="BE11" s="696"/>
      <c r="BF11" s="696"/>
      <c r="BG11" s="696"/>
      <c r="BH11" s="696"/>
      <c r="BI11" s="696">
        <v>11595643</v>
      </c>
      <c r="BJ11" s="696"/>
      <c r="BK11" s="696"/>
      <c r="BL11" s="696"/>
      <c r="BM11" s="696"/>
      <c r="BN11" s="696"/>
      <c r="BO11" s="696"/>
      <c r="BP11" s="696"/>
      <c r="BQ11" s="696"/>
      <c r="BR11" s="696"/>
      <c r="BS11" s="696"/>
      <c r="BT11" s="696"/>
      <c r="BU11" s="696"/>
      <c r="BV11" s="696"/>
      <c r="BW11" s="696"/>
      <c r="BX11" s="696">
        <v>28163698</v>
      </c>
      <c r="BY11" s="696"/>
      <c r="BZ11" s="696"/>
      <c r="CA11" s="696"/>
      <c r="CB11" s="696"/>
      <c r="CC11" s="696"/>
      <c r="CD11" s="696"/>
      <c r="CE11" s="696"/>
      <c r="CF11" s="696"/>
      <c r="CG11" s="696"/>
      <c r="CH11" s="696"/>
      <c r="CI11" s="696"/>
      <c r="CJ11" s="696"/>
      <c r="CK11" s="696"/>
      <c r="CL11" s="696"/>
      <c r="CM11" s="696">
        <v>4891191</v>
      </c>
      <c r="CN11" s="696"/>
      <c r="CO11" s="696"/>
      <c r="CP11" s="696"/>
      <c r="CQ11" s="696"/>
      <c r="CR11" s="696"/>
      <c r="CS11" s="696"/>
      <c r="CT11" s="696"/>
      <c r="CU11" s="696"/>
      <c r="CV11" s="696"/>
      <c r="CW11" s="696"/>
      <c r="CX11" s="696"/>
      <c r="CY11" s="696"/>
      <c r="CZ11" s="696"/>
      <c r="DA11" s="696"/>
      <c r="DB11" s="696">
        <v>7882754</v>
      </c>
      <c r="DC11" s="696"/>
      <c r="DD11" s="696"/>
      <c r="DE11" s="696"/>
      <c r="DF11" s="696"/>
      <c r="DG11" s="696"/>
      <c r="DH11" s="696"/>
      <c r="DI11" s="696"/>
      <c r="DJ11" s="696"/>
      <c r="DK11" s="696"/>
      <c r="DL11" s="696"/>
      <c r="DM11" s="696"/>
      <c r="DN11" s="696"/>
      <c r="DO11" s="696"/>
      <c r="DP11" s="696"/>
      <c r="DQ11" s="696">
        <v>1054979</v>
      </c>
      <c r="DR11" s="696"/>
      <c r="DS11" s="696"/>
      <c r="DT11" s="696"/>
      <c r="DU11" s="696"/>
      <c r="DV11" s="696"/>
      <c r="DW11" s="696"/>
      <c r="DX11" s="696"/>
      <c r="DY11" s="696"/>
      <c r="DZ11" s="696"/>
      <c r="EA11" s="696"/>
      <c r="EB11" s="696"/>
      <c r="EC11" s="696"/>
      <c r="ED11" s="696"/>
      <c r="EE11" s="696"/>
      <c r="EF11" s="696">
        <v>1918082</v>
      </c>
      <c r="EG11" s="696"/>
      <c r="EH11" s="696"/>
      <c r="EI11" s="696"/>
      <c r="EJ11" s="696"/>
      <c r="EK11" s="696"/>
      <c r="EL11" s="696"/>
      <c r="EM11" s="696"/>
      <c r="EN11" s="696"/>
      <c r="EO11" s="696"/>
      <c r="EP11" s="696"/>
      <c r="EQ11" s="696"/>
      <c r="ER11" s="696"/>
      <c r="ES11" s="696"/>
      <c r="ET11" s="696"/>
      <c r="EU11" s="696">
        <v>307565</v>
      </c>
      <c r="EV11" s="696"/>
      <c r="EW11" s="696"/>
      <c r="EX11" s="696"/>
      <c r="EY11" s="696"/>
      <c r="EZ11" s="696"/>
      <c r="FA11" s="696"/>
      <c r="FB11" s="696"/>
      <c r="FC11" s="696"/>
      <c r="FD11" s="696"/>
      <c r="FE11" s="696"/>
      <c r="FF11" s="696"/>
      <c r="FG11" s="696"/>
      <c r="FH11" s="696"/>
      <c r="FI11" s="696"/>
      <c r="FJ11" s="696">
        <v>781999</v>
      </c>
      <c r="FK11" s="696"/>
      <c r="FL11" s="696"/>
      <c r="FM11" s="696"/>
      <c r="FN11" s="696"/>
      <c r="FO11" s="696"/>
      <c r="FP11" s="696"/>
      <c r="FQ11" s="696"/>
      <c r="FR11" s="696"/>
      <c r="FS11" s="696"/>
      <c r="FT11" s="696"/>
      <c r="FU11" s="696"/>
      <c r="FV11" s="696"/>
      <c r="FW11" s="696"/>
      <c r="FX11" s="696"/>
      <c r="FY11" s="696">
        <v>146418</v>
      </c>
      <c r="FZ11" s="696"/>
      <c r="GA11" s="696"/>
      <c r="GB11" s="696"/>
      <c r="GC11" s="696"/>
      <c r="GD11" s="696"/>
      <c r="GE11" s="696"/>
      <c r="GF11" s="696"/>
      <c r="GG11" s="696"/>
      <c r="GH11" s="696"/>
      <c r="GI11" s="696"/>
      <c r="GJ11" s="696"/>
      <c r="GK11" s="696"/>
      <c r="GL11" s="696"/>
      <c r="GM11" s="699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</row>
    <row r="12" spans="1:248" s="7" customFormat="1" ht="34.5" customHeight="1">
      <c r="A12" s="46"/>
      <c r="B12" s="883" t="s">
        <v>52</v>
      </c>
      <c r="C12" s="883"/>
      <c r="D12" s="883"/>
      <c r="E12" s="883"/>
      <c r="F12" s="883"/>
      <c r="G12" s="883"/>
      <c r="H12" s="883"/>
      <c r="I12" s="883"/>
      <c r="J12" s="883"/>
      <c r="K12" s="883"/>
      <c r="L12" s="883"/>
      <c r="M12" s="883"/>
      <c r="N12" s="883"/>
      <c r="O12" s="125"/>
      <c r="P12" s="705">
        <v>6781466</v>
      </c>
      <c r="Q12" s="696"/>
      <c r="R12" s="696"/>
      <c r="S12" s="696"/>
      <c r="T12" s="696"/>
      <c r="U12" s="696"/>
      <c r="V12" s="696"/>
      <c r="W12" s="696"/>
      <c r="X12" s="696"/>
      <c r="Y12" s="696"/>
      <c r="Z12" s="696"/>
      <c r="AA12" s="696"/>
      <c r="AB12" s="696"/>
      <c r="AC12" s="696"/>
      <c r="AD12" s="696"/>
      <c r="AE12" s="696">
        <v>2002762</v>
      </c>
      <c r="AF12" s="696"/>
      <c r="AG12" s="696"/>
      <c r="AH12" s="696"/>
      <c r="AI12" s="696"/>
      <c r="AJ12" s="696"/>
      <c r="AK12" s="696"/>
      <c r="AL12" s="696"/>
      <c r="AM12" s="696"/>
      <c r="AN12" s="696"/>
      <c r="AO12" s="696"/>
      <c r="AP12" s="696"/>
      <c r="AQ12" s="696"/>
      <c r="AR12" s="696"/>
      <c r="AS12" s="696"/>
      <c r="AT12" s="696">
        <v>3457926</v>
      </c>
      <c r="AU12" s="696"/>
      <c r="AV12" s="696"/>
      <c r="AW12" s="696"/>
      <c r="AX12" s="696"/>
      <c r="AY12" s="696"/>
      <c r="AZ12" s="696"/>
      <c r="BA12" s="696"/>
      <c r="BB12" s="696"/>
      <c r="BC12" s="696"/>
      <c r="BD12" s="696"/>
      <c r="BE12" s="696"/>
      <c r="BF12" s="696"/>
      <c r="BG12" s="696"/>
      <c r="BH12" s="696"/>
      <c r="BI12" s="696">
        <v>1198545</v>
      </c>
      <c r="BJ12" s="696"/>
      <c r="BK12" s="696"/>
      <c r="BL12" s="696"/>
      <c r="BM12" s="696"/>
      <c r="BN12" s="696"/>
      <c r="BO12" s="696"/>
      <c r="BP12" s="696"/>
      <c r="BQ12" s="696"/>
      <c r="BR12" s="696"/>
      <c r="BS12" s="696"/>
      <c r="BT12" s="696"/>
      <c r="BU12" s="696"/>
      <c r="BV12" s="696"/>
      <c r="BW12" s="696"/>
      <c r="BX12" s="696">
        <v>1984051</v>
      </c>
      <c r="BY12" s="696"/>
      <c r="BZ12" s="696"/>
      <c r="CA12" s="696"/>
      <c r="CB12" s="696"/>
      <c r="CC12" s="696"/>
      <c r="CD12" s="696"/>
      <c r="CE12" s="696"/>
      <c r="CF12" s="696"/>
      <c r="CG12" s="696"/>
      <c r="CH12" s="696"/>
      <c r="CI12" s="696"/>
      <c r="CJ12" s="696"/>
      <c r="CK12" s="696"/>
      <c r="CL12" s="696"/>
      <c r="CM12" s="696">
        <v>568316</v>
      </c>
      <c r="CN12" s="696"/>
      <c r="CO12" s="696"/>
      <c r="CP12" s="696"/>
      <c r="CQ12" s="696"/>
      <c r="CR12" s="696"/>
      <c r="CS12" s="696"/>
      <c r="CT12" s="696"/>
      <c r="CU12" s="696"/>
      <c r="CV12" s="696"/>
      <c r="CW12" s="696"/>
      <c r="CX12" s="696"/>
      <c r="CY12" s="696"/>
      <c r="CZ12" s="696"/>
      <c r="DA12" s="696"/>
      <c r="DB12" s="696">
        <v>395044</v>
      </c>
      <c r="DC12" s="696"/>
      <c r="DD12" s="696"/>
      <c r="DE12" s="696"/>
      <c r="DF12" s="696"/>
      <c r="DG12" s="696"/>
      <c r="DH12" s="696"/>
      <c r="DI12" s="696"/>
      <c r="DJ12" s="696"/>
      <c r="DK12" s="696"/>
      <c r="DL12" s="696"/>
      <c r="DM12" s="696"/>
      <c r="DN12" s="696"/>
      <c r="DO12" s="696"/>
      <c r="DP12" s="696"/>
      <c r="DQ12" s="696">
        <v>119626</v>
      </c>
      <c r="DR12" s="696"/>
      <c r="DS12" s="696"/>
      <c r="DT12" s="696"/>
      <c r="DU12" s="696"/>
      <c r="DV12" s="696"/>
      <c r="DW12" s="696"/>
      <c r="DX12" s="696"/>
      <c r="DY12" s="696"/>
      <c r="DZ12" s="696"/>
      <c r="EA12" s="696"/>
      <c r="EB12" s="696"/>
      <c r="EC12" s="696"/>
      <c r="ED12" s="696"/>
      <c r="EE12" s="696"/>
      <c r="EF12" s="696">
        <v>89226</v>
      </c>
      <c r="EG12" s="696"/>
      <c r="EH12" s="696"/>
      <c r="EI12" s="696"/>
      <c r="EJ12" s="696"/>
      <c r="EK12" s="696"/>
      <c r="EL12" s="696"/>
      <c r="EM12" s="696"/>
      <c r="EN12" s="696"/>
      <c r="EO12" s="696"/>
      <c r="EP12" s="696"/>
      <c r="EQ12" s="696"/>
      <c r="ER12" s="696"/>
      <c r="ES12" s="696"/>
      <c r="ET12" s="696"/>
      <c r="EU12" s="696">
        <v>34708</v>
      </c>
      <c r="EV12" s="696"/>
      <c r="EW12" s="696"/>
      <c r="EX12" s="696"/>
      <c r="EY12" s="696"/>
      <c r="EZ12" s="696"/>
      <c r="FA12" s="696"/>
      <c r="FB12" s="696"/>
      <c r="FC12" s="696"/>
      <c r="FD12" s="696"/>
      <c r="FE12" s="696"/>
      <c r="FF12" s="696"/>
      <c r="FG12" s="696"/>
      <c r="FH12" s="696"/>
      <c r="FI12" s="696"/>
      <c r="FJ12" s="696">
        <v>54771</v>
      </c>
      <c r="FK12" s="696"/>
      <c r="FL12" s="696"/>
      <c r="FM12" s="696"/>
      <c r="FN12" s="696"/>
      <c r="FO12" s="696"/>
      <c r="FP12" s="696"/>
      <c r="FQ12" s="696"/>
      <c r="FR12" s="696"/>
      <c r="FS12" s="696"/>
      <c r="FT12" s="696"/>
      <c r="FU12" s="696"/>
      <c r="FV12" s="696"/>
      <c r="FW12" s="696"/>
      <c r="FX12" s="696"/>
      <c r="FY12" s="696">
        <v>15500</v>
      </c>
      <c r="FZ12" s="696"/>
      <c r="GA12" s="696"/>
      <c r="GB12" s="696"/>
      <c r="GC12" s="696"/>
      <c r="GD12" s="696"/>
      <c r="GE12" s="696"/>
      <c r="GF12" s="696"/>
      <c r="GG12" s="696"/>
      <c r="GH12" s="696"/>
      <c r="GI12" s="696"/>
      <c r="GJ12" s="696"/>
      <c r="GK12" s="696"/>
      <c r="GL12" s="696"/>
      <c r="GM12" s="699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</row>
    <row r="13" spans="1:248" s="7" customFormat="1" ht="34.5" customHeight="1">
      <c r="A13" s="46"/>
      <c r="B13" s="883" t="s">
        <v>136</v>
      </c>
      <c r="C13" s="883"/>
      <c r="D13" s="883"/>
      <c r="E13" s="883"/>
      <c r="F13" s="883"/>
      <c r="G13" s="883"/>
      <c r="H13" s="883"/>
      <c r="I13" s="883"/>
      <c r="J13" s="883"/>
      <c r="K13" s="883"/>
      <c r="L13" s="883"/>
      <c r="M13" s="883"/>
      <c r="N13" s="883"/>
      <c r="O13" s="125"/>
      <c r="P13" s="705">
        <v>78812641</v>
      </c>
      <c r="Q13" s="696"/>
      <c r="R13" s="696"/>
      <c r="S13" s="696"/>
      <c r="T13" s="696"/>
      <c r="U13" s="696"/>
      <c r="V13" s="696"/>
      <c r="W13" s="696"/>
      <c r="X13" s="696"/>
      <c r="Y13" s="696"/>
      <c r="Z13" s="696"/>
      <c r="AA13" s="696"/>
      <c r="AB13" s="696"/>
      <c r="AC13" s="696"/>
      <c r="AD13" s="696"/>
      <c r="AE13" s="696">
        <v>10066305</v>
      </c>
      <c r="AF13" s="696"/>
      <c r="AG13" s="696"/>
      <c r="AH13" s="696"/>
      <c r="AI13" s="696"/>
      <c r="AJ13" s="696"/>
      <c r="AK13" s="696"/>
      <c r="AL13" s="696"/>
      <c r="AM13" s="696"/>
      <c r="AN13" s="696"/>
      <c r="AO13" s="696"/>
      <c r="AP13" s="696"/>
      <c r="AQ13" s="696"/>
      <c r="AR13" s="696"/>
      <c r="AS13" s="696"/>
      <c r="AT13" s="696">
        <v>36036512</v>
      </c>
      <c r="AU13" s="696"/>
      <c r="AV13" s="696"/>
      <c r="AW13" s="696"/>
      <c r="AX13" s="696"/>
      <c r="AY13" s="696"/>
      <c r="AZ13" s="696"/>
      <c r="BA13" s="696"/>
      <c r="BB13" s="696"/>
      <c r="BC13" s="696"/>
      <c r="BD13" s="696"/>
      <c r="BE13" s="696"/>
      <c r="BF13" s="696"/>
      <c r="BG13" s="696"/>
      <c r="BH13" s="696"/>
      <c r="BI13" s="696">
        <v>7012327</v>
      </c>
      <c r="BJ13" s="696"/>
      <c r="BK13" s="696"/>
      <c r="BL13" s="696"/>
      <c r="BM13" s="696"/>
      <c r="BN13" s="696"/>
      <c r="BO13" s="696"/>
      <c r="BP13" s="696"/>
      <c r="BQ13" s="696"/>
      <c r="BR13" s="696"/>
      <c r="BS13" s="696"/>
      <c r="BT13" s="696"/>
      <c r="BU13" s="696"/>
      <c r="BV13" s="696"/>
      <c r="BW13" s="696"/>
      <c r="BX13" s="696">
        <v>19367393</v>
      </c>
      <c r="BY13" s="696"/>
      <c r="BZ13" s="696"/>
      <c r="CA13" s="696"/>
      <c r="CB13" s="696"/>
      <c r="CC13" s="696"/>
      <c r="CD13" s="696"/>
      <c r="CE13" s="696"/>
      <c r="CF13" s="696"/>
      <c r="CG13" s="696"/>
      <c r="CH13" s="696"/>
      <c r="CI13" s="696"/>
      <c r="CJ13" s="696"/>
      <c r="CK13" s="696"/>
      <c r="CL13" s="696"/>
      <c r="CM13" s="696">
        <v>3467339</v>
      </c>
      <c r="CN13" s="696"/>
      <c r="CO13" s="696"/>
      <c r="CP13" s="696"/>
      <c r="CQ13" s="696"/>
      <c r="CR13" s="696"/>
      <c r="CS13" s="696"/>
      <c r="CT13" s="696"/>
      <c r="CU13" s="696"/>
      <c r="CV13" s="696"/>
      <c r="CW13" s="696"/>
      <c r="CX13" s="696"/>
      <c r="CY13" s="696"/>
      <c r="CZ13" s="696"/>
      <c r="DA13" s="696"/>
      <c r="DB13" s="696">
        <v>4543721</v>
      </c>
      <c r="DC13" s="696"/>
      <c r="DD13" s="696"/>
      <c r="DE13" s="696"/>
      <c r="DF13" s="696"/>
      <c r="DG13" s="696"/>
      <c r="DH13" s="696"/>
      <c r="DI13" s="696"/>
      <c r="DJ13" s="696"/>
      <c r="DK13" s="696"/>
      <c r="DL13" s="696"/>
      <c r="DM13" s="696"/>
      <c r="DN13" s="696"/>
      <c r="DO13" s="696"/>
      <c r="DP13" s="696"/>
      <c r="DQ13" s="696">
        <v>624549</v>
      </c>
      <c r="DR13" s="696"/>
      <c r="DS13" s="696"/>
      <c r="DT13" s="696"/>
      <c r="DU13" s="696"/>
      <c r="DV13" s="696"/>
      <c r="DW13" s="696"/>
      <c r="DX13" s="696"/>
      <c r="DY13" s="696"/>
      <c r="DZ13" s="696"/>
      <c r="EA13" s="696"/>
      <c r="EB13" s="696"/>
      <c r="EC13" s="696"/>
      <c r="ED13" s="696"/>
      <c r="EE13" s="696"/>
      <c r="EF13" s="696">
        <v>956329</v>
      </c>
      <c r="EG13" s="696"/>
      <c r="EH13" s="696"/>
      <c r="EI13" s="696"/>
      <c r="EJ13" s="696"/>
      <c r="EK13" s="696"/>
      <c r="EL13" s="696"/>
      <c r="EM13" s="696"/>
      <c r="EN13" s="696"/>
      <c r="EO13" s="696"/>
      <c r="EP13" s="696"/>
      <c r="EQ13" s="696"/>
      <c r="ER13" s="696"/>
      <c r="ES13" s="696"/>
      <c r="ET13" s="696"/>
      <c r="EU13" s="696">
        <v>189507</v>
      </c>
      <c r="EV13" s="696"/>
      <c r="EW13" s="696"/>
      <c r="EX13" s="696"/>
      <c r="EY13" s="696"/>
      <c r="EZ13" s="696"/>
      <c r="FA13" s="696"/>
      <c r="FB13" s="696"/>
      <c r="FC13" s="696"/>
      <c r="FD13" s="696"/>
      <c r="FE13" s="696"/>
      <c r="FF13" s="696"/>
      <c r="FG13" s="696"/>
      <c r="FH13" s="696"/>
      <c r="FI13" s="696"/>
      <c r="FJ13" s="696">
        <v>543519</v>
      </c>
      <c r="FK13" s="696"/>
      <c r="FL13" s="696"/>
      <c r="FM13" s="696"/>
      <c r="FN13" s="696"/>
      <c r="FO13" s="696"/>
      <c r="FP13" s="696"/>
      <c r="FQ13" s="696"/>
      <c r="FR13" s="696"/>
      <c r="FS13" s="696"/>
      <c r="FT13" s="696"/>
      <c r="FU13" s="696"/>
      <c r="FV13" s="696"/>
      <c r="FW13" s="696"/>
      <c r="FX13" s="696"/>
      <c r="FY13" s="696">
        <v>111640</v>
      </c>
      <c r="FZ13" s="696"/>
      <c r="GA13" s="696"/>
      <c r="GB13" s="696"/>
      <c r="GC13" s="696"/>
      <c r="GD13" s="696"/>
      <c r="GE13" s="696"/>
      <c r="GF13" s="696"/>
      <c r="GG13" s="696"/>
      <c r="GH13" s="696"/>
      <c r="GI13" s="696"/>
      <c r="GJ13" s="696"/>
      <c r="GK13" s="696"/>
      <c r="GL13" s="696"/>
      <c r="GM13" s="699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</row>
    <row r="14" spans="1:248" s="7" customFormat="1" ht="34.5" customHeight="1" thickBot="1">
      <c r="A14" s="69"/>
      <c r="B14" s="880" t="s">
        <v>137</v>
      </c>
      <c r="C14" s="880"/>
      <c r="D14" s="880"/>
      <c r="E14" s="880"/>
      <c r="F14" s="880"/>
      <c r="G14" s="880"/>
      <c r="H14" s="880"/>
      <c r="I14" s="880"/>
      <c r="J14" s="880"/>
      <c r="K14" s="880"/>
      <c r="L14" s="880"/>
      <c r="M14" s="880"/>
      <c r="N14" s="880"/>
      <c r="O14" s="101"/>
      <c r="P14" s="705">
        <v>643749409</v>
      </c>
      <c r="Q14" s="696"/>
      <c r="R14" s="696"/>
      <c r="S14" s="696"/>
      <c r="T14" s="696"/>
      <c r="U14" s="696"/>
      <c r="V14" s="696"/>
      <c r="W14" s="696"/>
      <c r="X14" s="696"/>
      <c r="Y14" s="696"/>
      <c r="Z14" s="696"/>
      <c r="AA14" s="696"/>
      <c r="AB14" s="696"/>
      <c r="AC14" s="696"/>
      <c r="AD14" s="696"/>
      <c r="AE14" s="696">
        <v>219818688</v>
      </c>
      <c r="AF14" s="696"/>
      <c r="AG14" s="696"/>
      <c r="AH14" s="696"/>
      <c r="AI14" s="696"/>
      <c r="AJ14" s="696"/>
      <c r="AK14" s="696"/>
      <c r="AL14" s="696"/>
      <c r="AM14" s="696"/>
      <c r="AN14" s="696"/>
      <c r="AO14" s="696"/>
      <c r="AP14" s="696"/>
      <c r="AQ14" s="696"/>
      <c r="AR14" s="696"/>
      <c r="AS14" s="696"/>
      <c r="AT14" s="696">
        <v>251401918</v>
      </c>
      <c r="AU14" s="696"/>
      <c r="AV14" s="696"/>
      <c r="AW14" s="696"/>
      <c r="AX14" s="696"/>
      <c r="AY14" s="696"/>
      <c r="AZ14" s="696"/>
      <c r="BA14" s="696"/>
      <c r="BB14" s="696"/>
      <c r="BC14" s="696"/>
      <c r="BD14" s="696"/>
      <c r="BE14" s="696"/>
      <c r="BF14" s="696"/>
      <c r="BG14" s="696"/>
      <c r="BH14" s="696"/>
      <c r="BI14" s="696">
        <v>92999934</v>
      </c>
      <c r="BJ14" s="696"/>
      <c r="BK14" s="696"/>
      <c r="BL14" s="696"/>
      <c r="BM14" s="696"/>
      <c r="BN14" s="696"/>
      <c r="BO14" s="696"/>
      <c r="BP14" s="696"/>
      <c r="BQ14" s="696"/>
      <c r="BR14" s="696"/>
      <c r="BS14" s="696"/>
      <c r="BT14" s="696"/>
      <c r="BU14" s="696"/>
      <c r="BV14" s="696"/>
      <c r="BW14" s="696"/>
      <c r="BX14" s="696">
        <v>148294594</v>
      </c>
      <c r="BY14" s="696"/>
      <c r="BZ14" s="696"/>
      <c r="CA14" s="696"/>
      <c r="CB14" s="696"/>
      <c r="CC14" s="696"/>
      <c r="CD14" s="696"/>
      <c r="CE14" s="696"/>
      <c r="CF14" s="696"/>
      <c r="CG14" s="696"/>
      <c r="CH14" s="696"/>
      <c r="CI14" s="696"/>
      <c r="CJ14" s="696"/>
      <c r="CK14" s="696"/>
      <c r="CL14" s="696"/>
      <c r="CM14" s="696">
        <v>51828117</v>
      </c>
      <c r="CN14" s="696"/>
      <c r="CO14" s="696"/>
      <c r="CP14" s="696"/>
      <c r="CQ14" s="696"/>
      <c r="CR14" s="696"/>
      <c r="CS14" s="696"/>
      <c r="CT14" s="696"/>
      <c r="CU14" s="696"/>
      <c r="CV14" s="696"/>
      <c r="CW14" s="696"/>
      <c r="CX14" s="696"/>
      <c r="CY14" s="696"/>
      <c r="CZ14" s="696"/>
      <c r="DA14" s="696"/>
      <c r="DB14" s="696">
        <v>36938499</v>
      </c>
      <c r="DC14" s="696"/>
      <c r="DD14" s="696"/>
      <c r="DE14" s="696"/>
      <c r="DF14" s="696"/>
      <c r="DG14" s="696"/>
      <c r="DH14" s="696"/>
      <c r="DI14" s="696"/>
      <c r="DJ14" s="696"/>
      <c r="DK14" s="696"/>
      <c r="DL14" s="696"/>
      <c r="DM14" s="696"/>
      <c r="DN14" s="696"/>
      <c r="DO14" s="696"/>
      <c r="DP14" s="696"/>
      <c r="DQ14" s="696">
        <v>14680673</v>
      </c>
      <c r="DR14" s="696"/>
      <c r="DS14" s="696"/>
      <c r="DT14" s="696"/>
      <c r="DU14" s="696"/>
      <c r="DV14" s="696"/>
      <c r="DW14" s="696"/>
      <c r="DX14" s="696"/>
      <c r="DY14" s="696"/>
      <c r="DZ14" s="696"/>
      <c r="EA14" s="696"/>
      <c r="EB14" s="696"/>
      <c r="EC14" s="696"/>
      <c r="ED14" s="696"/>
      <c r="EE14" s="696"/>
      <c r="EF14" s="696">
        <v>6730753</v>
      </c>
      <c r="EG14" s="696"/>
      <c r="EH14" s="696"/>
      <c r="EI14" s="696"/>
      <c r="EJ14" s="696"/>
      <c r="EK14" s="696"/>
      <c r="EL14" s="696"/>
      <c r="EM14" s="696"/>
      <c r="EN14" s="696"/>
      <c r="EO14" s="696"/>
      <c r="EP14" s="696"/>
      <c r="EQ14" s="696"/>
      <c r="ER14" s="696"/>
      <c r="ES14" s="696"/>
      <c r="ET14" s="696"/>
      <c r="EU14" s="696">
        <v>2695960</v>
      </c>
      <c r="EV14" s="696"/>
      <c r="EW14" s="696"/>
      <c r="EX14" s="696"/>
      <c r="EY14" s="696"/>
      <c r="EZ14" s="696"/>
      <c r="FA14" s="696"/>
      <c r="FB14" s="696"/>
      <c r="FC14" s="696"/>
      <c r="FD14" s="696"/>
      <c r="FE14" s="696"/>
      <c r="FF14" s="696"/>
      <c r="FG14" s="696"/>
      <c r="FH14" s="696"/>
      <c r="FI14" s="696"/>
      <c r="FJ14" s="696">
        <v>4268347</v>
      </c>
      <c r="FK14" s="696"/>
      <c r="FL14" s="696"/>
      <c r="FM14" s="696"/>
      <c r="FN14" s="696"/>
      <c r="FO14" s="696"/>
      <c r="FP14" s="696"/>
      <c r="FQ14" s="696"/>
      <c r="FR14" s="696"/>
      <c r="FS14" s="696"/>
      <c r="FT14" s="696"/>
      <c r="FU14" s="696"/>
      <c r="FV14" s="696"/>
      <c r="FW14" s="696"/>
      <c r="FX14" s="696"/>
      <c r="FY14" s="696">
        <v>1610033</v>
      </c>
      <c r="FZ14" s="696"/>
      <c r="GA14" s="696"/>
      <c r="GB14" s="696"/>
      <c r="GC14" s="696"/>
      <c r="GD14" s="696"/>
      <c r="GE14" s="696"/>
      <c r="GF14" s="696"/>
      <c r="GG14" s="696"/>
      <c r="GH14" s="696"/>
      <c r="GI14" s="696"/>
      <c r="GJ14" s="696"/>
      <c r="GK14" s="696"/>
      <c r="GL14" s="696"/>
      <c r="GM14" s="699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</row>
    <row r="15" spans="1:248" s="7" customFormat="1" ht="34.5" customHeight="1" thickBot="1">
      <c r="A15" s="552" t="s">
        <v>104</v>
      </c>
      <c r="B15" s="924"/>
      <c r="C15" s="924"/>
      <c r="D15" s="924"/>
      <c r="E15" s="924"/>
      <c r="F15" s="924"/>
      <c r="G15" s="924"/>
      <c r="H15" s="924"/>
      <c r="I15" s="924"/>
      <c r="J15" s="924"/>
      <c r="K15" s="924"/>
      <c r="L15" s="924"/>
      <c r="M15" s="924"/>
      <c r="N15" s="924"/>
      <c r="O15" s="925"/>
      <c r="P15" s="704">
        <f>SUM(P9,P10,P11,P12,P13,P14)</f>
        <v>1079291317</v>
      </c>
      <c r="Q15" s="697"/>
      <c r="R15" s="697"/>
      <c r="S15" s="697"/>
      <c r="T15" s="697"/>
      <c r="U15" s="697"/>
      <c r="V15" s="697"/>
      <c r="W15" s="697"/>
      <c r="X15" s="697"/>
      <c r="Y15" s="697"/>
      <c r="Z15" s="697"/>
      <c r="AA15" s="697"/>
      <c r="AB15" s="697"/>
      <c r="AC15" s="697"/>
      <c r="AD15" s="697"/>
      <c r="AE15" s="697">
        <f t="shared" ref="AE15" si="0">SUM(AE9,AE10,AE11,AE12,AE13,AE14)</f>
        <v>288248378</v>
      </c>
      <c r="AF15" s="697"/>
      <c r="AG15" s="697"/>
      <c r="AH15" s="697"/>
      <c r="AI15" s="697"/>
      <c r="AJ15" s="697"/>
      <c r="AK15" s="697"/>
      <c r="AL15" s="697"/>
      <c r="AM15" s="697"/>
      <c r="AN15" s="697"/>
      <c r="AO15" s="697"/>
      <c r="AP15" s="697"/>
      <c r="AQ15" s="697"/>
      <c r="AR15" s="697"/>
      <c r="AS15" s="697"/>
      <c r="AT15" s="697">
        <f t="shared" ref="AT15" si="1">SUM(AT9,AT10,AT11,AT12,AT13,AT14)</f>
        <v>475947408</v>
      </c>
      <c r="AU15" s="697"/>
      <c r="AV15" s="697"/>
      <c r="AW15" s="697"/>
      <c r="AX15" s="697"/>
      <c r="AY15" s="697"/>
      <c r="AZ15" s="697"/>
      <c r="BA15" s="697"/>
      <c r="BB15" s="697"/>
      <c r="BC15" s="697"/>
      <c r="BD15" s="697"/>
      <c r="BE15" s="697"/>
      <c r="BF15" s="697"/>
      <c r="BG15" s="697"/>
      <c r="BH15" s="697"/>
      <c r="BI15" s="697">
        <f t="shared" ref="BI15" si="2">SUM(BI9,BI10,BI11,BI12,BI13,BI14)</f>
        <v>133105100</v>
      </c>
      <c r="BJ15" s="697"/>
      <c r="BK15" s="697"/>
      <c r="BL15" s="697"/>
      <c r="BM15" s="697"/>
      <c r="BN15" s="697"/>
      <c r="BO15" s="697"/>
      <c r="BP15" s="697"/>
      <c r="BQ15" s="697"/>
      <c r="BR15" s="697"/>
      <c r="BS15" s="697"/>
      <c r="BT15" s="697"/>
      <c r="BU15" s="697"/>
      <c r="BV15" s="697"/>
      <c r="BW15" s="697"/>
      <c r="BX15" s="697">
        <f t="shared" ref="BX15" si="3">SUM(BX9,BX10,BX11,BX12,BX13,BX14)</f>
        <v>222401939</v>
      </c>
      <c r="BY15" s="697"/>
      <c r="BZ15" s="697"/>
      <c r="CA15" s="697"/>
      <c r="CB15" s="697"/>
      <c r="CC15" s="697"/>
      <c r="CD15" s="697"/>
      <c r="CE15" s="697"/>
      <c r="CF15" s="697"/>
      <c r="CG15" s="697"/>
      <c r="CH15" s="697"/>
      <c r="CI15" s="697"/>
      <c r="CJ15" s="697"/>
      <c r="CK15" s="697"/>
      <c r="CL15" s="697"/>
      <c r="CM15" s="697">
        <f t="shared" ref="CM15" si="4">SUM(CM9,CM10,CM11,CM12,CM13,CM14)</f>
        <v>65579701</v>
      </c>
      <c r="CN15" s="697"/>
      <c r="CO15" s="697"/>
      <c r="CP15" s="697"/>
      <c r="CQ15" s="697"/>
      <c r="CR15" s="697"/>
      <c r="CS15" s="697"/>
      <c r="CT15" s="697"/>
      <c r="CU15" s="697"/>
      <c r="CV15" s="697"/>
      <c r="CW15" s="697"/>
      <c r="CX15" s="697"/>
      <c r="CY15" s="697"/>
      <c r="CZ15" s="697"/>
      <c r="DA15" s="697"/>
      <c r="DB15" s="697">
        <f t="shared" ref="DB15" si="5">SUM(DB9,DB10,DB11,DB12,DB13,DB14)</f>
        <v>60966045</v>
      </c>
      <c r="DC15" s="697"/>
      <c r="DD15" s="697"/>
      <c r="DE15" s="697"/>
      <c r="DF15" s="697"/>
      <c r="DG15" s="697"/>
      <c r="DH15" s="697"/>
      <c r="DI15" s="697"/>
      <c r="DJ15" s="697"/>
      <c r="DK15" s="697"/>
      <c r="DL15" s="697"/>
      <c r="DM15" s="697"/>
      <c r="DN15" s="697"/>
      <c r="DO15" s="697"/>
      <c r="DP15" s="697"/>
      <c r="DQ15" s="697">
        <f t="shared" ref="DQ15" si="6">SUM(DQ9,DQ10,DQ11,DQ12,DQ13,DQ14)</f>
        <v>18787500</v>
      </c>
      <c r="DR15" s="697"/>
      <c r="DS15" s="697"/>
      <c r="DT15" s="697"/>
      <c r="DU15" s="697"/>
      <c r="DV15" s="697"/>
      <c r="DW15" s="697"/>
      <c r="DX15" s="697"/>
      <c r="DY15" s="697"/>
      <c r="DZ15" s="697"/>
      <c r="EA15" s="697"/>
      <c r="EB15" s="697"/>
      <c r="EC15" s="697"/>
      <c r="ED15" s="697"/>
      <c r="EE15" s="697"/>
      <c r="EF15" s="697">
        <f t="shared" ref="EF15" si="7">SUM(EF9,EF10,EF11,EF12,EF13,EF14)</f>
        <v>12582529</v>
      </c>
      <c r="EG15" s="697"/>
      <c r="EH15" s="697"/>
      <c r="EI15" s="697"/>
      <c r="EJ15" s="697"/>
      <c r="EK15" s="697"/>
      <c r="EL15" s="697"/>
      <c r="EM15" s="697"/>
      <c r="EN15" s="697"/>
      <c r="EO15" s="697"/>
      <c r="EP15" s="697"/>
      <c r="EQ15" s="697"/>
      <c r="ER15" s="697"/>
      <c r="ES15" s="697"/>
      <c r="ET15" s="697"/>
      <c r="EU15" s="697">
        <f t="shared" ref="EU15" si="8">SUM(EU9,EU10,EU11,EU12,EU13,EU14)</f>
        <v>3765208</v>
      </c>
      <c r="EV15" s="697"/>
      <c r="EW15" s="697"/>
      <c r="EX15" s="697"/>
      <c r="EY15" s="697"/>
      <c r="EZ15" s="697"/>
      <c r="FA15" s="697"/>
      <c r="FB15" s="697"/>
      <c r="FC15" s="697"/>
      <c r="FD15" s="697"/>
      <c r="FE15" s="697"/>
      <c r="FF15" s="697"/>
      <c r="FG15" s="697"/>
      <c r="FH15" s="697"/>
      <c r="FI15" s="697"/>
      <c r="FJ15" s="697">
        <f t="shared" ref="FJ15" si="9">SUM(FJ9,FJ10,FJ11,FJ12,FJ13,FJ14)</f>
        <v>6335001</v>
      </c>
      <c r="FK15" s="697"/>
      <c r="FL15" s="697"/>
      <c r="FM15" s="697"/>
      <c r="FN15" s="697"/>
      <c r="FO15" s="697"/>
      <c r="FP15" s="697"/>
      <c r="FQ15" s="697"/>
      <c r="FR15" s="697"/>
      <c r="FS15" s="697"/>
      <c r="FT15" s="697"/>
      <c r="FU15" s="697"/>
      <c r="FV15" s="697"/>
      <c r="FW15" s="697"/>
      <c r="FX15" s="697"/>
      <c r="FY15" s="697">
        <f t="shared" ref="FY15" si="10">SUM(FY9,FY10,FY11,FY12,FY13,FY14)</f>
        <v>2014690</v>
      </c>
      <c r="FZ15" s="697"/>
      <c r="GA15" s="697"/>
      <c r="GB15" s="697"/>
      <c r="GC15" s="697"/>
      <c r="GD15" s="697"/>
      <c r="GE15" s="697"/>
      <c r="GF15" s="697"/>
      <c r="GG15" s="697"/>
      <c r="GH15" s="697"/>
      <c r="GI15" s="697"/>
      <c r="GJ15" s="697"/>
      <c r="GK15" s="697"/>
      <c r="GL15" s="697"/>
      <c r="GM15" s="698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</row>
    <row r="16" spans="1:248" s="7" customFormat="1" ht="28.5" customHeight="1"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</row>
  </sheetData>
  <sheetProtection selectLockedCells="1"/>
  <mergeCells count="121">
    <mergeCell ref="FJ15:FX15"/>
    <mergeCell ref="EF11:ET11"/>
    <mergeCell ref="EF12:ET12"/>
    <mergeCell ref="FY15:GM15"/>
    <mergeCell ref="EF15:ET15"/>
    <mergeCell ref="EU11:FI11"/>
    <mergeCell ref="EF9:ET9"/>
    <mergeCell ref="EF10:ET10"/>
    <mergeCell ref="FJ11:FX11"/>
    <mergeCell ref="FJ12:FX12"/>
    <mergeCell ref="EU9:FI9"/>
    <mergeCell ref="EU10:FI10"/>
    <mergeCell ref="FJ9:FX9"/>
    <mergeCell ref="FJ10:FX10"/>
    <mergeCell ref="EU12:FI12"/>
    <mergeCell ref="FJ13:FX13"/>
    <mergeCell ref="FJ14:FX14"/>
    <mergeCell ref="EF13:ET13"/>
    <mergeCell ref="EF14:ET14"/>
    <mergeCell ref="EU14:FI14"/>
    <mergeCell ref="EU15:FI15"/>
    <mergeCell ref="FY9:GM9"/>
    <mergeCell ref="FY10:GM10"/>
    <mergeCell ref="FY13:GM13"/>
    <mergeCell ref="CM6:DA7"/>
    <mergeCell ref="FK5:FW7"/>
    <mergeCell ref="BX8:CL8"/>
    <mergeCell ref="CM8:DA8"/>
    <mergeCell ref="AU5:BG7"/>
    <mergeCell ref="EU8:FI8"/>
    <mergeCell ref="AT8:BH8"/>
    <mergeCell ref="A2:GM2"/>
    <mergeCell ref="B7:N8"/>
    <mergeCell ref="P3:DA4"/>
    <mergeCell ref="Q5:AC7"/>
    <mergeCell ref="BY5:CK7"/>
    <mergeCell ref="DC5:DO7"/>
    <mergeCell ref="B3:N4"/>
    <mergeCell ref="DB3:GM3"/>
    <mergeCell ref="EU6:FI7"/>
    <mergeCell ref="B12:N12"/>
    <mergeCell ref="B13:N13"/>
    <mergeCell ref="B14:N14"/>
    <mergeCell ref="DI4:GF4"/>
    <mergeCell ref="FY6:GM7"/>
    <mergeCell ref="DQ6:EE7"/>
    <mergeCell ref="EG5:ES7"/>
    <mergeCell ref="BI6:BW7"/>
    <mergeCell ref="AE6:AS7"/>
    <mergeCell ref="AE14:AS14"/>
    <mergeCell ref="CM11:DA11"/>
    <mergeCell ref="CM12:DA12"/>
    <mergeCell ref="CM13:DA13"/>
    <mergeCell ref="CM14:DA14"/>
    <mergeCell ref="FY11:GM11"/>
    <mergeCell ref="FY12:GM12"/>
    <mergeCell ref="EU13:FI13"/>
    <mergeCell ref="FY14:GM14"/>
    <mergeCell ref="B9:N9"/>
    <mergeCell ref="B10:N10"/>
    <mergeCell ref="B11:N11"/>
    <mergeCell ref="P9:AD9"/>
    <mergeCell ref="P10:AD10"/>
    <mergeCell ref="P11:AD11"/>
    <mergeCell ref="A15:O15"/>
    <mergeCell ref="FJ8:FX8"/>
    <mergeCell ref="FY8:GM8"/>
    <mergeCell ref="DB8:DP8"/>
    <mergeCell ref="EF8:ET8"/>
    <mergeCell ref="DQ8:EE8"/>
    <mergeCell ref="BI8:BW8"/>
    <mergeCell ref="P8:AD8"/>
    <mergeCell ref="AE8:AS8"/>
    <mergeCell ref="AE10:AS10"/>
    <mergeCell ref="AE11:AS11"/>
    <mergeCell ref="AE12:AS12"/>
    <mergeCell ref="AT11:BH11"/>
    <mergeCell ref="AT12:BH12"/>
    <mergeCell ref="AT13:BH13"/>
    <mergeCell ref="AE13:AS13"/>
    <mergeCell ref="AE15:AS15"/>
    <mergeCell ref="AT9:BH9"/>
    <mergeCell ref="AT10:BH10"/>
    <mergeCell ref="AT14:BH14"/>
    <mergeCell ref="P12:AD12"/>
    <mergeCell ref="P13:AD13"/>
    <mergeCell ref="P14:AD14"/>
    <mergeCell ref="P15:AD15"/>
    <mergeCell ref="AT15:BH15"/>
    <mergeCell ref="AE9:AS9"/>
    <mergeCell ref="BX15:CL15"/>
    <mergeCell ref="BI9:BW9"/>
    <mergeCell ref="BI10:BW10"/>
    <mergeCell ref="BI11:BW11"/>
    <mergeCell ref="BI12:BW12"/>
    <mergeCell ref="BI13:BW13"/>
    <mergeCell ref="BI14:BW14"/>
    <mergeCell ref="BI15:BW15"/>
    <mergeCell ref="BX9:CL9"/>
    <mergeCell ref="BX10:CL10"/>
    <mergeCell ref="BX12:CL12"/>
    <mergeCell ref="BX13:CL13"/>
    <mergeCell ref="BX14:CL14"/>
    <mergeCell ref="BX11:CL11"/>
    <mergeCell ref="DQ15:EE15"/>
    <mergeCell ref="DQ9:EE9"/>
    <mergeCell ref="DQ10:EE10"/>
    <mergeCell ref="DQ11:EE11"/>
    <mergeCell ref="DQ12:EE12"/>
    <mergeCell ref="DQ13:EE13"/>
    <mergeCell ref="DQ14:EE14"/>
    <mergeCell ref="CM15:DA15"/>
    <mergeCell ref="DB9:DP9"/>
    <mergeCell ref="DB10:DP10"/>
    <mergeCell ref="DB11:DP11"/>
    <mergeCell ref="DB12:DP12"/>
    <mergeCell ref="DB13:DP13"/>
    <mergeCell ref="DB14:DP14"/>
    <mergeCell ref="DB15:DP15"/>
    <mergeCell ref="CM9:DA9"/>
    <mergeCell ref="CM10:DA10"/>
  </mergeCells>
  <phoneticPr fontId="2"/>
  <dataValidations count="3">
    <dataValidation type="whole" allowBlank="1" showInputMessage="1" showErrorMessage="1" errorTitle="入力エラー" error="数値以外の入力または、13桁以上の入力は行えません。" sqref="FY9:FY14 CM9:CM14 AT9:AT14 BI9:BI14 BX9:BX14 EF9:EF14 EU9:EU14 FJ9:FJ14">
      <formula1>-99999999999</formula1>
      <formula2>999999999999</formula2>
    </dataValidation>
    <dataValidation type="whole" allowBlank="1" showInputMessage="1" showErrorMessage="1" errorTitle="入力エラー" error="数値以外の入力または、9桁以上の入力は行えません。" sqref="DB9:DB14 DQ9:DQ14">
      <formula1>-9999999</formula1>
      <formula2>99999999</formula2>
    </dataValidation>
    <dataValidation type="whole" allowBlank="1" showInputMessage="1" showErrorMessage="1" errorTitle="入力エラー" error="数値以外の入力または、12桁以上の入力は行えません。" sqref="P9:P14 AE9:AE14">
      <formula1>-9999999999</formula1>
      <formula2>99999999999</formula2>
    </dataValidation>
  </dataValidations>
  <pageMargins left="0.78740157480314965" right="0.78740157480314965" top="0.59055118110236227" bottom="0.59055118110236227" header="0.39370078740157483" footer="0.39370078740157483"/>
  <pageSetup paperSize="9" scale="95" firstPageNumber="58" orientation="landscape" useFirstPageNumber="1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69"/>
  <dimension ref="A1:HE32"/>
  <sheetViews>
    <sheetView view="pageBreakPreview" zoomScaleNormal="100" zoomScaleSheetLayoutView="100" workbookViewId="0">
      <selection activeCell="V26" sqref="V26:W26"/>
    </sheetView>
  </sheetViews>
  <sheetFormatPr defaultColWidth="0.77734375" defaultRowHeight="21" customHeight="1"/>
  <cols>
    <col min="1" max="138" width="0.77734375" style="1" customWidth="1"/>
    <col min="139" max="16384" width="0.77734375" style="1"/>
  </cols>
  <sheetData>
    <row r="1" spans="1:213" ht="21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</row>
    <row r="2" spans="1:213" ht="21" customHeight="1" thickBot="1">
      <c r="A2" s="592" t="s">
        <v>144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  <c r="AP2" s="592"/>
      <c r="AQ2" s="592"/>
      <c r="AR2" s="592"/>
      <c r="AS2" s="592"/>
      <c r="AT2" s="592"/>
      <c r="AU2" s="592"/>
      <c r="AV2" s="592"/>
      <c r="AW2" s="592"/>
      <c r="AX2" s="592"/>
      <c r="AY2" s="592"/>
      <c r="AZ2" s="592"/>
      <c r="BA2" s="592"/>
      <c r="BB2" s="592"/>
      <c r="BC2" s="592"/>
      <c r="BD2" s="592"/>
      <c r="BE2" s="592"/>
      <c r="BF2" s="592"/>
      <c r="BG2" s="592"/>
      <c r="BH2" s="592"/>
      <c r="BI2" s="592"/>
      <c r="BJ2" s="592"/>
      <c r="BK2" s="592"/>
      <c r="BL2" s="592"/>
      <c r="BM2" s="592"/>
      <c r="BN2" s="592"/>
      <c r="BO2" s="592"/>
      <c r="BP2" s="592"/>
      <c r="BQ2" s="592"/>
      <c r="BR2" s="592"/>
      <c r="BS2" s="592"/>
      <c r="BT2" s="592"/>
      <c r="BU2" s="592"/>
      <c r="BV2" s="592"/>
      <c r="BW2" s="592"/>
      <c r="BX2" s="592"/>
      <c r="BY2" s="592"/>
      <c r="BZ2" s="592"/>
      <c r="CA2" s="592"/>
      <c r="CB2" s="592"/>
      <c r="CC2" s="592"/>
      <c r="CD2" s="592"/>
      <c r="CE2" s="592"/>
      <c r="CF2" s="592"/>
      <c r="CG2" s="592"/>
      <c r="CH2" s="592"/>
      <c r="CI2" s="592"/>
      <c r="CJ2" s="592"/>
      <c r="CK2" s="592"/>
      <c r="CL2" s="592"/>
      <c r="CM2" s="592"/>
      <c r="CN2" s="592"/>
      <c r="CO2" s="592"/>
      <c r="CP2" s="592"/>
      <c r="CQ2" s="592"/>
      <c r="CR2" s="592"/>
      <c r="CS2" s="592"/>
      <c r="CT2" s="592"/>
      <c r="CU2" s="592"/>
      <c r="CV2" s="592"/>
      <c r="CW2" s="592"/>
      <c r="CX2" s="592"/>
      <c r="CY2" s="592"/>
      <c r="CZ2" s="592"/>
      <c r="DA2" s="592"/>
      <c r="DB2" s="592"/>
      <c r="DC2" s="592"/>
      <c r="DD2" s="592"/>
      <c r="DE2" s="592"/>
      <c r="DF2" s="592"/>
      <c r="DG2" s="592"/>
      <c r="DH2" s="592"/>
      <c r="DI2" s="592"/>
      <c r="DJ2" s="592"/>
      <c r="DK2" s="592"/>
      <c r="DL2" s="592"/>
      <c r="DM2" s="592"/>
      <c r="DN2" s="592"/>
      <c r="DO2" s="592"/>
      <c r="DP2" s="592"/>
      <c r="DQ2" s="592"/>
      <c r="DR2" s="592"/>
      <c r="DS2" s="592"/>
      <c r="DT2" s="592"/>
      <c r="DU2" s="592"/>
      <c r="DV2" s="592"/>
      <c r="DW2" s="592"/>
      <c r="DX2" s="592"/>
      <c r="DY2" s="592"/>
      <c r="DZ2" s="592"/>
      <c r="EA2" s="592"/>
      <c r="EB2" s="592"/>
      <c r="EC2" s="592"/>
      <c r="ED2" s="592"/>
      <c r="EE2" s="592"/>
      <c r="EF2" s="592"/>
      <c r="EG2" s="592"/>
      <c r="EH2" s="592"/>
      <c r="EI2" s="592"/>
      <c r="EJ2" s="592"/>
      <c r="EK2" s="592"/>
      <c r="EL2" s="592"/>
      <c r="EM2" s="592"/>
      <c r="EN2" s="592"/>
      <c r="EO2" s="592"/>
      <c r="EP2" s="592"/>
      <c r="EQ2" s="592"/>
      <c r="ER2" s="592"/>
      <c r="ES2" s="592"/>
      <c r="ET2" s="592"/>
      <c r="EU2" s="592"/>
      <c r="EV2" s="592"/>
      <c r="EW2" s="592"/>
      <c r="EX2" s="592"/>
      <c r="EY2" s="592"/>
      <c r="EZ2" s="592"/>
      <c r="FA2" s="592"/>
      <c r="FB2" s="592"/>
      <c r="FC2" s="592"/>
      <c r="FD2" s="592"/>
      <c r="FE2" s="592"/>
      <c r="FF2" s="592"/>
      <c r="FG2" s="592"/>
      <c r="FH2" s="592"/>
      <c r="FI2" s="592"/>
      <c r="FJ2" s="592"/>
      <c r="FK2" s="592"/>
      <c r="FL2" s="592"/>
      <c r="FM2" s="592"/>
      <c r="FN2" s="592"/>
      <c r="FO2" s="592"/>
      <c r="FP2" s="592"/>
      <c r="FQ2" s="592"/>
      <c r="FR2" s="592"/>
      <c r="FS2" s="592"/>
      <c r="FT2" s="592"/>
      <c r="FU2" s="592"/>
      <c r="FV2" s="592"/>
      <c r="FW2" s="592"/>
      <c r="FX2" s="592"/>
      <c r="FY2" s="592"/>
      <c r="FZ2" s="592"/>
      <c r="GA2" s="592"/>
      <c r="GB2" s="592"/>
      <c r="GC2" s="592"/>
      <c r="GD2" s="592"/>
      <c r="GE2" s="592"/>
      <c r="GF2" s="592"/>
      <c r="GG2" s="592"/>
    </row>
    <row r="3" spans="1:213" ht="21" customHeight="1">
      <c r="A3" s="126"/>
      <c r="B3" s="972" t="s">
        <v>146</v>
      </c>
      <c r="C3" s="972"/>
      <c r="D3" s="972"/>
      <c r="E3" s="972"/>
      <c r="F3" s="972"/>
      <c r="G3" s="972"/>
      <c r="H3" s="972"/>
      <c r="I3" s="972"/>
      <c r="J3" s="972"/>
      <c r="K3" s="972"/>
      <c r="L3" s="972"/>
      <c r="M3" s="972"/>
      <c r="N3" s="972"/>
      <c r="O3" s="972"/>
      <c r="P3" s="972"/>
      <c r="Q3" s="972"/>
      <c r="R3" s="972"/>
      <c r="S3" s="972"/>
      <c r="T3" s="972"/>
      <c r="U3" s="127"/>
      <c r="V3" s="128"/>
      <c r="W3" s="129"/>
      <c r="X3" s="129"/>
      <c r="Y3" s="129"/>
      <c r="Z3" s="129"/>
      <c r="AA3" s="129"/>
      <c r="AB3" s="129"/>
      <c r="AC3" s="129"/>
      <c r="AD3" s="129"/>
      <c r="AE3" s="129"/>
      <c r="AF3" s="833" t="s">
        <v>329</v>
      </c>
      <c r="AG3" s="833"/>
      <c r="AH3" s="833"/>
      <c r="AI3" s="833"/>
      <c r="AJ3" s="833"/>
      <c r="AK3" s="833"/>
      <c r="AL3" s="833"/>
      <c r="AM3" s="833"/>
      <c r="AN3" s="833"/>
      <c r="AO3" s="833"/>
      <c r="AP3" s="833"/>
      <c r="AQ3" s="833"/>
      <c r="AR3" s="833"/>
      <c r="AS3" s="833"/>
      <c r="AT3" s="833"/>
      <c r="AU3" s="833"/>
      <c r="AV3" s="833"/>
      <c r="AW3" s="833"/>
      <c r="AX3" s="833"/>
      <c r="AY3" s="833"/>
      <c r="AZ3" s="833"/>
      <c r="BA3" s="833"/>
      <c r="BB3" s="833"/>
      <c r="BC3" s="833"/>
      <c r="BD3" s="833"/>
      <c r="BE3" s="833"/>
      <c r="BF3" s="833"/>
      <c r="BG3" s="833"/>
      <c r="BH3" s="833"/>
      <c r="BI3" s="833"/>
      <c r="BJ3" s="833"/>
      <c r="BK3" s="833"/>
      <c r="BL3" s="833"/>
      <c r="BM3" s="833"/>
      <c r="BN3" s="833"/>
      <c r="BO3" s="833"/>
      <c r="BP3" s="833"/>
      <c r="BQ3" s="833"/>
      <c r="BR3" s="833"/>
      <c r="BS3" s="833"/>
      <c r="BT3" s="833"/>
      <c r="BU3" s="833"/>
      <c r="BV3" s="833"/>
      <c r="BW3" s="833"/>
      <c r="BX3" s="833"/>
      <c r="BY3" s="833"/>
      <c r="BZ3" s="833"/>
      <c r="CA3" s="833"/>
      <c r="CB3" s="833"/>
      <c r="CC3" s="833"/>
      <c r="CD3" s="833"/>
      <c r="CE3" s="833"/>
      <c r="CF3" s="833"/>
      <c r="CG3" s="833"/>
      <c r="CH3" s="833"/>
      <c r="CI3" s="833"/>
      <c r="CJ3" s="833"/>
      <c r="CK3" s="833"/>
      <c r="CL3" s="833"/>
      <c r="CM3" s="833"/>
      <c r="CN3" s="833"/>
      <c r="CO3" s="833"/>
      <c r="CP3" s="833"/>
      <c r="CQ3" s="833"/>
      <c r="CR3" s="129"/>
      <c r="CS3" s="129"/>
      <c r="CT3" s="129"/>
      <c r="CU3" s="129"/>
      <c r="CV3" s="129"/>
      <c r="CW3" s="129"/>
      <c r="CX3" s="129"/>
      <c r="CY3" s="129"/>
      <c r="CZ3" s="129"/>
      <c r="DA3" s="130"/>
      <c r="DB3" s="131"/>
      <c r="DC3" s="129"/>
      <c r="DD3" s="129"/>
      <c r="DE3" s="129"/>
      <c r="DF3" s="129"/>
      <c r="DG3" s="129"/>
      <c r="DH3" s="129"/>
      <c r="DI3" s="129"/>
      <c r="DJ3" s="129"/>
      <c r="DK3" s="129"/>
      <c r="DL3" s="833" t="s">
        <v>330</v>
      </c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129"/>
      <c r="FY3" s="129"/>
      <c r="FZ3" s="129"/>
      <c r="GA3" s="129"/>
      <c r="GB3" s="129"/>
      <c r="GC3" s="129"/>
      <c r="GD3" s="129"/>
      <c r="GE3" s="129"/>
      <c r="GF3" s="129"/>
      <c r="GG3" s="132"/>
    </row>
    <row r="4" spans="1:213" ht="21" customHeight="1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5"/>
      <c r="V4" s="136"/>
      <c r="W4" s="971" t="s">
        <v>331</v>
      </c>
      <c r="X4" s="971"/>
      <c r="Y4" s="971"/>
      <c r="Z4" s="971"/>
      <c r="AA4" s="971"/>
      <c r="AB4" s="971"/>
      <c r="AC4" s="971"/>
      <c r="AD4" s="971"/>
      <c r="AE4" s="971"/>
      <c r="AF4" s="971"/>
      <c r="AG4" s="971"/>
      <c r="AH4" s="971"/>
      <c r="AI4" s="971"/>
      <c r="AJ4" s="971"/>
      <c r="AK4" s="971"/>
      <c r="AL4" s="971"/>
      <c r="AM4" s="971"/>
      <c r="AN4" s="971"/>
      <c r="AO4" s="971"/>
      <c r="AP4" s="971"/>
      <c r="AQ4" s="971"/>
      <c r="AR4" s="971"/>
      <c r="AS4" s="971"/>
      <c r="AT4" s="971"/>
      <c r="AU4" s="971"/>
      <c r="AV4" s="971"/>
      <c r="AW4" s="971"/>
      <c r="AX4" s="971"/>
      <c r="AY4" s="971"/>
      <c r="AZ4" s="971"/>
      <c r="BA4" s="971"/>
      <c r="BB4" s="971"/>
      <c r="BC4" s="971"/>
      <c r="BD4" s="971"/>
      <c r="BE4" s="971"/>
      <c r="BF4" s="971"/>
      <c r="BG4" s="971"/>
      <c r="BH4" s="971"/>
      <c r="BI4" s="971"/>
      <c r="BJ4" s="971"/>
      <c r="BK4" s="971"/>
      <c r="BL4" s="971"/>
      <c r="BM4" s="971"/>
      <c r="BN4" s="971"/>
      <c r="BO4" s="971"/>
      <c r="BP4" s="971"/>
      <c r="BQ4" s="971"/>
      <c r="BR4" s="971"/>
      <c r="BS4" s="971"/>
      <c r="BT4" s="971"/>
      <c r="BU4" s="971"/>
      <c r="BV4" s="971"/>
      <c r="BW4" s="971"/>
      <c r="BX4" s="971"/>
      <c r="BY4" s="137"/>
      <c r="BZ4" s="802" t="s">
        <v>27</v>
      </c>
      <c r="CA4" s="803"/>
      <c r="CB4" s="803"/>
      <c r="CC4" s="803"/>
      <c r="CD4" s="803"/>
      <c r="CE4" s="803"/>
      <c r="CF4" s="803"/>
      <c r="CG4" s="803"/>
      <c r="CH4" s="803"/>
      <c r="CI4" s="803"/>
      <c r="CJ4" s="803"/>
      <c r="CK4" s="803"/>
      <c r="CL4" s="803"/>
      <c r="CM4" s="945"/>
      <c r="CN4" s="138"/>
      <c r="CO4" s="942" t="s">
        <v>332</v>
      </c>
      <c r="CP4" s="942"/>
      <c r="CQ4" s="942"/>
      <c r="CR4" s="942"/>
      <c r="CS4" s="942"/>
      <c r="CT4" s="942"/>
      <c r="CU4" s="942"/>
      <c r="CV4" s="942"/>
      <c r="CW4" s="942"/>
      <c r="CX4" s="942"/>
      <c r="CY4" s="942"/>
      <c r="CZ4" s="942"/>
      <c r="DA4" s="139"/>
      <c r="DB4" s="140"/>
      <c r="DC4" s="971" t="s">
        <v>333</v>
      </c>
      <c r="DD4" s="971"/>
      <c r="DE4" s="971"/>
      <c r="DF4" s="971"/>
      <c r="DG4" s="971"/>
      <c r="DH4" s="971"/>
      <c r="DI4" s="971"/>
      <c r="DJ4" s="971"/>
      <c r="DK4" s="971"/>
      <c r="DL4" s="971"/>
      <c r="DM4" s="971"/>
      <c r="DN4" s="971"/>
      <c r="DO4" s="971"/>
      <c r="DP4" s="971"/>
      <c r="DQ4" s="971"/>
      <c r="DR4" s="971"/>
      <c r="DS4" s="971"/>
      <c r="DT4" s="971"/>
      <c r="DU4" s="971"/>
      <c r="DV4" s="971"/>
      <c r="DW4" s="971"/>
      <c r="DX4" s="971"/>
      <c r="DY4" s="971"/>
      <c r="DZ4" s="971"/>
      <c r="EA4" s="971"/>
      <c r="EB4" s="971"/>
      <c r="EC4" s="971"/>
      <c r="ED4" s="971"/>
      <c r="EE4" s="971"/>
      <c r="EF4" s="971"/>
      <c r="EG4" s="971"/>
      <c r="EH4" s="971"/>
      <c r="EI4" s="971"/>
      <c r="EJ4" s="971"/>
      <c r="EK4" s="971"/>
      <c r="EL4" s="971"/>
      <c r="EM4" s="971"/>
      <c r="EN4" s="971"/>
      <c r="EO4" s="971"/>
      <c r="EP4" s="971"/>
      <c r="EQ4" s="971"/>
      <c r="ER4" s="971"/>
      <c r="ES4" s="971"/>
      <c r="ET4" s="971"/>
      <c r="EU4" s="971"/>
      <c r="EV4" s="971"/>
      <c r="EW4" s="971"/>
      <c r="EX4" s="971"/>
      <c r="EY4" s="971"/>
      <c r="EZ4" s="971"/>
      <c r="FA4" s="971"/>
      <c r="FB4" s="971"/>
      <c r="FC4" s="971"/>
      <c r="FD4" s="971"/>
      <c r="FE4" s="137"/>
      <c r="FF4" s="802" t="s">
        <v>27</v>
      </c>
      <c r="FG4" s="803"/>
      <c r="FH4" s="803"/>
      <c r="FI4" s="803"/>
      <c r="FJ4" s="803"/>
      <c r="FK4" s="803"/>
      <c r="FL4" s="803"/>
      <c r="FM4" s="803"/>
      <c r="FN4" s="803"/>
      <c r="FO4" s="803"/>
      <c r="FP4" s="803"/>
      <c r="FQ4" s="803"/>
      <c r="FR4" s="803"/>
      <c r="FS4" s="945"/>
      <c r="FT4" s="138"/>
      <c r="FU4" s="942" t="s">
        <v>334</v>
      </c>
      <c r="FV4" s="942"/>
      <c r="FW4" s="942"/>
      <c r="FX4" s="942"/>
      <c r="FY4" s="942"/>
      <c r="FZ4" s="942"/>
      <c r="GA4" s="942"/>
      <c r="GB4" s="942"/>
      <c r="GC4" s="942"/>
      <c r="GD4" s="942"/>
      <c r="GE4" s="942"/>
      <c r="GF4" s="942"/>
      <c r="GG4" s="141"/>
    </row>
    <row r="5" spans="1:213" ht="21" customHeight="1">
      <c r="A5" s="133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5"/>
      <c r="V5" s="142"/>
      <c r="W5" s="811" t="s">
        <v>335</v>
      </c>
      <c r="X5" s="811"/>
      <c r="Y5" s="811"/>
      <c r="Z5" s="811"/>
      <c r="AA5" s="811"/>
      <c r="AB5" s="811"/>
      <c r="AC5" s="811"/>
      <c r="AD5" s="811"/>
      <c r="AE5" s="811"/>
      <c r="AF5" s="811"/>
      <c r="AG5" s="811"/>
      <c r="AH5" s="811"/>
      <c r="AI5" s="143"/>
      <c r="AJ5" s="138"/>
      <c r="AK5" s="811" t="s">
        <v>336</v>
      </c>
      <c r="AL5" s="811"/>
      <c r="AM5" s="811"/>
      <c r="AN5" s="811"/>
      <c r="AO5" s="811"/>
      <c r="AP5" s="811"/>
      <c r="AQ5" s="811"/>
      <c r="AR5" s="811"/>
      <c r="AS5" s="811"/>
      <c r="AT5" s="811"/>
      <c r="AU5" s="811"/>
      <c r="AV5" s="811"/>
      <c r="AW5" s="143"/>
      <c r="AX5" s="138"/>
      <c r="AY5" s="811" t="s">
        <v>337</v>
      </c>
      <c r="AZ5" s="811"/>
      <c r="BA5" s="811"/>
      <c r="BB5" s="811"/>
      <c r="BC5" s="811"/>
      <c r="BD5" s="811"/>
      <c r="BE5" s="811"/>
      <c r="BF5" s="811"/>
      <c r="BG5" s="811"/>
      <c r="BH5" s="811"/>
      <c r="BI5" s="811"/>
      <c r="BJ5" s="811"/>
      <c r="BK5" s="143"/>
      <c r="BL5" s="138"/>
      <c r="BM5" s="811" t="s">
        <v>332</v>
      </c>
      <c r="BN5" s="811"/>
      <c r="BO5" s="811"/>
      <c r="BP5" s="811"/>
      <c r="BQ5" s="811"/>
      <c r="BR5" s="811"/>
      <c r="BS5" s="811"/>
      <c r="BT5" s="811"/>
      <c r="BU5" s="811"/>
      <c r="BV5" s="811"/>
      <c r="BW5" s="811"/>
      <c r="BX5" s="811"/>
      <c r="BY5" s="143"/>
      <c r="BZ5" s="138"/>
      <c r="CA5" s="811" t="s">
        <v>332</v>
      </c>
      <c r="CB5" s="811"/>
      <c r="CC5" s="811"/>
      <c r="CD5" s="811"/>
      <c r="CE5" s="811"/>
      <c r="CF5" s="811"/>
      <c r="CG5" s="811"/>
      <c r="CH5" s="811"/>
      <c r="CI5" s="811"/>
      <c r="CJ5" s="811"/>
      <c r="CK5" s="811"/>
      <c r="CL5" s="811"/>
      <c r="CM5" s="143"/>
      <c r="CN5" s="144"/>
      <c r="CO5" s="943"/>
      <c r="CP5" s="943"/>
      <c r="CQ5" s="943"/>
      <c r="CR5" s="943"/>
      <c r="CS5" s="943"/>
      <c r="CT5" s="943"/>
      <c r="CU5" s="943"/>
      <c r="CV5" s="943"/>
      <c r="CW5" s="943"/>
      <c r="CX5" s="943"/>
      <c r="CY5" s="943"/>
      <c r="CZ5" s="943"/>
      <c r="DA5" s="145"/>
      <c r="DB5" s="138"/>
      <c r="DC5" s="811" t="s">
        <v>338</v>
      </c>
      <c r="DD5" s="811"/>
      <c r="DE5" s="811"/>
      <c r="DF5" s="811"/>
      <c r="DG5" s="811"/>
      <c r="DH5" s="811"/>
      <c r="DI5" s="811"/>
      <c r="DJ5" s="811"/>
      <c r="DK5" s="811"/>
      <c r="DL5" s="811"/>
      <c r="DM5" s="811"/>
      <c r="DN5" s="811"/>
      <c r="DO5" s="143"/>
      <c r="DP5" s="138"/>
      <c r="DQ5" s="811" t="s">
        <v>339</v>
      </c>
      <c r="DR5" s="811"/>
      <c r="DS5" s="811"/>
      <c r="DT5" s="811"/>
      <c r="DU5" s="811"/>
      <c r="DV5" s="811"/>
      <c r="DW5" s="811"/>
      <c r="DX5" s="811"/>
      <c r="DY5" s="811"/>
      <c r="DZ5" s="811"/>
      <c r="EA5" s="811"/>
      <c r="EB5" s="811"/>
      <c r="EC5" s="143"/>
      <c r="ED5" s="138"/>
      <c r="EE5" s="811" t="s">
        <v>340</v>
      </c>
      <c r="EF5" s="811"/>
      <c r="EG5" s="811"/>
      <c r="EH5" s="811"/>
      <c r="EI5" s="811"/>
      <c r="EJ5" s="811"/>
      <c r="EK5" s="811"/>
      <c r="EL5" s="811"/>
      <c r="EM5" s="811"/>
      <c r="EN5" s="811"/>
      <c r="EO5" s="811"/>
      <c r="EP5" s="811"/>
      <c r="EQ5" s="143"/>
      <c r="ER5" s="138"/>
      <c r="ES5" s="811" t="s">
        <v>334</v>
      </c>
      <c r="ET5" s="811"/>
      <c r="EU5" s="811"/>
      <c r="EV5" s="811"/>
      <c r="EW5" s="811"/>
      <c r="EX5" s="811"/>
      <c r="EY5" s="811"/>
      <c r="EZ5" s="811"/>
      <c r="FA5" s="811"/>
      <c r="FB5" s="811"/>
      <c r="FC5" s="811"/>
      <c r="FD5" s="811"/>
      <c r="FE5" s="143"/>
      <c r="FF5" s="138"/>
      <c r="FG5" s="811" t="s">
        <v>334</v>
      </c>
      <c r="FH5" s="811"/>
      <c r="FI5" s="811"/>
      <c r="FJ5" s="811"/>
      <c r="FK5" s="811"/>
      <c r="FL5" s="811"/>
      <c r="FM5" s="811"/>
      <c r="FN5" s="811"/>
      <c r="FO5" s="811"/>
      <c r="FP5" s="811"/>
      <c r="FQ5" s="811"/>
      <c r="FR5" s="811"/>
      <c r="FS5" s="143"/>
      <c r="FT5" s="144"/>
      <c r="FU5" s="943"/>
      <c r="FV5" s="943"/>
      <c r="FW5" s="943"/>
      <c r="FX5" s="943"/>
      <c r="FY5" s="943"/>
      <c r="FZ5" s="943"/>
      <c r="GA5" s="943"/>
      <c r="GB5" s="943"/>
      <c r="GC5" s="943"/>
      <c r="GD5" s="943"/>
      <c r="GE5" s="943"/>
      <c r="GF5" s="943"/>
      <c r="GG5" s="146"/>
    </row>
    <row r="6" spans="1:213" ht="21" customHeight="1">
      <c r="A6" s="133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5"/>
      <c r="V6" s="147"/>
      <c r="W6" s="806"/>
      <c r="X6" s="806"/>
      <c r="Y6" s="806"/>
      <c r="Z6" s="806"/>
      <c r="AA6" s="806"/>
      <c r="AB6" s="806"/>
      <c r="AC6" s="806"/>
      <c r="AD6" s="806"/>
      <c r="AE6" s="806"/>
      <c r="AF6" s="806"/>
      <c r="AG6" s="806"/>
      <c r="AH6" s="806"/>
      <c r="AI6" s="148"/>
      <c r="AJ6" s="149"/>
      <c r="AK6" s="806"/>
      <c r="AL6" s="806"/>
      <c r="AM6" s="806"/>
      <c r="AN6" s="806"/>
      <c r="AO6" s="806"/>
      <c r="AP6" s="806"/>
      <c r="AQ6" s="806"/>
      <c r="AR6" s="806"/>
      <c r="AS6" s="806"/>
      <c r="AT6" s="806"/>
      <c r="AU6" s="806"/>
      <c r="AV6" s="806"/>
      <c r="AW6" s="148"/>
      <c r="AX6" s="149"/>
      <c r="AY6" s="806"/>
      <c r="AZ6" s="806"/>
      <c r="BA6" s="806"/>
      <c r="BB6" s="806"/>
      <c r="BC6" s="806"/>
      <c r="BD6" s="806"/>
      <c r="BE6" s="806"/>
      <c r="BF6" s="806"/>
      <c r="BG6" s="806"/>
      <c r="BH6" s="806"/>
      <c r="BI6" s="806"/>
      <c r="BJ6" s="806"/>
      <c r="BK6" s="148"/>
      <c r="BL6" s="149"/>
      <c r="BM6" s="806"/>
      <c r="BN6" s="806"/>
      <c r="BO6" s="806"/>
      <c r="BP6" s="806"/>
      <c r="BQ6" s="806"/>
      <c r="BR6" s="806"/>
      <c r="BS6" s="806"/>
      <c r="BT6" s="806"/>
      <c r="BU6" s="806"/>
      <c r="BV6" s="806"/>
      <c r="BW6" s="806"/>
      <c r="BX6" s="806"/>
      <c r="BY6" s="148"/>
      <c r="BZ6" s="149"/>
      <c r="CA6" s="806"/>
      <c r="CB6" s="806"/>
      <c r="CC6" s="806"/>
      <c r="CD6" s="806"/>
      <c r="CE6" s="806"/>
      <c r="CF6" s="806"/>
      <c r="CG6" s="806"/>
      <c r="CH6" s="806"/>
      <c r="CI6" s="806"/>
      <c r="CJ6" s="806"/>
      <c r="CK6" s="806"/>
      <c r="CL6" s="806"/>
      <c r="CM6" s="148"/>
      <c r="CN6" s="144"/>
      <c r="CO6" s="943"/>
      <c r="CP6" s="943"/>
      <c r="CQ6" s="943"/>
      <c r="CR6" s="943"/>
      <c r="CS6" s="943"/>
      <c r="CT6" s="943"/>
      <c r="CU6" s="943"/>
      <c r="CV6" s="943"/>
      <c r="CW6" s="943"/>
      <c r="CX6" s="943"/>
      <c r="CY6" s="943"/>
      <c r="CZ6" s="943"/>
      <c r="DA6" s="145"/>
      <c r="DB6" s="149"/>
      <c r="DC6" s="806"/>
      <c r="DD6" s="806"/>
      <c r="DE6" s="806"/>
      <c r="DF6" s="806"/>
      <c r="DG6" s="806"/>
      <c r="DH6" s="806"/>
      <c r="DI6" s="806"/>
      <c r="DJ6" s="806"/>
      <c r="DK6" s="806"/>
      <c r="DL6" s="806"/>
      <c r="DM6" s="806"/>
      <c r="DN6" s="806"/>
      <c r="DO6" s="148"/>
      <c r="DP6" s="149"/>
      <c r="DQ6" s="806"/>
      <c r="DR6" s="806"/>
      <c r="DS6" s="806"/>
      <c r="DT6" s="806"/>
      <c r="DU6" s="806"/>
      <c r="DV6" s="806"/>
      <c r="DW6" s="806"/>
      <c r="DX6" s="806"/>
      <c r="DY6" s="806"/>
      <c r="DZ6" s="806"/>
      <c r="EA6" s="806"/>
      <c r="EB6" s="806"/>
      <c r="EC6" s="148"/>
      <c r="ED6" s="149"/>
      <c r="EE6" s="806"/>
      <c r="EF6" s="806"/>
      <c r="EG6" s="806"/>
      <c r="EH6" s="806"/>
      <c r="EI6" s="806"/>
      <c r="EJ6" s="806"/>
      <c r="EK6" s="806"/>
      <c r="EL6" s="806"/>
      <c r="EM6" s="806"/>
      <c r="EN6" s="806"/>
      <c r="EO6" s="806"/>
      <c r="EP6" s="806"/>
      <c r="EQ6" s="148"/>
      <c r="ER6" s="149"/>
      <c r="ES6" s="806"/>
      <c r="ET6" s="806"/>
      <c r="EU6" s="806"/>
      <c r="EV6" s="806"/>
      <c r="EW6" s="806"/>
      <c r="EX6" s="806"/>
      <c r="EY6" s="806"/>
      <c r="EZ6" s="806"/>
      <c r="FA6" s="806"/>
      <c r="FB6" s="806"/>
      <c r="FC6" s="806"/>
      <c r="FD6" s="806"/>
      <c r="FE6" s="148"/>
      <c r="FF6" s="149"/>
      <c r="FG6" s="806"/>
      <c r="FH6" s="806"/>
      <c r="FI6" s="806"/>
      <c r="FJ6" s="806"/>
      <c r="FK6" s="806"/>
      <c r="FL6" s="806"/>
      <c r="FM6" s="806"/>
      <c r="FN6" s="806"/>
      <c r="FO6" s="806"/>
      <c r="FP6" s="806"/>
      <c r="FQ6" s="806"/>
      <c r="FR6" s="806"/>
      <c r="FS6" s="148"/>
      <c r="FT6" s="144"/>
      <c r="FU6" s="943"/>
      <c r="FV6" s="943"/>
      <c r="FW6" s="943"/>
      <c r="FX6" s="943"/>
      <c r="FY6" s="943"/>
      <c r="FZ6" s="943"/>
      <c r="GA6" s="943"/>
      <c r="GB6" s="943"/>
      <c r="GC6" s="943"/>
      <c r="GD6" s="943"/>
      <c r="GE6" s="943"/>
      <c r="GF6" s="943"/>
      <c r="GG6" s="146"/>
    </row>
    <row r="7" spans="1:213" ht="14.25" customHeight="1">
      <c r="A7" s="133"/>
      <c r="B7" s="969" t="s">
        <v>341</v>
      </c>
      <c r="C7" s="969"/>
      <c r="D7" s="969"/>
      <c r="E7" s="969"/>
      <c r="F7" s="969"/>
      <c r="G7" s="969"/>
      <c r="H7" s="969"/>
      <c r="I7" s="969"/>
      <c r="J7" s="969"/>
      <c r="K7" s="969"/>
      <c r="L7" s="969"/>
      <c r="M7" s="969"/>
      <c r="N7" s="969"/>
      <c r="O7" s="969"/>
      <c r="P7" s="969"/>
      <c r="Q7" s="969"/>
      <c r="R7" s="969"/>
      <c r="S7" s="969"/>
      <c r="T7" s="969"/>
      <c r="U7" s="135"/>
      <c r="V7" s="806" t="s">
        <v>355</v>
      </c>
      <c r="W7" s="806"/>
      <c r="X7" s="806"/>
      <c r="Y7" s="806"/>
      <c r="Z7" s="806"/>
      <c r="AA7" s="806"/>
      <c r="AB7" s="806"/>
      <c r="AC7" s="806"/>
      <c r="AD7" s="806"/>
      <c r="AE7" s="806"/>
      <c r="AF7" s="806"/>
      <c r="AG7" s="806"/>
      <c r="AH7" s="806"/>
      <c r="AI7" s="807"/>
      <c r="AJ7" s="805" t="s">
        <v>356</v>
      </c>
      <c r="AK7" s="806"/>
      <c r="AL7" s="806"/>
      <c r="AM7" s="806"/>
      <c r="AN7" s="806"/>
      <c r="AO7" s="806"/>
      <c r="AP7" s="806"/>
      <c r="AQ7" s="806"/>
      <c r="AR7" s="806"/>
      <c r="AS7" s="806"/>
      <c r="AT7" s="806"/>
      <c r="AU7" s="806"/>
      <c r="AV7" s="806"/>
      <c r="AW7" s="807"/>
      <c r="AX7" s="805" t="s">
        <v>28</v>
      </c>
      <c r="AY7" s="806"/>
      <c r="AZ7" s="806"/>
      <c r="BA7" s="806"/>
      <c r="BB7" s="806"/>
      <c r="BC7" s="806"/>
      <c r="BD7" s="806"/>
      <c r="BE7" s="806"/>
      <c r="BF7" s="806"/>
      <c r="BG7" s="806"/>
      <c r="BH7" s="806"/>
      <c r="BI7" s="806"/>
      <c r="BJ7" s="806"/>
      <c r="BK7" s="807"/>
      <c r="BL7" s="805" t="s">
        <v>358</v>
      </c>
      <c r="BM7" s="806"/>
      <c r="BN7" s="806"/>
      <c r="BO7" s="806"/>
      <c r="BP7" s="806"/>
      <c r="BQ7" s="806"/>
      <c r="BR7" s="806"/>
      <c r="BS7" s="806"/>
      <c r="BT7" s="806"/>
      <c r="BU7" s="806"/>
      <c r="BV7" s="806"/>
      <c r="BW7" s="806"/>
      <c r="BX7" s="806"/>
      <c r="BY7" s="807"/>
      <c r="BZ7" s="805" t="s">
        <v>357</v>
      </c>
      <c r="CA7" s="806"/>
      <c r="CB7" s="806"/>
      <c r="CC7" s="806"/>
      <c r="CD7" s="806"/>
      <c r="CE7" s="806"/>
      <c r="CF7" s="806"/>
      <c r="CG7" s="806"/>
      <c r="CH7" s="806"/>
      <c r="CI7" s="806"/>
      <c r="CJ7" s="806"/>
      <c r="CK7" s="806"/>
      <c r="CL7" s="806"/>
      <c r="CM7" s="807"/>
      <c r="CN7" s="805" t="s">
        <v>359</v>
      </c>
      <c r="CO7" s="806"/>
      <c r="CP7" s="806"/>
      <c r="CQ7" s="806"/>
      <c r="CR7" s="806"/>
      <c r="CS7" s="806"/>
      <c r="CT7" s="806"/>
      <c r="CU7" s="806"/>
      <c r="CV7" s="806"/>
      <c r="CW7" s="806"/>
      <c r="CX7" s="806"/>
      <c r="CY7" s="806"/>
      <c r="CZ7" s="806"/>
      <c r="DA7" s="807"/>
      <c r="DB7" s="805" t="s">
        <v>29</v>
      </c>
      <c r="DC7" s="806"/>
      <c r="DD7" s="806"/>
      <c r="DE7" s="806"/>
      <c r="DF7" s="806"/>
      <c r="DG7" s="806"/>
      <c r="DH7" s="806"/>
      <c r="DI7" s="806"/>
      <c r="DJ7" s="806"/>
      <c r="DK7" s="806"/>
      <c r="DL7" s="806"/>
      <c r="DM7" s="806"/>
      <c r="DN7" s="806"/>
      <c r="DO7" s="807"/>
      <c r="DP7" s="805" t="s">
        <v>360</v>
      </c>
      <c r="DQ7" s="806"/>
      <c r="DR7" s="806"/>
      <c r="DS7" s="806"/>
      <c r="DT7" s="806"/>
      <c r="DU7" s="806"/>
      <c r="DV7" s="806"/>
      <c r="DW7" s="806"/>
      <c r="DX7" s="806"/>
      <c r="DY7" s="806"/>
      <c r="DZ7" s="806"/>
      <c r="EA7" s="806"/>
      <c r="EB7" s="806"/>
      <c r="EC7" s="807"/>
      <c r="ED7" s="805" t="s">
        <v>361</v>
      </c>
      <c r="EE7" s="806"/>
      <c r="EF7" s="806"/>
      <c r="EG7" s="806"/>
      <c r="EH7" s="806"/>
      <c r="EI7" s="806"/>
      <c r="EJ7" s="806"/>
      <c r="EK7" s="806"/>
      <c r="EL7" s="806"/>
      <c r="EM7" s="806"/>
      <c r="EN7" s="806"/>
      <c r="EO7" s="806"/>
      <c r="EP7" s="806"/>
      <c r="EQ7" s="807"/>
      <c r="ER7" s="805" t="s">
        <v>362</v>
      </c>
      <c r="ES7" s="806"/>
      <c r="ET7" s="806"/>
      <c r="EU7" s="806"/>
      <c r="EV7" s="806"/>
      <c r="EW7" s="806"/>
      <c r="EX7" s="806"/>
      <c r="EY7" s="806"/>
      <c r="EZ7" s="806"/>
      <c r="FA7" s="806"/>
      <c r="FB7" s="806"/>
      <c r="FC7" s="806"/>
      <c r="FD7" s="806"/>
      <c r="FE7" s="807"/>
      <c r="FF7" s="805" t="s">
        <v>363</v>
      </c>
      <c r="FG7" s="806"/>
      <c r="FH7" s="806"/>
      <c r="FI7" s="806"/>
      <c r="FJ7" s="806"/>
      <c r="FK7" s="806"/>
      <c r="FL7" s="806"/>
      <c r="FM7" s="806"/>
      <c r="FN7" s="806"/>
      <c r="FO7" s="806"/>
      <c r="FP7" s="806"/>
      <c r="FQ7" s="806"/>
      <c r="FR7" s="806"/>
      <c r="FS7" s="807"/>
      <c r="FT7" s="805" t="s">
        <v>364</v>
      </c>
      <c r="FU7" s="806"/>
      <c r="FV7" s="806"/>
      <c r="FW7" s="806"/>
      <c r="FX7" s="806"/>
      <c r="FY7" s="806"/>
      <c r="FZ7" s="806"/>
      <c r="GA7" s="806"/>
      <c r="GB7" s="806"/>
      <c r="GC7" s="806"/>
      <c r="GD7" s="806"/>
      <c r="GE7" s="806"/>
      <c r="GF7" s="806"/>
      <c r="GG7" s="944"/>
    </row>
    <row r="8" spans="1:213" s="152" customFormat="1" ht="14.25" customHeight="1" thickBot="1">
      <c r="A8" s="150"/>
      <c r="B8" s="970"/>
      <c r="C8" s="970"/>
      <c r="D8" s="970"/>
      <c r="E8" s="970"/>
      <c r="F8" s="970"/>
      <c r="G8" s="970"/>
      <c r="H8" s="970"/>
      <c r="I8" s="970"/>
      <c r="J8" s="970"/>
      <c r="K8" s="970"/>
      <c r="L8" s="970"/>
      <c r="M8" s="970"/>
      <c r="N8" s="970"/>
      <c r="O8" s="970"/>
      <c r="P8" s="970"/>
      <c r="Q8" s="970"/>
      <c r="R8" s="970"/>
      <c r="S8" s="970"/>
      <c r="T8" s="970"/>
      <c r="U8" s="151"/>
      <c r="V8" s="961" t="s">
        <v>342</v>
      </c>
      <c r="W8" s="961"/>
      <c r="X8" s="961"/>
      <c r="Y8" s="961"/>
      <c r="Z8" s="961"/>
      <c r="AA8" s="961"/>
      <c r="AB8" s="961"/>
      <c r="AC8" s="961"/>
      <c r="AD8" s="961"/>
      <c r="AE8" s="961"/>
      <c r="AF8" s="961"/>
      <c r="AG8" s="961"/>
      <c r="AH8" s="961"/>
      <c r="AI8" s="962"/>
      <c r="AJ8" s="960" t="s">
        <v>342</v>
      </c>
      <c r="AK8" s="961"/>
      <c r="AL8" s="961"/>
      <c r="AM8" s="961"/>
      <c r="AN8" s="961"/>
      <c r="AO8" s="961"/>
      <c r="AP8" s="961"/>
      <c r="AQ8" s="961"/>
      <c r="AR8" s="961"/>
      <c r="AS8" s="961"/>
      <c r="AT8" s="961"/>
      <c r="AU8" s="961"/>
      <c r="AV8" s="961"/>
      <c r="AW8" s="962"/>
      <c r="AX8" s="960" t="s">
        <v>342</v>
      </c>
      <c r="AY8" s="961"/>
      <c r="AZ8" s="961"/>
      <c r="BA8" s="961"/>
      <c r="BB8" s="961"/>
      <c r="BC8" s="961"/>
      <c r="BD8" s="961"/>
      <c r="BE8" s="961"/>
      <c r="BF8" s="961"/>
      <c r="BG8" s="961"/>
      <c r="BH8" s="961"/>
      <c r="BI8" s="961"/>
      <c r="BJ8" s="961"/>
      <c r="BK8" s="962"/>
      <c r="BL8" s="960" t="s">
        <v>342</v>
      </c>
      <c r="BM8" s="961"/>
      <c r="BN8" s="961"/>
      <c r="BO8" s="961"/>
      <c r="BP8" s="961"/>
      <c r="BQ8" s="961"/>
      <c r="BR8" s="961"/>
      <c r="BS8" s="961"/>
      <c r="BT8" s="961"/>
      <c r="BU8" s="961"/>
      <c r="BV8" s="961"/>
      <c r="BW8" s="961"/>
      <c r="BX8" s="961"/>
      <c r="BY8" s="962"/>
      <c r="BZ8" s="960" t="s">
        <v>342</v>
      </c>
      <c r="CA8" s="961"/>
      <c r="CB8" s="961"/>
      <c r="CC8" s="961"/>
      <c r="CD8" s="961"/>
      <c r="CE8" s="961"/>
      <c r="CF8" s="961"/>
      <c r="CG8" s="961"/>
      <c r="CH8" s="961"/>
      <c r="CI8" s="961"/>
      <c r="CJ8" s="961"/>
      <c r="CK8" s="961"/>
      <c r="CL8" s="961"/>
      <c r="CM8" s="962"/>
      <c r="CN8" s="957" t="s">
        <v>343</v>
      </c>
      <c r="CO8" s="958"/>
      <c r="CP8" s="958"/>
      <c r="CQ8" s="958"/>
      <c r="CR8" s="958"/>
      <c r="CS8" s="958"/>
      <c r="CT8" s="958"/>
      <c r="CU8" s="958"/>
      <c r="CV8" s="958"/>
      <c r="CW8" s="958"/>
      <c r="CX8" s="958"/>
      <c r="CY8" s="958"/>
      <c r="CZ8" s="958"/>
      <c r="DA8" s="979"/>
      <c r="DB8" s="960" t="s">
        <v>342</v>
      </c>
      <c r="DC8" s="961"/>
      <c r="DD8" s="961"/>
      <c r="DE8" s="961"/>
      <c r="DF8" s="961"/>
      <c r="DG8" s="961"/>
      <c r="DH8" s="961"/>
      <c r="DI8" s="961"/>
      <c r="DJ8" s="961"/>
      <c r="DK8" s="961"/>
      <c r="DL8" s="961"/>
      <c r="DM8" s="961"/>
      <c r="DN8" s="961"/>
      <c r="DO8" s="962"/>
      <c r="DP8" s="960" t="s">
        <v>342</v>
      </c>
      <c r="DQ8" s="961"/>
      <c r="DR8" s="961"/>
      <c r="DS8" s="961"/>
      <c r="DT8" s="961"/>
      <c r="DU8" s="961"/>
      <c r="DV8" s="961"/>
      <c r="DW8" s="961"/>
      <c r="DX8" s="961"/>
      <c r="DY8" s="961"/>
      <c r="DZ8" s="961"/>
      <c r="EA8" s="961"/>
      <c r="EB8" s="961"/>
      <c r="EC8" s="962"/>
      <c r="ED8" s="960" t="s">
        <v>342</v>
      </c>
      <c r="EE8" s="961"/>
      <c r="EF8" s="961"/>
      <c r="EG8" s="961"/>
      <c r="EH8" s="961"/>
      <c r="EI8" s="961"/>
      <c r="EJ8" s="961"/>
      <c r="EK8" s="961"/>
      <c r="EL8" s="961"/>
      <c r="EM8" s="961"/>
      <c r="EN8" s="961"/>
      <c r="EO8" s="961"/>
      <c r="EP8" s="961"/>
      <c r="EQ8" s="962"/>
      <c r="ER8" s="960" t="s">
        <v>342</v>
      </c>
      <c r="ES8" s="961"/>
      <c r="ET8" s="961"/>
      <c r="EU8" s="961"/>
      <c r="EV8" s="961"/>
      <c r="EW8" s="961"/>
      <c r="EX8" s="961"/>
      <c r="EY8" s="961"/>
      <c r="EZ8" s="961"/>
      <c r="FA8" s="961"/>
      <c r="FB8" s="961"/>
      <c r="FC8" s="961"/>
      <c r="FD8" s="961"/>
      <c r="FE8" s="962"/>
      <c r="FF8" s="960" t="s">
        <v>342</v>
      </c>
      <c r="FG8" s="961"/>
      <c r="FH8" s="961"/>
      <c r="FI8" s="961"/>
      <c r="FJ8" s="961"/>
      <c r="FK8" s="961"/>
      <c r="FL8" s="961"/>
      <c r="FM8" s="961"/>
      <c r="FN8" s="961"/>
      <c r="FO8" s="961"/>
      <c r="FP8" s="961"/>
      <c r="FQ8" s="961"/>
      <c r="FR8" s="961"/>
      <c r="FS8" s="962"/>
      <c r="FT8" s="957" t="s">
        <v>343</v>
      </c>
      <c r="FU8" s="958"/>
      <c r="FV8" s="958"/>
      <c r="FW8" s="958"/>
      <c r="FX8" s="958"/>
      <c r="FY8" s="958"/>
      <c r="FZ8" s="958"/>
      <c r="GA8" s="958"/>
      <c r="GB8" s="958"/>
      <c r="GC8" s="958"/>
      <c r="GD8" s="958"/>
      <c r="GE8" s="958"/>
      <c r="GF8" s="958"/>
      <c r="GG8" s="959"/>
    </row>
    <row r="9" spans="1:213" ht="18" customHeight="1">
      <c r="A9" s="963" t="s">
        <v>108</v>
      </c>
      <c r="B9" s="964"/>
      <c r="C9" s="964"/>
      <c r="D9" s="964"/>
      <c r="E9" s="964"/>
      <c r="F9" s="964"/>
      <c r="G9" s="964"/>
      <c r="H9" s="964"/>
      <c r="I9" s="964"/>
      <c r="J9" s="964"/>
      <c r="K9" s="964"/>
      <c r="L9" s="964"/>
      <c r="M9" s="964"/>
      <c r="N9" s="964"/>
      <c r="O9" s="964"/>
      <c r="P9" s="964"/>
      <c r="Q9" s="964"/>
      <c r="R9" s="964"/>
      <c r="S9" s="964"/>
      <c r="T9" s="964"/>
      <c r="U9" s="965"/>
      <c r="V9" s="975">
        <v>354214060</v>
      </c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6"/>
      <c r="AI9" s="946"/>
      <c r="AJ9" s="946">
        <v>13392368</v>
      </c>
      <c r="AK9" s="946"/>
      <c r="AL9" s="946"/>
      <c r="AM9" s="946"/>
      <c r="AN9" s="946"/>
      <c r="AO9" s="946"/>
      <c r="AP9" s="946"/>
      <c r="AQ9" s="946"/>
      <c r="AR9" s="946"/>
      <c r="AS9" s="946"/>
      <c r="AT9" s="946"/>
      <c r="AU9" s="946"/>
      <c r="AV9" s="946"/>
      <c r="AW9" s="946"/>
      <c r="AX9" s="946">
        <v>11339834</v>
      </c>
      <c r="AY9" s="946"/>
      <c r="AZ9" s="946"/>
      <c r="BA9" s="946"/>
      <c r="BB9" s="946"/>
      <c r="BC9" s="946"/>
      <c r="BD9" s="946"/>
      <c r="BE9" s="946"/>
      <c r="BF9" s="946"/>
      <c r="BG9" s="946"/>
      <c r="BH9" s="946"/>
      <c r="BI9" s="946"/>
      <c r="BJ9" s="946"/>
      <c r="BK9" s="946"/>
      <c r="BL9" s="946">
        <f>V9-AJ9-AX9</f>
        <v>329481858</v>
      </c>
      <c r="BM9" s="946"/>
      <c r="BN9" s="946"/>
      <c r="BO9" s="946"/>
      <c r="BP9" s="946"/>
      <c r="BQ9" s="946"/>
      <c r="BR9" s="946"/>
      <c r="BS9" s="946"/>
      <c r="BT9" s="946"/>
      <c r="BU9" s="946"/>
      <c r="BV9" s="946"/>
      <c r="BW9" s="946"/>
      <c r="BX9" s="946"/>
      <c r="BY9" s="946"/>
      <c r="BZ9" s="946">
        <v>17182505393</v>
      </c>
      <c r="CA9" s="946"/>
      <c r="CB9" s="946"/>
      <c r="CC9" s="946"/>
      <c r="CD9" s="946"/>
      <c r="CE9" s="946"/>
      <c r="CF9" s="946"/>
      <c r="CG9" s="946"/>
      <c r="CH9" s="946"/>
      <c r="CI9" s="946"/>
      <c r="CJ9" s="946"/>
      <c r="CK9" s="946"/>
      <c r="CL9" s="946"/>
      <c r="CM9" s="946"/>
      <c r="CN9" s="950">
        <f>SUM(BL9,BZ9)</f>
        <v>17511987251</v>
      </c>
      <c r="CO9" s="950"/>
      <c r="CP9" s="950"/>
      <c r="CQ9" s="950"/>
      <c r="CR9" s="950"/>
      <c r="CS9" s="950"/>
      <c r="CT9" s="950"/>
      <c r="CU9" s="950"/>
      <c r="CV9" s="950"/>
      <c r="CW9" s="950"/>
      <c r="CX9" s="950"/>
      <c r="CY9" s="950"/>
      <c r="CZ9" s="950"/>
      <c r="DA9" s="950"/>
      <c r="DB9" s="946">
        <v>3012485</v>
      </c>
      <c r="DC9" s="946"/>
      <c r="DD9" s="946"/>
      <c r="DE9" s="946"/>
      <c r="DF9" s="946"/>
      <c r="DG9" s="946"/>
      <c r="DH9" s="946"/>
      <c r="DI9" s="946"/>
      <c r="DJ9" s="946"/>
      <c r="DK9" s="946"/>
      <c r="DL9" s="946"/>
      <c r="DM9" s="946"/>
      <c r="DN9" s="946"/>
      <c r="DO9" s="946"/>
      <c r="DP9" s="946">
        <v>-2063856</v>
      </c>
      <c r="DQ9" s="946"/>
      <c r="DR9" s="946"/>
      <c r="DS9" s="946"/>
      <c r="DT9" s="946"/>
      <c r="DU9" s="946"/>
      <c r="DV9" s="946"/>
      <c r="DW9" s="946"/>
      <c r="DX9" s="946"/>
      <c r="DY9" s="946"/>
      <c r="DZ9" s="946"/>
      <c r="EA9" s="946"/>
      <c r="EB9" s="946"/>
      <c r="EC9" s="946"/>
      <c r="ED9" s="946">
        <v>827624</v>
      </c>
      <c r="EE9" s="946"/>
      <c r="EF9" s="946"/>
      <c r="EG9" s="946"/>
      <c r="EH9" s="946"/>
      <c r="EI9" s="946"/>
      <c r="EJ9" s="946"/>
      <c r="EK9" s="946"/>
      <c r="EL9" s="946"/>
      <c r="EM9" s="946"/>
      <c r="EN9" s="946"/>
      <c r="EO9" s="946"/>
      <c r="EP9" s="946"/>
      <c r="EQ9" s="946"/>
      <c r="ER9" s="950">
        <v>20160097</v>
      </c>
      <c r="ES9" s="950"/>
      <c r="ET9" s="950"/>
      <c r="EU9" s="950"/>
      <c r="EV9" s="950"/>
      <c r="EW9" s="950"/>
      <c r="EX9" s="950"/>
      <c r="EY9" s="950"/>
      <c r="EZ9" s="950"/>
      <c r="FA9" s="950"/>
      <c r="FB9" s="950"/>
      <c r="FC9" s="950"/>
      <c r="FD9" s="950"/>
      <c r="FE9" s="950"/>
      <c r="FF9" s="946">
        <v>266471699</v>
      </c>
      <c r="FG9" s="946"/>
      <c r="FH9" s="946"/>
      <c r="FI9" s="946"/>
      <c r="FJ9" s="946"/>
      <c r="FK9" s="946"/>
      <c r="FL9" s="946"/>
      <c r="FM9" s="946"/>
      <c r="FN9" s="946"/>
      <c r="FO9" s="946"/>
      <c r="FP9" s="946"/>
      <c r="FQ9" s="946"/>
      <c r="FR9" s="946"/>
      <c r="FS9" s="946"/>
      <c r="FT9" s="950">
        <f>SUM(ER9,FF9)</f>
        <v>286631796</v>
      </c>
      <c r="FU9" s="950"/>
      <c r="FV9" s="950"/>
      <c r="FW9" s="950"/>
      <c r="FX9" s="950"/>
      <c r="FY9" s="950"/>
      <c r="FZ9" s="950"/>
      <c r="GA9" s="950"/>
      <c r="GB9" s="950"/>
      <c r="GC9" s="950"/>
      <c r="GD9" s="950"/>
      <c r="GE9" s="950"/>
      <c r="GF9" s="950"/>
      <c r="GG9" s="951"/>
    </row>
    <row r="10" spans="1:213" ht="18" customHeight="1">
      <c r="A10" s="966" t="s">
        <v>23</v>
      </c>
      <c r="B10" s="967"/>
      <c r="C10" s="967"/>
      <c r="D10" s="967"/>
      <c r="E10" s="967"/>
      <c r="F10" s="967"/>
      <c r="G10" s="967"/>
      <c r="H10" s="967"/>
      <c r="I10" s="967"/>
      <c r="J10" s="967"/>
      <c r="K10" s="967"/>
      <c r="L10" s="967"/>
      <c r="M10" s="967"/>
      <c r="N10" s="967"/>
      <c r="O10" s="967"/>
      <c r="P10" s="967"/>
      <c r="Q10" s="967"/>
      <c r="R10" s="967"/>
      <c r="S10" s="967"/>
      <c r="T10" s="967"/>
      <c r="U10" s="968"/>
      <c r="V10" s="976">
        <v>11483930</v>
      </c>
      <c r="W10" s="949"/>
      <c r="X10" s="949"/>
      <c r="Y10" s="949"/>
      <c r="Z10" s="949"/>
      <c r="AA10" s="949"/>
      <c r="AB10" s="949"/>
      <c r="AC10" s="949"/>
      <c r="AD10" s="949"/>
      <c r="AE10" s="949"/>
      <c r="AF10" s="949"/>
      <c r="AG10" s="949"/>
      <c r="AH10" s="949"/>
      <c r="AI10" s="949"/>
      <c r="AJ10" s="949">
        <v>20547</v>
      </c>
      <c r="AK10" s="949"/>
      <c r="AL10" s="949"/>
      <c r="AM10" s="949"/>
      <c r="AN10" s="949"/>
      <c r="AO10" s="949"/>
      <c r="AP10" s="949"/>
      <c r="AQ10" s="949"/>
      <c r="AR10" s="949"/>
      <c r="AS10" s="949"/>
      <c r="AT10" s="949"/>
      <c r="AU10" s="949"/>
      <c r="AV10" s="949"/>
      <c r="AW10" s="949"/>
      <c r="AX10" s="949">
        <v>79189</v>
      </c>
      <c r="AY10" s="949"/>
      <c r="AZ10" s="949"/>
      <c r="BA10" s="949"/>
      <c r="BB10" s="949"/>
      <c r="BC10" s="949"/>
      <c r="BD10" s="949"/>
      <c r="BE10" s="949"/>
      <c r="BF10" s="949"/>
      <c r="BG10" s="949"/>
      <c r="BH10" s="949"/>
      <c r="BI10" s="949"/>
      <c r="BJ10" s="949"/>
      <c r="BK10" s="949"/>
      <c r="BL10" s="940">
        <f t="shared" ref="BL10:BL14" si="0">V10-AJ10-AX10</f>
        <v>11384194</v>
      </c>
      <c r="BM10" s="940"/>
      <c r="BN10" s="940"/>
      <c r="BO10" s="940"/>
      <c r="BP10" s="940"/>
      <c r="BQ10" s="940"/>
      <c r="BR10" s="940"/>
      <c r="BS10" s="940"/>
      <c r="BT10" s="940"/>
      <c r="BU10" s="940"/>
      <c r="BV10" s="940"/>
      <c r="BW10" s="940"/>
      <c r="BX10" s="940"/>
      <c r="BY10" s="940"/>
      <c r="BZ10" s="949">
        <v>1174065184</v>
      </c>
      <c r="CA10" s="949"/>
      <c r="CB10" s="949"/>
      <c r="CC10" s="949"/>
      <c r="CD10" s="949"/>
      <c r="CE10" s="949"/>
      <c r="CF10" s="949"/>
      <c r="CG10" s="949"/>
      <c r="CH10" s="949"/>
      <c r="CI10" s="949"/>
      <c r="CJ10" s="949"/>
      <c r="CK10" s="949"/>
      <c r="CL10" s="949"/>
      <c r="CM10" s="949"/>
      <c r="CN10" s="940">
        <f t="shared" ref="CN10:CN14" si="1">SUM(BL10,BZ10)</f>
        <v>1185449378</v>
      </c>
      <c r="CO10" s="940"/>
      <c r="CP10" s="940"/>
      <c r="CQ10" s="940"/>
      <c r="CR10" s="940"/>
      <c r="CS10" s="940"/>
      <c r="CT10" s="940"/>
      <c r="CU10" s="940"/>
      <c r="CV10" s="940"/>
      <c r="CW10" s="940"/>
      <c r="CX10" s="940"/>
      <c r="CY10" s="940"/>
      <c r="CZ10" s="940"/>
      <c r="DA10" s="940"/>
      <c r="DB10" s="949">
        <v>1444060</v>
      </c>
      <c r="DC10" s="949"/>
      <c r="DD10" s="949"/>
      <c r="DE10" s="949"/>
      <c r="DF10" s="949"/>
      <c r="DG10" s="949"/>
      <c r="DH10" s="949"/>
      <c r="DI10" s="949"/>
      <c r="DJ10" s="949"/>
      <c r="DK10" s="949"/>
      <c r="DL10" s="949"/>
      <c r="DM10" s="949"/>
      <c r="DN10" s="949"/>
      <c r="DO10" s="949"/>
      <c r="DP10" s="949">
        <v>3123</v>
      </c>
      <c r="DQ10" s="949"/>
      <c r="DR10" s="949"/>
      <c r="DS10" s="949"/>
      <c r="DT10" s="949"/>
      <c r="DU10" s="949"/>
      <c r="DV10" s="949"/>
      <c r="DW10" s="949"/>
      <c r="DX10" s="949"/>
      <c r="DY10" s="949"/>
      <c r="DZ10" s="949"/>
      <c r="EA10" s="949"/>
      <c r="EB10" s="949"/>
      <c r="EC10" s="949"/>
      <c r="ED10" s="949">
        <v>12374</v>
      </c>
      <c r="EE10" s="949"/>
      <c r="EF10" s="949"/>
      <c r="EG10" s="949"/>
      <c r="EH10" s="949"/>
      <c r="EI10" s="949"/>
      <c r="EJ10" s="949"/>
      <c r="EK10" s="949"/>
      <c r="EL10" s="949"/>
      <c r="EM10" s="949"/>
      <c r="EN10" s="949"/>
      <c r="EO10" s="949"/>
      <c r="EP10" s="949"/>
      <c r="EQ10" s="949"/>
      <c r="ER10" s="949">
        <v>1854530</v>
      </c>
      <c r="ES10" s="949"/>
      <c r="ET10" s="949"/>
      <c r="EU10" s="949"/>
      <c r="EV10" s="949"/>
      <c r="EW10" s="949"/>
      <c r="EX10" s="949"/>
      <c r="EY10" s="949"/>
      <c r="EZ10" s="949"/>
      <c r="FA10" s="949"/>
      <c r="FB10" s="949"/>
      <c r="FC10" s="949"/>
      <c r="FD10" s="949"/>
      <c r="FE10" s="949"/>
      <c r="FF10" s="949">
        <v>12968138</v>
      </c>
      <c r="FG10" s="949"/>
      <c r="FH10" s="949"/>
      <c r="FI10" s="949"/>
      <c r="FJ10" s="949"/>
      <c r="FK10" s="949"/>
      <c r="FL10" s="949"/>
      <c r="FM10" s="949"/>
      <c r="FN10" s="949"/>
      <c r="FO10" s="949"/>
      <c r="FP10" s="949"/>
      <c r="FQ10" s="949"/>
      <c r="FR10" s="949"/>
      <c r="FS10" s="949"/>
      <c r="FT10" s="940">
        <f t="shared" ref="FT10:FT14" si="2">SUM(ER10,FF10)</f>
        <v>14822668</v>
      </c>
      <c r="FU10" s="940"/>
      <c r="FV10" s="940"/>
      <c r="FW10" s="940"/>
      <c r="FX10" s="940"/>
      <c r="FY10" s="940"/>
      <c r="FZ10" s="940"/>
      <c r="GA10" s="940"/>
      <c r="GB10" s="940"/>
      <c r="GC10" s="940"/>
      <c r="GD10" s="940"/>
      <c r="GE10" s="940"/>
      <c r="GF10" s="940"/>
      <c r="GG10" s="941"/>
    </row>
    <row r="11" spans="1:213" ht="18" customHeight="1">
      <c r="A11" s="966" t="s">
        <v>109</v>
      </c>
      <c r="B11" s="967"/>
      <c r="C11" s="967"/>
      <c r="D11" s="967"/>
      <c r="E11" s="967"/>
      <c r="F11" s="967"/>
      <c r="G11" s="967"/>
      <c r="H11" s="967"/>
      <c r="I11" s="967"/>
      <c r="J11" s="967"/>
      <c r="K11" s="967"/>
      <c r="L11" s="967"/>
      <c r="M11" s="967"/>
      <c r="N11" s="967"/>
      <c r="O11" s="967"/>
      <c r="P11" s="967"/>
      <c r="Q11" s="967"/>
      <c r="R11" s="967"/>
      <c r="S11" s="967"/>
      <c r="T11" s="967"/>
      <c r="U11" s="968"/>
      <c r="V11" s="976">
        <v>610994337</v>
      </c>
      <c r="W11" s="949"/>
      <c r="X11" s="949"/>
      <c r="Y11" s="949"/>
      <c r="Z11" s="949"/>
      <c r="AA11" s="949"/>
      <c r="AB11" s="949"/>
      <c r="AC11" s="949"/>
      <c r="AD11" s="949"/>
      <c r="AE11" s="949"/>
      <c r="AF11" s="949"/>
      <c r="AG11" s="949"/>
      <c r="AH11" s="949"/>
      <c r="AI11" s="949"/>
      <c r="AJ11" s="949">
        <v>21225632</v>
      </c>
      <c r="AK11" s="949"/>
      <c r="AL11" s="949"/>
      <c r="AM11" s="949"/>
      <c r="AN11" s="949"/>
      <c r="AO11" s="949"/>
      <c r="AP11" s="949"/>
      <c r="AQ11" s="949"/>
      <c r="AR11" s="949"/>
      <c r="AS11" s="949"/>
      <c r="AT11" s="949"/>
      <c r="AU11" s="949"/>
      <c r="AV11" s="949"/>
      <c r="AW11" s="949"/>
      <c r="AX11" s="949">
        <v>9872072</v>
      </c>
      <c r="AY11" s="949"/>
      <c r="AZ11" s="949"/>
      <c r="BA11" s="949"/>
      <c r="BB11" s="949"/>
      <c r="BC11" s="949"/>
      <c r="BD11" s="949"/>
      <c r="BE11" s="949"/>
      <c r="BF11" s="949"/>
      <c r="BG11" s="949"/>
      <c r="BH11" s="949"/>
      <c r="BI11" s="949"/>
      <c r="BJ11" s="949"/>
      <c r="BK11" s="949"/>
      <c r="BL11" s="940">
        <f t="shared" si="0"/>
        <v>579896633</v>
      </c>
      <c r="BM11" s="940"/>
      <c r="BN11" s="940"/>
      <c r="BO11" s="940"/>
      <c r="BP11" s="940"/>
      <c r="BQ11" s="940"/>
      <c r="BR11" s="940"/>
      <c r="BS11" s="940"/>
      <c r="BT11" s="940"/>
      <c r="BU11" s="940"/>
      <c r="BV11" s="940"/>
      <c r="BW11" s="940"/>
      <c r="BX11" s="940"/>
      <c r="BY11" s="940"/>
      <c r="BZ11" s="949">
        <v>10906738830</v>
      </c>
      <c r="CA11" s="949"/>
      <c r="CB11" s="949"/>
      <c r="CC11" s="949"/>
      <c r="CD11" s="949"/>
      <c r="CE11" s="949"/>
      <c r="CF11" s="949"/>
      <c r="CG11" s="949"/>
      <c r="CH11" s="949"/>
      <c r="CI11" s="949"/>
      <c r="CJ11" s="949"/>
      <c r="CK11" s="949"/>
      <c r="CL11" s="949"/>
      <c r="CM11" s="949"/>
      <c r="CN11" s="940">
        <f t="shared" si="1"/>
        <v>11486635463</v>
      </c>
      <c r="CO11" s="940"/>
      <c r="CP11" s="940"/>
      <c r="CQ11" s="940"/>
      <c r="CR11" s="940"/>
      <c r="CS11" s="940"/>
      <c r="CT11" s="940"/>
      <c r="CU11" s="940"/>
      <c r="CV11" s="940"/>
      <c r="CW11" s="940"/>
      <c r="CX11" s="940"/>
      <c r="CY11" s="940"/>
      <c r="CZ11" s="940"/>
      <c r="DA11" s="940"/>
      <c r="DB11" s="949">
        <v>5068851</v>
      </c>
      <c r="DC11" s="949"/>
      <c r="DD11" s="949"/>
      <c r="DE11" s="949"/>
      <c r="DF11" s="949"/>
      <c r="DG11" s="949"/>
      <c r="DH11" s="949"/>
      <c r="DI11" s="949"/>
      <c r="DJ11" s="949"/>
      <c r="DK11" s="949"/>
      <c r="DL11" s="949"/>
      <c r="DM11" s="949"/>
      <c r="DN11" s="949"/>
      <c r="DO11" s="949"/>
      <c r="DP11" s="949">
        <v>220080</v>
      </c>
      <c r="DQ11" s="949"/>
      <c r="DR11" s="949"/>
      <c r="DS11" s="949"/>
      <c r="DT11" s="949"/>
      <c r="DU11" s="949"/>
      <c r="DV11" s="949"/>
      <c r="DW11" s="949"/>
      <c r="DX11" s="949"/>
      <c r="DY11" s="949"/>
      <c r="DZ11" s="949"/>
      <c r="EA11" s="949"/>
      <c r="EB11" s="949"/>
      <c r="EC11" s="949"/>
      <c r="ED11" s="949">
        <v>142284</v>
      </c>
      <c r="EE11" s="949"/>
      <c r="EF11" s="949"/>
      <c r="EG11" s="949"/>
      <c r="EH11" s="949"/>
      <c r="EI11" s="949"/>
      <c r="EJ11" s="949"/>
      <c r="EK11" s="949"/>
      <c r="EL11" s="949"/>
      <c r="EM11" s="949"/>
      <c r="EN11" s="949"/>
      <c r="EO11" s="949"/>
      <c r="EP11" s="949"/>
      <c r="EQ11" s="949"/>
      <c r="ER11" s="949">
        <v>20439249</v>
      </c>
      <c r="ES11" s="949"/>
      <c r="ET11" s="949"/>
      <c r="EU11" s="949"/>
      <c r="EV11" s="949"/>
      <c r="EW11" s="949"/>
      <c r="EX11" s="949"/>
      <c r="EY11" s="949"/>
      <c r="EZ11" s="949"/>
      <c r="FA11" s="949"/>
      <c r="FB11" s="949"/>
      <c r="FC11" s="949"/>
      <c r="FD11" s="949"/>
      <c r="FE11" s="949"/>
      <c r="FF11" s="949">
        <v>165634324</v>
      </c>
      <c r="FG11" s="949"/>
      <c r="FH11" s="949"/>
      <c r="FI11" s="949"/>
      <c r="FJ11" s="949"/>
      <c r="FK11" s="949"/>
      <c r="FL11" s="949"/>
      <c r="FM11" s="949"/>
      <c r="FN11" s="949"/>
      <c r="FO11" s="949"/>
      <c r="FP11" s="949"/>
      <c r="FQ11" s="949"/>
      <c r="FR11" s="949"/>
      <c r="FS11" s="949"/>
      <c r="FT11" s="940">
        <f t="shared" si="2"/>
        <v>186073573</v>
      </c>
      <c r="FU11" s="940"/>
      <c r="FV11" s="940"/>
      <c r="FW11" s="940"/>
      <c r="FX11" s="940"/>
      <c r="FY11" s="940"/>
      <c r="FZ11" s="940"/>
      <c r="GA11" s="940"/>
      <c r="GB11" s="940"/>
      <c r="GC11" s="940"/>
      <c r="GD11" s="940"/>
      <c r="GE11" s="940"/>
      <c r="GF11" s="940"/>
      <c r="GG11" s="941"/>
    </row>
    <row r="12" spans="1:213" ht="18" customHeight="1">
      <c r="A12" s="966" t="s">
        <v>24</v>
      </c>
      <c r="B12" s="967"/>
      <c r="C12" s="967"/>
      <c r="D12" s="967"/>
      <c r="E12" s="967"/>
      <c r="F12" s="967"/>
      <c r="G12" s="967"/>
      <c r="H12" s="967"/>
      <c r="I12" s="967"/>
      <c r="J12" s="967"/>
      <c r="K12" s="967"/>
      <c r="L12" s="967"/>
      <c r="M12" s="967"/>
      <c r="N12" s="967"/>
      <c r="O12" s="967"/>
      <c r="P12" s="967"/>
      <c r="Q12" s="967"/>
      <c r="R12" s="967"/>
      <c r="S12" s="967"/>
      <c r="T12" s="967"/>
      <c r="U12" s="968"/>
      <c r="V12" s="976">
        <v>13208495</v>
      </c>
      <c r="W12" s="949"/>
      <c r="X12" s="949"/>
      <c r="Y12" s="949"/>
      <c r="Z12" s="949"/>
      <c r="AA12" s="949"/>
      <c r="AB12" s="949"/>
      <c r="AC12" s="949"/>
      <c r="AD12" s="949"/>
      <c r="AE12" s="949"/>
      <c r="AF12" s="949"/>
      <c r="AG12" s="949"/>
      <c r="AH12" s="949"/>
      <c r="AI12" s="949"/>
      <c r="AJ12" s="949">
        <v>264428</v>
      </c>
      <c r="AK12" s="949"/>
      <c r="AL12" s="949"/>
      <c r="AM12" s="949"/>
      <c r="AN12" s="949"/>
      <c r="AO12" s="949"/>
      <c r="AP12" s="949"/>
      <c r="AQ12" s="949"/>
      <c r="AR12" s="949"/>
      <c r="AS12" s="949"/>
      <c r="AT12" s="949"/>
      <c r="AU12" s="949"/>
      <c r="AV12" s="949"/>
      <c r="AW12" s="949"/>
      <c r="AX12" s="949">
        <v>25158</v>
      </c>
      <c r="AY12" s="949"/>
      <c r="AZ12" s="949"/>
      <c r="BA12" s="949"/>
      <c r="BB12" s="949"/>
      <c r="BC12" s="949"/>
      <c r="BD12" s="949"/>
      <c r="BE12" s="949"/>
      <c r="BF12" s="949"/>
      <c r="BG12" s="949"/>
      <c r="BH12" s="949"/>
      <c r="BI12" s="949"/>
      <c r="BJ12" s="949"/>
      <c r="BK12" s="949"/>
      <c r="BL12" s="940">
        <f t="shared" si="0"/>
        <v>12918909</v>
      </c>
      <c r="BM12" s="940"/>
      <c r="BN12" s="940"/>
      <c r="BO12" s="940"/>
      <c r="BP12" s="940"/>
      <c r="BQ12" s="940"/>
      <c r="BR12" s="940"/>
      <c r="BS12" s="940"/>
      <c r="BT12" s="940"/>
      <c r="BU12" s="940"/>
      <c r="BV12" s="940"/>
      <c r="BW12" s="940"/>
      <c r="BX12" s="940"/>
      <c r="BY12" s="940"/>
      <c r="BZ12" s="949">
        <v>498164748</v>
      </c>
      <c r="CA12" s="949"/>
      <c r="CB12" s="949"/>
      <c r="CC12" s="949"/>
      <c r="CD12" s="949"/>
      <c r="CE12" s="949"/>
      <c r="CF12" s="949"/>
      <c r="CG12" s="949"/>
      <c r="CH12" s="949"/>
      <c r="CI12" s="949"/>
      <c r="CJ12" s="949"/>
      <c r="CK12" s="949"/>
      <c r="CL12" s="949"/>
      <c r="CM12" s="949"/>
      <c r="CN12" s="940">
        <f t="shared" si="1"/>
        <v>511083657</v>
      </c>
      <c r="CO12" s="940"/>
      <c r="CP12" s="940"/>
      <c r="CQ12" s="940"/>
      <c r="CR12" s="940"/>
      <c r="CS12" s="940"/>
      <c r="CT12" s="940"/>
      <c r="CU12" s="940"/>
      <c r="CV12" s="940"/>
      <c r="CW12" s="940"/>
      <c r="CX12" s="940"/>
      <c r="CY12" s="940"/>
      <c r="CZ12" s="940"/>
      <c r="DA12" s="940"/>
      <c r="DB12" s="949">
        <v>-14115</v>
      </c>
      <c r="DC12" s="949"/>
      <c r="DD12" s="949"/>
      <c r="DE12" s="949"/>
      <c r="DF12" s="949"/>
      <c r="DG12" s="949"/>
      <c r="DH12" s="949"/>
      <c r="DI12" s="949"/>
      <c r="DJ12" s="949"/>
      <c r="DK12" s="949"/>
      <c r="DL12" s="949"/>
      <c r="DM12" s="949"/>
      <c r="DN12" s="949"/>
      <c r="DO12" s="949"/>
      <c r="DP12" s="949">
        <v>-350</v>
      </c>
      <c r="DQ12" s="949"/>
      <c r="DR12" s="949"/>
      <c r="DS12" s="949"/>
      <c r="DT12" s="949"/>
      <c r="DU12" s="949"/>
      <c r="DV12" s="949"/>
      <c r="DW12" s="949"/>
      <c r="DX12" s="949"/>
      <c r="DY12" s="949"/>
      <c r="DZ12" s="949"/>
      <c r="EA12" s="949"/>
      <c r="EB12" s="949"/>
      <c r="EC12" s="949"/>
      <c r="ED12" s="949">
        <v>-12983</v>
      </c>
      <c r="EE12" s="949"/>
      <c r="EF12" s="949"/>
      <c r="EG12" s="949"/>
      <c r="EH12" s="949"/>
      <c r="EI12" s="949"/>
      <c r="EJ12" s="949"/>
      <c r="EK12" s="949"/>
      <c r="EL12" s="949"/>
      <c r="EM12" s="949"/>
      <c r="EN12" s="949"/>
      <c r="EO12" s="949"/>
      <c r="EP12" s="949"/>
      <c r="EQ12" s="949"/>
      <c r="ER12" s="949">
        <v>631560</v>
      </c>
      <c r="ES12" s="949"/>
      <c r="ET12" s="949"/>
      <c r="EU12" s="949"/>
      <c r="EV12" s="949"/>
      <c r="EW12" s="949"/>
      <c r="EX12" s="949"/>
      <c r="EY12" s="949"/>
      <c r="EZ12" s="949"/>
      <c r="FA12" s="949"/>
      <c r="FB12" s="949"/>
      <c r="FC12" s="949"/>
      <c r="FD12" s="949"/>
      <c r="FE12" s="949"/>
      <c r="FF12" s="949">
        <v>3761627</v>
      </c>
      <c r="FG12" s="949"/>
      <c r="FH12" s="949"/>
      <c r="FI12" s="949"/>
      <c r="FJ12" s="949"/>
      <c r="FK12" s="949"/>
      <c r="FL12" s="949"/>
      <c r="FM12" s="949"/>
      <c r="FN12" s="949"/>
      <c r="FO12" s="949"/>
      <c r="FP12" s="949"/>
      <c r="FQ12" s="949"/>
      <c r="FR12" s="949"/>
      <c r="FS12" s="949"/>
      <c r="FT12" s="940">
        <f t="shared" si="2"/>
        <v>4393187</v>
      </c>
      <c r="FU12" s="940"/>
      <c r="FV12" s="940"/>
      <c r="FW12" s="940"/>
      <c r="FX12" s="940"/>
      <c r="FY12" s="940"/>
      <c r="FZ12" s="940"/>
      <c r="GA12" s="940"/>
      <c r="GB12" s="940"/>
      <c r="GC12" s="940"/>
      <c r="GD12" s="940"/>
      <c r="GE12" s="940"/>
      <c r="GF12" s="940"/>
      <c r="GG12" s="941"/>
    </row>
    <row r="13" spans="1:213" ht="18" customHeight="1">
      <c r="A13" s="966" t="s">
        <v>110</v>
      </c>
      <c r="B13" s="967"/>
      <c r="C13" s="967"/>
      <c r="D13" s="967"/>
      <c r="E13" s="967"/>
      <c r="F13" s="967"/>
      <c r="G13" s="967"/>
      <c r="H13" s="967"/>
      <c r="I13" s="967"/>
      <c r="J13" s="967"/>
      <c r="K13" s="967"/>
      <c r="L13" s="967"/>
      <c r="M13" s="967"/>
      <c r="N13" s="967"/>
      <c r="O13" s="967"/>
      <c r="P13" s="967"/>
      <c r="Q13" s="967"/>
      <c r="R13" s="967"/>
      <c r="S13" s="967"/>
      <c r="T13" s="967"/>
      <c r="U13" s="968"/>
      <c r="V13" s="976">
        <v>382158380</v>
      </c>
      <c r="W13" s="949"/>
      <c r="X13" s="949"/>
      <c r="Y13" s="949"/>
      <c r="Z13" s="949"/>
      <c r="AA13" s="949"/>
      <c r="AB13" s="949"/>
      <c r="AC13" s="949"/>
      <c r="AD13" s="949"/>
      <c r="AE13" s="949"/>
      <c r="AF13" s="949"/>
      <c r="AG13" s="949"/>
      <c r="AH13" s="949"/>
      <c r="AI13" s="949"/>
      <c r="AJ13" s="949">
        <v>7668916</v>
      </c>
      <c r="AK13" s="949"/>
      <c r="AL13" s="949"/>
      <c r="AM13" s="949"/>
      <c r="AN13" s="949"/>
      <c r="AO13" s="949"/>
      <c r="AP13" s="949"/>
      <c r="AQ13" s="949"/>
      <c r="AR13" s="949"/>
      <c r="AS13" s="949"/>
      <c r="AT13" s="949"/>
      <c r="AU13" s="949"/>
      <c r="AV13" s="949"/>
      <c r="AW13" s="949"/>
      <c r="AX13" s="949">
        <v>242969</v>
      </c>
      <c r="AY13" s="949"/>
      <c r="AZ13" s="949"/>
      <c r="BA13" s="949"/>
      <c r="BB13" s="949"/>
      <c r="BC13" s="949"/>
      <c r="BD13" s="949"/>
      <c r="BE13" s="949"/>
      <c r="BF13" s="949"/>
      <c r="BG13" s="949"/>
      <c r="BH13" s="949"/>
      <c r="BI13" s="949"/>
      <c r="BJ13" s="949"/>
      <c r="BK13" s="949"/>
      <c r="BL13" s="940">
        <f t="shared" si="0"/>
        <v>374246495</v>
      </c>
      <c r="BM13" s="940"/>
      <c r="BN13" s="940"/>
      <c r="BO13" s="940"/>
      <c r="BP13" s="940"/>
      <c r="BQ13" s="940"/>
      <c r="BR13" s="940"/>
      <c r="BS13" s="940"/>
      <c r="BT13" s="940"/>
      <c r="BU13" s="940"/>
      <c r="BV13" s="940"/>
      <c r="BW13" s="940"/>
      <c r="BX13" s="940"/>
      <c r="BY13" s="940"/>
      <c r="BZ13" s="949">
        <v>5121886432</v>
      </c>
      <c r="CA13" s="949"/>
      <c r="CB13" s="949"/>
      <c r="CC13" s="949"/>
      <c r="CD13" s="949"/>
      <c r="CE13" s="949"/>
      <c r="CF13" s="949"/>
      <c r="CG13" s="949"/>
      <c r="CH13" s="949"/>
      <c r="CI13" s="949"/>
      <c r="CJ13" s="949"/>
      <c r="CK13" s="949"/>
      <c r="CL13" s="949"/>
      <c r="CM13" s="949"/>
      <c r="CN13" s="940">
        <f t="shared" si="1"/>
        <v>5496132927</v>
      </c>
      <c r="CO13" s="940"/>
      <c r="CP13" s="940"/>
      <c r="CQ13" s="940"/>
      <c r="CR13" s="940"/>
      <c r="CS13" s="940"/>
      <c r="CT13" s="940"/>
      <c r="CU13" s="940"/>
      <c r="CV13" s="940"/>
      <c r="CW13" s="940"/>
      <c r="CX13" s="940"/>
      <c r="CY13" s="940"/>
      <c r="CZ13" s="940"/>
      <c r="DA13" s="940"/>
      <c r="DB13" s="949">
        <v>4547579</v>
      </c>
      <c r="DC13" s="949"/>
      <c r="DD13" s="949"/>
      <c r="DE13" s="949"/>
      <c r="DF13" s="949"/>
      <c r="DG13" s="949"/>
      <c r="DH13" s="949"/>
      <c r="DI13" s="949"/>
      <c r="DJ13" s="949"/>
      <c r="DK13" s="949"/>
      <c r="DL13" s="949"/>
      <c r="DM13" s="949"/>
      <c r="DN13" s="949"/>
      <c r="DO13" s="949"/>
      <c r="DP13" s="949">
        <v>33572</v>
      </c>
      <c r="DQ13" s="949"/>
      <c r="DR13" s="949"/>
      <c r="DS13" s="949"/>
      <c r="DT13" s="949"/>
      <c r="DU13" s="949"/>
      <c r="DV13" s="949"/>
      <c r="DW13" s="949"/>
      <c r="DX13" s="949"/>
      <c r="DY13" s="949"/>
      <c r="DZ13" s="949"/>
      <c r="EA13" s="949"/>
      <c r="EB13" s="949"/>
      <c r="EC13" s="949"/>
      <c r="ED13" s="949">
        <v>222528</v>
      </c>
      <c r="EE13" s="949"/>
      <c r="EF13" s="949"/>
      <c r="EG13" s="949"/>
      <c r="EH13" s="949"/>
      <c r="EI13" s="949"/>
      <c r="EJ13" s="949"/>
      <c r="EK13" s="949"/>
      <c r="EL13" s="949"/>
      <c r="EM13" s="949"/>
      <c r="EN13" s="949"/>
      <c r="EO13" s="949"/>
      <c r="EP13" s="949"/>
      <c r="EQ13" s="949"/>
      <c r="ER13" s="949">
        <v>16902134</v>
      </c>
      <c r="ES13" s="949"/>
      <c r="ET13" s="949"/>
      <c r="EU13" s="949"/>
      <c r="EV13" s="949"/>
      <c r="EW13" s="949"/>
      <c r="EX13" s="949"/>
      <c r="EY13" s="949"/>
      <c r="EZ13" s="949"/>
      <c r="FA13" s="949"/>
      <c r="FB13" s="949"/>
      <c r="FC13" s="949"/>
      <c r="FD13" s="949"/>
      <c r="FE13" s="949"/>
      <c r="FF13" s="949">
        <v>70303463</v>
      </c>
      <c r="FG13" s="949"/>
      <c r="FH13" s="949"/>
      <c r="FI13" s="949"/>
      <c r="FJ13" s="949"/>
      <c r="FK13" s="949"/>
      <c r="FL13" s="949"/>
      <c r="FM13" s="949"/>
      <c r="FN13" s="949"/>
      <c r="FO13" s="949"/>
      <c r="FP13" s="949"/>
      <c r="FQ13" s="949"/>
      <c r="FR13" s="949"/>
      <c r="FS13" s="949"/>
      <c r="FT13" s="940">
        <f t="shared" si="2"/>
        <v>87205597</v>
      </c>
      <c r="FU13" s="940"/>
      <c r="FV13" s="940"/>
      <c r="FW13" s="940"/>
      <c r="FX13" s="940"/>
      <c r="FY13" s="940"/>
      <c r="FZ13" s="940"/>
      <c r="GA13" s="940"/>
      <c r="GB13" s="940"/>
      <c r="GC13" s="940"/>
      <c r="GD13" s="940"/>
      <c r="GE13" s="940"/>
      <c r="GF13" s="940"/>
      <c r="GG13" s="941"/>
    </row>
    <row r="14" spans="1:213" ht="18" customHeight="1" thickBot="1">
      <c r="A14" s="954" t="s">
        <v>25</v>
      </c>
      <c r="B14" s="955"/>
      <c r="C14" s="955"/>
      <c r="D14" s="955"/>
      <c r="E14" s="955"/>
      <c r="F14" s="955"/>
      <c r="G14" s="955"/>
      <c r="H14" s="955"/>
      <c r="I14" s="955"/>
      <c r="J14" s="955"/>
      <c r="K14" s="955"/>
      <c r="L14" s="955"/>
      <c r="M14" s="955"/>
      <c r="N14" s="955"/>
      <c r="O14" s="955"/>
      <c r="P14" s="955"/>
      <c r="Q14" s="955"/>
      <c r="R14" s="955"/>
      <c r="S14" s="955"/>
      <c r="T14" s="955"/>
      <c r="U14" s="956"/>
      <c r="V14" s="976">
        <v>7514882760</v>
      </c>
      <c r="W14" s="949"/>
      <c r="X14" s="949"/>
      <c r="Y14" s="949"/>
      <c r="Z14" s="949"/>
      <c r="AA14" s="949"/>
      <c r="AB14" s="949"/>
      <c r="AC14" s="949"/>
      <c r="AD14" s="949"/>
      <c r="AE14" s="949"/>
      <c r="AF14" s="949"/>
      <c r="AG14" s="949"/>
      <c r="AH14" s="949"/>
      <c r="AI14" s="949"/>
      <c r="AJ14" s="949">
        <v>538958645</v>
      </c>
      <c r="AK14" s="949"/>
      <c r="AL14" s="949"/>
      <c r="AM14" s="949"/>
      <c r="AN14" s="949"/>
      <c r="AO14" s="949"/>
      <c r="AP14" s="949"/>
      <c r="AQ14" s="949"/>
      <c r="AR14" s="949"/>
      <c r="AS14" s="949"/>
      <c r="AT14" s="949"/>
      <c r="AU14" s="949"/>
      <c r="AV14" s="949"/>
      <c r="AW14" s="949"/>
      <c r="AX14" s="949">
        <v>141902964</v>
      </c>
      <c r="AY14" s="949"/>
      <c r="AZ14" s="949"/>
      <c r="BA14" s="949"/>
      <c r="BB14" s="949"/>
      <c r="BC14" s="949"/>
      <c r="BD14" s="949"/>
      <c r="BE14" s="949"/>
      <c r="BF14" s="949"/>
      <c r="BG14" s="949"/>
      <c r="BH14" s="949"/>
      <c r="BI14" s="949"/>
      <c r="BJ14" s="949"/>
      <c r="BK14" s="949"/>
      <c r="BL14" s="940">
        <f t="shared" si="0"/>
        <v>6834021151</v>
      </c>
      <c r="BM14" s="940"/>
      <c r="BN14" s="940"/>
      <c r="BO14" s="940"/>
      <c r="BP14" s="940"/>
      <c r="BQ14" s="940"/>
      <c r="BR14" s="940"/>
      <c r="BS14" s="940"/>
      <c r="BT14" s="940"/>
      <c r="BU14" s="940"/>
      <c r="BV14" s="940"/>
      <c r="BW14" s="940"/>
      <c r="BX14" s="940"/>
      <c r="BY14" s="940"/>
      <c r="BZ14" s="949">
        <v>26611711044</v>
      </c>
      <c r="CA14" s="949"/>
      <c r="CB14" s="949"/>
      <c r="CC14" s="949"/>
      <c r="CD14" s="949"/>
      <c r="CE14" s="949"/>
      <c r="CF14" s="949"/>
      <c r="CG14" s="949"/>
      <c r="CH14" s="949"/>
      <c r="CI14" s="949"/>
      <c r="CJ14" s="949"/>
      <c r="CK14" s="949"/>
      <c r="CL14" s="949"/>
      <c r="CM14" s="949"/>
      <c r="CN14" s="940">
        <f t="shared" si="1"/>
        <v>33445732195</v>
      </c>
      <c r="CO14" s="940"/>
      <c r="CP14" s="940"/>
      <c r="CQ14" s="940"/>
      <c r="CR14" s="940"/>
      <c r="CS14" s="940"/>
      <c r="CT14" s="940"/>
      <c r="CU14" s="940"/>
      <c r="CV14" s="940"/>
      <c r="CW14" s="940"/>
      <c r="CX14" s="940"/>
      <c r="CY14" s="940"/>
      <c r="CZ14" s="940"/>
      <c r="DA14" s="940"/>
      <c r="DB14" s="949">
        <v>-821478126</v>
      </c>
      <c r="DC14" s="949"/>
      <c r="DD14" s="949"/>
      <c r="DE14" s="949"/>
      <c r="DF14" s="949"/>
      <c r="DG14" s="949"/>
      <c r="DH14" s="949"/>
      <c r="DI14" s="949"/>
      <c r="DJ14" s="949"/>
      <c r="DK14" s="949"/>
      <c r="DL14" s="949"/>
      <c r="DM14" s="949"/>
      <c r="DN14" s="949"/>
      <c r="DO14" s="949"/>
      <c r="DP14" s="949">
        <v>-212479073</v>
      </c>
      <c r="DQ14" s="949"/>
      <c r="DR14" s="949"/>
      <c r="DS14" s="949"/>
      <c r="DT14" s="949"/>
      <c r="DU14" s="949"/>
      <c r="DV14" s="949"/>
      <c r="DW14" s="949"/>
      <c r="DX14" s="949"/>
      <c r="DY14" s="949"/>
      <c r="DZ14" s="949"/>
      <c r="EA14" s="949"/>
      <c r="EB14" s="949"/>
      <c r="EC14" s="949"/>
      <c r="ED14" s="949">
        <v>7402449</v>
      </c>
      <c r="EE14" s="949"/>
      <c r="EF14" s="949"/>
      <c r="EG14" s="949"/>
      <c r="EH14" s="949"/>
      <c r="EI14" s="949"/>
      <c r="EJ14" s="949"/>
      <c r="EK14" s="949"/>
      <c r="EL14" s="949"/>
      <c r="EM14" s="949"/>
      <c r="EN14" s="949"/>
      <c r="EO14" s="949"/>
      <c r="EP14" s="949"/>
      <c r="EQ14" s="949"/>
      <c r="ER14" s="949">
        <v>199100164</v>
      </c>
      <c r="ES14" s="949"/>
      <c r="ET14" s="949"/>
      <c r="EU14" s="949"/>
      <c r="EV14" s="949"/>
      <c r="EW14" s="949"/>
      <c r="EX14" s="949"/>
      <c r="EY14" s="949"/>
      <c r="EZ14" s="949"/>
      <c r="FA14" s="949"/>
      <c r="FB14" s="949"/>
      <c r="FC14" s="949"/>
      <c r="FD14" s="949"/>
      <c r="FE14" s="949"/>
      <c r="FF14" s="949">
        <v>998290067</v>
      </c>
      <c r="FG14" s="949"/>
      <c r="FH14" s="949"/>
      <c r="FI14" s="949"/>
      <c r="FJ14" s="949"/>
      <c r="FK14" s="949"/>
      <c r="FL14" s="949"/>
      <c r="FM14" s="949"/>
      <c r="FN14" s="949"/>
      <c r="FO14" s="949"/>
      <c r="FP14" s="949"/>
      <c r="FQ14" s="949"/>
      <c r="FR14" s="949"/>
      <c r="FS14" s="949"/>
      <c r="FT14" s="940">
        <f t="shared" si="2"/>
        <v>1197390231</v>
      </c>
      <c r="FU14" s="940"/>
      <c r="FV14" s="940"/>
      <c r="FW14" s="940"/>
      <c r="FX14" s="940"/>
      <c r="FY14" s="940"/>
      <c r="FZ14" s="940"/>
      <c r="GA14" s="940"/>
      <c r="GB14" s="940"/>
      <c r="GC14" s="940"/>
      <c r="GD14" s="940"/>
      <c r="GE14" s="940"/>
      <c r="GF14" s="940"/>
      <c r="GG14" s="941"/>
    </row>
    <row r="15" spans="1:213" ht="18" customHeight="1" thickBot="1">
      <c r="A15" s="799" t="s">
        <v>344</v>
      </c>
      <c r="B15" s="952"/>
      <c r="C15" s="952"/>
      <c r="D15" s="952"/>
      <c r="E15" s="952"/>
      <c r="F15" s="952"/>
      <c r="G15" s="952"/>
      <c r="H15" s="952"/>
      <c r="I15" s="952"/>
      <c r="J15" s="952"/>
      <c r="K15" s="952"/>
      <c r="L15" s="952"/>
      <c r="M15" s="952"/>
      <c r="N15" s="952"/>
      <c r="O15" s="952"/>
      <c r="P15" s="952"/>
      <c r="Q15" s="952"/>
      <c r="R15" s="952"/>
      <c r="S15" s="952"/>
      <c r="T15" s="952"/>
      <c r="U15" s="953"/>
      <c r="V15" s="977">
        <f>SUM(V9,V10,V11,V12,V13,V14)</f>
        <v>8886941962</v>
      </c>
      <c r="W15" s="978"/>
      <c r="X15" s="978"/>
      <c r="Y15" s="978"/>
      <c r="Z15" s="978"/>
      <c r="AA15" s="978"/>
      <c r="AB15" s="978"/>
      <c r="AC15" s="978"/>
      <c r="AD15" s="978"/>
      <c r="AE15" s="978"/>
      <c r="AF15" s="978"/>
      <c r="AG15" s="978"/>
      <c r="AH15" s="978"/>
      <c r="AI15" s="978"/>
      <c r="AJ15" s="978">
        <f t="shared" ref="AJ15" si="3">SUM(AJ9,AJ10,AJ11,AJ12,AJ13,AJ14)</f>
        <v>581530536</v>
      </c>
      <c r="AK15" s="978"/>
      <c r="AL15" s="978"/>
      <c r="AM15" s="978"/>
      <c r="AN15" s="978"/>
      <c r="AO15" s="978"/>
      <c r="AP15" s="978"/>
      <c r="AQ15" s="978"/>
      <c r="AR15" s="978"/>
      <c r="AS15" s="978"/>
      <c r="AT15" s="978"/>
      <c r="AU15" s="978"/>
      <c r="AV15" s="978"/>
      <c r="AW15" s="978"/>
      <c r="AX15" s="978">
        <f t="shared" ref="AX15" si="4">SUM(AX9,AX10,AX11,AX12,AX13,AX14)</f>
        <v>163462186</v>
      </c>
      <c r="AY15" s="978"/>
      <c r="AZ15" s="978"/>
      <c r="BA15" s="978"/>
      <c r="BB15" s="978"/>
      <c r="BC15" s="978"/>
      <c r="BD15" s="978"/>
      <c r="BE15" s="978"/>
      <c r="BF15" s="978"/>
      <c r="BG15" s="978"/>
      <c r="BH15" s="978"/>
      <c r="BI15" s="978"/>
      <c r="BJ15" s="978"/>
      <c r="BK15" s="978"/>
      <c r="BL15" s="980">
        <f t="shared" ref="BL15" si="5">SUM(BL9,BL10,BL11,BL12,BL13,BL14)</f>
        <v>8141949240</v>
      </c>
      <c r="BM15" s="980"/>
      <c r="BN15" s="980"/>
      <c r="BO15" s="980"/>
      <c r="BP15" s="980"/>
      <c r="BQ15" s="980"/>
      <c r="BR15" s="980"/>
      <c r="BS15" s="980"/>
      <c r="BT15" s="980"/>
      <c r="BU15" s="980"/>
      <c r="BV15" s="980"/>
      <c r="BW15" s="980"/>
      <c r="BX15" s="980"/>
      <c r="BY15" s="980"/>
      <c r="BZ15" s="978">
        <f t="shared" ref="BZ15" si="6">SUM(BZ9,BZ10,BZ11,BZ12,BZ13,BZ14)</f>
        <v>61495071631</v>
      </c>
      <c r="CA15" s="978"/>
      <c r="CB15" s="978"/>
      <c r="CC15" s="978"/>
      <c r="CD15" s="978"/>
      <c r="CE15" s="978"/>
      <c r="CF15" s="978"/>
      <c r="CG15" s="978"/>
      <c r="CH15" s="978"/>
      <c r="CI15" s="978"/>
      <c r="CJ15" s="978"/>
      <c r="CK15" s="978"/>
      <c r="CL15" s="978"/>
      <c r="CM15" s="978"/>
      <c r="CN15" s="980">
        <f t="shared" ref="CN15" si="7">SUM(CN9,CN10,CN11,CN12,CN13,CN14)</f>
        <v>69637020871</v>
      </c>
      <c r="CO15" s="980"/>
      <c r="CP15" s="980"/>
      <c r="CQ15" s="980"/>
      <c r="CR15" s="980"/>
      <c r="CS15" s="980"/>
      <c r="CT15" s="980"/>
      <c r="CU15" s="980"/>
      <c r="CV15" s="980"/>
      <c r="CW15" s="980"/>
      <c r="CX15" s="980"/>
      <c r="CY15" s="980"/>
      <c r="CZ15" s="980"/>
      <c r="DA15" s="980"/>
      <c r="DB15" s="978">
        <f t="shared" ref="DB15" si="8">SUM(DB9,DB10,DB11,DB12,DB13,DB14)</f>
        <v>-807419266</v>
      </c>
      <c r="DC15" s="978"/>
      <c r="DD15" s="978"/>
      <c r="DE15" s="978"/>
      <c r="DF15" s="978"/>
      <c r="DG15" s="978"/>
      <c r="DH15" s="978"/>
      <c r="DI15" s="978"/>
      <c r="DJ15" s="978"/>
      <c r="DK15" s="978"/>
      <c r="DL15" s="978"/>
      <c r="DM15" s="978"/>
      <c r="DN15" s="978"/>
      <c r="DO15" s="978"/>
      <c r="DP15" s="978">
        <f t="shared" ref="DP15" si="9">SUM(DP9,DP10,DP11,DP12,DP13,DP14)</f>
        <v>-214286504</v>
      </c>
      <c r="DQ15" s="978"/>
      <c r="DR15" s="978"/>
      <c r="DS15" s="978"/>
      <c r="DT15" s="978"/>
      <c r="DU15" s="978"/>
      <c r="DV15" s="978"/>
      <c r="DW15" s="978"/>
      <c r="DX15" s="978"/>
      <c r="DY15" s="978"/>
      <c r="DZ15" s="978"/>
      <c r="EA15" s="978"/>
      <c r="EB15" s="978"/>
      <c r="EC15" s="978"/>
      <c r="ED15" s="978">
        <f t="shared" ref="ED15" si="10">SUM(ED9,ED10,ED11,ED12,ED13,ED14)</f>
        <v>8594276</v>
      </c>
      <c r="EE15" s="978"/>
      <c r="EF15" s="978"/>
      <c r="EG15" s="978"/>
      <c r="EH15" s="978"/>
      <c r="EI15" s="978"/>
      <c r="EJ15" s="978"/>
      <c r="EK15" s="978"/>
      <c r="EL15" s="978"/>
      <c r="EM15" s="978"/>
      <c r="EN15" s="978"/>
      <c r="EO15" s="978"/>
      <c r="EP15" s="978"/>
      <c r="EQ15" s="978"/>
      <c r="ER15" s="978">
        <f t="shared" ref="ER15" si="11">SUM(ER9,ER10,ER11,ER12,ER13,ER14)</f>
        <v>259087734</v>
      </c>
      <c r="ES15" s="978"/>
      <c r="ET15" s="978"/>
      <c r="EU15" s="978"/>
      <c r="EV15" s="978"/>
      <c r="EW15" s="978"/>
      <c r="EX15" s="978"/>
      <c r="EY15" s="978"/>
      <c r="EZ15" s="978"/>
      <c r="FA15" s="978"/>
      <c r="FB15" s="978"/>
      <c r="FC15" s="978"/>
      <c r="FD15" s="978"/>
      <c r="FE15" s="978"/>
      <c r="FF15" s="978">
        <f t="shared" ref="FF15" si="12">SUM(FF9,FF10,FF11,FF12,FF13,FF14)</f>
        <v>1517429318</v>
      </c>
      <c r="FG15" s="978"/>
      <c r="FH15" s="978"/>
      <c r="FI15" s="978"/>
      <c r="FJ15" s="978"/>
      <c r="FK15" s="978"/>
      <c r="FL15" s="978"/>
      <c r="FM15" s="978"/>
      <c r="FN15" s="978"/>
      <c r="FO15" s="978"/>
      <c r="FP15" s="978"/>
      <c r="FQ15" s="978"/>
      <c r="FR15" s="978"/>
      <c r="FS15" s="978"/>
      <c r="FT15" s="947">
        <f t="shared" ref="FT15" si="13">SUM(FT9,FT10,FT11,FT12,FT13,FT14)</f>
        <v>1776517052</v>
      </c>
      <c r="FU15" s="947"/>
      <c r="FV15" s="947"/>
      <c r="FW15" s="947"/>
      <c r="FX15" s="947"/>
      <c r="FY15" s="947"/>
      <c r="FZ15" s="947"/>
      <c r="GA15" s="947"/>
      <c r="GB15" s="947"/>
      <c r="GC15" s="947"/>
      <c r="GD15" s="947"/>
      <c r="GE15" s="947"/>
      <c r="GF15" s="947"/>
      <c r="GG15" s="948"/>
    </row>
    <row r="16" spans="1:213" ht="21" customHeight="1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>
        <v>0</v>
      </c>
      <c r="AX16" s="153"/>
      <c r="AY16" s="154"/>
      <c r="AZ16" s="154">
        <v>1</v>
      </c>
      <c r="BA16" s="154"/>
      <c r="BB16" s="154"/>
      <c r="BC16" s="154">
        <v>0</v>
      </c>
      <c r="BD16" s="154"/>
      <c r="BE16" s="154"/>
      <c r="BF16" s="154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33"/>
      <c r="DY16" s="33"/>
      <c r="DZ16" s="33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</row>
    <row r="17" spans="1:189" ht="21" customHeight="1" thickBo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</row>
    <row r="18" spans="1:189" ht="21" customHeight="1">
      <c r="A18" s="126"/>
      <c r="B18" s="972" t="s">
        <v>146</v>
      </c>
      <c r="C18" s="972"/>
      <c r="D18" s="972"/>
      <c r="E18" s="972"/>
      <c r="F18" s="972"/>
      <c r="G18" s="972"/>
      <c r="H18" s="972"/>
      <c r="I18" s="972"/>
      <c r="J18" s="972"/>
      <c r="K18" s="972"/>
      <c r="L18" s="972"/>
      <c r="M18" s="972"/>
      <c r="N18" s="972"/>
      <c r="O18" s="972"/>
      <c r="P18" s="972"/>
      <c r="Q18" s="972"/>
      <c r="R18" s="972"/>
      <c r="S18" s="972"/>
      <c r="T18" s="972"/>
      <c r="U18" s="127"/>
      <c r="V18" s="128"/>
      <c r="W18" s="129"/>
      <c r="X18" s="129"/>
      <c r="Y18" s="129"/>
      <c r="Z18" s="129"/>
      <c r="AA18" s="129"/>
      <c r="AB18" s="129"/>
      <c r="AC18" s="129"/>
      <c r="AD18" s="129"/>
      <c r="AE18" s="129"/>
      <c r="AF18" s="833" t="s">
        <v>345</v>
      </c>
      <c r="AG18" s="833"/>
      <c r="AH18" s="833"/>
      <c r="AI18" s="833"/>
      <c r="AJ18" s="833"/>
      <c r="AK18" s="833"/>
      <c r="AL18" s="833"/>
      <c r="AM18" s="833"/>
      <c r="AN18" s="833"/>
      <c r="AO18" s="833"/>
      <c r="AP18" s="833"/>
      <c r="AQ18" s="833"/>
      <c r="AR18" s="833"/>
      <c r="AS18" s="833"/>
      <c r="AT18" s="833"/>
      <c r="AU18" s="833"/>
      <c r="AV18" s="833"/>
      <c r="AW18" s="833"/>
      <c r="AX18" s="833"/>
      <c r="AY18" s="833"/>
      <c r="AZ18" s="833"/>
      <c r="BA18" s="833"/>
      <c r="BB18" s="833"/>
      <c r="BC18" s="833"/>
      <c r="BD18" s="833"/>
      <c r="BE18" s="833"/>
      <c r="BF18" s="833"/>
      <c r="BG18" s="833"/>
      <c r="BH18" s="833"/>
      <c r="BI18" s="833"/>
      <c r="BJ18" s="833"/>
      <c r="BK18" s="833"/>
      <c r="BL18" s="833"/>
      <c r="BM18" s="833"/>
      <c r="BN18" s="833"/>
      <c r="BO18" s="833"/>
      <c r="BP18" s="833"/>
      <c r="BQ18" s="833"/>
      <c r="BR18" s="833"/>
      <c r="BS18" s="833"/>
      <c r="BT18" s="833"/>
      <c r="BU18" s="833"/>
      <c r="BV18" s="833"/>
      <c r="BW18" s="833"/>
      <c r="BX18" s="833"/>
      <c r="BY18" s="833"/>
      <c r="BZ18" s="833"/>
      <c r="CA18" s="833"/>
      <c r="CB18" s="833"/>
      <c r="CC18" s="833"/>
      <c r="CD18" s="833"/>
      <c r="CE18" s="833"/>
      <c r="CF18" s="833"/>
      <c r="CG18" s="833"/>
      <c r="CH18" s="833"/>
      <c r="CI18" s="833"/>
      <c r="CJ18" s="833"/>
      <c r="CK18" s="833"/>
      <c r="CL18" s="833"/>
      <c r="CM18" s="833"/>
      <c r="CN18" s="833"/>
      <c r="CO18" s="833"/>
      <c r="CP18" s="833"/>
      <c r="CQ18" s="833"/>
      <c r="CR18" s="129"/>
      <c r="CS18" s="129"/>
      <c r="CT18" s="129"/>
      <c r="CU18" s="129"/>
      <c r="CV18" s="129"/>
      <c r="CW18" s="129"/>
      <c r="CX18" s="129"/>
      <c r="CY18" s="129"/>
      <c r="CZ18" s="129"/>
      <c r="DA18" s="130"/>
      <c r="DB18" s="131"/>
      <c r="DC18" s="129"/>
      <c r="DD18" s="129"/>
      <c r="DE18" s="129"/>
      <c r="DF18" s="129"/>
      <c r="DG18" s="129"/>
      <c r="DH18" s="129"/>
      <c r="DI18" s="129"/>
      <c r="DJ18" s="129"/>
      <c r="DK18" s="129"/>
      <c r="DL18" s="833" t="s">
        <v>346</v>
      </c>
      <c r="DM18" s="833"/>
      <c r="DN18" s="833"/>
      <c r="DO18" s="833"/>
      <c r="DP18" s="833"/>
      <c r="DQ18" s="833"/>
      <c r="DR18" s="833"/>
      <c r="DS18" s="833"/>
      <c r="DT18" s="833"/>
      <c r="DU18" s="833"/>
      <c r="DV18" s="833"/>
      <c r="DW18" s="833"/>
      <c r="DX18" s="833"/>
      <c r="DY18" s="833"/>
      <c r="DZ18" s="833"/>
      <c r="EA18" s="833"/>
      <c r="EB18" s="833"/>
      <c r="EC18" s="833"/>
      <c r="ED18" s="833"/>
      <c r="EE18" s="833"/>
      <c r="EF18" s="833"/>
      <c r="EG18" s="833"/>
      <c r="EH18" s="833"/>
      <c r="EI18" s="833"/>
      <c r="EJ18" s="833"/>
      <c r="EK18" s="833"/>
      <c r="EL18" s="833"/>
      <c r="EM18" s="833"/>
      <c r="EN18" s="833"/>
      <c r="EO18" s="833"/>
      <c r="EP18" s="833"/>
      <c r="EQ18" s="833"/>
      <c r="ER18" s="833"/>
      <c r="ES18" s="833"/>
      <c r="ET18" s="833"/>
      <c r="EU18" s="833"/>
      <c r="EV18" s="833"/>
      <c r="EW18" s="833"/>
      <c r="EX18" s="833"/>
      <c r="EY18" s="833"/>
      <c r="EZ18" s="833"/>
      <c r="FA18" s="833"/>
      <c r="FB18" s="833"/>
      <c r="FC18" s="833"/>
      <c r="FD18" s="833"/>
      <c r="FE18" s="833"/>
      <c r="FF18" s="833"/>
      <c r="FG18" s="833"/>
      <c r="FH18" s="833"/>
      <c r="FI18" s="833"/>
      <c r="FJ18" s="833"/>
      <c r="FK18" s="833"/>
      <c r="FL18" s="833"/>
      <c r="FM18" s="833"/>
      <c r="FN18" s="833"/>
      <c r="FO18" s="833"/>
      <c r="FP18" s="833"/>
      <c r="FQ18" s="833"/>
      <c r="FR18" s="833"/>
      <c r="FS18" s="833"/>
      <c r="FT18" s="833"/>
      <c r="FU18" s="833"/>
      <c r="FV18" s="833"/>
      <c r="FW18" s="833"/>
      <c r="FX18" s="129"/>
      <c r="FY18" s="129"/>
      <c r="FZ18" s="129"/>
      <c r="GA18" s="129"/>
      <c r="GB18" s="129"/>
      <c r="GC18" s="129"/>
      <c r="GD18" s="129"/>
      <c r="GE18" s="129"/>
      <c r="GF18" s="129"/>
      <c r="GG18" s="132"/>
    </row>
    <row r="19" spans="1:189" ht="21" customHeight="1">
      <c r="A19" s="133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5"/>
      <c r="V19" s="136"/>
      <c r="W19" s="971" t="s">
        <v>331</v>
      </c>
      <c r="X19" s="971"/>
      <c r="Y19" s="971"/>
      <c r="Z19" s="971"/>
      <c r="AA19" s="971"/>
      <c r="AB19" s="971"/>
      <c r="AC19" s="971"/>
      <c r="AD19" s="971"/>
      <c r="AE19" s="971"/>
      <c r="AF19" s="971"/>
      <c r="AG19" s="971"/>
      <c r="AH19" s="971"/>
      <c r="AI19" s="971"/>
      <c r="AJ19" s="971"/>
      <c r="AK19" s="971"/>
      <c r="AL19" s="971"/>
      <c r="AM19" s="971"/>
      <c r="AN19" s="971"/>
      <c r="AO19" s="971"/>
      <c r="AP19" s="971"/>
      <c r="AQ19" s="971"/>
      <c r="AR19" s="971"/>
      <c r="AS19" s="971"/>
      <c r="AT19" s="971"/>
      <c r="AU19" s="971"/>
      <c r="AV19" s="971"/>
      <c r="AW19" s="971"/>
      <c r="AX19" s="971"/>
      <c r="AY19" s="971"/>
      <c r="AZ19" s="971"/>
      <c r="BA19" s="971"/>
      <c r="BB19" s="971"/>
      <c r="BC19" s="971"/>
      <c r="BD19" s="971"/>
      <c r="BE19" s="971"/>
      <c r="BF19" s="971"/>
      <c r="BG19" s="971"/>
      <c r="BH19" s="971"/>
      <c r="BI19" s="971"/>
      <c r="BJ19" s="971"/>
      <c r="BK19" s="971"/>
      <c r="BL19" s="971"/>
      <c r="BM19" s="971"/>
      <c r="BN19" s="971"/>
      <c r="BO19" s="971"/>
      <c r="BP19" s="971"/>
      <c r="BQ19" s="971"/>
      <c r="BR19" s="971"/>
      <c r="BS19" s="971"/>
      <c r="BT19" s="971"/>
      <c r="BU19" s="971"/>
      <c r="BV19" s="971"/>
      <c r="BW19" s="971"/>
      <c r="BX19" s="971"/>
      <c r="BY19" s="137"/>
      <c r="BZ19" s="802" t="s">
        <v>27</v>
      </c>
      <c r="CA19" s="803"/>
      <c r="CB19" s="803"/>
      <c r="CC19" s="803"/>
      <c r="CD19" s="803"/>
      <c r="CE19" s="803"/>
      <c r="CF19" s="803"/>
      <c r="CG19" s="803"/>
      <c r="CH19" s="803"/>
      <c r="CI19" s="803"/>
      <c r="CJ19" s="803"/>
      <c r="CK19" s="803"/>
      <c r="CL19" s="803"/>
      <c r="CM19" s="945"/>
      <c r="CN19" s="138"/>
      <c r="CO19" s="942" t="s">
        <v>347</v>
      </c>
      <c r="CP19" s="942"/>
      <c r="CQ19" s="942"/>
      <c r="CR19" s="942"/>
      <c r="CS19" s="942"/>
      <c r="CT19" s="942"/>
      <c r="CU19" s="942"/>
      <c r="CV19" s="942"/>
      <c r="CW19" s="942"/>
      <c r="CX19" s="942"/>
      <c r="CY19" s="942"/>
      <c r="CZ19" s="942"/>
      <c r="DA19" s="139"/>
      <c r="DB19" s="140"/>
      <c r="DC19" s="971" t="s">
        <v>333</v>
      </c>
      <c r="DD19" s="971"/>
      <c r="DE19" s="971"/>
      <c r="DF19" s="971"/>
      <c r="DG19" s="971"/>
      <c r="DH19" s="971"/>
      <c r="DI19" s="971"/>
      <c r="DJ19" s="971"/>
      <c r="DK19" s="971"/>
      <c r="DL19" s="971"/>
      <c r="DM19" s="971"/>
      <c r="DN19" s="971"/>
      <c r="DO19" s="971"/>
      <c r="DP19" s="971"/>
      <c r="DQ19" s="971"/>
      <c r="DR19" s="971"/>
      <c r="DS19" s="971"/>
      <c r="DT19" s="971"/>
      <c r="DU19" s="971"/>
      <c r="DV19" s="971"/>
      <c r="DW19" s="971"/>
      <c r="DX19" s="971"/>
      <c r="DY19" s="971"/>
      <c r="DZ19" s="971"/>
      <c r="EA19" s="971"/>
      <c r="EB19" s="971"/>
      <c r="EC19" s="971"/>
      <c r="ED19" s="971"/>
      <c r="EE19" s="971"/>
      <c r="EF19" s="971"/>
      <c r="EG19" s="971"/>
      <c r="EH19" s="971"/>
      <c r="EI19" s="971"/>
      <c r="EJ19" s="971"/>
      <c r="EK19" s="971"/>
      <c r="EL19" s="971"/>
      <c r="EM19" s="971"/>
      <c r="EN19" s="971"/>
      <c r="EO19" s="971"/>
      <c r="EP19" s="971"/>
      <c r="EQ19" s="971"/>
      <c r="ER19" s="971"/>
      <c r="ES19" s="971"/>
      <c r="ET19" s="971"/>
      <c r="EU19" s="971"/>
      <c r="EV19" s="971"/>
      <c r="EW19" s="971"/>
      <c r="EX19" s="971"/>
      <c r="EY19" s="971"/>
      <c r="EZ19" s="971"/>
      <c r="FA19" s="971"/>
      <c r="FB19" s="971"/>
      <c r="FC19" s="971"/>
      <c r="FD19" s="971"/>
      <c r="FE19" s="137"/>
      <c r="FF19" s="802" t="s">
        <v>27</v>
      </c>
      <c r="FG19" s="803"/>
      <c r="FH19" s="803"/>
      <c r="FI19" s="803"/>
      <c r="FJ19" s="803"/>
      <c r="FK19" s="803"/>
      <c r="FL19" s="803"/>
      <c r="FM19" s="803"/>
      <c r="FN19" s="803"/>
      <c r="FO19" s="803"/>
      <c r="FP19" s="803"/>
      <c r="FQ19" s="803"/>
      <c r="FR19" s="803"/>
      <c r="FS19" s="945"/>
      <c r="FT19" s="138"/>
      <c r="FU19" s="942" t="s">
        <v>348</v>
      </c>
      <c r="FV19" s="942"/>
      <c r="FW19" s="942"/>
      <c r="FX19" s="942"/>
      <c r="FY19" s="942"/>
      <c r="FZ19" s="942"/>
      <c r="GA19" s="942"/>
      <c r="GB19" s="942"/>
      <c r="GC19" s="942"/>
      <c r="GD19" s="942"/>
      <c r="GE19" s="942"/>
      <c r="GF19" s="942"/>
      <c r="GG19" s="141"/>
    </row>
    <row r="20" spans="1:189" ht="21" customHeight="1">
      <c r="A20" s="133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5"/>
      <c r="V20" s="142"/>
      <c r="W20" s="811" t="s">
        <v>349</v>
      </c>
      <c r="X20" s="811"/>
      <c r="Y20" s="811"/>
      <c r="Z20" s="811"/>
      <c r="AA20" s="811"/>
      <c r="AB20" s="811"/>
      <c r="AC20" s="811"/>
      <c r="AD20" s="811"/>
      <c r="AE20" s="811"/>
      <c r="AF20" s="811"/>
      <c r="AG20" s="811"/>
      <c r="AH20" s="811"/>
      <c r="AI20" s="143"/>
      <c r="AJ20" s="138"/>
      <c r="AK20" s="811" t="s">
        <v>350</v>
      </c>
      <c r="AL20" s="811"/>
      <c r="AM20" s="811"/>
      <c r="AN20" s="811"/>
      <c r="AO20" s="811"/>
      <c r="AP20" s="811"/>
      <c r="AQ20" s="811"/>
      <c r="AR20" s="811"/>
      <c r="AS20" s="811"/>
      <c r="AT20" s="811"/>
      <c r="AU20" s="811"/>
      <c r="AV20" s="811"/>
      <c r="AW20" s="143"/>
      <c r="AX20" s="138"/>
      <c r="AY20" s="811" t="s">
        <v>351</v>
      </c>
      <c r="AZ20" s="811"/>
      <c r="BA20" s="811"/>
      <c r="BB20" s="811"/>
      <c r="BC20" s="811"/>
      <c r="BD20" s="811"/>
      <c r="BE20" s="811"/>
      <c r="BF20" s="811"/>
      <c r="BG20" s="811"/>
      <c r="BH20" s="811"/>
      <c r="BI20" s="811"/>
      <c r="BJ20" s="811"/>
      <c r="BK20" s="143"/>
      <c r="BL20" s="138"/>
      <c r="BM20" s="811" t="s">
        <v>347</v>
      </c>
      <c r="BN20" s="811"/>
      <c r="BO20" s="811"/>
      <c r="BP20" s="811"/>
      <c r="BQ20" s="811"/>
      <c r="BR20" s="811"/>
      <c r="BS20" s="811"/>
      <c r="BT20" s="811"/>
      <c r="BU20" s="811"/>
      <c r="BV20" s="811"/>
      <c r="BW20" s="811"/>
      <c r="BX20" s="811"/>
      <c r="BY20" s="143"/>
      <c r="BZ20" s="138"/>
      <c r="CA20" s="811" t="s">
        <v>347</v>
      </c>
      <c r="CB20" s="811"/>
      <c r="CC20" s="811"/>
      <c r="CD20" s="811"/>
      <c r="CE20" s="811"/>
      <c r="CF20" s="811"/>
      <c r="CG20" s="811"/>
      <c r="CH20" s="811"/>
      <c r="CI20" s="811"/>
      <c r="CJ20" s="811"/>
      <c r="CK20" s="811"/>
      <c r="CL20" s="811"/>
      <c r="CM20" s="143"/>
      <c r="CN20" s="144"/>
      <c r="CO20" s="943"/>
      <c r="CP20" s="943"/>
      <c r="CQ20" s="943"/>
      <c r="CR20" s="943"/>
      <c r="CS20" s="943"/>
      <c r="CT20" s="943"/>
      <c r="CU20" s="943"/>
      <c r="CV20" s="943"/>
      <c r="CW20" s="943"/>
      <c r="CX20" s="943"/>
      <c r="CY20" s="943"/>
      <c r="CZ20" s="943"/>
      <c r="DA20" s="145"/>
      <c r="DB20" s="138"/>
      <c r="DC20" s="811" t="s">
        <v>352</v>
      </c>
      <c r="DD20" s="811"/>
      <c r="DE20" s="811"/>
      <c r="DF20" s="811"/>
      <c r="DG20" s="811"/>
      <c r="DH20" s="811"/>
      <c r="DI20" s="811"/>
      <c r="DJ20" s="811"/>
      <c r="DK20" s="811"/>
      <c r="DL20" s="811"/>
      <c r="DM20" s="811"/>
      <c r="DN20" s="811"/>
      <c r="DO20" s="143"/>
      <c r="DP20" s="138"/>
      <c r="DQ20" s="811" t="s">
        <v>353</v>
      </c>
      <c r="DR20" s="811"/>
      <c r="DS20" s="811"/>
      <c r="DT20" s="811"/>
      <c r="DU20" s="811"/>
      <c r="DV20" s="811"/>
      <c r="DW20" s="811"/>
      <c r="DX20" s="811"/>
      <c r="DY20" s="811"/>
      <c r="DZ20" s="811"/>
      <c r="EA20" s="811"/>
      <c r="EB20" s="811"/>
      <c r="EC20" s="143"/>
      <c r="ED20" s="138"/>
      <c r="EE20" s="811" t="s">
        <v>354</v>
      </c>
      <c r="EF20" s="811"/>
      <c r="EG20" s="811"/>
      <c r="EH20" s="811"/>
      <c r="EI20" s="811"/>
      <c r="EJ20" s="811"/>
      <c r="EK20" s="811"/>
      <c r="EL20" s="811"/>
      <c r="EM20" s="811"/>
      <c r="EN20" s="811"/>
      <c r="EO20" s="811"/>
      <c r="EP20" s="811"/>
      <c r="EQ20" s="143"/>
      <c r="ER20" s="138"/>
      <c r="ES20" s="811" t="s">
        <v>348</v>
      </c>
      <c r="ET20" s="811"/>
      <c r="EU20" s="811"/>
      <c r="EV20" s="811"/>
      <c r="EW20" s="811"/>
      <c r="EX20" s="811"/>
      <c r="EY20" s="811"/>
      <c r="EZ20" s="811"/>
      <c r="FA20" s="811"/>
      <c r="FB20" s="811"/>
      <c r="FC20" s="811"/>
      <c r="FD20" s="811"/>
      <c r="FE20" s="143"/>
      <c r="FF20" s="138"/>
      <c r="FG20" s="811" t="s">
        <v>348</v>
      </c>
      <c r="FH20" s="811"/>
      <c r="FI20" s="811"/>
      <c r="FJ20" s="811"/>
      <c r="FK20" s="811"/>
      <c r="FL20" s="811"/>
      <c r="FM20" s="811"/>
      <c r="FN20" s="811"/>
      <c r="FO20" s="811"/>
      <c r="FP20" s="811"/>
      <c r="FQ20" s="811"/>
      <c r="FR20" s="811"/>
      <c r="FS20" s="143"/>
      <c r="FT20" s="144"/>
      <c r="FU20" s="943"/>
      <c r="FV20" s="943"/>
      <c r="FW20" s="943"/>
      <c r="FX20" s="943"/>
      <c r="FY20" s="943"/>
      <c r="FZ20" s="943"/>
      <c r="GA20" s="943"/>
      <c r="GB20" s="943"/>
      <c r="GC20" s="943"/>
      <c r="GD20" s="943"/>
      <c r="GE20" s="943"/>
      <c r="GF20" s="943"/>
      <c r="GG20" s="146"/>
    </row>
    <row r="21" spans="1:189" ht="21" customHeight="1">
      <c r="A21" s="133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5"/>
      <c r="V21" s="147"/>
      <c r="W21" s="806"/>
      <c r="X21" s="806"/>
      <c r="Y21" s="806"/>
      <c r="Z21" s="806"/>
      <c r="AA21" s="806"/>
      <c r="AB21" s="806"/>
      <c r="AC21" s="806"/>
      <c r="AD21" s="806"/>
      <c r="AE21" s="806"/>
      <c r="AF21" s="806"/>
      <c r="AG21" s="806"/>
      <c r="AH21" s="806"/>
      <c r="AI21" s="148"/>
      <c r="AJ21" s="149"/>
      <c r="AK21" s="806"/>
      <c r="AL21" s="806"/>
      <c r="AM21" s="806"/>
      <c r="AN21" s="806"/>
      <c r="AO21" s="806"/>
      <c r="AP21" s="806"/>
      <c r="AQ21" s="806"/>
      <c r="AR21" s="806"/>
      <c r="AS21" s="806"/>
      <c r="AT21" s="806"/>
      <c r="AU21" s="806"/>
      <c r="AV21" s="806"/>
      <c r="AW21" s="148"/>
      <c r="AX21" s="149"/>
      <c r="AY21" s="806"/>
      <c r="AZ21" s="806"/>
      <c r="BA21" s="806"/>
      <c r="BB21" s="806"/>
      <c r="BC21" s="806"/>
      <c r="BD21" s="806"/>
      <c r="BE21" s="806"/>
      <c r="BF21" s="806"/>
      <c r="BG21" s="806"/>
      <c r="BH21" s="806"/>
      <c r="BI21" s="806"/>
      <c r="BJ21" s="806"/>
      <c r="BK21" s="148"/>
      <c r="BL21" s="149"/>
      <c r="BM21" s="806"/>
      <c r="BN21" s="806"/>
      <c r="BO21" s="806"/>
      <c r="BP21" s="806"/>
      <c r="BQ21" s="806"/>
      <c r="BR21" s="806"/>
      <c r="BS21" s="806"/>
      <c r="BT21" s="806"/>
      <c r="BU21" s="806"/>
      <c r="BV21" s="806"/>
      <c r="BW21" s="806"/>
      <c r="BX21" s="806"/>
      <c r="BY21" s="148"/>
      <c r="BZ21" s="149"/>
      <c r="CA21" s="806"/>
      <c r="CB21" s="806"/>
      <c r="CC21" s="806"/>
      <c r="CD21" s="806"/>
      <c r="CE21" s="806"/>
      <c r="CF21" s="806"/>
      <c r="CG21" s="806"/>
      <c r="CH21" s="806"/>
      <c r="CI21" s="806"/>
      <c r="CJ21" s="806"/>
      <c r="CK21" s="806"/>
      <c r="CL21" s="806"/>
      <c r="CM21" s="148"/>
      <c r="CN21" s="144"/>
      <c r="CO21" s="943"/>
      <c r="CP21" s="943"/>
      <c r="CQ21" s="943"/>
      <c r="CR21" s="943"/>
      <c r="CS21" s="943"/>
      <c r="CT21" s="943"/>
      <c r="CU21" s="943"/>
      <c r="CV21" s="943"/>
      <c r="CW21" s="943"/>
      <c r="CX21" s="943"/>
      <c r="CY21" s="943"/>
      <c r="CZ21" s="943"/>
      <c r="DA21" s="145"/>
      <c r="DB21" s="149"/>
      <c r="DC21" s="806"/>
      <c r="DD21" s="806"/>
      <c r="DE21" s="806"/>
      <c r="DF21" s="806"/>
      <c r="DG21" s="806"/>
      <c r="DH21" s="806"/>
      <c r="DI21" s="806"/>
      <c r="DJ21" s="806"/>
      <c r="DK21" s="806"/>
      <c r="DL21" s="806"/>
      <c r="DM21" s="806"/>
      <c r="DN21" s="806"/>
      <c r="DO21" s="148"/>
      <c r="DP21" s="149"/>
      <c r="DQ21" s="806"/>
      <c r="DR21" s="806"/>
      <c r="DS21" s="806"/>
      <c r="DT21" s="806"/>
      <c r="DU21" s="806"/>
      <c r="DV21" s="806"/>
      <c r="DW21" s="806"/>
      <c r="DX21" s="806"/>
      <c r="DY21" s="806"/>
      <c r="DZ21" s="806"/>
      <c r="EA21" s="806"/>
      <c r="EB21" s="806"/>
      <c r="EC21" s="148"/>
      <c r="ED21" s="149"/>
      <c r="EE21" s="806"/>
      <c r="EF21" s="806"/>
      <c r="EG21" s="806"/>
      <c r="EH21" s="806"/>
      <c r="EI21" s="806"/>
      <c r="EJ21" s="806"/>
      <c r="EK21" s="806"/>
      <c r="EL21" s="806"/>
      <c r="EM21" s="806"/>
      <c r="EN21" s="806"/>
      <c r="EO21" s="806"/>
      <c r="EP21" s="806"/>
      <c r="EQ21" s="148"/>
      <c r="ER21" s="149"/>
      <c r="ES21" s="806"/>
      <c r="ET21" s="806"/>
      <c r="EU21" s="806"/>
      <c r="EV21" s="806"/>
      <c r="EW21" s="806"/>
      <c r="EX21" s="806"/>
      <c r="EY21" s="806"/>
      <c r="EZ21" s="806"/>
      <c r="FA21" s="806"/>
      <c r="FB21" s="806"/>
      <c r="FC21" s="806"/>
      <c r="FD21" s="806"/>
      <c r="FE21" s="148"/>
      <c r="FF21" s="149"/>
      <c r="FG21" s="806"/>
      <c r="FH21" s="806"/>
      <c r="FI21" s="806"/>
      <c r="FJ21" s="806"/>
      <c r="FK21" s="806"/>
      <c r="FL21" s="806"/>
      <c r="FM21" s="806"/>
      <c r="FN21" s="806"/>
      <c r="FO21" s="806"/>
      <c r="FP21" s="806"/>
      <c r="FQ21" s="806"/>
      <c r="FR21" s="806"/>
      <c r="FS21" s="148"/>
      <c r="FT21" s="144"/>
      <c r="FU21" s="943"/>
      <c r="FV21" s="943"/>
      <c r="FW21" s="943"/>
      <c r="FX21" s="943"/>
      <c r="FY21" s="943"/>
      <c r="FZ21" s="943"/>
      <c r="GA21" s="943"/>
      <c r="GB21" s="943"/>
      <c r="GC21" s="943"/>
      <c r="GD21" s="943"/>
      <c r="GE21" s="943"/>
      <c r="GF21" s="943"/>
      <c r="GG21" s="146"/>
    </row>
    <row r="22" spans="1:189" ht="14.25" customHeight="1">
      <c r="A22" s="133"/>
      <c r="B22" s="969" t="s">
        <v>341</v>
      </c>
      <c r="C22" s="969"/>
      <c r="D22" s="969"/>
      <c r="E22" s="969"/>
      <c r="F22" s="969"/>
      <c r="G22" s="969"/>
      <c r="H22" s="969"/>
      <c r="I22" s="969"/>
      <c r="J22" s="969"/>
      <c r="K22" s="969"/>
      <c r="L22" s="969"/>
      <c r="M22" s="969"/>
      <c r="N22" s="969"/>
      <c r="O22" s="969"/>
      <c r="P22" s="969"/>
      <c r="Q22" s="969"/>
      <c r="R22" s="969"/>
      <c r="S22" s="969"/>
      <c r="T22" s="969"/>
      <c r="U22" s="135"/>
      <c r="V22" s="974" t="s">
        <v>365</v>
      </c>
      <c r="W22" s="806"/>
      <c r="X22" s="806"/>
      <c r="Y22" s="806"/>
      <c r="Z22" s="806"/>
      <c r="AA22" s="806"/>
      <c r="AB22" s="806"/>
      <c r="AC22" s="806"/>
      <c r="AD22" s="806"/>
      <c r="AE22" s="806"/>
      <c r="AF22" s="806"/>
      <c r="AG22" s="806"/>
      <c r="AH22" s="806"/>
      <c r="AI22" s="807"/>
      <c r="AJ22" s="805" t="s">
        <v>366</v>
      </c>
      <c r="AK22" s="806"/>
      <c r="AL22" s="806"/>
      <c r="AM22" s="806"/>
      <c r="AN22" s="806"/>
      <c r="AO22" s="806"/>
      <c r="AP22" s="806"/>
      <c r="AQ22" s="806"/>
      <c r="AR22" s="806"/>
      <c r="AS22" s="806"/>
      <c r="AT22" s="806"/>
      <c r="AU22" s="806"/>
      <c r="AV22" s="806"/>
      <c r="AW22" s="807"/>
      <c r="AX22" s="805" t="s">
        <v>367</v>
      </c>
      <c r="AY22" s="806"/>
      <c r="AZ22" s="806"/>
      <c r="BA22" s="806"/>
      <c r="BB22" s="806"/>
      <c r="BC22" s="806"/>
      <c r="BD22" s="806"/>
      <c r="BE22" s="806"/>
      <c r="BF22" s="806"/>
      <c r="BG22" s="806"/>
      <c r="BH22" s="806"/>
      <c r="BI22" s="806"/>
      <c r="BJ22" s="806"/>
      <c r="BK22" s="807"/>
      <c r="BL22" s="805" t="s">
        <v>368</v>
      </c>
      <c r="BM22" s="806"/>
      <c r="BN22" s="806"/>
      <c r="BO22" s="806"/>
      <c r="BP22" s="806"/>
      <c r="BQ22" s="806"/>
      <c r="BR22" s="806"/>
      <c r="BS22" s="806"/>
      <c r="BT22" s="806"/>
      <c r="BU22" s="806"/>
      <c r="BV22" s="806"/>
      <c r="BW22" s="806"/>
      <c r="BX22" s="806"/>
      <c r="BY22" s="807"/>
      <c r="BZ22" s="805" t="s">
        <v>369</v>
      </c>
      <c r="CA22" s="806"/>
      <c r="CB22" s="806"/>
      <c r="CC22" s="806"/>
      <c r="CD22" s="806"/>
      <c r="CE22" s="806"/>
      <c r="CF22" s="806"/>
      <c r="CG22" s="806"/>
      <c r="CH22" s="806"/>
      <c r="CI22" s="806"/>
      <c r="CJ22" s="806"/>
      <c r="CK22" s="806"/>
      <c r="CL22" s="806"/>
      <c r="CM22" s="807"/>
      <c r="CN22" s="805" t="s">
        <v>370</v>
      </c>
      <c r="CO22" s="806"/>
      <c r="CP22" s="806"/>
      <c r="CQ22" s="806"/>
      <c r="CR22" s="806"/>
      <c r="CS22" s="806"/>
      <c r="CT22" s="806"/>
      <c r="CU22" s="806"/>
      <c r="CV22" s="806"/>
      <c r="CW22" s="806"/>
      <c r="CX22" s="806"/>
      <c r="CY22" s="806"/>
      <c r="CZ22" s="806"/>
      <c r="DA22" s="807"/>
      <c r="DB22" s="805" t="s">
        <v>371</v>
      </c>
      <c r="DC22" s="806"/>
      <c r="DD22" s="806"/>
      <c r="DE22" s="806"/>
      <c r="DF22" s="806"/>
      <c r="DG22" s="806"/>
      <c r="DH22" s="806"/>
      <c r="DI22" s="806"/>
      <c r="DJ22" s="806"/>
      <c r="DK22" s="806"/>
      <c r="DL22" s="806"/>
      <c r="DM22" s="806"/>
      <c r="DN22" s="806"/>
      <c r="DO22" s="807"/>
      <c r="DP22" s="805" t="s">
        <v>372</v>
      </c>
      <c r="DQ22" s="806"/>
      <c r="DR22" s="806"/>
      <c r="DS22" s="806"/>
      <c r="DT22" s="806"/>
      <c r="DU22" s="806"/>
      <c r="DV22" s="806"/>
      <c r="DW22" s="806"/>
      <c r="DX22" s="806"/>
      <c r="DY22" s="806"/>
      <c r="DZ22" s="806"/>
      <c r="EA22" s="806"/>
      <c r="EB22" s="806"/>
      <c r="EC22" s="807"/>
      <c r="ED22" s="805" t="s">
        <v>837</v>
      </c>
      <c r="EE22" s="806"/>
      <c r="EF22" s="806"/>
      <c r="EG22" s="806"/>
      <c r="EH22" s="806"/>
      <c r="EI22" s="806"/>
      <c r="EJ22" s="806"/>
      <c r="EK22" s="806"/>
      <c r="EL22" s="806"/>
      <c r="EM22" s="806"/>
      <c r="EN22" s="806"/>
      <c r="EO22" s="806"/>
      <c r="EP22" s="806"/>
      <c r="EQ22" s="807"/>
      <c r="ER22" s="805" t="s">
        <v>838</v>
      </c>
      <c r="ES22" s="806"/>
      <c r="ET22" s="806"/>
      <c r="EU22" s="806"/>
      <c r="EV22" s="806"/>
      <c r="EW22" s="806"/>
      <c r="EX22" s="806"/>
      <c r="EY22" s="806"/>
      <c r="EZ22" s="806"/>
      <c r="FA22" s="806"/>
      <c r="FB22" s="806"/>
      <c r="FC22" s="806"/>
      <c r="FD22" s="806"/>
      <c r="FE22" s="807"/>
      <c r="FF22" s="805" t="s">
        <v>815</v>
      </c>
      <c r="FG22" s="806"/>
      <c r="FH22" s="806"/>
      <c r="FI22" s="806"/>
      <c r="FJ22" s="806"/>
      <c r="FK22" s="806"/>
      <c r="FL22" s="806"/>
      <c r="FM22" s="806"/>
      <c r="FN22" s="806"/>
      <c r="FO22" s="806"/>
      <c r="FP22" s="806"/>
      <c r="FQ22" s="806"/>
      <c r="FR22" s="806"/>
      <c r="FS22" s="807"/>
      <c r="FT22" s="805" t="s">
        <v>839</v>
      </c>
      <c r="FU22" s="806"/>
      <c r="FV22" s="806"/>
      <c r="FW22" s="806"/>
      <c r="FX22" s="806"/>
      <c r="FY22" s="806"/>
      <c r="FZ22" s="806"/>
      <c r="GA22" s="806"/>
      <c r="GB22" s="806"/>
      <c r="GC22" s="806"/>
      <c r="GD22" s="806"/>
      <c r="GE22" s="806"/>
      <c r="GF22" s="806"/>
      <c r="GG22" s="944"/>
    </row>
    <row r="23" spans="1:189" s="152" customFormat="1" ht="14.25" customHeight="1" thickBot="1">
      <c r="A23" s="150"/>
      <c r="B23" s="970"/>
      <c r="C23" s="970"/>
      <c r="D23" s="970"/>
      <c r="E23" s="970"/>
      <c r="F23" s="970"/>
      <c r="G23" s="970"/>
      <c r="H23" s="970"/>
      <c r="I23" s="970"/>
      <c r="J23" s="970"/>
      <c r="K23" s="970"/>
      <c r="L23" s="970"/>
      <c r="M23" s="970"/>
      <c r="N23" s="970"/>
      <c r="O23" s="970"/>
      <c r="P23" s="970"/>
      <c r="Q23" s="970"/>
      <c r="R23" s="970"/>
      <c r="S23" s="970"/>
      <c r="T23" s="970"/>
      <c r="U23" s="151"/>
      <c r="V23" s="973" t="s">
        <v>342</v>
      </c>
      <c r="W23" s="809"/>
      <c r="X23" s="809"/>
      <c r="Y23" s="809"/>
      <c r="Z23" s="809"/>
      <c r="AA23" s="809"/>
      <c r="AB23" s="809"/>
      <c r="AC23" s="809"/>
      <c r="AD23" s="809"/>
      <c r="AE23" s="809"/>
      <c r="AF23" s="809"/>
      <c r="AG23" s="809"/>
      <c r="AH23" s="809"/>
      <c r="AI23" s="810"/>
      <c r="AJ23" s="808" t="s">
        <v>342</v>
      </c>
      <c r="AK23" s="809"/>
      <c r="AL23" s="809"/>
      <c r="AM23" s="809"/>
      <c r="AN23" s="809"/>
      <c r="AO23" s="809"/>
      <c r="AP23" s="809"/>
      <c r="AQ23" s="809"/>
      <c r="AR23" s="809"/>
      <c r="AS23" s="809"/>
      <c r="AT23" s="809"/>
      <c r="AU23" s="809"/>
      <c r="AV23" s="809"/>
      <c r="AW23" s="810"/>
      <c r="AX23" s="808" t="s">
        <v>342</v>
      </c>
      <c r="AY23" s="809"/>
      <c r="AZ23" s="809"/>
      <c r="BA23" s="809"/>
      <c r="BB23" s="809"/>
      <c r="BC23" s="809"/>
      <c r="BD23" s="809"/>
      <c r="BE23" s="809"/>
      <c r="BF23" s="809"/>
      <c r="BG23" s="809"/>
      <c r="BH23" s="809"/>
      <c r="BI23" s="809"/>
      <c r="BJ23" s="809"/>
      <c r="BK23" s="810"/>
      <c r="BL23" s="808" t="s">
        <v>342</v>
      </c>
      <c r="BM23" s="809"/>
      <c r="BN23" s="809"/>
      <c r="BO23" s="809"/>
      <c r="BP23" s="809"/>
      <c r="BQ23" s="809"/>
      <c r="BR23" s="809"/>
      <c r="BS23" s="809"/>
      <c r="BT23" s="809"/>
      <c r="BU23" s="809"/>
      <c r="BV23" s="809"/>
      <c r="BW23" s="809"/>
      <c r="BX23" s="809"/>
      <c r="BY23" s="810"/>
      <c r="BZ23" s="808" t="s">
        <v>342</v>
      </c>
      <c r="CA23" s="809"/>
      <c r="CB23" s="809"/>
      <c r="CC23" s="809"/>
      <c r="CD23" s="809"/>
      <c r="CE23" s="809"/>
      <c r="CF23" s="809"/>
      <c r="CG23" s="809"/>
      <c r="CH23" s="809"/>
      <c r="CI23" s="809"/>
      <c r="CJ23" s="809"/>
      <c r="CK23" s="809"/>
      <c r="CL23" s="809"/>
      <c r="CM23" s="810"/>
      <c r="CN23" s="820" t="s">
        <v>343</v>
      </c>
      <c r="CO23" s="821"/>
      <c r="CP23" s="821"/>
      <c r="CQ23" s="821"/>
      <c r="CR23" s="821"/>
      <c r="CS23" s="821"/>
      <c r="CT23" s="821"/>
      <c r="CU23" s="821"/>
      <c r="CV23" s="821"/>
      <c r="CW23" s="821"/>
      <c r="CX23" s="821"/>
      <c r="CY23" s="821"/>
      <c r="CZ23" s="821"/>
      <c r="DA23" s="822"/>
      <c r="DB23" s="808" t="s">
        <v>342</v>
      </c>
      <c r="DC23" s="809"/>
      <c r="DD23" s="809"/>
      <c r="DE23" s="809"/>
      <c r="DF23" s="809"/>
      <c r="DG23" s="809"/>
      <c r="DH23" s="809"/>
      <c r="DI23" s="809"/>
      <c r="DJ23" s="809"/>
      <c r="DK23" s="809"/>
      <c r="DL23" s="809"/>
      <c r="DM23" s="809"/>
      <c r="DN23" s="809"/>
      <c r="DO23" s="810"/>
      <c r="DP23" s="808" t="s">
        <v>342</v>
      </c>
      <c r="DQ23" s="809"/>
      <c r="DR23" s="809"/>
      <c r="DS23" s="809"/>
      <c r="DT23" s="809"/>
      <c r="DU23" s="809"/>
      <c r="DV23" s="809"/>
      <c r="DW23" s="809"/>
      <c r="DX23" s="809"/>
      <c r="DY23" s="809"/>
      <c r="DZ23" s="809"/>
      <c r="EA23" s="809"/>
      <c r="EB23" s="809"/>
      <c r="EC23" s="810"/>
      <c r="ED23" s="808" t="s">
        <v>342</v>
      </c>
      <c r="EE23" s="809"/>
      <c r="EF23" s="809"/>
      <c r="EG23" s="809"/>
      <c r="EH23" s="809"/>
      <c r="EI23" s="809"/>
      <c r="EJ23" s="809"/>
      <c r="EK23" s="809"/>
      <c r="EL23" s="809"/>
      <c r="EM23" s="809"/>
      <c r="EN23" s="809"/>
      <c r="EO23" s="809"/>
      <c r="EP23" s="809"/>
      <c r="EQ23" s="810"/>
      <c r="ER23" s="808" t="s">
        <v>342</v>
      </c>
      <c r="ES23" s="809"/>
      <c r="ET23" s="809"/>
      <c r="EU23" s="809"/>
      <c r="EV23" s="809"/>
      <c r="EW23" s="809"/>
      <c r="EX23" s="809"/>
      <c r="EY23" s="809"/>
      <c r="EZ23" s="809"/>
      <c r="FA23" s="809"/>
      <c r="FB23" s="809"/>
      <c r="FC23" s="809"/>
      <c r="FD23" s="809"/>
      <c r="FE23" s="810"/>
      <c r="FF23" s="808" t="s">
        <v>342</v>
      </c>
      <c r="FG23" s="809"/>
      <c r="FH23" s="809"/>
      <c r="FI23" s="809"/>
      <c r="FJ23" s="809"/>
      <c r="FK23" s="809"/>
      <c r="FL23" s="809"/>
      <c r="FM23" s="809"/>
      <c r="FN23" s="809"/>
      <c r="FO23" s="809"/>
      <c r="FP23" s="809"/>
      <c r="FQ23" s="809"/>
      <c r="FR23" s="809"/>
      <c r="FS23" s="810"/>
      <c r="FT23" s="820" t="s">
        <v>343</v>
      </c>
      <c r="FU23" s="821"/>
      <c r="FV23" s="821"/>
      <c r="FW23" s="821"/>
      <c r="FX23" s="821"/>
      <c r="FY23" s="821"/>
      <c r="FZ23" s="821"/>
      <c r="GA23" s="821"/>
      <c r="GB23" s="821"/>
      <c r="GC23" s="821"/>
      <c r="GD23" s="821"/>
      <c r="GE23" s="821"/>
      <c r="GF23" s="821"/>
      <c r="GG23" s="842"/>
    </row>
    <row r="24" spans="1:189" ht="18" customHeight="1">
      <c r="A24" s="963" t="s">
        <v>108</v>
      </c>
      <c r="B24" s="964"/>
      <c r="C24" s="964"/>
      <c r="D24" s="964"/>
      <c r="E24" s="964"/>
      <c r="F24" s="964"/>
      <c r="G24" s="964"/>
      <c r="H24" s="964"/>
      <c r="I24" s="964"/>
      <c r="J24" s="964"/>
      <c r="K24" s="964"/>
      <c r="L24" s="964"/>
      <c r="M24" s="964"/>
      <c r="N24" s="964"/>
      <c r="O24" s="964"/>
      <c r="P24" s="964"/>
      <c r="Q24" s="964"/>
      <c r="R24" s="964"/>
      <c r="S24" s="964"/>
      <c r="T24" s="964"/>
      <c r="U24" s="965"/>
      <c r="V24" s="975">
        <v>20198693</v>
      </c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6"/>
      <c r="AI24" s="946"/>
      <c r="AJ24" s="946">
        <v>2462420</v>
      </c>
      <c r="AK24" s="946"/>
      <c r="AL24" s="946"/>
      <c r="AM24" s="946"/>
      <c r="AN24" s="946"/>
      <c r="AO24" s="946"/>
      <c r="AP24" s="946"/>
      <c r="AQ24" s="946"/>
      <c r="AR24" s="946"/>
      <c r="AS24" s="946"/>
      <c r="AT24" s="946"/>
      <c r="AU24" s="946"/>
      <c r="AV24" s="946"/>
      <c r="AW24" s="946"/>
      <c r="AX24" s="946">
        <v>1147951</v>
      </c>
      <c r="AY24" s="946"/>
      <c r="AZ24" s="946"/>
      <c r="BA24" s="946"/>
      <c r="BB24" s="946"/>
      <c r="BC24" s="946"/>
      <c r="BD24" s="946"/>
      <c r="BE24" s="946"/>
      <c r="BF24" s="946"/>
      <c r="BG24" s="946"/>
      <c r="BH24" s="946"/>
      <c r="BI24" s="946"/>
      <c r="BJ24" s="946"/>
      <c r="BK24" s="946"/>
      <c r="BL24" s="946">
        <v>143463577</v>
      </c>
      <c r="BM24" s="946"/>
      <c r="BN24" s="946"/>
      <c r="BO24" s="946"/>
      <c r="BP24" s="946"/>
      <c r="BQ24" s="946"/>
      <c r="BR24" s="946"/>
      <c r="BS24" s="946"/>
      <c r="BT24" s="946"/>
      <c r="BU24" s="946"/>
      <c r="BV24" s="946"/>
      <c r="BW24" s="946"/>
      <c r="BX24" s="946"/>
      <c r="BY24" s="946"/>
      <c r="BZ24" s="946">
        <v>1653301369</v>
      </c>
      <c r="CA24" s="946"/>
      <c r="CB24" s="946"/>
      <c r="CC24" s="946"/>
      <c r="CD24" s="946"/>
      <c r="CE24" s="946"/>
      <c r="CF24" s="946"/>
      <c r="CG24" s="946"/>
      <c r="CH24" s="946"/>
      <c r="CI24" s="946"/>
      <c r="CJ24" s="946"/>
      <c r="CK24" s="946"/>
      <c r="CL24" s="946"/>
      <c r="CM24" s="946"/>
      <c r="CN24" s="950">
        <f>SUM(BL24,BZ24)</f>
        <v>1796764946</v>
      </c>
      <c r="CO24" s="950"/>
      <c r="CP24" s="950"/>
      <c r="CQ24" s="950"/>
      <c r="CR24" s="950"/>
      <c r="CS24" s="950"/>
      <c r="CT24" s="950"/>
      <c r="CU24" s="950"/>
      <c r="CV24" s="950"/>
      <c r="CW24" s="950"/>
      <c r="CX24" s="950"/>
      <c r="CY24" s="950"/>
      <c r="CZ24" s="950"/>
      <c r="DA24" s="950"/>
      <c r="DB24" s="946">
        <v>143444850</v>
      </c>
      <c r="DC24" s="946"/>
      <c r="DD24" s="946"/>
      <c r="DE24" s="946"/>
      <c r="DF24" s="946"/>
      <c r="DG24" s="946"/>
      <c r="DH24" s="946"/>
      <c r="DI24" s="946"/>
      <c r="DJ24" s="946"/>
      <c r="DK24" s="946"/>
      <c r="DL24" s="946"/>
      <c r="DM24" s="946"/>
      <c r="DN24" s="946"/>
      <c r="DO24" s="946"/>
      <c r="DP24" s="946">
        <v>2659434</v>
      </c>
      <c r="DQ24" s="946"/>
      <c r="DR24" s="946"/>
      <c r="DS24" s="946"/>
      <c r="DT24" s="946"/>
      <c r="DU24" s="946"/>
      <c r="DV24" s="946"/>
      <c r="DW24" s="946"/>
      <c r="DX24" s="946"/>
      <c r="DY24" s="946"/>
      <c r="DZ24" s="946"/>
      <c r="EA24" s="946"/>
      <c r="EB24" s="946"/>
      <c r="EC24" s="946"/>
      <c r="ED24" s="946">
        <v>1718</v>
      </c>
      <c r="EE24" s="946"/>
      <c r="EF24" s="946"/>
      <c r="EG24" s="946"/>
      <c r="EH24" s="946"/>
      <c r="EI24" s="946"/>
      <c r="EJ24" s="946"/>
      <c r="EK24" s="946"/>
      <c r="EL24" s="946"/>
      <c r="EM24" s="946"/>
      <c r="EN24" s="946"/>
      <c r="EO24" s="946"/>
      <c r="EP24" s="946"/>
      <c r="EQ24" s="946"/>
      <c r="ER24" s="950">
        <f>DB24-DP24-ED24</f>
        <v>140783698</v>
      </c>
      <c r="ES24" s="950"/>
      <c r="ET24" s="950"/>
      <c r="EU24" s="950"/>
      <c r="EV24" s="950"/>
      <c r="EW24" s="950"/>
      <c r="EX24" s="950"/>
      <c r="EY24" s="950"/>
      <c r="EZ24" s="950"/>
      <c r="FA24" s="950"/>
      <c r="FB24" s="950"/>
      <c r="FC24" s="950"/>
      <c r="FD24" s="950"/>
      <c r="FE24" s="950"/>
      <c r="FF24" s="946">
        <v>5023500892</v>
      </c>
      <c r="FG24" s="946"/>
      <c r="FH24" s="946"/>
      <c r="FI24" s="946"/>
      <c r="FJ24" s="946"/>
      <c r="FK24" s="946"/>
      <c r="FL24" s="946"/>
      <c r="FM24" s="946"/>
      <c r="FN24" s="946"/>
      <c r="FO24" s="946"/>
      <c r="FP24" s="946"/>
      <c r="FQ24" s="946"/>
      <c r="FR24" s="946"/>
      <c r="FS24" s="946"/>
      <c r="FT24" s="950">
        <f>SUM(ER24,FF24)</f>
        <v>5164284590</v>
      </c>
      <c r="FU24" s="950"/>
      <c r="FV24" s="950"/>
      <c r="FW24" s="950"/>
      <c r="FX24" s="950"/>
      <c r="FY24" s="950"/>
      <c r="FZ24" s="950"/>
      <c r="GA24" s="950"/>
      <c r="GB24" s="950"/>
      <c r="GC24" s="950"/>
      <c r="GD24" s="950"/>
      <c r="GE24" s="950"/>
      <c r="GF24" s="950"/>
      <c r="GG24" s="951"/>
    </row>
    <row r="25" spans="1:189" ht="18" customHeight="1">
      <c r="A25" s="966" t="s">
        <v>23</v>
      </c>
      <c r="B25" s="967"/>
      <c r="C25" s="967"/>
      <c r="D25" s="967"/>
      <c r="E25" s="967"/>
      <c r="F25" s="967"/>
      <c r="G25" s="967"/>
      <c r="H25" s="967"/>
      <c r="I25" s="967"/>
      <c r="J25" s="967"/>
      <c r="K25" s="967"/>
      <c r="L25" s="967"/>
      <c r="M25" s="967"/>
      <c r="N25" s="967"/>
      <c r="O25" s="967"/>
      <c r="P25" s="967"/>
      <c r="Q25" s="967"/>
      <c r="R25" s="967"/>
      <c r="S25" s="967"/>
      <c r="T25" s="967"/>
      <c r="U25" s="968"/>
      <c r="V25" s="976">
        <v>-5298344</v>
      </c>
      <c r="W25" s="949"/>
      <c r="X25" s="949"/>
      <c r="Y25" s="949"/>
      <c r="Z25" s="949"/>
      <c r="AA25" s="949"/>
      <c r="AB25" s="949"/>
      <c r="AC25" s="949"/>
      <c r="AD25" s="949"/>
      <c r="AE25" s="949"/>
      <c r="AF25" s="949"/>
      <c r="AG25" s="949"/>
      <c r="AH25" s="949"/>
      <c r="AI25" s="949"/>
      <c r="AJ25" s="949">
        <v>-15149</v>
      </c>
      <c r="AK25" s="949"/>
      <c r="AL25" s="949"/>
      <c r="AM25" s="949"/>
      <c r="AN25" s="949"/>
      <c r="AO25" s="949"/>
      <c r="AP25" s="949"/>
      <c r="AQ25" s="949"/>
      <c r="AR25" s="949"/>
      <c r="AS25" s="949"/>
      <c r="AT25" s="949"/>
      <c r="AU25" s="949"/>
      <c r="AV25" s="949"/>
      <c r="AW25" s="949"/>
      <c r="AX25" s="949">
        <v>14367</v>
      </c>
      <c r="AY25" s="949"/>
      <c r="AZ25" s="949"/>
      <c r="BA25" s="949"/>
      <c r="BB25" s="949"/>
      <c r="BC25" s="949"/>
      <c r="BD25" s="949"/>
      <c r="BE25" s="949"/>
      <c r="BF25" s="949"/>
      <c r="BG25" s="949"/>
      <c r="BH25" s="949"/>
      <c r="BI25" s="949"/>
      <c r="BJ25" s="949"/>
      <c r="BK25" s="949"/>
      <c r="BL25" s="949">
        <v>-270997</v>
      </c>
      <c r="BM25" s="949"/>
      <c r="BN25" s="949"/>
      <c r="BO25" s="949"/>
      <c r="BP25" s="949"/>
      <c r="BQ25" s="949"/>
      <c r="BR25" s="949"/>
      <c r="BS25" s="949"/>
      <c r="BT25" s="949"/>
      <c r="BU25" s="949"/>
      <c r="BV25" s="949"/>
      <c r="BW25" s="949"/>
      <c r="BX25" s="949"/>
      <c r="BY25" s="949"/>
      <c r="BZ25" s="949">
        <v>173924952</v>
      </c>
      <c r="CA25" s="949"/>
      <c r="CB25" s="949"/>
      <c r="CC25" s="949"/>
      <c r="CD25" s="949"/>
      <c r="CE25" s="949"/>
      <c r="CF25" s="949"/>
      <c r="CG25" s="949"/>
      <c r="CH25" s="949"/>
      <c r="CI25" s="949"/>
      <c r="CJ25" s="949"/>
      <c r="CK25" s="949"/>
      <c r="CL25" s="949"/>
      <c r="CM25" s="949"/>
      <c r="CN25" s="940">
        <f t="shared" ref="CN25:CN29" si="14">SUM(BL25,BZ25)</f>
        <v>173653955</v>
      </c>
      <c r="CO25" s="940"/>
      <c r="CP25" s="940"/>
      <c r="CQ25" s="940"/>
      <c r="CR25" s="940"/>
      <c r="CS25" s="940"/>
      <c r="CT25" s="940"/>
      <c r="CU25" s="940"/>
      <c r="CV25" s="940"/>
      <c r="CW25" s="940"/>
      <c r="CX25" s="940"/>
      <c r="CY25" s="940"/>
      <c r="CZ25" s="940"/>
      <c r="DA25" s="940"/>
      <c r="DB25" s="949">
        <v>1489828</v>
      </c>
      <c r="DC25" s="949"/>
      <c r="DD25" s="949"/>
      <c r="DE25" s="949"/>
      <c r="DF25" s="949"/>
      <c r="DG25" s="949"/>
      <c r="DH25" s="949"/>
      <c r="DI25" s="949"/>
      <c r="DJ25" s="949"/>
      <c r="DK25" s="949"/>
      <c r="DL25" s="949"/>
      <c r="DM25" s="949"/>
      <c r="DN25" s="949"/>
      <c r="DO25" s="949"/>
      <c r="DP25" s="949">
        <v>2820</v>
      </c>
      <c r="DQ25" s="949"/>
      <c r="DR25" s="949"/>
      <c r="DS25" s="949"/>
      <c r="DT25" s="949"/>
      <c r="DU25" s="949"/>
      <c r="DV25" s="949"/>
      <c r="DW25" s="949"/>
      <c r="DX25" s="949"/>
      <c r="DY25" s="949"/>
      <c r="DZ25" s="949"/>
      <c r="EA25" s="949"/>
      <c r="EB25" s="949"/>
      <c r="EC25" s="949"/>
      <c r="ED25" s="949">
        <v>24524</v>
      </c>
      <c r="EE25" s="949"/>
      <c r="EF25" s="949"/>
      <c r="EG25" s="949"/>
      <c r="EH25" s="949"/>
      <c r="EI25" s="949"/>
      <c r="EJ25" s="949"/>
      <c r="EK25" s="949"/>
      <c r="EL25" s="949"/>
      <c r="EM25" s="949"/>
      <c r="EN25" s="949"/>
      <c r="EO25" s="949"/>
      <c r="EP25" s="949"/>
      <c r="EQ25" s="949"/>
      <c r="ER25" s="940">
        <f>DB25-DP25-ED25</f>
        <v>1462484</v>
      </c>
      <c r="ES25" s="940"/>
      <c r="ET25" s="940"/>
      <c r="EU25" s="940"/>
      <c r="EV25" s="940"/>
      <c r="EW25" s="940"/>
      <c r="EX25" s="940"/>
      <c r="EY25" s="940"/>
      <c r="EZ25" s="940"/>
      <c r="FA25" s="940"/>
      <c r="FB25" s="940"/>
      <c r="FC25" s="940"/>
      <c r="FD25" s="940"/>
      <c r="FE25" s="940"/>
      <c r="FF25" s="949">
        <v>640574448</v>
      </c>
      <c r="FG25" s="949"/>
      <c r="FH25" s="949"/>
      <c r="FI25" s="949"/>
      <c r="FJ25" s="949"/>
      <c r="FK25" s="949"/>
      <c r="FL25" s="949"/>
      <c r="FM25" s="949"/>
      <c r="FN25" s="949"/>
      <c r="FO25" s="949"/>
      <c r="FP25" s="949"/>
      <c r="FQ25" s="949"/>
      <c r="FR25" s="949"/>
      <c r="FS25" s="949"/>
      <c r="FT25" s="940">
        <f t="shared" ref="FT25:FT29" si="15">SUM(ER25,FF25)</f>
        <v>642036932</v>
      </c>
      <c r="FU25" s="940"/>
      <c r="FV25" s="940"/>
      <c r="FW25" s="940"/>
      <c r="FX25" s="940"/>
      <c r="FY25" s="940"/>
      <c r="FZ25" s="940"/>
      <c r="GA25" s="940"/>
      <c r="GB25" s="940"/>
      <c r="GC25" s="940"/>
      <c r="GD25" s="940"/>
      <c r="GE25" s="940"/>
      <c r="GF25" s="940"/>
      <c r="GG25" s="941"/>
    </row>
    <row r="26" spans="1:189" ht="18" customHeight="1">
      <c r="A26" s="966" t="s">
        <v>109</v>
      </c>
      <c r="B26" s="967"/>
      <c r="C26" s="967"/>
      <c r="D26" s="967"/>
      <c r="E26" s="967"/>
      <c r="F26" s="967"/>
      <c r="G26" s="967"/>
      <c r="H26" s="967"/>
      <c r="I26" s="967"/>
      <c r="J26" s="967"/>
      <c r="K26" s="967"/>
      <c r="L26" s="967"/>
      <c r="M26" s="967"/>
      <c r="N26" s="967"/>
      <c r="O26" s="967"/>
      <c r="P26" s="967"/>
      <c r="Q26" s="967"/>
      <c r="R26" s="967"/>
      <c r="S26" s="967"/>
      <c r="T26" s="967"/>
      <c r="U26" s="968"/>
      <c r="V26" s="976">
        <v>101132384</v>
      </c>
      <c r="W26" s="949"/>
      <c r="X26" s="949"/>
      <c r="Y26" s="949"/>
      <c r="Z26" s="949"/>
      <c r="AA26" s="949"/>
      <c r="AB26" s="949"/>
      <c r="AC26" s="949"/>
      <c r="AD26" s="949"/>
      <c r="AE26" s="949"/>
      <c r="AF26" s="949"/>
      <c r="AG26" s="949"/>
      <c r="AH26" s="949"/>
      <c r="AI26" s="949"/>
      <c r="AJ26" s="949">
        <v>4002847</v>
      </c>
      <c r="AK26" s="949"/>
      <c r="AL26" s="949"/>
      <c r="AM26" s="949"/>
      <c r="AN26" s="949"/>
      <c r="AO26" s="949"/>
      <c r="AP26" s="949"/>
      <c r="AQ26" s="949"/>
      <c r="AR26" s="949"/>
      <c r="AS26" s="949"/>
      <c r="AT26" s="949"/>
      <c r="AU26" s="949"/>
      <c r="AV26" s="949"/>
      <c r="AW26" s="949"/>
      <c r="AX26" s="949">
        <v>981615</v>
      </c>
      <c r="AY26" s="949"/>
      <c r="AZ26" s="949"/>
      <c r="BA26" s="949"/>
      <c r="BB26" s="949"/>
      <c r="BC26" s="949"/>
      <c r="BD26" s="949"/>
      <c r="BE26" s="949"/>
      <c r="BF26" s="949"/>
      <c r="BG26" s="949"/>
      <c r="BH26" s="949"/>
      <c r="BI26" s="949"/>
      <c r="BJ26" s="949"/>
      <c r="BK26" s="949"/>
      <c r="BL26" s="949">
        <v>267172448</v>
      </c>
      <c r="BM26" s="949"/>
      <c r="BN26" s="949"/>
      <c r="BO26" s="949"/>
      <c r="BP26" s="949"/>
      <c r="BQ26" s="949"/>
      <c r="BR26" s="949"/>
      <c r="BS26" s="949"/>
      <c r="BT26" s="949"/>
      <c r="BU26" s="949"/>
      <c r="BV26" s="949"/>
      <c r="BW26" s="949"/>
      <c r="BX26" s="949"/>
      <c r="BY26" s="949"/>
      <c r="BZ26" s="949">
        <v>1266484728</v>
      </c>
      <c r="CA26" s="949"/>
      <c r="CB26" s="949"/>
      <c r="CC26" s="949"/>
      <c r="CD26" s="949"/>
      <c r="CE26" s="949"/>
      <c r="CF26" s="949"/>
      <c r="CG26" s="949"/>
      <c r="CH26" s="949"/>
      <c r="CI26" s="949"/>
      <c r="CJ26" s="949"/>
      <c r="CK26" s="949"/>
      <c r="CL26" s="949"/>
      <c r="CM26" s="949"/>
      <c r="CN26" s="940">
        <f t="shared" si="14"/>
        <v>1533657176</v>
      </c>
      <c r="CO26" s="940"/>
      <c r="CP26" s="940"/>
      <c r="CQ26" s="940"/>
      <c r="CR26" s="940"/>
      <c r="CS26" s="940"/>
      <c r="CT26" s="940"/>
      <c r="CU26" s="940"/>
      <c r="CV26" s="940"/>
      <c r="CW26" s="940"/>
      <c r="CX26" s="940"/>
      <c r="CY26" s="940"/>
      <c r="CZ26" s="940"/>
      <c r="DA26" s="940"/>
      <c r="DB26" s="949">
        <v>234230457</v>
      </c>
      <c r="DC26" s="949"/>
      <c r="DD26" s="949"/>
      <c r="DE26" s="949"/>
      <c r="DF26" s="949"/>
      <c r="DG26" s="949"/>
      <c r="DH26" s="949"/>
      <c r="DI26" s="949"/>
      <c r="DJ26" s="949"/>
      <c r="DK26" s="949"/>
      <c r="DL26" s="949"/>
      <c r="DM26" s="949"/>
      <c r="DN26" s="949"/>
      <c r="DO26" s="949"/>
      <c r="DP26" s="949">
        <v>11826894</v>
      </c>
      <c r="DQ26" s="949"/>
      <c r="DR26" s="949"/>
      <c r="DS26" s="949"/>
      <c r="DT26" s="949"/>
      <c r="DU26" s="949"/>
      <c r="DV26" s="949"/>
      <c r="DW26" s="949"/>
      <c r="DX26" s="949"/>
      <c r="DY26" s="949"/>
      <c r="DZ26" s="949"/>
      <c r="EA26" s="949"/>
      <c r="EB26" s="949"/>
      <c r="EC26" s="949"/>
      <c r="ED26" s="949">
        <v>172498</v>
      </c>
      <c r="EE26" s="949"/>
      <c r="EF26" s="949"/>
      <c r="EG26" s="949"/>
      <c r="EH26" s="949"/>
      <c r="EI26" s="949"/>
      <c r="EJ26" s="949"/>
      <c r="EK26" s="949"/>
      <c r="EL26" s="949"/>
      <c r="EM26" s="949"/>
      <c r="EN26" s="949"/>
      <c r="EO26" s="949"/>
      <c r="EP26" s="949"/>
      <c r="EQ26" s="949"/>
      <c r="ER26" s="940">
        <f t="shared" ref="ER26:ER29" si="16">DB26-DP26-ED26</f>
        <v>222231065</v>
      </c>
      <c r="ES26" s="940"/>
      <c r="ET26" s="940"/>
      <c r="EU26" s="940"/>
      <c r="EV26" s="940"/>
      <c r="EW26" s="940"/>
      <c r="EX26" s="940"/>
      <c r="EY26" s="940"/>
      <c r="EZ26" s="940"/>
      <c r="FA26" s="940"/>
      <c r="FB26" s="940"/>
      <c r="FC26" s="940"/>
      <c r="FD26" s="940"/>
      <c r="FE26" s="940"/>
      <c r="FF26" s="949">
        <v>4099422211</v>
      </c>
      <c r="FG26" s="949"/>
      <c r="FH26" s="949"/>
      <c r="FI26" s="949"/>
      <c r="FJ26" s="949"/>
      <c r="FK26" s="949"/>
      <c r="FL26" s="949"/>
      <c r="FM26" s="949"/>
      <c r="FN26" s="949"/>
      <c r="FO26" s="949"/>
      <c r="FP26" s="949"/>
      <c r="FQ26" s="949"/>
      <c r="FR26" s="949"/>
      <c r="FS26" s="949"/>
      <c r="FT26" s="940">
        <f t="shared" si="15"/>
        <v>4321653276</v>
      </c>
      <c r="FU26" s="940"/>
      <c r="FV26" s="940"/>
      <c r="FW26" s="940"/>
      <c r="FX26" s="940"/>
      <c r="FY26" s="940"/>
      <c r="FZ26" s="940"/>
      <c r="GA26" s="940"/>
      <c r="GB26" s="940"/>
      <c r="GC26" s="940"/>
      <c r="GD26" s="940"/>
      <c r="GE26" s="940"/>
      <c r="GF26" s="940"/>
      <c r="GG26" s="941"/>
    </row>
    <row r="27" spans="1:189" ht="18" customHeight="1">
      <c r="A27" s="966" t="s">
        <v>24</v>
      </c>
      <c r="B27" s="967"/>
      <c r="C27" s="967"/>
      <c r="D27" s="967"/>
      <c r="E27" s="967"/>
      <c r="F27" s="967"/>
      <c r="G27" s="967"/>
      <c r="H27" s="967"/>
      <c r="I27" s="967"/>
      <c r="J27" s="967"/>
      <c r="K27" s="967"/>
      <c r="L27" s="967"/>
      <c r="M27" s="967"/>
      <c r="N27" s="967"/>
      <c r="O27" s="967"/>
      <c r="P27" s="967"/>
      <c r="Q27" s="967"/>
      <c r="R27" s="967"/>
      <c r="S27" s="967"/>
      <c r="T27" s="967"/>
      <c r="U27" s="968"/>
      <c r="V27" s="976">
        <v>706605</v>
      </c>
      <c r="W27" s="949"/>
      <c r="X27" s="949"/>
      <c r="Y27" s="949"/>
      <c r="Z27" s="949"/>
      <c r="AA27" s="949"/>
      <c r="AB27" s="949"/>
      <c r="AC27" s="949"/>
      <c r="AD27" s="949"/>
      <c r="AE27" s="949"/>
      <c r="AF27" s="949"/>
      <c r="AG27" s="949"/>
      <c r="AH27" s="949"/>
      <c r="AI27" s="949"/>
      <c r="AJ27" s="949">
        <v>35777</v>
      </c>
      <c r="AK27" s="949"/>
      <c r="AL27" s="949"/>
      <c r="AM27" s="949"/>
      <c r="AN27" s="949"/>
      <c r="AO27" s="949"/>
      <c r="AP27" s="949"/>
      <c r="AQ27" s="949"/>
      <c r="AR27" s="949"/>
      <c r="AS27" s="949"/>
      <c r="AT27" s="949"/>
      <c r="AU27" s="949"/>
      <c r="AV27" s="949"/>
      <c r="AW27" s="949"/>
      <c r="AX27" s="949">
        <v>0</v>
      </c>
      <c r="AY27" s="949"/>
      <c r="AZ27" s="949"/>
      <c r="BA27" s="949"/>
      <c r="BB27" s="949"/>
      <c r="BC27" s="949"/>
      <c r="BD27" s="949"/>
      <c r="BE27" s="949"/>
      <c r="BF27" s="949"/>
      <c r="BG27" s="949"/>
      <c r="BH27" s="949"/>
      <c r="BI27" s="949"/>
      <c r="BJ27" s="949"/>
      <c r="BK27" s="949"/>
      <c r="BL27" s="949">
        <v>4293207</v>
      </c>
      <c r="BM27" s="949"/>
      <c r="BN27" s="949"/>
      <c r="BO27" s="949"/>
      <c r="BP27" s="949"/>
      <c r="BQ27" s="949"/>
      <c r="BR27" s="949"/>
      <c r="BS27" s="949"/>
      <c r="BT27" s="949"/>
      <c r="BU27" s="949"/>
      <c r="BV27" s="949"/>
      <c r="BW27" s="949"/>
      <c r="BX27" s="949"/>
      <c r="BY27" s="949"/>
      <c r="BZ27" s="949">
        <v>57995472</v>
      </c>
      <c r="CA27" s="949"/>
      <c r="CB27" s="949"/>
      <c r="CC27" s="949"/>
      <c r="CD27" s="949"/>
      <c r="CE27" s="949"/>
      <c r="CF27" s="949"/>
      <c r="CG27" s="949"/>
      <c r="CH27" s="949"/>
      <c r="CI27" s="949"/>
      <c r="CJ27" s="949"/>
      <c r="CK27" s="949"/>
      <c r="CL27" s="949"/>
      <c r="CM27" s="949"/>
      <c r="CN27" s="940">
        <f t="shared" si="14"/>
        <v>62288679</v>
      </c>
      <c r="CO27" s="940"/>
      <c r="CP27" s="940"/>
      <c r="CQ27" s="940"/>
      <c r="CR27" s="940"/>
      <c r="CS27" s="940"/>
      <c r="CT27" s="940"/>
      <c r="CU27" s="940"/>
      <c r="CV27" s="940"/>
      <c r="CW27" s="940"/>
      <c r="CX27" s="940"/>
      <c r="CY27" s="940"/>
      <c r="CZ27" s="940"/>
      <c r="DA27" s="940"/>
      <c r="DB27" s="949">
        <v>28245386</v>
      </c>
      <c r="DC27" s="949"/>
      <c r="DD27" s="949"/>
      <c r="DE27" s="949"/>
      <c r="DF27" s="949"/>
      <c r="DG27" s="949"/>
      <c r="DH27" s="949"/>
      <c r="DI27" s="949"/>
      <c r="DJ27" s="949"/>
      <c r="DK27" s="949"/>
      <c r="DL27" s="949"/>
      <c r="DM27" s="949"/>
      <c r="DN27" s="949"/>
      <c r="DO27" s="949"/>
      <c r="DP27" s="949">
        <v>52807</v>
      </c>
      <c r="DQ27" s="949"/>
      <c r="DR27" s="949"/>
      <c r="DS27" s="949"/>
      <c r="DT27" s="949"/>
      <c r="DU27" s="949"/>
      <c r="DV27" s="949"/>
      <c r="DW27" s="949"/>
      <c r="DX27" s="949"/>
      <c r="DY27" s="949"/>
      <c r="DZ27" s="949"/>
      <c r="EA27" s="949"/>
      <c r="EB27" s="949"/>
      <c r="EC27" s="949"/>
      <c r="ED27" s="949">
        <v>22253383</v>
      </c>
      <c r="EE27" s="949"/>
      <c r="EF27" s="949"/>
      <c r="EG27" s="949"/>
      <c r="EH27" s="949"/>
      <c r="EI27" s="949"/>
      <c r="EJ27" s="949"/>
      <c r="EK27" s="949"/>
      <c r="EL27" s="949"/>
      <c r="EM27" s="949"/>
      <c r="EN27" s="949"/>
      <c r="EO27" s="949"/>
      <c r="EP27" s="949"/>
      <c r="EQ27" s="949"/>
      <c r="ER27" s="940">
        <f t="shared" si="16"/>
        <v>5939196</v>
      </c>
      <c r="ES27" s="940"/>
      <c r="ET27" s="940"/>
      <c r="EU27" s="940"/>
      <c r="EV27" s="940"/>
      <c r="EW27" s="940"/>
      <c r="EX27" s="940"/>
      <c r="EY27" s="940"/>
      <c r="EZ27" s="940"/>
      <c r="FA27" s="940"/>
      <c r="FB27" s="940"/>
      <c r="FC27" s="940"/>
      <c r="FD27" s="940"/>
      <c r="FE27" s="940"/>
      <c r="FF27" s="949">
        <v>216510273</v>
      </c>
      <c r="FG27" s="949"/>
      <c r="FH27" s="949"/>
      <c r="FI27" s="949"/>
      <c r="FJ27" s="949"/>
      <c r="FK27" s="949"/>
      <c r="FL27" s="949"/>
      <c r="FM27" s="949"/>
      <c r="FN27" s="949"/>
      <c r="FO27" s="949"/>
      <c r="FP27" s="949"/>
      <c r="FQ27" s="949"/>
      <c r="FR27" s="949"/>
      <c r="FS27" s="949"/>
      <c r="FT27" s="940">
        <f t="shared" si="15"/>
        <v>222449469</v>
      </c>
      <c r="FU27" s="940"/>
      <c r="FV27" s="940"/>
      <c r="FW27" s="940"/>
      <c r="FX27" s="940"/>
      <c r="FY27" s="940"/>
      <c r="FZ27" s="940"/>
      <c r="GA27" s="940"/>
      <c r="GB27" s="940"/>
      <c r="GC27" s="940"/>
      <c r="GD27" s="940"/>
      <c r="GE27" s="940"/>
      <c r="GF27" s="940"/>
      <c r="GG27" s="941"/>
    </row>
    <row r="28" spans="1:189" ht="18" customHeight="1">
      <c r="A28" s="966" t="s">
        <v>110</v>
      </c>
      <c r="B28" s="967"/>
      <c r="C28" s="967"/>
      <c r="D28" s="967"/>
      <c r="E28" s="967"/>
      <c r="F28" s="967"/>
      <c r="G28" s="967"/>
      <c r="H28" s="967"/>
      <c r="I28" s="967"/>
      <c r="J28" s="967"/>
      <c r="K28" s="967"/>
      <c r="L28" s="967"/>
      <c r="M28" s="967"/>
      <c r="N28" s="967"/>
      <c r="O28" s="967"/>
      <c r="P28" s="967"/>
      <c r="Q28" s="967"/>
      <c r="R28" s="967"/>
      <c r="S28" s="967"/>
      <c r="T28" s="967"/>
      <c r="U28" s="968"/>
      <c r="V28" s="976">
        <v>39479960</v>
      </c>
      <c r="W28" s="949"/>
      <c r="X28" s="949"/>
      <c r="Y28" s="949"/>
      <c r="Z28" s="949"/>
      <c r="AA28" s="949"/>
      <c r="AB28" s="949"/>
      <c r="AC28" s="949"/>
      <c r="AD28" s="949"/>
      <c r="AE28" s="949"/>
      <c r="AF28" s="949"/>
      <c r="AG28" s="949"/>
      <c r="AH28" s="949"/>
      <c r="AI28" s="949"/>
      <c r="AJ28" s="949">
        <v>1076478</v>
      </c>
      <c r="AK28" s="949"/>
      <c r="AL28" s="949"/>
      <c r="AM28" s="949"/>
      <c r="AN28" s="949"/>
      <c r="AO28" s="949"/>
      <c r="AP28" s="949"/>
      <c r="AQ28" s="949"/>
      <c r="AR28" s="949"/>
      <c r="AS28" s="949"/>
      <c r="AT28" s="949"/>
      <c r="AU28" s="949"/>
      <c r="AV28" s="949"/>
      <c r="AW28" s="949"/>
      <c r="AX28" s="949">
        <v>71803</v>
      </c>
      <c r="AY28" s="949"/>
      <c r="AZ28" s="949"/>
      <c r="BA28" s="949"/>
      <c r="BB28" s="949"/>
      <c r="BC28" s="949"/>
      <c r="BD28" s="949"/>
      <c r="BE28" s="949"/>
      <c r="BF28" s="949"/>
      <c r="BG28" s="949"/>
      <c r="BH28" s="949"/>
      <c r="BI28" s="949"/>
      <c r="BJ28" s="949"/>
      <c r="BK28" s="949"/>
      <c r="BL28" s="949">
        <v>62415892</v>
      </c>
      <c r="BM28" s="949"/>
      <c r="BN28" s="949"/>
      <c r="BO28" s="949"/>
      <c r="BP28" s="949"/>
      <c r="BQ28" s="949"/>
      <c r="BR28" s="949"/>
      <c r="BS28" s="949"/>
      <c r="BT28" s="949"/>
      <c r="BU28" s="949"/>
      <c r="BV28" s="949"/>
      <c r="BW28" s="949"/>
      <c r="BX28" s="949"/>
      <c r="BY28" s="949"/>
      <c r="BZ28" s="949">
        <v>542464759</v>
      </c>
      <c r="CA28" s="949"/>
      <c r="CB28" s="949"/>
      <c r="CC28" s="949"/>
      <c r="CD28" s="949"/>
      <c r="CE28" s="949"/>
      <c r="CF28" s="949"/>
      <c r="CG28" s="949"/>
      <c r="CH28" s="949"/>
      <c r="CI28" s="949"/>
      <c r="CJ28" s="949"/>
      <c r="CK28" s="949"/>
      <c r="CL28" s="949"/>
      <c r="CM28" s="949"/>
      <c r="CN28" s="940">
        <f t="shared" si="14"/>
        <v>604880651</v>
      </c>
      <c r="CO28" s="940"/>
      <c r="CP28" s="940"/>
      <c r="CQ28" s="940"/>
      <c r="CR28" s="940"/>
      <c r="CS28" s="940"/>
      <c r="CT28" s="940"/>
      <c r="CU28" s="940"/>
      <c r="CV28" s="940"/>
      <c r="CW28" s="940"/>
      <c r="CX28" s="940"/>
      <c r="CY28" s="940"/>
      <c r="CZ28" s="940"/>
      <c r="DA28" s="940"/>
      <c r="DB28" s="949">
        <v>96695986</v>
      </c>
      <c r="DC28" s="949"/>
      <c r="DD28" s="949"/>
      <c r="DE28" s="949"/>
      <c r="DF28" s="949"/>
      <c r="DG28" s="949"/>
      <c r="DH28" s="949"/>
      <c r="DI28" s="949"/>
      <c r="DJ28" s="949"/>
      <c r="DK28" s="949"/>
      <c r="DL28" s="949"/>
      <c r="DM28" s="949"/>
      <c r="DN28" s="949"/>
      <c r="DO28" s="949"/>
      <c r="DP28" s="949">
        <v>200616</v>
      </c>
      <c r="DQ28" s="949"/>
      <c r="DR28" s="949"/>
      <c r="DS28" s="949"/>
      <c r="DT28" s="949"/>
      <c r="DU28" s="949"/>
      <c r="DV28" s="949"/>
      <c r="DW28" s="949"/>
      <c r="DX28" s="949"/>
      <c r="DY28" s="949"/>
      <c r="DZ28" s="949"/>
      <c r="EA28" s="949"/>
      <c r="EB28" s="949"/>
      <c r="EC28" s="949"/>
      <c r="ED28" s="949">
        <v>-13429330</v>
      </c>
      <c r="EE28" s="949"/>
      <c r="EF28" s="949"/>
      <c r="EG28" s="949"/>
      <c r="EH28" s="949"/>
      <c r="EI28" s="949"/>
      <c r="EJ28" s="949"/>
      <c r="EK28" s="949"/>
      <c r="EL28" s="949"/>
      <c r="EM28" s="949"/>
      <c r="EN28" s="949"/>
      <c r="EO28" s="949"/>
      <c r="EP28" s="949"/>
      <c r="EQ28" s="949"/>
      <c r="ER28" s="940">
        <f t="shared" si="16"/>
        <v>109924700</v>
      </c>
      <c r="ES28" s="940"/>
      <c r="ET28" s="940"/>
      <c r="EU28" s="940"/>
      <c r="EV28" s="940"/>
      <c r="EW28" s="940"/>
      <c r="EX28" s="940"/>
      <c r="EY28" s="940"/>
      <c r="EZ28" s="940"/>
      <c r="FA28" s="940"/>
      <c r="FB28" s="940"/>
      <c r="FC28" s="940"/>
      <c r="FD28" s="940"/>
      <c r="FE28" s="940"/>
      <c r="FF28" s="949">
        <v>2185456373</v>
      </c>
      <c r="FG28" s="949"/>
      <c r="FH28" s="949"/>
      <c r="FI28" s="949"/>
      <c r="FJ28" s="949"/>
      <c r="FK28" s="949"/>
      <c r="FL28" s="949"/>
      <c r="FM28" s="949"/>
      <c r="FN28" s="949"/>
      <c r="FO28" s="949"/>
      <c r="FP28" s="949"/>
      <c r="FQ28" s="949"/>
      <c r="FR28" s="949"/>
      <c r="FS28" s="949"/>
      <c r="FT28" s="940">
        <f t="shared" si="15"/>
        <v>2295381073</v>
      </c>
      <c r="FU28" s="940"/>
      <c r="FV28" s="940"/>
      <c r="FW28" s="940"/>
      <c r="FX28" s="940"/>
      <c r="FY28" s="940"/>
      <c r="FZ28" s="940"/>
      <c r="GA28" s="940"/>
      <c r="GB28" s="940"/>
      <c r="GC28" s="940"/>
      <c r="GD28" s="940"/>
      <c r="GE28" s="940"/>
      <c r="GF28" s="940"/>
      <c r="GG28" s="941"/>
    </row>
    <row r="29" spans="1:189" ht="18" customHeight="1" thickBot="1">
      <c r="A29" s="954" t="s">
        <v>25</v>
      </c>
      <c r="B29" s="955"/>
      <c r="C29" s="955"/>
      <c r="D29" s="955"/>
      <c r="E29" s="955"/>
      <c r="F29" s="955"/>
      <c r="G29" s="955"/>
      <c r="H29" s="955"/>
      <c r="I29" s="955"/>
      <c r="J29" s="955"/>
      <c r="K29" s="955"/>
      <c r="L29" s="955"/>
      <c r="M29" s="955"/>
      <c r="N29" s="955"/>
      <c r="O29" s="955"/>
      <c r="P29" s="955"/>
      <c r="Q29" s="955"/>
      <c r="R29" s="955"/>
      <c r="S29" s="955"/>
      <c r="T29" s="955"/>
      <c r="U29" s="956"/>
      <c r="V29" s="976">
        <v>530112726</v>
      </c>
      <c r="W29" s="949"/>
      <c r="X29" s="949"/>
      <c r="Y29" s="949"/>
      <c r="Z29" s="949"/>
      <c r="AA29" s="949"/>
      <c r="AB29" s="949"/>
      <c r="AC29" s="949"/>
      <c r="AD29" s="949"/>
      <c r="AE29" s="949"/>
      <c r="AF29" s="949"/>
      <c r="AG29" s="949"/>
      <c r="AH29" s="949"/>
      <c r="AI29" s="949"/>
      <c r="AJ29" s="949">
        <v>79314909</v>
      </c>
      <c r="AK29" s="949"/>
      <c r="AL29" s="949"/>
      <c r="AM29" s="949"/>
      <c r="AN29" s="949"/>
      <c r="AO29" s="949"/>
      <c r="AP29" s="949"/>
      <c r="AQ29" s="949"/>
      <c r="AR29" s="949"/>
      <c r="AS29" s="949"/>
      <c r="AT29" s="949"/>
      <c r="AU29" s="949"/>
      <c r="AV29" s="949"/>
      <c r="AW29" s="949"/>
      <c r="AX29" s="949">
        <v>67589609</v>
      </c>
      <c r="AY29" s="949"/>
      <c r="AZ29" s="949"/>
      <c r="BA29" s="949"/>
      <c r="BB29" s="949"/>
      <c r="BC29" s="949"/>
      <c r="BD29" s="949"/>
      <c r="BE29" s="949"/>
      <c r="BF29" s="949"/>
      <c r="BG29" s="949"/>
      <c r="BH29" s="949"/>
      <c r="BI29" s="949"/>
      <c r="BJ29" s="949"/>
      <c r="BK29" s="949"/>
      <c r="BL29" s="949">
        <v>589857715</v>
      </c>
      <c r="BM29" s="949"/>
      <c r="BN29" s="949"/>
      <c r="BO29" s="949"/>
      <c r="BP29" s="949"/>
      <c r="BQ29" s="949"/>
      <c r="BR29" s="949"/>
      <c r="BS29" s="949"/>
      <c r="BT29" s="949"/>
      <c r="BU29" s="949"/>
      <c r="BV29" s="949"/>
      <c r="BW29" s="949"/>
      <c r="BX29" s="949"/>
      <c r="BY29" s="949"/>
      <c r="BZ29" s="949">
        <v>2624312155</v>
      </c>
      <c r="CA29" s="949"/>
      <c r="CB29" s="949"/>
      <c r="CC29" s="949"/>
      <c r="CD29" s="949"/>
      <c r="CE29" s="949"/>
      <c r="CF29" s="949"/>
      <c r="CG29" s="949"/>
      <c r="CH29" s="949"/>
      <c r="CI29" s="949"/>
      <c r="CJ29" s="949"/>
      <c r="CK29" s="949"/>
      <c r="CL29" s="949"/>
      <c r="CM29" s="949"/>
      <c r="CN29" s="940">
        <f t="shared" si="14"/>
        <v>3214169870</v>
      </c>
      <c r="CO29" s="940"/>
      <c r="CP29" s="940"/>
      <c r="CQ29" s="940"/>
      <c r="CR29" s="940"/>
      <c r="CS29" s="940"/>
      <c r="CT29" s="940"/>
      <c r="CU29" s="940"/>
      <c r="CV29" s="940"/>
      <c r="CW29" s="940"/>
      <c r="CX29" s="940"/>
      <c r="CY29" s="940"/>
      <c r="CZ29" s="940"/>
      <c r="DA29" s="940"/>
      <c r="DB29" s="949">
        <v>3858888222</v>
      </c>
      <c r="DC29" s="949"/>
      <c r="DD29" s="949"/>
      <c r="DE29" s="949"/>
      <c r="DF29" s="949"/>
      <c r="DG29" s="949"/>
      <c r="DH29" s="949"/>
      <c r="DI29" s="949"/>
      <c r="DJ29" s="949"/>
      <c r="DK29" s="949"/>
      <c r="DL29" s="949"/>
      <c r="DM29" s="949"/>
      <c r="DN29" s="949"/>
      <c r="DO29" s="949"/>
      <c r="DP29" s="949">
        <v>407799313</v>
      </c>
      <c r="DQ29" s="949"/>
      <c r="DR29" s="949"/>
      <c r="DS29" s="949"/>
      <c r="DT29" s="949"/>
      <c r="DU29" s="949"/>
      <c r="DV29" s="949"/>
      <c r="DW29" s="949"/>
      <c r="DX29" s="949"/>
      <c r="DY29" s="949"/>
      <c r="DZ29" s="949"/>
      <c r="EA29" s="949"/>
      <c r="EB29" s="949"/>
      <c r="EC29" s="949"/>
      <c r="ED29" s="949">
        <v>30113365</v>
      </c>
      <c r="EE29" s="949"/>
      <c r="EF29" s="949"/>
      <c r="EG29" s="949"/>
      <c r="EH29" s="949"/>
      <c r="EI29" s="949"/>
      <c r="EJ29" s="949"/>
      <c r="EK29" s="949"/>
      <c r="EL29" s="949"/>
      <c r="EM29" s="949"/>
      <c r="EN29" s="949"/>
      <c r="EO29" s="949"/>
      <c r="EP29" s="949"/>
      <c r="EQ29" s="949"/>
      <c r="ER29" s="940">
        <f t="shared" si="16"/>
        <v>3420975544</v>
      </c>
      <c r="ES29" s="940"/>
      <c r="ET29" s="940"/>
      <c r="EU29" s="940"/>
      <c r="EV29" s="940"/>
      <c r="EW29" s="940"/>
      <c r="EX29" s="940"/>
      <c r="EY29" s="940"/>
      <c r="EZ29" s="940"/>
      <c r="FA29" s="940"/>
      <c r="FB29" s="940"/>
      <c r="FC29" s="940"/>
      <c r="FD29" s="940"/>
      <c r="FE29" s="940"/>
      <c r="FF29" s="949">
        <v>15888704541</v>
      </c>
      <c r="FG29" s="949"/>
      <c r="FH29" s="949"/>
      <c r="FI29" s="949"/>
      <c r="FJ29" s="949"/>
      <c r="FK29" s="949"/>
      <c r="FL29" s="949"/>
      <c r="FM29" s="949"/>
      <c r="FN29" s="949"/>
      <c r="FO29" s="949"/>
      <c r="FP29" s="949"/>
      <c r="FQ29" s="949"/>
      <c r="FR29" s="949"/>
      <c r="FS29" s="949"/>
      <c r="FT29" s="940">
        <f t="shared" si="15"/>
        <v>19309680085</v>
      </c>
      <c r="FU29" s="940"/>
      <c r="FV29" s="940"/>
      <c r="FW29" s="940"/>
      <c r="FX29" s="940"/>
      <c r="FY29" s="940"/>
      <c r="FZ29" s="940"/>
      <c r="GA29" s="940"/>
      <c r="GB29" s="940"/>
      <c r="GC29" s="940"/>
      <c r="GD29" s="940"/>
      <c r="GE29" s="940"/>
      <c r="GF29" s="940"/>
      <c r="GG29" s="941"/>
    </row>
    <row r="30" spans="1:189" ht="18" customHeight="1" thickBot="1">
      <c r="A30" s="799" t="s">
        <v>344</v>
      </c>
      <c r="B30" s="952"/>
      <c r="C30" s="952"/>
      <c r="D30" s="952"/>
      <c r="E30" s="952"/>
      <c r="F30" s="952"/>
      <c r="G30" s="952"/>
      <c r="H30" s="952"/>
      <c r="I30" s="952"/>
      <c r="J30" s="952"/>
      <c r="K30" s="952"/>
      <c r="L30" s="952"/>
      <c r="M30" s="952"/>
      <c r="N30" s="952"/>
      <c r="O30" s="952"/>
      <c r="P30" s="952"/>
      <c r="Q30" s="952"/>
      <c r="R30" s="952"/>
      <c r="S30" s="952"/>
      <c r="T30" s="952"/>
      <c r="U30" s="953"/>
      <c r="V30" s="977">
        <f>SUM(V24,V25,V26,V27,V28,V29)</f>
        <v>686332024</v>
      </c>
      <c r="W30" s="978"/>
      <c r="X30" s="978"/>
      <c r="Y30" s="978"/>
      <c r="Z30" s="978"/>
      <c r="AA30" s="978"/>
      <c r="AB30" s="978"/>
      <c r="AC30" s="978"/>
      <c r="AD30" s="978"/>
      <c r="AE30" s="978"/>
      <c r="AF30" s="978"/>
      <c r="AG30" s="978"/>
      <c r="AH30" s="978"/>
      <c r="AI30" s="978"/>
      <c r="AJ30" s="978">
        <f t="shared" ref="AJ30" si="17">SUM(AJ24,AJ25,AJ26,AJ27,AJ28,AJ29)</f>
        <v>86877282</v>
      </c>
      <c r="AK30" s="978"/>
      <c r="AL30" s="978"/>
      <c r="AM30" s="978"/>
      <c r="AN30" s="978"/>
      <c r="AO30" s="978"/>
      <c r="AP30" s="978"/>
      <c r="AQ30" s="978"/>
      <c r="AR30" s="978"/>
      <c r="AS30" s="978"/>
      <c r="AT30" s="978"/>
      <c r="AU30" s="978"/>
      <c r="AV30" s="978"/>
      <c r="AW30" s="978"/>
      <c r="AX30" s="978">
        <f t="shared" ref="AX30" si="18">SUM(AX24,AX25,AX26,AX27,AX28,AX29)</f>
        <v>69805345</v>
      </c>
      <c r="AY30" s="978"/>
      <c r="AZ30" s="978"/>
      <c r="BA30" s="978"/>
      <c r="BB30" s="978"/>
      <c r="BC30" s="978"/>
      <c r="BD30" s="978"/>
      <c r="BE30" s="978"/>
      <c r="BF30" s="978"/>
      <c r="BG30" s="978"/>
      <c r="BH30" s="978"/>
      <c r="BI30" s="978"/>
      <c r="BJ30" s="978"/>
      <c r="BK30" s="978"/>
      <c r="BL30" s="978">
        <f t="shared" ref="BL30" si="19">SUM(BL24,BL25,BL26,BL27,BL28,BL29)</f>
        <v>1066931842</v>
      </c>
      <c r="BM30" s="978"/>
      <c r="BN30" s="978"/>
      <c r="BO30" s="978"/>
      <c r="BP30" s="978"/>
      <c r="BQ30" s="978"/>
      <c r="BR30" s="978"/>
      <c r="BS30" s="978"/>
      <c r="BT30" s="978"/>
      <c r="BU30" s="978"/>
      <c r="BV30" s="978"/>
      <c r="BW30" s="978"/>
      <c r="BX30" s="978"/>
      <c r="BY30" s="978"/>
      <c r="BZ30" s="978">
        <f t="shared" ref="BZ30" si="20">SUM(BZ24,BZ25,BZ26,BZ27,BZ28,BZ29)</f>
        <v>6318483435</v>
      </c>
      <c r="CA30" s="978"/>
      <c r="CB30" s="978"/>
      <c r="CC30" s="978"/>
      <c r="CD30" s="978"/>
      <c r="CE30" s="978"/>
      <c r="CF30" s="978"/>
      <c r="CG30" s="978"/>
      <c r="CH30" s="978"/>
      <c r="CI30" s="978"/>
      <c r="CJ30" s="978"/>
      <c r="CK30" s="978"/>
      <c r="CL30" s="978"/>
      <c r="CM30" s="978"/>
      <c r="CN30" s="980">
        <f t="shared" ref="CN30" si="21">SUM(CN24,CN25,CN26,CN27,CN28,CN29)</f>
        <v>7385415277</v>
      </c>
      <c r="CO30" s="980"/>
      <c r="CP30" s="980"/>
      <c r="CQ30" s="980"/>
      <c r="CR30" s="980"/>
      <c r="CS30" s="980"/>
      <c r="CT30" s="980"/>
      <c r="CU30" s="980"/>
      <c r="CV30" s="980"/>
      <c r="CW30" s="980"/>
      <c r="CX30" s="980"/>
      <c r="CY30" s="980"/>
      <c r="CZ30" s="980"/>
      <c r="DA30" s="980"/>
      <c r="DB30" s="978">
        <f t="shared" ref="DB30" si="22">SUM(DB24,DB25,DB26,DB27,DB28,DB29)</f>
        <v>4362994729</v>
      </c>
      <c r="DC30" s="978"/>
      <c r="DD30" s="978"/>
      <c r="DE30" s="978"/>
      <c r="DF30" s="978"/>
      <c r="DG30" s="978"/>
      <c r="DH30" s="978"/>
      <c r="DI30" s="978"/>
      <c r="DJ30" s="978"/>
      <c r="DK30" s="978"/>
      <c r="DL30" s="978"/>
      <c r="DM30" s="978"/>
      <c r="DN30" s="978"/>
      <c r="DO30" s="978"/>
      <c r="DP30" s="978">
        <f t="shared" ref="DP30" si="23">SUM(DP24,DP25,DP26,DP27,DP28,DP29)</f>
        <v>422541884</v>
      </c>
      <c r="DQ30" s="978"/>
      <c r="DR30" s="978"/>
      <c r="DS30" s="978"/>
      <c r="DT30" s="978"/>
      <c r="DU30" s="978"/>
      <c r="DV30" s="978"/>
      <c r="DW30" s="978"/>
      <c r="DX30" s="978"/>
      <c r="DY30" s="978"/>
      <c r="DZ30" s="978"/>
      <c r="EA30" s="978"/>
      <c r="EB30" s="978"/>
      <c r="EC30" s="978"/>
      <c r="ED30" s="978">
        <f t="shared" ref="ED30" si="24">SUM(ED24,ED25,ED26,ED27,ED28,ED29)</f>
        <v>39136158</v>
      </c>
      <c r="EE30" s="978"/>
      <c r="EF30" s="978"/>
      <c r="EG30" s="978"/>
      <c r="EH30" s="978"/>
      <c r="EI30" s="978"/>
      <c r="EJ30" s="978"/>
      <c r="EK30" s="978"/>
      <c r="EL30" s="978"/>
      <c r="EM30" s="978"/>
      <c r="EN30" s="978"/>
      <c r="EO30" s="978"/>
      <c r="EP30" s="978"/>
      <c r="EQ30" s="978"/>
      <c r="ER30" s="980">
        <f t="shared" ref="ER30" si="25">SUM(ER24,ER25,ER26,ER27,ER28,ER29)</f>
        <v>3901316687</v>
      </c>
      <c r="ES30" s="980"/>
      <c r="ET30" s="980"/>
      <c r="EU30" s="980"/>
      <c r="EV30" s="980"/>
      <c r="EW30" s="980"/>
      <c r="EX30" s="980"/>
      <c r="EY30" s="980"/>
      <c r="EZ30" s="980"/>
      <c r="FA30" s="980"/>
      <c r="FB30" s="980"/>
      <c r="FC30" s="980"/>
      <c r="FD30" s="980"/>
      <c r="FE30" s="980"/>
      <c r="FF30" s="978">
        <f t="shared" ref="FF30" si="26">SUM(FF24,FF25,FF26,FF27,FF28,FF29)</f>
        <v>28054168738</v>
      </c>
      <c r="FG30" s="978"/>
      <c r="FH30" s="978"/>
      <c r="FI30" s="978"/>
      <c r="FJ30" s="978"/>
      <c r="FK30" s="978"/>
      <c r="FL30" s="978"/>
      <c r="FM30" s="978"/>
      <c r="FN30" s="978"/>
      <c r="FO30" s="978"/>
      <c r="FP30" s="978"/>
      <c r="FQ30" s="978"/>
      <c r="FR30" s="978"/>
      <c r="FS30" s="978"/>
      <c r="FT30" s="980">
        <f t="shared" ref="FT30" si="27">SUM(FT24,FT25,FT26,FT27,FT28,FT29)</f>
        <v>31955485425</v>
      </c>
      <c r="FU30" s="980"/>
      <c r="FV30" s="980"/>
      <c r="FW30" s="980"/>
      <c r="FX30" s="980"/>
      <c r="FY30" s="980"/>
      <c r="FZ30" s="980"/>
      <c r="GA30" s="980"/>
      <c r="GB30" s="980"/>
      <c r="GC30" s="980"/>
      <c r="GD30" s="980"/>
      <c r="GE30" s="980"/>
      <c r="GF30" s="980"/>
      <c r="GG30" s="981"/>
    </row>
    <row r="31" spans="1:189" ht="21" customHeight="1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>
        <v>0</v>
      </c>
      <c r="AX31" s="157"/>
      <c r="AY31" s="158"/>
      <c r="AZ31" s="158">
        <v>1</v>
      </c>
      <c r="BA31" s="158"/>
      <c r="BB31" s="158"/>
      <c r="BC31" s="158">
        <v>0</v>
      </c>
      <c r="BD31" s="158"/>
      <c r="BE31" s="158"/>
      <c r="BF31" s="158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60"/>
      <c r="DL31" s="160"/>
      <c r="DM31" s="160"/>
      <c r="DN31" s="160"/>
      <c r="DO31" s="160"/>
      <c r="DP31" s="160"/>
      <c r="DQ31" s="160"/>
      <c r="DR31" s="160"/>
      <c r="DS31" s="160"/>
      <c r="DT31" s="160"/>
      <c r="DU31" s="160"/>
      <c r="DV31" s="160"/>
      <c r="DW31" s="160"/>
      <c r="DX31" s="7"/>
      <c r="DY31" s="7"/>
      <c r="DZ31" s="7"/>
    </row>
    <row r="32" spans="1:189" ht="21" customHeight="1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8"/>
      <c r="AZ32" s="158"/>
      <c r="BA32" s="158"/>
      <c r="BB32" s="158"/>
      <c r="BC32" s="158"/>
      <c r="BD32" s="158"/>
      <c r="BE32" s="158"/>
      <c r="BF32" s="158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60"/>
      <c r="DL32" s="160"/>
      <c r="DM32" s="160"/>
      <c r="DN32" s="160"/>
      <c r="DO32" s="160"/>
      <c r="DP32" s="160"/>
      <c r="DQ32" s="160"/>
      <c r="DR32" s="160"/>
      <c r="DS32" s="160"/>
      <c r="DT32" s="160"/>
      <c r="DU32" s="160"/>
      <c r="DV32" s="160"/>
      <c r="DW32" s="160"/>
      <c r="DX32" s="7"/>
      <c r="DY32" s="7"/>
      <c r="DZ32" s="7"/>
    </row>
  </sheetData>
  <sheetProtection selectLockedCells="1"/>
  <mergeCells count="271">
    <mergeCell ref="FF27:FS27"/>
    <mergeCell ref="FF28:FS28"/>
    <mergeCell ref="FF29:FS29"/>
    <mergeCell ref="FF30:FS30"/>
    <mergeCell ref="FT30:GG30"/>
    <mergeCell ref="FF24:FS24"/>
    <mergeCell ref="FF25:FS25"/>
    <mergeCell ref="FT24:GG24"/>
    <mergeCell ref="FT25:GG25"/>
    <mergeCell ref="FT26:GG26"/>
    <mergeCell ref="FT27:GG27"/>
    <mergeCell ref="FT28:GG28"/>
    <mergeCell ref="FT29:GG29"/>
    <mergeCell ref="FF26:FS26"/>
    <mergeCell ref="ER30:FE30"/>
    <mergeCell ref="ED24:EQ24"/>
    <mergeCell ref="ED25:EQ25"/>
    <mergeCell ref="ED26:EQ26"/>
    <mergeCell ref="ED27:EQ27"/>
    <mergeCell ref="ED28:EQ28"/>
    <mergeCell ref="DP30:EC30"/>
    <mergeCell ref="ER24:FE24"/>
    <mergeCell ref="ER25:FE25"/>
    <mergeCell ref="ER26:FE26"/>
    <mergeCell ref="ER27:FE27"/>
    <mergeCell ref="ER28:FE28"/>
    <mergeCell ref="ER29:FE29"/>
    <mergeCell ref="ED29:EQ29"/>
    <mergeCell ref="ED30:EQ30"/>
    <mergeCell ref="DB24:DO24"/>
    <mergeCell ref="DB25:DO25"/>
    <mergeCell ref="DB26:DO26"/>
    <mergeCell ref="DB27:DO27"/>
    <mergeCell ref="DB28:DO28"/>
    <mergeCell ref="DB29:DO29"/>
    <mergeCell ref="DB30:DO30"/>
    <mergeCell ref="DP24:EC24"/>
    <mergeCell ref="DP25:EC25"/>
    <mergeCell ref="DP26:EC26"/>
    <mergeCell ref="DP27:EC27"/>
    <mergeCell ref="DP28:EC28"/>
    <mergeCell ref="DP29:EC29"/>
    <mergeCell ref="CN24:DA24"/>
    <mergeCell ref="CN25:DA25"/>
    <mergeCell ref="CN26:DA26"/>
    <mergeCell ref="CN27:DA27"/>
    <mergeCell ref="CN28:DA28"/>
    <mergeCell ref="CN29:DA29"/>
    <mergeCell ref="CN30:DA30"/>
    <mergeCell ref="BZ24:CM24"/>
    <mergeCell ref="BZ25:CM25"/>
    <mergeCell ref="BZ29:CM29"/>
    <mergeCell ref="BZ30:CM30"/>
    <mergeCell ref="BZ27:CM27"/>
    <mergeCell ref="BZ28:CM28"/>
    <mergeCell ref="AX24:BK24"/>
    <mergeCell ref="V29:AI29"/>
    <mergeCell ref="V30:AI30"/>
    <mergeCell ref="AJ24:AW24"/>
    <mergeCell ref="AJ25:AW25"/>
    <mergeCell ref="AJ26:AW26"/>
    <mergeCell ref="AJ27:AW27"/>
    <mergeCell ref="AJ28:AW28"/>
    <mergeCell ref="AJ29:AW29"/>
    <mergeCell ref="AJ30:AW30"/>
    <mergeCell ref="V24:AI24"/>
    <mergeCell ref="V26:AI26"/>
    <mergeCell ref="V27:AI27"/>
    <mergeCell ref="V28:AI28"/>
    <mergeCell ref="V25:AI25"/>
    <mergeCell ref="AX26:BK26"/>
    <mergeCell ref="AX27:BK27"/>
    <mergeCell ref="AX28:BK28"/>
    <mergeCell ref="AX29:BK29"/>
    <mergeCell ref="AX30:BK30"/>
    <mergeCell ref="BL29:BY29"/>
    <mergeCell ref="BL30:BY30"/>
    <mergeCell ref="FT11:GG11"/>
    <mergeCell ref="FT12:GG12"/>
    <mergeCell ref="FT13:GG13"/>
    <mergeCell ref="FT14:GG14"/>
    <mergeCell ref="ER14:FE14"/>
    <mergeCell ref="ER15:FE15"/>
    <mergeCell ref="FF15:FS15"/>
    <mergeCell ref="ED15:EQ15"/>
    <mergeCell ref="DB15:DO15"/>
    <mergeCell ref="BL12:BY12"/>
    <mergeCell ref="CN13:DA13"/>
    <mergeCell ref="CN14:DA14"/>
    <mergeCell ref="CN23:DA23"/>
    <mergeCell ref="CO19:CZ21"/>
    <mergeCell ref="BL22:BY22"/>
    <mergeCell ref="CN22:DA22"/>
    <mergeCell ref="BL23:BY23"/>
    <mergeCell ref="BL24:BY24"/>
    <mergeCell ref="BL25:BY25"/>
    <mergeCell ref="BL26:BY26"/>
    <mergeCell ref="BL27:BY27"/>
    <mergeCell ref="BZ26:CM26"/>
    <mergeCell ref="BZ15:CM15"/>
    <mergeCell ref="AX15:BK15"/>
    <mergeCell ref="BL15:BY15"/>
    <mergeCell ref="ED14:EQ14"/>
    <mergeCell ref="FF11:FS11"/>
    <mergeCell ref="FF12:FS12"/>
    <mergeCell ref="FF13:FS13"/>
    <mergeCell ref="FF14:FS14"/>
    <mergeCell ref="ED13:EQ13"/>
    <mergeCell ref="DB13:DO13"/>
    <mergeCell ref="ER13:FE13"/>
    <mergeCell ref="DP12:EC12"/>
    <mergeCell ref="DP13:EC13"/>
    <mergeCell ref="DP14:EC14"/>
    <mergeCell ref="DP15:EC15"/>
    <mergeCell ref="CN15:DA15"/>
    <mergeCell ref="ER11:FE11"/>
    <mergeCell ref="ER12:FE12"/>
    <mergeCell ref="ED11:EQ11"/>
    <mergeCell ref="ED12:EQ12"/>
    <mergeCell ref="DB14:DO14"/>
    <mergeCell ref="DP11:EC11"/>
    <mergeCell ref="DB9:DO9"/>
    <mergeCell ref="DB10:DO10"/>
    <mergeCell ref="DB11:DO11"/>
    <mergeCell ref="DB12:DO12"/>
    <mergeCell ref="CN11:DA11"/>
    <mergeCell ref="CN12:DA12"/>
    <mergeCell ref="ER9:FE9"/>
    <mergeCell ref="ER10:FE10"/>
    <mergeCell ref="ED10:EQ10"/>
    <mergeCell ref="CN7:DA7"/>
    <mergeCell ref="V10:AI10"/>
    <mergeCell ref="AJ9:AW9"/>
    <mergeCell ref="B7:T8"/>
    <mergeCell ref="CN8:DA8"/>
    <mergeCell ref="BZ8:CM8"/>
    <mergeCell ref="V8:AI8"/>
    <mergeCell ref="BL10:BY10"/>
    <mergeCell ref="A11:U11"/>
    <mergeCell ref="AX8:BK8"/>
    <mergeCell ref="AJ10:AW10"/>
    <mergeCell ref="V11:AI11"/>
    <mergeCell ref="A9:U9"/>
    <mergeCell ref="AX10:BK10"/>
    <mergeCell ref="AX11:BK11"/>
    <mergeCell ref="AX9:BK9"/>
    <mergeCell ref="A10:U10"/>
    <mergeCell ref="BZ10:CM10"/>
    <mergeCell ref="BZ11:CM11"/>
    <mergeCell ref="CN9:DA9"/>
    <mergeCell ref="CN10:DA10"/>
    <mergeCell ref="A2:GG2"/>
    <mergeCell ref="DB7:DO7"/>
    <mergeCell ref="DP7:EC7"/>
    <mergeCell ref="FF7:FS7"/>
    <mergeCell ref="FT7:GG7"/>
    <mergeCell ref="CO4:CZ6"/>
    <mergeCell ref="ES5:FD6"/>
    <mergeCell ref="EE5:EP6"/>
    <mergeCell ref="DQ5:EB6"/>
    <mergeCell ref="DL3:FW3"/>
    <mergeCell ref="DC4:FD4"/>
    <mergeCell ref="B3:T3"/>
    <mergeCell ref="AF3:CQ3"/>
    <mergeCell ref="ED7:EQ7"/>
    <mergeCell ref="AX7:BK7"/>
    <mergeCell ref="W4:BX4"/>
    <mergeCell ref="BZ4:CM4"/>
    <mergeCell ref="AJ7:AW7"/>
    <mergeCell ref="V7:AI7"/>
    <mergeCell ref="W5:AH6"/>
    <mergeCell ref="BZ7:CM7"/>
    <mergeCell ref="CA5:CL6"/>
    <mergeCell ref="AY5:BJ6"/>
    <mergeCell ref="ER7:FE7"/>
    <mergeCell ref="BM5:BX6"/>
    <mergeCell ref="AK5:AV6"/>
    <mergeCell ref="BL7:BY7"/>
    <mergeCell ref="V15:AI15"/>
    <mergeCell ref="AJ14:AW14"/>
    <mergeCell ref="FF8:FS8"/>
    <mergeCell ref="BZ19:CM19"/>
    <mergeCell ref="BL9:BY9"/>
    <mergeCell ref="FG20:FR21"/>
    <mergeCell ref="ES20:FD21"/>
    <mergeCell ref="DL18:FW18"/>
    <mergeCell ref="AK20:AV21"/>
    <mergeCell ref="AY20:BJ21"/>
    <mergeCell ref="BM20:BX21"/>
    <mergeCell ref="CA20:CL21"/>
    <mergeCell ref="AJ11:AW11"/>
    <mergeCell ref="W19:BX19"/>
    <mergeCell ref="AJ12:AW12"/>
    <mergeCell ref="V14:AI14"/>
    <mergeCell ref="AJ15:AW15"/>
    <mergeCell ref="BL13:BY13"/>
    <mergeCell ref="BL14:BY14"/>
    <mergeCell ref="AX14:BK14"/>
    <mergeCell ref="BL11:BY11"/>
    <mergeCell ref="ER8:FE8"/>
    <mergeCell ref="A28:U28"/>
    <mergeCell ref="A26:U26"/>
    <mergeCell ref="A27:U27"/>
    <mergeCell ref="A25:U25"/>
    <mergeCell ref="V23:AI23"/>
    <mergeCell ref="AJ23:AW23"/>
    <mergeCell ref="AX23:BK23"/>
    <mergeCell ref="V22:AI22"/>
    <mergeCell ref="AJ22:AW22"/>
    <mergeCell ref="AX22:BK22"/>
    <mergeCell ref="AX25:BK25"/>
    <mergeCell ref="BL8:BY8"/>
    <mergeCell ref="V9:AI9"/>
    <mergeCell ref="V12:AI12"/>
    <mergeCell ref="V13:AI13"/>
    <mergeCell ref="AJ13:AW13"/>
    <mergeCell ref="A12:U12"/>
    <mergeCell ref="AX12:BK12"/>
    <mergeCell ref="AX13:BK13"/>
    <mergeCell ref="BZ12:CM12"/>
    <mergeCell ref="BZ13:CM13"/>
    <mergeCell ref="BZ14:CM14"/>
    <mergeCell ref="DP10:EC10"/>
    <mergeCell ref="FT9:GG9"/>
    <mergeCell ref="BL28:BY28"/>
    <mergeCell ref="A30:U30"/>
    <mergeCell ref="A29:U29"/>
    <mergeCell ref="FT8:GG8"/>
    <mergeCell ref="DB8:DO8"/>
    <mergeCell ref="DP8:EC8"/>
    <mergeCell ref="A24:U24"/>
    <mergeCell ref="BZ23:CM23"/>
    <mergeCell ref="A15:U15"/>
    <mergeCell ref="A13:U13"/>
    <mergeCell ref="A14:U14"/>
    <mergeCell ref="B22:T23"/>
    <mergeCell ref="ED8:EQ8"/>
    <mergeCell ref="BZ9:CM9"/>
    <mergeCell ref="AJ8:AW8"/>
    <mergeCell ref="DB23:DO23"/>
    <mergeCell ref="DP23:EC23"/>
    <mergeCell ref="ED23:EQ23"/>
    <mergeCell ref="AF18:CQ18"/>
    <mergeCell ref="DC19:FD19"/>
    <mergeCell ref="BZ22:CM22"/>
    <mergeCell ref="W20:AH21"/>
    <mergeCell ref="B18:T18"/>
    <mergeCell ref="FT10:GG10"/>
    <mergeCell ref="EE20:EP21"/>
    <mergeCell ref="FT23:GG23"/>
    <mergeCell ref="FG5:FR6"/>
    <mergeCell ref="DB22:DO22"/>
    <mergeCell ref="DC5:DN6"/>
    <mergeCell ref="DP22:EC22"/>
    <mergeCell ref="DQ20:EB21"/>
    <mergeCell ref="DC20:DN21"/>
    <mergeCell ref="FF22:FS22"/>
    <mergeCell ref="ER23:FE23"/>
    <mergeCell ref="FF23:FS23"/>
    <mergeCell ref="FU19:GF21"/>
    <mergeCell ref="FT22:GG22"/>
    <mergeCell ref="FU4:GF6"/>
    <mergeCell ref="FF4:FS4"/>
    <mergeCell ref="DP9:EC9"/>
    <mergeCell ref="FF19:FS19"/>
    <mergeCell ref="ED22:EQ22"/>
    <mergeCell ref="ER22:FE22"/>
    <mergeCell ref="FT15:GG15"/>
    <mergeCell ref="FF9:FS9"/>
    <mergeCell ref="FF10:FS10"/>
    <mergeCell ref="ED9:EQ9"/>
  </mergeCells>
  <phoneticPr fontId="2"/>
  <pageMargins left="0.39370078740157483" right="0.19685039370078741" top="0.59055118110236227" bottom="0.59055118110236227" header="0.39370078740157483" footer="0.39370078740157483"/>
  <pageSetup paperSize="9" scale="98" firstPageNumber="60" orientation="landscape" useFirstPageNumber="1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86"/>
  <dimension ref="A1:HH31"/>
  <sheetViews>
    <sheetView view="pageBreakPreview" topLeftCell="R1" zoomScaleNormal="100" zoomScaleSheetLayoutView="100" workbookViewId="0">
      <selection activeCell="V26" sqref="V26:W26"/>
    </sheetView>
  </sheetViews>
  <sheetFormatPr defaultColWidth="1.109375" defaultRowHeight="21" customHeight="1"/>
  <cols>
    <col min="1" max="21" width="0.77734375" style="1" customWidth="1"/>
    <col min="22" max="133" width="1" style="1" customWidth="1"/>
    <col min="134" max="137" width="1.109375" style="1" customWidth="1"/>
    <col min="138" max="16384" width="1.109375" style="1"/>
  </cols>
  <sheetData>
    <row r="1" spans="1:216" ht="21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</row>
    <row r="2" spans="1:216" ht="21" customHeight="1" thickBot="1">
      <c r="A2" s="873" t="s">
        <v>163</v>
      </c>
      <c r="B2" s="873"/>
      <c r="C2" s="873"/>
      <c r="D2" s="873"/>
      <c r="E2" s="873"/>
      <c r="F2" s="873"/>
      <c r="G2" s="873"/>
      <c r="H2" s="873"/>
      <c r="I2" s="873"/>
      <c r="J2" s="873"/>
      <c r="K2" s="873"/>
      <c r="L2" s="873"/>
      <c r="M2" s="873"/>
      <c r="N2" s="873"/>
      <c r="O2" s="873"/>
      <c r="P2" s="873"/>
      <c r="Q2" s="873"/>
      <c r="R2" s="873"/>
      <c r="S2" s="873"/>
      <c r="T2" s="873"/>
      <c r="U2" s="873"/>
      <c r="V2" s="873"/>
      <c r="W2" s="873"/>
      <c r="X2" s="873"/>
      <c r="Y2" s="873"/>
      <c r="Z2" s="873"/>
      <c r="AA2" s="873"/>
      <c r="AB2" s="873"/>
      <c r="AC2" s="873"/>
      <c r="AD2" s="873"/>
      <c r="AE2" s="873"/>
      <c r="AF2" s="873"/>
      <c r="AG2" s="873"/>
      <c r="AH2" s="873"/>
      <c r="AI2" s="873"/>
      <c r="AJ2" s="873"/>
      <c r="AK2" s="873"/>
      <c r="AL2" s="873"/>
      <c r="AM2" s="873"/>
      <c r="AN2" s="873"/>
      <c r="AO2" s="873"/>
      <c r="AP2" s="873"/>
      <c r="AQ2" s="873"/>
      <c r="AR2" s="873"/>
      <c r="AS2" s="873"/>
      <c r="AT2" s="873"/>
      <c r="AU2" s="873"/>
      <c r="AV2" s="873"/>
      <c r="AW2" s="873"/>
      <c r="AX2" s="873"/>
      <c r="AY2" s="873"/>
      <c r="AZ2" s="873"/>
      <c r="BA2" s="873"/>
      <c r="BB2" s="873"/>
      <c r="BC2" s="873"/>
      <c r="BD2" s="873"/>
      <c r="BE2" s="873"/>
      <c r="BF2" s="873"/>
      <c r="BG2" s="873"/>
      <c r="BH2" s="873"/>
      <c r="BI2" s="873"/>
      <c r="BJ2" s="873"/>
      <c r="BK2" s="873"/>
      <c r="BL2" s="873"/>
      <c r="BM2" s="873"/>
      <c r="BN2" s="873"/>
      <c r="BO2" s="873"/>
      <c r="BP2" s="873"/>
      <c r="BQ2" s="873"/>
      <c r="BR2" s="873"/>
      <c r="BS2" s="873"/>
      <c r="BT2" s="873"/>
      <c r="BU2" s="873"/>
      <c r="BV2" s="873"/>
      <c r="BW2" s="873"/>
      <c r="BX2" s="873"/>
      <c r="BY2" s="873"/>
      <c r="BZ2" s="873"/>
      <c r="CA2" s="873"/>
      <c r="CB2" s="873"/>
      <c r="CC2" s="873"/>
      <c r="CD2" s="873"/>
      <c r="CE2" s="873"/>
      <c r="CF2" s="873"/>
      <c r="CG2" s="873"/>
      <c r="CH2" s="873"/>
      <c r="CI2" s="873"/>
      <c r="CJ2" s="873"/>
      <c r="CK2" s="873"/>
      <c r="CL2" s="873"/>
      <c r="CM2" s="873"/>
      <c r="CN2" s="873"/>
      <c r="CO2" s="873"/>
      <c r="CP2" s="873"/>
      <c r="CQ2" s="873"/>
      <c r="CR2" s="873"/>
      <c r="CS2" s="873"/>
      <c r="CT2" s="873"/>
      <c r="CU2" s="873"/>
      <c r="CV2" s="873"/>
      <c r="CW2" s="873"/>
      <c r="CX2" s="873"/>
      <c r="CY2" s="873"/>
      <c r="CZ2" s="873"/>
      <c r="DA2" s="873"/>
      <c r="DB2" s="873"/>
      <c r="DC2" s="873"/>
      <c r="DD2" s="873"/>
      <c r="DE2" s="873"/>
      <c r="DF2" s="873"/>
      <c r="DG2" s="873"/>
      <c r="DH2" s="873"/>
      <c r="DI2" s="873"/>
      <c r="DJ2" s="873"/>
      <c r="DK2" s="873"/>
      <c r="DL2" s="873"/>
      <c r="DM2" s="873"/>
      <c r="DN2" s="873"/>
      <c r="DO2" s="873"/>
      <c r="DP2" s="873"/>
      <c r="DQ2" s="873"/>
      <c r="DR2" s="873"/>
      <c r="DS2" s="873"/>
      <c r="DT2" s="873"/>
      <c r="DU2" s="873"/>
      <c r="DV2" s="873"/>
      <c r="DW2" s="873"/>
      <c r="DX2" s="873"/>
      <c r="DY2" s="873"/>
      <c r="DZ2" s="873"/>
      <c r="EA2" s="873"/>
      <c r="EB2" s="873"/>
      <c r="EC2" s="873"/>
    </row>
    <row r="3" spans="1:216" ht="21" customHeight="1">
      <c r="A3" s="93"/>
      <c r="B3" s="874" t="s">
        <v>183</v>
      </c>
      <c r="C3" s="874"/>
      <c r="D3" s="874"/>
      <c r="E3" s="874"/>
      <c r="F3" s="874"/>
      <c r="G3" s="874"/>
      <c r="H3" s="874"/>
      <c r="I3" s="874"/>
      <c r="J3" s="874"/>
      <c r="K3" s="874"/>
      <c r="L3" s="874"/>
      <c r="M3" s="874"/>
      <c r="N3" s="874"/>
      <c r="O3" s="874"/>
      <c r="P3" s="874"/>
      <c r="Q3" s="874"/>
      <c r="R3" s="874"/>
      <c r="S3" s="874"/>
      <c r="T3" s="874"/>
      <c r="U3" s="72"/>
      <c r="V3" s="24"/>
      <c r="W3" s="42"/>
      <c r="X3" s="42"/>
      <c r="Y3" s="42"/>
      <c r="Z3" s="42"/>
      <c r="AA3" s="42"/>
      <c r="AB3" s="42"/>
      <c r="AC3" s="42"/>
      <c r="AD3" s="42"/>
      <c r="AE3" s="42"/>
      <c r="AF3" s="618" t="s">
        <v>148</v>
      </c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  <c r="CR3" s="618"/>
      <c r="CS3" s="618"/>
      <c r="CT3" s="618"/>
      <c r="CU3" s="618"/>
      <c r="CV3" s="618"/>
      <c r="CW3" s="618"/>
      <c r="CX3" s="618"/>
      <c r="CY3" s="618"/>
      <c r="CZ3" s="618"/>
      <c r="DA3" s="618"/>
      <c r="DB3" s="618"/>
      <c r="DC3" s="618"/>
      <c r="DD3" s="618"/>
      <c r="DE3" s="618"/>
      <c r="DF3" s="618"/>
      <c r="DG3" s="618"/>
      <c r="DH3" s="618"/>
      <c r="DI3" s="618"/>
      <c r="DJ3" s="618"/>
      <c r="DK3" s="618"/>
      <c r="DL3" s="618"/>
      <c r="DM3" s="618"/>
      <c r="DN3" s="618"/>
      <c r="DO3" s="618"/>
      <c r="DP3" s="618"/>
      <c r="DQ3" s="618"/>
      <c r="DR3" s="618"/>
      <c r="DS3" s="618"/>
      <c r="DT3" s="42"/>
      <c r="DU3" s="42"/>
      <c r="DV3" s="42"/>
      <c r="DW3" s="42"/>
      <c r="DX3" s="42"/>
      <c r="DY3" s="42"/>
      <c r="DZ3" s="42"/>
      <c r="EA3" s="42"/>
      <c r="EB3" s="42"/>
      <c r="EC3" s="43"/>
    </row>
    <row r="4" spans="1:216" ht="21" customHeight="1">
      <c r="A4" s="98"/>
      <c r="B4" s="875"/>
      <c r="C4" s="875"/>
      <c r="D4" s="875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99"/>
      <c r="V4" s="69"/>
      <c r="W4" s="84"/>
      <c r="X4" s="628" t="s">
        <v>169</v>
      </c>
      <c r="Y4" s="628"/>
      <c r="Z4" s="628"/>
      <c r="AA4" s="628"/>
      <c r="AB4" s="628"/>
      <c r="AC4" s="628"/>
      <c r="AD4" s="628"/>
      <c r="AE4" s="628"/>
      <c r="AF4" s="628"/>
      <c r="AG4" s="628"/>
      <c r="AH4" s="84"/>
      <c r="AI4" s="161"/>
      <c r="AJ4" s="8"/>
      <c r="AK4" s="84"/>
      <c r="AL4" s="628" t="s">
        <v>170</v>
      </c>
      <c r="AM4" s="628"/>
      <c r="AN4" s="628"/>
      <c r="AO4" s="628"/>
      <c r="AP4" s="628"/>
      <c r="AQ4" s="628"/>
      <c r="AR4" s="628"/>
      <c r="AS4" s="628"/>
      <c r="AT4" s="628"/>
      <c r="AU4" s="628"/>
      <c r="AV4" s="84"/>
      <c r="AW4" s="84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1"/>
      <c r="BY4" s="988"/>
      <c r="BZ4" s="8"/>
      <c r="CA4" s="84"/>
      <c r="CB4" s="628" t="s">
        <v>386</v>
      </c>
      <c r="CC4" s="628"/>
      <c r="CD4" s="628"/>
      <c r="CE4" s="628"/>
      <c r="CF4" s="628"/>
      <c r="CG4" s="628"/>
      <c r="CH4" s="628"/>
      <c r="CI4" s="628"/>
      <c r="CJ4" s="628"/>
      <c r="CK4" s="628"/>
      <c r="CL4" s="84"/>
      <c r="CM4" s="84"/>
      <c r="CN4" s="751"/>
      <c r="CO4" s="751"/>
      <c r="CP4" s="751"/>
      <c r="CQ4" s="751"/>
      <c r="CR4" s="751"/>
      <c r="CS4" s="751"/>
      <c r="CT4" s="751"/>
      <c r="CU4" s="751"/>
      <c r="CV4" s="751"/>
      <c r="CW4" s="751"/>
      <c r="CX4" s="751"/>
      <c r="CY4" s="751"/>
      <c r="CZ4" s="751"/>
      <c r="DA4" s="751"/>
      <c r="DB4" s="751"/>
      <c r="DC4" s="751"/>
      <c r="DD4" s="751"/>
      <c r="DE4" s="751"/>
      <c r="DF4" s="751"/>
      <c r="DG4" s="751"/>
      <c r="DH4" s="751"/>
      <c r="DI4" s="751"/>
      <c r="DJ4" s="751"/>
      <c r="DK4" s="751"/>
      <c r="DL4" s="751"/>
      <c r="DM4" s="751"/>
      <c r="DN4" s="751"/>
      <c r="DO4" s="751"/>
      <c r="DP4" s="751"/>
      <c r="DQ4" s="751"/>
      <c r="DR4" s="751"/>
      <c r="DS4" s="751"/>
      <c r="DT4" s="751"/>
      <c r="DU4" s="751"/>
      <c r="DV4" s="751"/>
      <c r="DW4" s="751"/>
      <c r="DX4" s="751"/>
      <c r="DY4" s="751"/>
      <c r="DZ4" s="751"/>
      <c r="EA4" s="751"/>
      <c r="EB4" s="751"/>
      <c r="EC4" s="982"/>
    </row>
    <row r="5" spans="1:216" ht="21" customHeight="1">
      <c r="A5" s="9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99"/>
      <c r="V5" s="162"/>
      <c r="W5" s="87"/>
      <c r="X5" s="629"/>
      <c r="Y5" s="629"/>
      <c r="Z5" s="629"/>
      <c r="AA5" s="629"/>
      <c r="AB5" s="629"/>
      <c r="AC5" s="629"/>
      <c r="AD5" s="629"/>
      <c r="AE5" s="629"/>
      <c r="AF5" s="629"/>
      <c r="AG5" s="629"/>
      <c r="AH5" s="87"/>
      <c r="AI5" s="163"/>
      <c r="AJ5" s="86"/>
      <c r="AK5" s="87"/>
      <c r="AL5" s="629"/>
      <c r="AM5" s="629"/>
      <c r="AN5" s="629"/>
      <c r="AO5" s="629"/>
      <c r="AP5" s="629"/>
      <c r="AQ5" s="629"/>
      <c r="AR5" s="629"/>
      <c r="AS5" s="629"/>
      <c r="AT5" s="629"/>
      <c r="AU5" s="629"/>
      <c r="AV5" s="87"/>
      <c r="AW5" s="87"/>
      <c r="AX5" s="8"/>
      <c r="AY5" s="84"/>
      <c r="AZ5" s="674" t="s">
        <v>171</v>
      </c>
      <c r="BA5" s="674"/>
      <c r="BB5" s="674"/>
      <c r="BC5" s="674"/>
      <c r="BD5" s="674"/>
      <c r="BE5" s="674"/>
      <c r="BF5" s="674"/>
      <c r="BG5" s="674"/>
      <c r="BH5" s="674"/>
      <c r="BI5" s="674"/>
      <c r="BJ5" s="84"/>
      <c r="BK5" s="161"/>
      <c r="BL5" s="8"/>
      <c r="BM5" s="674" t="s">
        <v>168</v>
      </c>
      <c r="BN5" s="674"/>
      <c r="BO5" s="674"/>
      <c r="BP5" s="674"/>
      <c r="BQ5" s="674"/>
      <c r="BR5" s="674"/>
      <c r="BS5" s="674"/>
      <c r="BT5" s="674"/>
      <c r="BU5" s="674"/>
      <c r="BV5" s="674"/>
      <c r="BW5" s="674"/>
      <c r="BX5" s="674"/>
      <c r="BY5" s="161"/>
      <c r="BZ5" s="86"/>
      <c r="CA5" s="87"/>
      <c r="CB5" s="629"/>
      <c r="CC5" s="629"/>
      <c r="CD5" s="629"/>
      <c r="CE5" s="629"/>
      <c r="CF5" s="629"/>
      <c r="CG5" s="629"/>
      <c r="CH5" s="629"/>
      <c r="CI5" s="629"/>
      <c r="CJ5" s="629"/>
      <c r="CK5" s="629"/>
      <c r="CL5" s="87"/>
      <c r="CM5" s="87"/>
      <c r="CN5" s="8"/>
      <c r="CO5" s="84"/>
      <c r="CP5" s="628" t="s">
        <v>172</v>
      </c>
      <c r="CQ5" s="628"/>
      <c r="CR5" s="628"/>
      <c r="CS5" s="628"/>
      <c r="CT5" s="628"/>
      <c r="CU5" s="628"/>
      <c r="CV5" s="628"/>
      <c r="CW5" s="628"/>
      <c r="CX5" s="628"/>
      <c r="CY5" s="628"/>
      <c r="CZ5" s="84"/>
      <c r="DA5" s="161"/>
      <c r="DB5" s="8"/>
      <c r="DC5" s="84"/>
      <c r="DD5" s="628" t="s">
        <v>173</v>
      </c>
      <c r="DE5" s="628"/>
      <c r="DF5" s="628"/>
      <c r="DG5" s="628"/>
      <c r="DH5" s="628"/>
      <c r="DI5" s="628"/>
      <c r="DJ5" s="628"/>
      <c r="DK5" s="628"/>
      <c r="DL5" s="628"/>
      <c r="DM5" s="628"/>
      <c r="DN5" s="84"/>
      <c r="DO5" s="84"/>
      <c r="DP5" s="522"/>
      <c r="DQ5" s="751"/>
      <c r="DR5" s="751"/>
      <c r="DS5" s="751"/>
      <c r="DT5" s="751"/>
      <c r="DU5" s="751"/>
      <c r="DV5" s="751"/>
      <c r="DW5" s="751"/>
      <c r="DX5" s="751"/>
      <c r="DY5" s="751"/>
      <c r="DZ5" s="751"/>
      <c r="EA5" s="751"/>
      <c r="EB5" s="751"/>
      <c r="EC5" s="982"/>
    </row>
    <row r="6" spans="1:216" ht="14.25" customHeight="1">
      <c r="A6" s="98"/>
      <c r="B6" s="885" t="s">
        <v>164</v>
      </c>
      <c r="C6" s="885"/>
      <c r="D6" s="885"/>
      <c r="E6" s="885"/>
      <c r="F6" s="885"/>
      <c r="G6" s="885"/>
      <c r="H6" s="885"/>
      <c r="I6" s="885"/>
      <c r="J6" s="885"/>
      <c r="K6" s="885"/>
      <c r="L6" s="885"/>
      <c r="M6" s="885"/>
      <c r="N6" s="885"/>
      <c r="O6" s="885"/>
      <c r="P6" s="885"/>
      <c r="Q6" s="885"/>
      <c r="R6" s="885"/>
      <c r="S6" s="885"/>
      <c r="T6" s="885"/>
      <c r="U6" s="99"/>
      <c r="V6" s="162"/>
      <c r="W6" s="87"/>
      <c r="X6" s="629"/>
      <c r="Y6" s="629"/>
      <c r="Z6" s="629"/>
      <c r="AA6" s="629"/>
      <c r="AB6" s="629"/>
      <c r="AC6" s="629"/>
      <c r="AD6" s="629"/>
      <c r="AE6" s="629"/>
      <c r="AF6" s="629"/>
      <c r="AG6" s="629"/>
      <c r="AH6" s="87"/>
      <c r="AI6" s="163"/>
      <c r="AJ6" s="86"/>
      <c r="AK6" s="87"/>
      <c r="AL6" s="629"/>
      <c r="AM6" s="629"/>
      <c r="AN6" s="629"/>
      <c r="AO6" s="629"/>
      <c r="AP6" s="629"/>
      <c r="AQ6" s="629"/>
      <c r="AR6" s="629"/>
      <c r="AS6" s="629"/>
      <c r="AT6" s="629"/>
      <c r="AU6" s="629"/>
      <c r="AV6" s="87"/>
      <c r="AW6" s="87"/>
      <c r="AX6" s="86"/>
      <c r="AY6" s="87"/>
      <c r="AZ6" s="675"/>
      <c r="BA6" s="675"/>
      <c r="BB6" s="675"/>
      <c r="BC6" s="675"/>
      <c r="BD6" s="675"/>
      <c r="BE6" s="675"/>
      <c r="BF6" s="675"/>
      <c r="BG6" s="675"/>
      <c r="BH6" s="675"/>
      <c r="BI6" s="675"/>
      <c r="BJ6" s="87"/>
      <c r="BK6" s="163"/>
      <c r="BL6" s="86"/>
      <c r="BM6" s="675"/>
      <c r="BN6" s="675"/>
      <c r="BO6" s="675"/>
      <c r="BP6" s="675"/>
      <c r="BQ6" s="675"/>
      <c r="BR6" s="675"/>
      <c r="BS6" s="675"/>
      <c r="BT6" s="675"/>
      <c r="BU6" s="675"/>
      <c r="BV6" s="675"/>
      <c r="BW6" s="675"/>
      <c r="BX6" s="675"/>
      <c r="BY6" s="163"/>
      <c r="BZ6" s="86"/>
      <c r="CA6" s="87"/>
      <c r="CB6" s="629"/>
      <c r="CC6" s="629"/>
      <c r="CD6" s="629"/>
      <c r="CE6" s="629"/>
      <c r="CF6" s="629"/>
      <c r="CG6" s="629"/>
      <c r="CH6" s="629"/>
      <c r="CI6" s="629"/>
      <c r="CJ6" s="629"/>
      <c r="CK6" s="629"/>
      <c r="CL6" s="87"/>
      <c r="CM6" s="87"/>
      <c r="CN6" s="86"/>
      <c r="CO6" s="87"/>
      <c r="CP6" s="629"/>
      <c r="CQ6" s="629"/>
      <c r="CR6" s="629"/>
      <c r="CS6" s="629"/>
      <c r="CT6" s="629"/>
      <c r="CU6" s="629"/>
      <c r="CV6" s="629"/>
      <c r="CW6" s="629"/>
      <c r="CX6" s="629"/>
      <c r="CY6" s="629"/>
      <c r="CZ6" s="87"/>
      <c r="DA6" s="163"/>
      <c r="DB6" s="86"/>
      <c r="DC6" s="87"/>
      <c r="DD6" s="629"/>
      <c r="DE6" s="629"/>
      <c r="DF6" s="629"/>
      <c r="DG6" s="629"/>
      <c r="DH6" s="629"/>
      <c r="DI6" s="629"/>
      <c r="DJ6" s="629"/>
      <c r="DK6" s="629"/>
      <c r="DL6" s="629"/>
      <c r="DM6" s="629"/>
      <c r="DN6" s="87"/>
      <c r="DO6" s="87"/>
      <c r="DP6" s="624" t="s">
        <v>166</v>
      </c>
      <c r="DQ6" s="674"/>
      <c r="DR6" s="674"/>
      <c r="DS6" s="674"/>
      <c r="DT6" s="674"/>
      <c r="DU6" s="674"/>
      <c r="DV6" s="674"/>
      <c r="DW6" s="674"/>
      <c r="DX6" s="674"/>
      <c r="DY6" s="674"/>
      <c r="DZ6" s="674"/>
      <c r="EA6" s="674"/>
      <c r="EB6" s="674"/>
      <c r="EC6" s="983"/>
    </row>
    <row r="7" spans="1:216" s="27" customFormat="1" ht="12" customHeight="1">
      <c r="A7" s="98"/>
      <c r="B7" s="885"/>
      <c r="C7" s="885"/>
      <c r="D7" s="885"/>
      <c r="E7" s="885"/>
      <c r="F7" s="885"/>
      <c r="G7" s="885"/>
      <c r="H7" s="885"/>
      <c r="I7" s="885"/>
      <c r="J7" s="885"/>
      <c r="K7" s="885"/>
      <c r="L7" s="885"/>
      <c r="M7" s="885"/>
      <c r="N7" s="885"/>
      <c r="O7" s="885"/>
      <c r="P7" s="885"/>
      <c r="Q7" s="885"/>
      <c r="R7" s="885"/>
      <c r="S7" s="885"/>
      <c r="T7" s="885"/>
      <c r="U7" s="99"/>
      <c r="V7" s="546" t="s">
        <v>150</v>
      </c>
      <c r="W7" s="675"/>
      <c r="X7" s="675"/>
      <c r="Y7" s="675"/>
      <c r="Z7" s="675"/>
      <c r="AA7" s="675"/>
      <c r="AB7" s="675"/>
      <c r="AC7" s="675"/>
      <c r="AD7" s="675"/>
      <c r="AE7" s="675"/>
      <c r="AF7" s="675"/>
      <c r="AG7" s="675"/>
      <c r="AH7" s="675"/>
      <c r="AI7" s="694"/>
      <c r="AJ7" s="607" t="s">
        <v>167</v>
      </c>
      <c r="AK7" s="675"/>
      <c r="AL7" s="675"/>
      <c r="AM7" s="675"/>
      <c r="AN7" s="675"/>
      <c r="AO7" s="675"/>
      <c r="AP7" s="675"/>
      <c r="AQ7" s="675"/>
      <c r="AR7" s="675"/>
      <c r="AS7" s="675"/>
      <c r="AT7" s="675"/>
      <c r="AU7" s="675"/>
      <c r="AV7" s="675"/>
      <c r="AW7" s="694"/>
      <c r="AX7" s="607" t="s">
        <v>151</v>
      </c>
      <c r="AY7" s="675"/>
      <c r="AZ7" s="675"/>
      <c r="BA7" s="675"/>
      <c r="BB7" s="675"/>
      <c r="BC7" s="675"/>
      <c r="BD7" s="675"/>
      <c r="BE7" s="675"/>
      <c r="BF7" s="675"/>
      <c r="BG7" s="675"/>
      <c r="BH7" s="675"/>
      <c r="BI7" s="675"/>
      <c r="BJ7" s="675"/>
      <c r="BK7" s="694"/>
      <c r="BL7" s="607" t="s">
        <v>152</v>
      </c>
      <c r="BM7" s="675"/>
      <c r="BN7" s="675"/>
      <c r="BO7" s="675"/>
      <c r="BP7" s="675"/>
      <c r="BQ7" s="675"/>
      <c r="BR7" s="675"/>
      <c r="BS7" s="675"/>
      <c r="BT7" s="675"/>
      <c r="BU7" s="675"/>
      <c r="BV7" s="675"/>
      <c r="BW7" s="675"/>
      <c r="BX7" s="675"/>
      <c r="BY7" s="694"/>
      <c r="BZ7" s="607" t="s">
        <v>153</v>
      </c>
      <c r="CA7" s="675"/>
      <c r="CB7" s="675"/>
      <c r="CC7" s="675"/>
      <c r="CD7" s="675"/>
      <c r="CE7" s="675"/>
      <c r="CF7" s="675"/>
      <c r="CG7" s="675"/>
      <c r="CH7" s="675"/>
      <c r="CI7" s="675"/>
      <c r="CJ7" s="675"/>
      <c r="CK7" s="675"/>
      <c r="CL7" s="675"/>
      <c r="CM7" s="694"/>
      <c r="CN7" s="607" t="s">
        <v>154</v>
      </c>
      <c r="CO7" s="675"/>
      <c r="CP7" s="675"/>
      <c r="CQ7" s="675"/>
      <c r="CR7" s="675"/>
      <c r="CS7" s="675"/>
      <c r="CT7" s="675"/>
      <c r="CU7" s="675"/>
      <c r="CV7" s="675"/>
      <c r="CW7" s="675"/>
      <c r="CX7" s="675"/>
      <c r="CY7" s="675"/>
      <c r="CZ7" s="675"/>
      <c r="DA7" s="694"/>
      <c r="DB7" s="607" t="s">
        <v>155</v>
      </c>
      <c r="DC7" s="675"/>
      <c r="DD7" s="675"/>
      <c r="DE7" s="675"/>
      <c r="DF7" s="675"/>
      <c r="DG7" s="675"/>
      <c r="DH7" s="675"/>
      <c r="DI7" s="675"/>
      <c r="DJ7" s="675"/>
      <c r="DK7" s="675"/>
      <c r="DL7" s="675"/>
      <c r="DM7" s="675"/>
      <c r="DN7" s="675"/>
      <c r="DO7" s="694"/>
      <c r="DP7" s="607" t="s">
        <v>156</v>
      </c>
      <c r="DQ7" s="675"/>
      <c r="DR7" s="675"/>
      <c r="DS7" s="675"/>
      <c r="DT7" s="675"/>
      <c r="DU7" s="675"/>
      <c r="DV7" s="675"/>
      <c r="DW7" s="675"/>
      <c r="DX7" s="675"/>
      <c r="DY7" s="675"/>
      <c r="DZ7" s="675"/>
      <c r="EA7" s="675"/>
      <c r="EB7" s="675"/>
      <c r="EC7" s="775"/>
    </row>
    <row r="8" spans="1:216" s="152" customFormat="1" ht="12" customHeight="1" thickBot="1">
      <c r="A8" s="102"/>
      <c r="B8" s="886"/>
      <c r="C8" s="886"/>
      <c r="D8" s="886"/>
      <c r="E8" s="886"/>
      <c r="F8" s="886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886"/>
      <c r="R8" s="886"/>
      <c r="S8" s="886"/>
      <c r="T8" s="886"/>
      <c r="U8" s="38"/>
      <c r="V8" s="985" t="s">
        <v>145</v>
      </c>
      <c r="W8" s="985"/>
      <c r="X8" s="985"/>
      <c r="Y8" s="985"/>
      <c r="Z8" s="985"/>
      <c r="AA8" s="985"/>
      <c r="AB8" s="985"/>
      <c r="AC8" s="985"/>
      <c r="AD8" s="985"/>
      <c r="AE8" s="985"/>
      <c r="AF8" s="985"/>
      <c r="AG8" s="985"/>
      <c r="AH8" s="985"/>
      <c r="AI8" s="986"/>
      <c r="AJ8" s="984" t="s">
        <v>145</v>
      </c>
      <c r="AK8" s="985"/>
      <c r="AL8" s="985"/>
      <c r="AM8" s="985"/>
      <c r="AN8" s="985"/>
      <c r="AO8" s="985"/>
      <c r="AP8" s="985"/>
      <c r="AQ8" s="985"/>
      <c r="AR8" s="985"/>
      <c r="AS8" s="985"/>
      <c r="AT8" s="985"/>
      <c r="AU8" s="985"/>
      <c r="AV8" s="985"/>
      <c r="AW8" s="986"/>
      <c r="AX8" s="984" t="s">
        <v>145</v>
      </c>
      <c r="AY8" s="985"/>
      <c r="AZ8" s="985"/>
      <c r="BA8" s="985"/>
      <c r="BB8" s="985"/>
      <c r="BC8" s="985"/>
      <c r="BD8" s="985"/>
      <c r="BE8" s="985"/>
      <c r="BF8" s="985"/>
      <c r="BG8" s="985"/>
      <c r="BH8" s="985"/>
      <c r="BI8" s="985"/>
      <c r="BJ8" s="985"/>
      <c r="BK8" s="986"/>
      <c r="BL8" s="984" t="s">
        <v>145</v>
      </c>
      <c r="BM8" s="985"/>
      <c r="BN8" s="985"/>
      <c r="BO8" s="985"/>
      <c r="BP8" s="985"/>
      <c r="BQ8" s="985"/>
      <c r="BR8" s="985"/>
      <c r="BS8" s="985"/>
      <c r="BT8" s="985"/>
      <c r="BU8" s="985"/>
      <c r="BV8" s="985"/>
      <c r="BW8" s="985"/>
      <c r="BX8" s="985"/>
      <c r="BY8" s="986"/>
      <c r="BZ8" s="984" t="s">
        <v>145</v>
      </c>
      <c r="CA8" s="985"/>
      <c r="CB8" s="985"/>
      <c r="CC8" s="985"/>
      <c r="CD8" s="985"/>
      <c r="CE8" s="985"/>
      <c r="CF8" s="985"/>
      <c r="CG8" s="985"/>
      <c r="CH8" s="985"/>
      <c r="CI8" s="985"/>
      <c r="CJ8" s="985"/>
      <c r="CK8" s="985"/>
      <c r="CL8" s="985"/>
      <c r="CM8" s="986"/>
      <c r="CN8" s="984" t="s">
        <v>145</v>
      </c>
      <c r="CO8" s="985"/>
      <c r="CP8" s="985"/>
      <c r="CQ8" s="985"/>
      <c r="CR8" s="985"/>
      <c r="CS8" s="985"/>
      <c r="CT8" s="985"/>
      <c r="CU8" s="985"/>
      <c r="CV8" s="985"/>
      <c r="CW8" s="985"/>
      <c r="CX8" s="985"/>
      <c r="CY8" s="985"/>
      <c r="CZ8" s="985"/>
      <c r="DA8" s="986"/>
      <c r="DB8" s="984" t="s">
        <v>145</v>
      </c>
      <c r="DC8" s="985"/>
      <c r="DD8" s="985"/>
      <c r="DE8" s="985"/>
      <c r="DF8" s="985"/>
      <c r="DG8" s="985"/>
      <c r="DH8" s="985"/>
      <c r="DI8" s="985"/>
      <c r="DJ8" s="985"/>
      <c r="DK8" s="985"/>
      <c r="DL8" s="985"/>
      <c r="DM8" s="985"/>
      <c r="DN8" s="985"/>
      <c r="DO8" s="986"/>
      <c r="DP8" s="984" t="s">
        <v>145</v>
      </c>
      <c r="DQ8" s="985"/>
      <c r="DR8" s="985"/>
      <c r="DS8" s="985"/>
      <c r="DT8" s="985"/>
      <c r="DU8" s="985"/>
      <c r="DV8" s="985"/>
      <c r="DW8" s="985"/>
      <c r="DX8" s="985"/>
      <c r="DY8" s="985"/>
      <c r="DZ8" s="985"/>
      <c r="EA8" s="985"/>
      <c r="EB8" s="985"/>
      <c r="EC8" s="987"/>
    </row>
    <row r="9" spans="1:216" ht="19.5" customHeight="1">
      <c r="A9" s="671" t="s">
        <v>108</v>
      </c>
      <c r="B9" s="727"/>
      <c r="C9" s="727"/>
      <c r="D9" s="727"/>
      <c r="E9" s="727"/>
      <c r="F9" s="727"/>
      <c r="G9" s="727"/>
      <c r="H9" s="727"/>
      <c r="I9" s="727"/>
      <c r="J9" s="727"/>
      <c r="K9" s="727"/>
      <c r="L9" s="727"/>
      <c r="M9" s="727"/>
      <c r="N9" s="727"/>
      <c r="O9" s="727"/>
      <c r="P9" s="727"/>
      <c r="Q9" s="727"/>
      <c r="R9" s="727"/>
      <c r="S9" s="727"/>
      <c r="T9" s="727"/>
      <c r="U9" s="887"/>
      <c r="V9" s="991">
        <v>16058311646</v>
      </c>
      <c r="W9" s="923"/>
      <c r="X9" s="923"/>
      <c r="Y9" s="923"/>
      <c r="Z9" s="923"/>
      <c r="AA9" s="923"/>
      <c r="AB9" s="923"/>
      <c r="AC9" s="923"/>
      <c r="AD9" s="923"/>
      <c r="AE9" s="923"/>
      <c r="AF9" s="923"/>
      <c r="AG9" s="923"/>
      <c r="AH9" s="923"/>
      <c r="AI9" s="923"/>
      <c r="AJ9" s="720">
        <f>AX9-BL9</f>
        <v>453346509</v>
      </c>
      <c r="AK9" s="720"/>
      <c r="AL9" s="720"/>
      <c r="AM9" s="720"/>
      <c r="AN9" s="720"/>
      <c r="AO9" s="720"/>
      <c r="AP9" s="720"/>
      <c r="AQ9" s="720"/>
      <c r="AR9" s="720"/>
      <c r="AS9" s="720"/>
      <c r="AT9" s="720"/>
      <c r="AU9" s="720"/>
      <c r="AV9" s="720"/>
      <c r="AW9" s="720"/>
      <c r="AX9" s="700">
        <v>453931937</v>
      </c>
      <c r="AY9" s="700"/>
      <c r="AZ9" s="700"/>
      <c r="BA9" s="700"/>
      <c r="BB9" s="700"/>
      <c r="BC9" s="700"/>
      <c r="BD9" s="700"/>
      <c r="BE9" s="700"/>
      <c r="BF9" s="700"/>
      <c r="BG9" s="700"/>
      <c r="BH9" s="700"/>
      <c r="BI9" s="700"/>
      <c r="BJ9" s="700"/>
      <c r="BK9" s="700"/>
      <c r="BL9" s="700">
        <v>585428</v>
      </c>
      <c r="BM9" s="700"/>
      <c r="BN9" s="700"/>
      <c r="BO9" s="700"/>
      <c r="BP9" s="700"/>
      <c r="BQ9" s="700"/>
      <c r="BR9" s="700"/>
      <c r="BS9" s="700"/>
      <c r="BT9" s="700"/>
      <c r="BU9" s="700"/>
      <c r="BV9" s="700"/>
      <c r="BW9" s="700"/>
      <c r="BX9" s="700"/>
      <c r="BY9" s="700"/>
      <c r="BZ9" s="720">
        <f>CN9+DB9-DP9</f>
        <v>682967126</v>
      </c>
      <c r="CA9" s="720"/>
      <c r="CB9" s="720"/>
      <c r="CC9" s="720"/>
      <c r="CD9" s="720"/>
      <c r="CE9" s="720"/>
      <c r="CF9" s="720"/>
      <c r="CG9" s="720"/>
      <c r="CH9" s="720"/>
      <c r="CI9" s="720"/>
      <c r="CJ9" s="720"/>
      <c r="CK9" s="720"/>
      <c r="CL9" s="720"/>
      <c r="CM9" s="720"/>
      <c r="CN9" s="700">
        <v>666488533</v>
      </c>
      <c r="CO9" s="700"/>
      <c r="CP9" s="700"/>
      <c r="CQ9" s="700"/>
      <c r="CR9" s="700"/>
      <c r="CS9" s="700"/>
      <c r="CT9" s="700"/>
      <c r="CU9" s="700"/>
      <c r="CV9" s="700"/>
      <c r="CW9" s="700"/>
      <c r="CX9" s="700"/>
      <c r="CY9" s="700"/>
      <c r="CZ9" s="700"/>
      <c r="DA9" s="700"/>
      <c r="DB9" s="700">
        <v>720205946</v>
      </c>
      <c r="DC9" s="700"/>
      <c r="DD9" s="700"/>
      <c r="DE9" s="700"/>
      <c r="DF9" s="700"/>
      <c r="DG9" s="700"/>
      <c r="DH9" s="700"/>
      <c r="DI9" s="700"/>
      <c r="DJ9" s="700"/>
      <c r="DK9" s="700"/>
      <c r="DL9" s="700"/>
      <c r="DM9" s="700"/>
      <c r="DN9" s="700"/>
      <c r="DO9" s="700"/>
      <c r="DP9" s="700">
        <v>703727353</v>
      </c>
      <c r="DQ9" s="700"/>
      <c r="DR9" s="700"/>
      <c r="DS9" s="700"/>
      <c r="DT9" s="700"/>
      <c r="DU9" s="700"/>
      <c r="DV9" s="700"/>
      <c r="DW9" s="700"/>
      <c r="DX9" s="700"/>
      <c r="DY9" s="700"/>
      <c r="DZ9" s="700"/>
      <c r="EA9" s="700"/>
      <c r="EB9" s="700"/>
      <c r="EC9" s="701"/>
    </row>
    <row r="10" spans="1:216" ht="19.5" customHeight="1">
      <c r="A10" s="882" t="s">
        <v>23</v>
      </c>
      <c r="B10" s="883"/>
      <c r="C10" s="883"/>
      <c r="D10" s="883"/>
      <c r="E10" s="883"/>
      <c r="F10" s="883"/>
      <c r="G10" s="883"/>
      <c r="H10" s="883"/>
      <c r="I10" s="883"/>
      <c r="J10" s="883"/>
      <c r="K10" s="883"/>
      <c r="L10" s="883"/>
      <c r="M10" s="883"/>
      <c r="N10" s="883"/>
      <c r="O10" s="883"/>
      <c r="P10" s="883"/>
      <c r="Q10" s="883"/>
      <c r="R10" s="883"/>
      <c r="S10" s="883"/>
      <c r="T10" s="883"/>
      <c r="U10" s="884"/>
      <c r="V10" s="993">
        <v>1083432566</v>
      </c>
      <c r="W10" s="919"/>
      <c r="X10" s="919"/>
      <c r="Y10" s="919"/>
      <c r="Z10" s="919"/>
      <c r="AA10" s="919"/>
      <c r="AB10" s="919"/>
      <c r="AC10" s="919"/>
      <c r="AD10" s="919"/>
      <c r="AE10" s="919"/>
      <c r="AF10" s="919"/>
      <c r="AG10" s="919"/>
      <c r="AH10" s="919"/>
      <c r="AI10" s="919"/>
      <c r="AJ10" s="718">
        <f t="shared" ref="AJ10:AJ14" si="0">AX10-BL10</f>
        <v>35630461</v>
      </c>
      <c r="AK10" s="718"/>
      <c r="AL10" s="718"/>
      <c r="AM10" s="718"/>
      <c r="AN10" s="718"/>
      <c r="AO10" s="718"/>
      <c r="AP10" s="718"/>
      <c r="AQ10" s="718"/>
      <c r="AR10" s="718"/>
      <c r="AS10" s="718"/>
      <c r="AT10" s="718"/>
      <c r="AU10" s="718"/>
      <c r="AV10" s="718"/>
      <c r="AW10" s="718"/>
      <c r="AX10" s="696">
        <v>35734076</v>
      </c>
      <c r="AY10" s="696"/>
      <c r="AZ10" s="696"/>
      <c r="BA10" s="696"/>
      <c r="BB10" s="696"/>
      <c r="BC10" s="696"/>
      <c r="BD10" s="696"/>
      <c r="BE10" s="696"/>
      <c r="BF10" s="696"/>
      <c r="BG10" s="696"/>
      <c r="BH10" s="696"/>
      <c r="BI10" s="696"/>
      <c r="BJ10" s="696"/>
      <c r="BK10" s="696"/>
      <c r="BL10" s="696">
        <v>103615</v>
      </c>
      <c r="BM10" s="696"/>
      <c r="BN10" s="696"/>
      <c r="BO10" s="696"/>
      <c r="BP10" s="696"/>
      <c r="BQ10" s="696"/>
      <c r="BR10" s="696"/>
      <c r="BS10" s="696"/>
      <c r="BT10" s="696"/>
      <c r="BU10" s="696"/>
      <c r="BV10" s="696"/>
      <c r="BW10" s="696"/>
      <c r="BX10" s="696"/>
      <c r="BY10" s="696"/>
      <c r="BZ10" s="718">
        <f t="shared" ref="BZ10:BZ14" si="1">CN10+DB10-DP10</f>
        <v>57683710</v>
      </c>
      <c r="CA10" s="718"/>
      <c r="CB10" s="718"/>
      <c r="CC10" s="718"/>
      <c r="CD10" s="718"/>
      <c r="CE10" s="718"/>
      <c r="CF10" s="718"/>
      <c r="CG10" s="718"/>
      <c r="CH10" s="718"/>
      <c r="CI10" s="718"/>
      <c r="CJ10" s="718"/>
      <c r="CK10" s="718"/>
      <c r="CL10" s="718"/>
      <c r="CM10" s="718"/>
      <c r="CN10" s="696">
        <v>55786686</v>
      </c>
      <c r="CO10" s="696"/>
      <c r="CP10" s="696"/>
      <c r="CQ10" s="696"/>
      <c r="CR10" s="696"/>
      <c r="CS10" s="696"/>
      <c r="CT10" s="696"/>
      <c r="CU10" s="696"/>
      <c r="CV10" s="696"/>
      <c r="CW10" s="696"/>
      <c r="CX10" s="696"/>
      <c r="CY10" s="696"/>
      <c r="CZ10" s="696"/>
      <c r="DA10" s="696"/>
      <c r="DB10" s="696">
        <v>6754534</v>
      </c>
      <c r="DC10" s="696"/>
      <c r="DD10" s="696"/>
      <c r="DE10" s="696"/>
      <c r="DF10" s="696"/>
      <c r="DG10" s="696"/>
      <c r="DH10" s="696"/>
      <c r="DI10" s="696"/>
      <c r="DJ10" s="696"/>
      <c r="DK10" s="696"/>
      <c r="DL10" s="696"/>
      <c r="DM10" s="696"/>
      <c r="DN10" s="696"/>
      <c r="DO10" s="696"/>
      <c r="DP10" s="696">
        <v>4857510</v>
      </c>
      <c r="DQ10" s="696"/>
      <c r="DR10" s="696"/>
      <c r="DS10" s="696"/>
      <c r="DT10" s="696"/>
      <c r="DU10" s="696"/>
      <c r="DV10" s="696"/>
      <c r="DW10" s="696"/>
      <c r="DX10" s="696"/>
      <c r="DY10" s="696"/>
      <c r="DZ10" s="696"/>
      <c r="EA10" s="696"/>
      <c r="EB10" s="696"/>
      <c r="EC10" s="699"/>
    </row>
    <row r="11" spans="1:216" ht="19.5" customHeight="1">
      <c r="A11" s="882" t="s">
        <v>109</v>
      </c>
      <c r="B11" s="883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3"/>
      <c r="U11" s="884"/>
      <c r="V11" s="993">
        <v>10665914137</v>
      </c>
      <c r="W11" s="919"/>
      <c r="X11" s="919"/>
      <c r="Y11" s="919"/>
      <c r="Z11" s="919"/>
      <c r="AA11" s="919"/>
      <c r="AB11" s="919"/>
      <c r="AC11" s="919"/>
      <c r="AD11" s="919"/>
      <c r="AE11" s="919"/>
      <c r="AF11" s="919"/>
      <c r="AG11" s="919"/>
      <c r="AH11" s="919"/>
      <c r="AI11" s="919"/>
      <c r="AJ11" s="718">
        <f t="shared" si="0"/>
        <v>328645863</v>
      </c>
      <c r="AK11" s="718"/>
      <c r="AL11" s="718"/>
      <c r="AM11" s="718"/>
      <c r="AN11" s="718"/>
      <c r="AO11" s="718"/>
      <c r="AP11" s="718"/>
      <c r="AQ11" s="718"/>
      <c r="AR11" s="718"/>
      <c r="AS11" s="718"/>
      <c r="AT11" s="718"/>
      <c r="AU11" s="718"/>
      <c r="AV11" s="718"/>
      <c r="AW11" s="718"/>
      <c r="AX11" s="696">
        <v>328804535</v>
      </c>
      <c r="AY11" s="696"/>
      <c r="AZ11" s="696"/>
      <c r="BA11" s="696"/>
      <c r="BB11" s="696"/>
      <c r="BC11" s="696"/>
      <c r="BD11" s="696"/>
      <c r="BE11" s="696"/>
      <c r="BF11" s="696"/>
      <c r="BG11" s="696"/>
      <c r="BH11" s="696"/>
      <c r="BI11" s="696"/>
      <c r="BJ11" s="696"/>
      <c r="BK11" s="696"/>
      <c r="BL11" s="696">
        <v>158672</v>
      </c>
      <c r="BM11" s="696"/>
      <c r="BN11" s="696"/>
      <c r="BO11" s="696"/>
      <c r="BP11" s="696"/>
      <c r="BQ11" s="696"/>
      <c r="BR11" s="696"/>
      <c r="BS11" s="696"/>
      <c r="BT11" s="696"/>
      <c r="BU11" s="696"/>
      <c r="BV11" s="696"/>
      <c r="BW11" s="696"/>
      <c r="BX11" s="696"/>
      <c r="BY11" s="696"/>
      <c r="BZ11" s="718">
        <f t="shared" si="1"/>
        <v>400143987</v>
      </c>
      <c r="CA11" s="718"/>
      <c r="CB11" s="718"/>
      <c r="CC11" s="718"/>
      <c r="CD11" s="718"/>
      <c r="CE11" s="718"/>
      <c r="CF11" s="718"/>
      <c r="CG11" s="718"/>
      <c r="CH11" s="718"/>
      <c r="CI11" s="718"/>
      <c r="CJ11" s="718"/>
      <c r="CK11" s="718"/>
      <c r="CL11" s="718"/>
      <c r="CM11" s="718"/>
      <c r="CN11" s="696">
        <v>388469074</v>
      </c>
      <c r="CO11" s="696"/>
      <c r="CP11" s="696"/>
      <c r="CQ11" s="696"/>
      <c r="CR11" s="696"/>
      <c r="CS11" s="696"/>
      <c r="CT11" s="696"/>
      <c r="CU11" s="696"/>
      <c r="CV11" s="696"/>
      <c r="CW11" s="696"/>
      <c r="CX11" s="696"/>
      <c r="CY11" s="696"/>
      <c r="CZ11" s="696"/>
      <c r="DA11" s="696"/>
      <c r="DB11" s="696">
        <v>208537233</v>
      </c>
      <c r="DC11" s="696"/>
      <c r="DD11" s="696"/>
      <c r="DE11" s="696"/>
      <c r="DF11" s="696"/>
      <c r="DG11" s="696"/>
      <c r="DH11" s="696"/>
      <c r="DI11" s="696"/>
      <c r="DJ11" s="696"/>
      <c r="DK11" s="696"/>
      <c r="DL11" s="696"/>
      <c r="DM11" s="696"/>
      <c r="DN11" s="696"/>
      <c r="DO11" s="696"/>
      <c r="DP11" s="696">
        <v>196862320</v>
      </c>
      <c r="DQ11" s="696"/>
      <c r="DR11" s="696"/>
      <c r="DS11" s="696"/>
      <c r="DT11" s="696"/>
      <c r="DU11" s="696"/>
      <c r="DV11" s="696"/>
      <c r="DW11" s="696"/>
      <c r="DX11" s="696"/>
      <c r="DY11" s="696"/>
      <c r="DZ11" s="696"/>
      <c r="EA11" s="696"/>
      <c r="EB11" s="696"/>
      <c r="EC11" s="699"/>
    </row>
    <row r="12" spans="1:216" ht="19.5" customHeight="1">
      <c r="A12" s="882" t="s">
        <v>24</v>
      </c>
      <c r="B12" s="883"/>
      <c r="C12" s="883"/>
      <c r="D12" s="883"/>
      <c r="E12" s="883"/>
      <c r="F12" s="883"/>
      <c r="G12" s="883"/>
      <c r="H12" s="883"/>
      <c r="I12" s="883"/>
      <c r="J12" s="883"/>
      <c r="K12" s="883"/>
      <c r="L12" s="883"/>
      <c r="M12" s="883"/>
      <c r="N12" s="883"/>
      <c r="O12" s="883"/>
      <c r="P12" s="883"/>
      <c r="Q12" s="883"/>
      <c r="R12" s="883"/>
      <c r="S12" s="883"/>
      <c r="T12" s="883"/>
      <c r="U12" s="884"/>
      <c r="V12" s="993">
        <v>478056682</v>
      </c>
      <c r="W12" s="919"/>
      <c r="X12" s="919"/>
      <c r="Y12" s="919"/>
      <c r="Z12" s="919"/>
      <c r="AA12" s="919"/>
      <c r="AB12" s="919"/>
      <c r="AC12" s="919"/>
      <c r="AD12" s="919"/>
      <c r="AE12" s="919"/>
      <c r="AF12" s="919"/>
      <c r="AG12" s="919"/>
      <c r="AH12" s="919"/>
      <c r="AI12" s="919"/>
      <c r="AJ12" s="718">
        <f t="shared" si="0"/>
        <v>16847912</v>
      </c>
      <c r="AK12" s="718"/>
      <c r="AL12" s="718"/>
      <c r="AM12" s="718"/>
      <c r="AN12" s="718"/>
      <c r="AO12" s="718"/>
      <c r="AP12" s="718"/>
      <c r="AQ12" s="718"/>
      <c r="AR12" s="718"/>
      <c r="AS12" s="718"/>
      <c r="AT12" s="718"/>
      <c r="AU12" s="718"/>
      <c r="AV12" s="718"/>
      <c r="AW12" s="718"/>
      <c r="AX12" s="696">
        <v>16847912</v>
      </c>
      <c r="AY12" s="696"/>
      <c r="AZ12" s="696"/>
      <c r="BA12" s="696"/>
      <c r="BB12" s="696"/>
      <c r="BC12" s="696"/>
      <c r="BD12" s="696"/>
      <c r="BE12" s="696"/>
      <c r="BF12" s="696"/>
      <c r="BG12" s="696"/>
      <c r="BH12" s="696"/>
      <c r="BI12" s="696"/>
      <c r="BJ12" s="696"/>
      <c r="BK12" s="696"/>
      <c r="BL12" s="696">
        <v>0</v>
      </c>
      <c r="BM12" s="696"/>
      <c r="BN12" s="696"/>
      <c r="BO12" s="696"/>
      <c r="BP12" s="696"/>
      <c r="BQ12" s="696"/>
      <c r="BR12" s="696"/>
      <c r="BS12" s="696"/>
      <c r="BT12" s="696"/>
      <c r="BU12" s="696"/>
      <c r="BV12" s="696"/>
      <c r="BW12" s="696"/>
      <c r="BX12" s="696"/>
      <c r="BY12" s="696"/>
      <c r="BZ12" s="718">
        <f t="shared" si="1"/>
        <v>15457777</v>
      </c>
      <c r="CA12" s="718"/>
      <c r="CB12" s="718"/>
      <c r="CC12" s="718"/>
      <c r="CD12" s="718"/>
      <c r="CE12" s="718"/>
      <c r="CF12" s="718"/>
      <c r="CG12" s="718"/>
      <c r="CH12" s="718"/>
      <c r="CI12" s="718"/>
      <c r="CJ12" s="718"/>
      <c r="CK12" s="718"/>
      <c r="CL12" s="718"/>
      <c r="CM12" s="718"/>
      <c r="CN12" s="696">
        <v>15457777</v>
      </c>
      <c r="CO12" s="696"/>
      <c r="CP12" s="696"/>
      <c r="CQ12" s="696"/>
      <c r="CR12" s="696"/>
      <c r="CS12" s="696"/>
      <c r="CT12" s="696"/>
      <c r="CU12" s="696"/>
      <c r="CV12" s="696"/>
      <c r="CW12" s="696"/>
      <c r="CX12" s="696"/>
      <c r="CY12" s="696"/>
      <c r="CZ12" s="696"/>
      <c r="DA12" s="696"/>
      <c r="DB12" s="696">
        <v>0</v>
      </c>
      <c r="DC12" s="696"/>
      <c r="DD12" s="696"/>
      <c r="DE12" s="696"/>
      <c r="DF12" s="696"/>
      <c r="DG12" s="696"/>
      <c r="DH12" s="696"/>
      <c r="DI12" s="696"/>
      <c r="DJ12" s="696"/>
      <c r="DK12" s="696"/>
      <c r="DL12" s="696"/>
      <c r="DM12" s="696"/>
      <c r="DN12" s="696"/>
      <c r="DO12" s="696"/>
      <c r="DP12" s="696">
        <v>0</v>
      </c>
      <c r="DQ12" s="696"/>
      <c r="DR12" s="696"/>
      <c r="DS12" s="696"/>
      <c r="DT12" s="696"/>
      <c r="DU12" s="696"/>
      <c r="DV12" s="696"/>
      <c r="DW12" s="696"/>
      <c r="DX12" s="696"/>
      <c r="DY12" s="696"/>
      <c r="DZ12" s="696"/>
      <c r="EA12" s="696"/>
      <c r="EB12" s="696"/>
      <c r="EC12" s="699"/>
    </row>
    <row r="13" spans="1:216" ht="19.5" customHeight="1">
      <c r="A13" s="882" t="s">
        <v>110</v>
      </c>
      <c r="B13" s="883"/>
      <c r="C13" s="883"/>
      <c r="D13" s="883"/>
      <c r="E13" s="883"/>
      <c r="F13" s="883"/>
      <c r="G13" s="883"/>
      <c r="H13" s="883"/>
      <c r="I13" s="883"/>
      <c r="J13" s="883"/>
      <c r="K13" s="883"/>
      <c r="L13" s="883"/>
      <c r="M13" s="883"/>
      <c r="N13" s="883"/>
      <c r="O13" s="883"/>
      <c r="P13" s="883"/>
      <c r="Q13" s="883"/>
      <c r="R13" s="883"/>
      <c r="S13" s="883"/>
      <c r="T13" s="883"/>
      <c r="U13" s="884"/>
      <c r="V13" s="993">
        <v>4958514619</v>
      </c>
      <c r="W13" s="919"/>
      <c r="X13" s="919"/>
      <c r="Y13" s="919"/>
      <c r="Z13" s="919"/>
      <c r="AA13" s="919"/>
      <c r="AB13" s="919"/>
      <c r="AC13" s="919"/>
      <c r="AD13" s="919"/>
      <c r="AE13" s="919"/>
      <c r="AF13" s="919"/>
      <c r="AG13" s="919"/>
      <c r="AH13" s="919"/>
      <c r="AI13" s="919"/>
      <c r="AJ13" s="718">
        <f t="shared" si="0"/>
        <v>214734767</v>
      </c>
      <c r="AK13" s="718"/>
      <c r="AL13" s="718"/>
      <c r="AM13" s="718"/>
      <c r="AN13" s="718"/>
      <c r="AO13" s="718"/>
      <c r="AP13" s="718"/>
      <c r="AQ13" s="718"/>
      <c r="AR13" s="718"/>
      <c r="AS13" s="718"/>
      <c r="AT13" s="718"/>
      <c r="AU13" s="718"/>
      <c r="AV13" s="718"/>
      <c r="AW13" s="718"/>
      <c r="AX13" s="696">
        <v>214895127</v>
      </c>
      <c r="AY13" s="696"/>
      <c r="AZ13" s="696"/>
      <c r="BA13" s="696"/>
      <c r="BB13" s="696"/>
      <c r="BC13" s="696"/>
      <c r="BD13" s="696"/>
      <c r="BE13" s="696"/>
      <c r="BF13" s="696"/>
      <c r="BG13" s="696"/>
      <c r="BH13" s="696"/>
      <c r="BI13" s="696"/>
      <c r="BJ13" s="696"/>
      <c r="BK13" s="696"/>
      <c r="BL13" s="696">
        <v>160360</v>
      </c>
      <c r="BM13" s="696"/>
      <c r="BN13" s="696"/>
      <c r="BO13" s="696"/>
      <c r="BP13" s="696"/>
      <c r="BQ13" s="696"/>
      <c r="BR13" s="696"/>
      <c r="BS13" s="696"/>
      <c r="BT13" s="696"/>
      <c r="BU13" s="696"/>
      <c r="BV13" s="696"/>
      <c r="BW13" s="696"/>
      <c r="BX13" s="696"/>
      <c r="BY13" s="696"/>
      <c r="BZ13" s="718">
        <f t="shared" si="1"/>
        <v>237214482</v>
      </c>
      <c r="CA13" s="718"/>
      <c r="CB13" s="718"/>
      <c r="CC13" s="718"/>
      <c r="CD13" s="718"/>
      <c r="CE13" s="718"/>
      <c r="CF13" s="718"/>
      <c r="CG13" s="718"/>
      <c r="CH13" s="718"/>
      <c r="CI13" s="718"/>
      <c r="CJ13" s="718"/>
      <c r="CK13" s="718"/>
      <c r="CL13" s="718"/>
      <c r="CM13" s="718"/>
      <c r="CN13" s="696">
        <v>234874886</v>
      </c>
      <c r="CO13" s="696"/>
      <c r="CP13" s="696"/>
      <c r="CQ13" s="696"/>
      <c r="CR13" s="696"/>
      <c r="CS13" s="696"/>
      <c r="CT13" s="696"/>
      <c r="CU13" s="696"/>
      <c r="CV13" s="696"/>
      <c r="CW13" s="696"/>
      <c r="CX13" s="696"/>
      <c r="CY13" s="696"/>
      <c r="CZ13" s="696"/>
      <c r="DA13" s="696"/>
      <c r="DB13" s="696">
        <v>100740064</v>
      </c>
      <c r="DC13" s="696"/>
      <c r="DD13" s="696"/>
      <c r="DE13" s="696"/>
      <c r="DF13" s="696"/>
      <c r="DG13" s="696"/>
      <c r="DH13" s="696"/>
      <c r="DI13" s="696"/>
      <c r="DJ13" s="696"/>
      <c r="DK13" s="696"/>
      <c r="DL13" s="696"/>
      <c r="DM13" s="696"/>
      <c r="DN13" s="696"/>
      <c r="DO13" s="696"/>
      <c r="DP13" s="696">
        <v>98400468</v>
      </c>
      <c r="DQ13" s="696"/>
      <c r="DR13" s="696"/>
      <c r="DS13" s="696"/>
      <c r="DT13" s="696"/>
      <c r="DU13" s="696"/>
      <c r="DV13" s="696"/>
      <c r="DW13" s="696"/>
      <c r="DX13" s="696"/>
      <c r="DY13" s="696"/>
      <c r="DZ13" s="696"/>
      <c r="EA13" s="696"/>
      <c r="EB13" s="696"/>
      <c r="EC13" s="699"/>
    </row>
    <row r="14" spans="1:216" ht="19.5" customHeight="1" thickBot="1">
      <c r="A14" s="776" t="s">
        <v>25</v>
      </c>
      <c r="B14" s="880"/>
      <c r="C14" s="880"/>
      <c r="D14" s="880"/>
      <c r="E14" s="880"/>
      <c r="F14" s="880"/>
      <c r="G14" s="880"/>
      <c r="H14" s="880"/>
      <c r="I14" s="880"/>
      <c r="J14" s="880"/>
      <c r="K14" s="880"/>
      <c r="L14" s="880"/>
      <c r="M14" s="880"/>
      <c r="N14" s="880"/>
      <c r="O14" s="880"/>
      <c r="P14" s="880"/>
      <c r="Q14" s="880"/>
      <c r="R14" s="880"/>
      <c r="S14" s="880"/>
      <c r="T14" s="880"/>
      <c r="U14" s="881"/>
      <c r="V14" s="993">
        <v>31159646451</v>
      </c>
      <c r="W14" s="919"/>
      <c r="X14" s="919"/>
      <c r="Y14" s="919"/>
      <c r="Z14" s="919"/>
      <c r="AA14" s="919"/>
      <c r="AB14" s="919"/>
      <c r="AC14" s="919"/>
      <c r="AD14" s="919"/>
      <c r="AE14" s="919"/>
      <c r="AF14" s="919"/>
      <c r="AG14" s="919"/>
      <c r="AH14" s="919"/>
      <c r="AI14" s="919"/>
      <c r="AJ14" s="718">
        <f t="shared" si="0"/>
        <v>1676969962</v>
      </c>
      <c r="AK14" s="718"/>
      <c r="AL14" s="718"/>
      <c r="AM14" s="718"/>
      <c r="AN14" s="718"/>
      <c r="AO14" s="718"/>
      <c r="AP14" s="718"/>
      <c r="AQ14" s="718"/>
      <c r="AR14" s="718"/>
      <c r="AS14" s="718"/>
      <c r="AT14" s="718"/>
      <c r="AU14" s="718"/>
      <c r="AV14" s="718"/>
      <c r="AW14" s="718"/>
      <c r="AX14" s="696">
        <v>1680441622</v>
      </c>
      <c r="AY14" s="696"/>
      <c r="AZ14" s="696"/>
      <c r="BA14" s="696"/>
      <c r="BB14" s="696"/>
      <c r="BC14" s="696"/>
      <c r="BD14" s="696"/>
      <c r="BE14" s="696"/>
      <c r="BF14" s="696"/>
      <c r="BG14" s="696"/>
      <c r="BH14" s="696"/>
      <c r="BI14" s="696"/>
      <c r="BJ14" s="696"/>
      <c r="BK14" s="696"/>
      <c r="BL14" s="696">
        <v>3471660</v>
      </c>
      <c r="BM14" s="696"/>
      <c r="BN14" s="696"/>
      <c r="BO14" s="696"/>
      <c r="BP14" s="696"/>
      <c r="BQ14" s="696"/>
      <c r="BR14" s="696"/>
      <c r="BS14" s="696"/>
      <c r="BT14" s="696"/>
      <c r="BU14" s="696"/>
      <c r="BV14" s="696"/>
      <c r="BW14" s="696"/>
      <c r="BX14" s="696"/>
      <c r="BY14" s="696"/>
      <c r="BZ14" s="718">
        <f t="shared" si="1"/>
        <v>1013721398</v>
      </c>
      <c r="CA14" s="718"/>
      <c r="CB14" s="718"/>
      <c r="CC14" s="718"/>
      <c r="CD14" s="718"/>
      <c r="CE14" s="718"/>
      <c r="CF14" s="718"/>
      <c r="CG14" s="718"/>
      <c r="CH14" s="718"/>
      <c r="CI14" s="718"/>
      <c r="CJ14" s="718"/>
      <c r="CK14" s="718"/>
      <c r="CL14" s="718"/>
      <c r="CM14" s="718"/>
      <c r="CN14" s="696">
        <v>1003866307</v>
      </c>
      <c r="CO14" s="696"/>
      <c r="CP14" s="696"/>
      <c r="CQ14" s="696"/>
      <c r="CR14" s="696"/>
      <c r="CS14" s="696"/>
      <c r="CT14" s="696"/>
      <c r="CU14" s="696"/>
      <c r="CV14" s="696"/>
      <c r="CW14" s="696"/>
      <c r="CX14" s="696"/>
      <c r="CY14" s="696"/>
      <c r="CZ14" s="696"/>
      <c r="DA14" s="696"/>
      <c r="DB14" s="696">
        <v>60910979</v>
      </c>
      <c r="DC14" s="696"/>
      <c r="DD14" s="696"/>
      <c r="DE14" s="696"/>
      <c r="DF14" s="696"/>
      <c r="DG14" s="696"/>
      <c r="DH14" s="696"/>
      <c r="DI14" s="696"/>
      <c r="DJ14" s="696"/>
      <c r="DK14" s="696"/>
      <c r="DL14" s="696"/>
      <c r="DM14" s="696"/>
      <c r="DN14" s="696"/>
      <c r="DO14" s="696"/>
      <c r="DP14" s="696">
        <v>51055888</v>
      </c>
      <c r="DQ14" s="696"/>
      <c r="DR14" s="696"/>
      <c r="DS14" s="696"/>
      <c r="DT14" s="696"/>
      <c r="DU14" s="696"/>
      <c r="DV14" s="696"/>
      <c r="DW14" s="696"/>
      <c r="DX14" s="696"/>
      <c r="DY14" s="696"/>
      <c r="DZ14" s="696"/>
      <c r="EA14" s="696"/>
      <c r="EB14" s="696"/>
      <c r="EC14" s="699"/>
    </row>
    <row r="15" spans="1:216" ht="19.5" customHeight="1" thickBot="1">
      <c r="A15" s="552" t="s">
        <v>147</v>
      </c>
      <c r="B15" s="924"/>
      <c r="C15" s="924"/>
      <c r="D15" s="924"/>
      <c r="E15" s="924"/>
      <c r="F15" s="924"/>
      <c r="G15" s="924"/>
      <c r="H15" s="924"/>
      <c r="I15" s="924"/>
      <c r="J15" s="924"/>
      <c r="K15" s="924"/>
      <c r="L15" s="924"/>
      <c r="M15" s="924"/>
      <c r="N15" s="924"/>
      <c r="O15" s="924"/>
      <c r="P15" s="924"/>
      <c r="Q15" s="924"/>
      <c r="R15" s="924"/>
      <c r="S15" s="924"/>
      <c r="T15" s="924"/>
      <c r="U15" s="925"/>
      <c r="V15" s="992">
        <f>SUM(V9,V10,V11,V12,V13,V14)</f>
        <v>64403876101</v>
      </c>
      <c r="W15" s="920"/>
      <c r="X15" s="920"/>
      <c r="Y15" s="920"/>
      <c r="Z15" s="920"/>
      <c r="AA15" s="920"/>
      <c r="AB15" s="920"/>
      <c r="AC15" s="920"/>
      <c r="AD15" s="920"/>
      <c r="AE15" s="920"/>
      <c r="AF15" s="920"/>
      <c r="AG15" s="920"/>
      <c r="AH15" s="920"/>
      <c r="AI15" s="920"/>
      <c r="AJ15" s="722">
        <f t="shared" ref="AJ15" si="2">SUM(AJ9,AJ10,AJ11,AJ12,AJ13,AJ14)</f>
        <v>2726175474</v>
      </c>
      <c r="AK15" s="722"/>
      <c r="AL15" s="722"/>
      <c r="AM15" s="722"/>
      <c r="AN15" s="722"/>
      <c r="AO15" s="722"/>
      <c r="AP15" s="722"/>
      <c r="AQ15" s="722"/>
      <c r="AR15" s="722"/>
      <c r="AS15" s="722"/>
      <c r="AT15" s="722"/>
      <c r="AU15" s="722"/>
      <c r="AV15" s="722"/>
      <c r="AW15" s="722"/>
      <c r="AX15" s="697">
        <f t="shared" ref="AX15" si="3">SUM(AX9,AX10,AX11,AX12,AX13,AX14)</f>
        <v>2730655209</v>
      </c>
      <c r="AY15" s="697"/>
      <c r="AZ15" s="697"/>
      <c r="BA15" s="697"/>
      <c r="BB15" s="697"/>
      <c r="BC15" s="697"/>
      <c r="BD15" s="697"/>
      <c r="BE15" s="697"/>
      <c r="BF15" s="697"/>
      <c r="BG15" s="697"/>
      <c r="BH15" s="697"/>
      <c r="BI15" s="697"/>
      <c r="BJ15" s="697"/>
      <c r="BK15" s="697"/>
      <c r="BL15" s="697">
        <f t="shared" ref="BL15" si="4">SUM(BL9,BL10,BL11,BL12,BL13,BL14)</f>
        <v>4479735</v>
      </c>
      <c r="BM15" s="697"/>
      <c r="BN15" s="697"/>
      <c r="BO15" s="697"/>
      <c r="BP15" s="697"/>
      <c r="BQ15" s="697"/>
      <c r="BR15" s="697"/>
      <c r="BS15" s="697"/>
      <c r="BT15" s="697"/>
      <c r="BU15" s="697"/>
      <c r="BV15" s="697"/>
      <c r="BW15" s="697"/>
      <c r="BX15" s="697"/>
      <c r="BY15" s="697"/>
      <c r="BZ15" s="722">
        <f t="shared" ref="BZ15" si="5">SUM(BZ9,BZ10,BZ11,BZ12,BZ13,BZ14)</f>
        <v>2407188480</v>
      </c>
      <c r="CA15" s="722"/>
      <c r="CB15" s="722"/>
      <c r="CC15" s="722"/>
      <c r="CD15" s="722"/>
      <c r="CE15" s="722"/>
      <c r="CF15" s="722"/>
      <c r="CG15" s="722"/>
      <c r="CH15" s="722"/>
      <c r="CI15" s="722"/>
      <c r="CJ15" s="722"/>
      <c r="CK15" s="722"/>
      <c r="CL15" s="722"/>
      <c r="CM15" s="722"/>
      <c r="CN15" s="697">
        <f t="shared" ref="CN15" si="6">SUM(CN9,CN10,CN11,CN12,CN13,CN14)</f>
        <v>2364943263</v>
      </c>
      <c r="CO15" s="697"/>
      <c r="CP15" s="697"/>
      <c r="CQ15" s="697"/>
      <c r="CR15" s="697"/>
      <c r="CS15" s="697"/>
      <c r="CT15" s="697"/>
      <c r="CU15" s="697"/>
      <c r="CV15" s="697"/>
      <c r="CW15" s="697"/>
      <c r="CX15" s="697"/>
      <c r="CY15" s="697"/>
      <c r="CZ15" s="697"/>
      <c r="DA15" s="697"/>
      <c r="DB15" s="697">
        <f t="shared" ref="DB15" si="7">SUM(DB9,DB10,DB11,DB12,DB13,DB14)</f>
        <v>1097148756</v>
      </c>
      <c r="DC15" s="697"/>
      <c r="DD15" s="697"/>
      <c r="DE15" s="697"/>
      <c r="DF15" s="697"/>
      <c r="DG15" s="697"/>
      <c r="DH15" s="697"/>
      <c r="DI15" s="697"/>
      <c r="DJ15" s="697"/>
      <c r="DK15" s="697"/>
      <c r="DL15" s="697"/>
      <c r="DM15" s="697"/>
      <c r="DN15" s="697"/>
      <c r="DO15" s="697"/>
      <c r="DP15" s="697">
        <f t="shared" ref="DP15" si="8">SUM(DP9,DP10,DP11,DP12,DP13,DP14)</f>
        <v>1054903539</v>
      </c>
      <c r="DQ15" s="697"/>
      <c r="DR15" s="697"/>
      <c r="DS15" s="697"/>
      <c r="DT15" s="697"/>
      <c r="DU15" s="697"/>
      <c r="DV15" s="697"/>
      <c r="DW15" s="697"/>
      <c r="DX15" s="697"/>
      <c r="DY15" s="697"/>
      <c r="DZ15" s="697"/>
      <c r="EA15" s="697"/>
      <c r="EB15" s="697"/>
      <c r="EC15" s="698"/>
    </row>
    <row r="16" spans="1:216" ht="21.75" customHeight="1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8"/>
      <c r="BB16" s="158"/>
      <c r="BC16" s="158"/>
      <c r="BD16" s="158"/>
      <c r="BE16" s="158"/>
      <c r="BF16" s="158"/>
      <c r="BG16" s="158"/>
      <c r="BH16" s="158"/>
      <c r="BI16" s="158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7"/>
      <c r="DX16" s="7"/>
      <c r="DY16" s="7"/>
    </row>
    <row r="17" spans="1:129" ht="21.75" customHeight="1" thickBot="1">
      <c r="A17" s="157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8"/>
      <c r="BB17" s="158"/>
      <c r="BC17" s="158"/>
      <c r="BD17" s="158"/>
      <c r="BE17" s="158"/>
      <c r="BF17" s="158"/>
      <c r="BG17" s="158"/>
      <c r="BH17" s="158"/>
      <c r="BI17" s="158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7"/>
      <c r="DX17" s="7"/>
      <c r="DY17" s="7"/>
    </row>
    <row r="18" spans="1:129" ht="21" customHeight="1">
      <c r="A18" s="93"/>
      <c r="B18" s="874" t="s">
        <v>165</v>
      </c>
      <c r="C18" s="874"/>
      <c r="D18" s="874"/>
      <c r="E18" s="874"/>
      <c r="F18" s="874"/>
      <c r="G18" s="874"/>
      <c r="H18" s="874"/>
      <c r="I18" s="874"/>
      <c r="J18" s="874"/>
      <c r="K18" s="874"/>
      <c r="L18" s="874"/>
      <c r="M18" s="874"/>
      <c r="N18" s="874"/>
      <c r="O18" s="874"/>
      <c r="P18" s="874"/>
      <c r="Q18" s="874"/>
      <c r="R18" s="874"/>
      <c r="S18" s="874"/>
      <c r="T18" s="874"/>
      <c r="U18" s="72"/>
      <c r="V18" s="24"/>
      <c r="W18" s="990" t="s">
        <v>149</v>
      </c>
      <c r="X18" s="990"/>
      <c r="Y18" s="990"/>
      <c r="Z18" s="990"/>
      <c r="AA18" s="990"/>
      <c r="AB18" s="990"/>
      <c r="AC18" s="990"/>
      <c r="AD18" s="990"/>
      <c r="AE18" s="990"/>
      <c r="AF18" s="990"/>
      <c r="AG18" s="990"/>
      <c r="AH18" s="990"/>
      <c r="AI18" s="990"/>
      <c r="AJ18" s="990"/>
      <c r="AK18" s="990"/>
      <c r="AL18" s="990"/>
      <c r="AM18" s="990"/>
      <c r="AN18" s="990"/>
      <c r="AO18" s="990"/>
      <c r="AP18" s="990"/>
      <c r="AQ18" s="990"/>
      <c r="AR18" s="990"/>
      <c r="AS18" s="990"/>
      <c r="AT18" s="990"/>
      <c r="AU18" s="990"/>
      <c r="AV18" s="990"/>
      <c r="AW18" s="164"/>
      <c r="AX18" s="18"/>
      <c r="AY18" s="990" t="s">
        <v>174</v>
      </c>
      <c r="AZ18" s="990"/>
      <c r="BA18" s="990"/>
      <c r="BB18" s="990"/>
      <c r="BC18" s="990"/>
      <c r="BD18" s="990"/>
      <c r="BE18" s="990"/>
      <c r="BF18" s="990"/>
      <c r="BG18" s="990"/>
      <c r="BH18" s="990"/>
      <c r="BI18" s="990"/>
      <c r="BJ18" s="990"/>
      <c r="BK18" s="990"/>
      <c r="BL18" s="990"/>
      <c r="BM18" s="990"/>
      <c r="BN18" s="990"/>
      <c r="BO18" s="990"/>
      <c r="BP18" s="990"/>
      <c r="BQ18" s="990"/>
      <c r="BR18" s="990"/>
      <c r="BS18" s="990"/>
      <c r="BT18" s="990"/>
      <c r="BU18" s="990"/>
      <c r="BV18" s="990"/>
      <c r="BW18" s="990"/>
      <c r="BX18" s="990"/>
      <c r="BY18" s="164"/>
      <c r="BZ18" s="18"/>
      <c r="CA18" s="990" t="s">
        <v>175</v>
      </c>
      <c r="CB18" s="990"/>
      <c r="CC18" s="990"/>
      <c r="CD18" s="990"/>
      <c r="CE18" s="990"/>
      <c r="CF18" s="990"/>
      <c r="CG18" s="990"/>
      <c r="CH18" s="990"/>
      <c r="CI18" s="990"/>
      <c r="CJ18" s="990"/>
      <c r="CK18" s="990"/>
      <c r="CL18" s="990"/>
      <c r="CM18" s="990"/>
      <c r="CN18" s="990"/>
      <c r="CO18" s="990"/>
      <c r="CP18" s="990"/>
      <c r="CQ18" s="990"/>
      <c r="CR18" s="990"/>
      <c r="CS18" s="990"/>
      <c r="CT18" s="990"/>
      <c r="CU18" s="990"/>
      <c r="CV18" s="990"/>
      <c r="CW18" s="990"/>
      <c r="CX18" s="990"/>
      <c r="CY18" s="990"/>
      <c r="CZ18" s="990"/>
      <c r="DA18" s="165"/>
    </row>
    <row r="19" spans="1:129" ht="21" customHeight="1">
      <c r="A19" s="98"/>
      <c r="B19" s="875"/>
      <c r="C19" s="875"/>
      <c r="D19" s="875"/>
      <c r="E19" s="875"/>
      <c r="F19" s="875"/>
      <c r="G19" s="875"/>
      <c r="H19" s="875"/>
      <c r="I19" s="875"/>
      <c r="J19" s="875"/>
      <c r="K19" s="875"/>
      <c r="L19" s="875"/>
      <c r="M19" s="875"/>
      <c r="N19" s="875"/>
      <c r="O19" s="875"/>
      <c r="P19" s="875"/>
      <c r="Q19" s="875"/>
      <c r="R19" s="875"/>
      <c r="S19" s="875"/>
      <c r="T19" s="875"/>
      <c r="U19" s="99"/>
      <c r="V19" s="69"/>
      <c r="W19" s="84"/>
      <c r="X19" s="628" t="s">
        <v>176</v>
      </c>
      <c r="Y19" s="628"/>
      <c r="Z19" s="628"/>
      <c r="AA19" s="628"/>
      <c r="AB19" s="628"/>
      <c r="AC19" s="628"/>
      <c r="AD19" s="628"/>
      <c r="AE19" s="628"/>
      <c r="AF19" s="628"/>
      <c r="AG19" s="628"/>
      <c r="AH19" s="84"/>
      <c r="AI19" s="161"/>
      <c r="AJ19" s="8"/>
      <c r="AK19" s="84"/>
      <c r="AL19" s="628" t="s">
        <v>177</v>
      </c>
      <c r="AM19" s="628"/>
      <c r="AN19" s="628"/>
      <c r="AO19" s="628"/>
      <c r="AP19" s="628"/>
      <c r="AQ19" s="628"/>
      <c r="AR19" s="628"/>
      <c r="AS19" s="628"/>
      <c r="AT19" s="628"/>
      <c r="AU19" s="628"/>
      <c r="AV19" s="84"/>
      <c r="AW19" s="161"/>
      <c r="AX19" s="8"/>
      <c r="AY19" s="84"/>
      <c r="AZ19" s="628" t="s">
        <v>178</v>
      </c>
      <c r="BA19" s="628"/>
      <c r="BB19" s="628"/>
      <c r="BC19" s="628"/>
      <c r="BD19" s="628"/>
      <c r="BE19" s="628"/>
      <c r="BF19" s="628"/>
      <c r="BG19" s="628"/>
      <c r="BH19" s="628"/>
      <c r="BI19" s="628"/>
      <c r="BJ19" s="84"/>
      <c r="BK19" s="161"/>
      <c r="BL19" s="8"/>
      <c r="BM19" s="84"/>
      <c r="BN19" s="628" t="s">
        <v>179</v>
      </c>
      <c r="BO19" s="628"/>
      <c r="BP19" s="628"/>
      <c r="BQ19" s="628"/>
      <c r="BR19" s="628"/>
      <c r="BS19" s="628"/>
      <c r="BT19" s="628"/>
      <c r="BU19" s="628"/>
      <c r="BV19" s="628"/>
      <c r="BW19" s="628"/>
      <c r="BX19" s="84"/>
      <c r="BY19" s="161"/>
      <c r="BZ19" s="8"/>
      <c r="CA19" s="84"/>
      <c r="CB19" s="628" t="s">
        <v>180</v>
      </c>
      <c r="CC19" s="628"/>
      <c r="CD19" s="628"/>
      <c r="CE19" s="628"/>
      <c r="CF19" s="628"/>
      <c r="CG19" s="628"/>
      <c r="CH19" s="628"/>
      <c r="CI19" s="628"/>
      <c r="CJ19" s="628"/>
      <c r="CK19" s="628"/>
      <c r="CL19" s="84"/>
      <c r="CM19" s="161"/>
      <c r="CN19" s="8"/>
      <c r="CO19" s="84"/>
      <c r="CP19" s="628" t="s">
        <v>181</v>
      </c>
      <c r="CQ19" s="628"/>
      <c r="CR19" s="628"/>
      <c r="CS19" s="628"/>
      <c r="CT19" s="628"/>
      <c r="CU19" s="628"/>
      <c r="CV19" s="628"/>
      <c r="CW19" s="628"/>
      <c r="CX19" s="628"/>
      <c r="CY19" s="628"/>
      <c r="CZ19" s="84"/>
      <c r="DA19" s="166"/>
    </row>
    <row r="20" spans="1:129" ht="21" customHeight="1">
      <c r="A20" s="9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99"/>
      <c r="V20" s="162"/>
      <c r="W20" s="87"/>
      <c r="X20" s="629"/>
      <c r="Y20" s="629"/>
      <c r="Z20" s="629"/>
      <c r="AA20" s="629"/>
      <c r="AB20" s="629"/>
      <c r="AC20" s="629"/>
      <c r="AD20" s="629"/>
      <c r="AE20" s="629"/>
      <c r="AF20" s="629"/>
      <c r="AG20" s="629"/>
      <c r="AH20" s="87"/>
      <c r="AI20" s="163"/>
      <c r="AJ20" s="86"/>
      <c r="AK20" s="87"/>
      <c r="AL20" s="629"/>
      <c r="AM20" s="629"/>
      <c r="AN20" s="629"/>
      <c r="AO20" s="629"/>
      <c r="AP20" s="629"/>
      <c r="AQ20" s="629"/>
      <c r="AR20" s="629"/>
      <c r="AS20" s="629"/>
      <c r="AT20" s="629"/>
      <c r="AU20" s="629"/>
      <c r="AV20" s="87"/>
      <c r="AW20" s="163"/>
      <c r="AX20" s="86"/>
      <c r="AY20" s="87"/>
      <c r="AZ20" s="629"/>
      <c r="BA20" s="629"/>
      <c r="BB20" s="629"/>
      <c r="BC20" s="629"/>
      <c r="BD20" s="629"/>
      <c r="BE20" s="629"/>
      <c r="BF20" s="629"/>
      <c r="BG20" s="629"/>
      <c r="BH20" s="629"/>
      <c r="BI20" s="629"/>
      <c r="BJ20" s="87"/>
      <c r="BK20" s="163"/>
      <c r="BL20" s="86"/>
      <c r="BM20" s="87"/>
      <c r="BN20" s="629"/>
      <c r="BO20" s="629"/>
      <c r="BP20" s="629"/>
      <c r="BQ20" s="629"/>
      <c r="BR20" s="629"/>
      <c r="BS20" s="629"/>
      <c r="BT20" s="629"/>
      <c r="BU20" s="629"/>
      <c r="BV20" s="629"/>
      <c r="BW20" s="629"/>
      <c r="BX20" s="87"/>
      <c r="BY20" s="163"/>
      <c r="BZ20" s="86"/>
      <c r="CA20" s="87"/>
      <c r="CB20" s="629"/>
      <c r="CC20" s="629"/>
      <c r="CD20" s="629"/>
      <c r="CE20" s="629"/>
      <c r="CF20" s="629"/>
      <c r="CG20" s="629"/>
      <c r="CH20" s="629"/>
      <c r="CI20" s="629"/>
      <c r="CJ20" s="629"/>
      <c r="CK20" s="629"/>
      <c r="CL20" s="87"/>
      <c r="CM20" s="163"/>
      <c r="CN20" s="86"/>
      <c r="CO20" s="87"/>
      <c r="CP20" s="629"/>
      <c r="CQ20" s="629"/>
      <c r="CR20" s="629"/>
      <c r="CS20" s="629"/>
      <c r="CT20" s="629"/>
      <c r="CU20" s="629"/>
      <c r="CV20" s="629"/>
      <c r="CW20" s="629"/>
      <c r="CX20" s="629"/>
      <c r="CY20" s="629"/>
      <c r="CZ20" s="87"/>
      <c r="DA20" s="167"/>
    </row>
    <row r="21" spans="1:129" ht="14.25" customHeight="1">
      <c r="A21" s="98"/>
      <c r="B21" s="885" t="s">
        <v>164</v>
      </c>
      <c r="C21" s="885"/>
      <c r="D21" s="885"/>
      <c r="E21" s="885"/>
      <c r="F21" s="885"/>
      <c r="G21" s="885"/>
      <c r="H21" s="885"/>
      <c r="I21" s="885"/>
      <c r="J21" s="885"/>
      <c r="K21" s="885"/>
      <c r="L21" s="885"/>
      <c r="M21" s="885"/>
      <c r="N21" s="885"/>
      <c r="O21" s="885"/>
      <c r="P21" s="885"/>
      <c r="Q21" s="885"/>
      <c r="R21" s="885"/>
      <c r="S21" s="885"/>
      <c r="T21" s="885"/>
      <c r="U21" s="99"/>
      <c r="V21" s="162"/>
      <c r="W21" s="87"/>
      <c r="X21" s="629"/>
      <c r="Y21" s="629"/>
      <c r="Z21" s="629"/>
      <c r="AA21" s="629"/>
      <c r="AB21" s="629"/>
      <c r="AC21" s="629"/>
      <c r="AD21" s="629"/>
      <c r="AE21" s="629"/>
      <c r="AF21" s="629"/>
      <c r="AG21" s="629"/>
      <c r="AH21" s="87"/>
      <c r="AI21" s="163"/>
      <c r="AJ21" s="86"/>
      <c r="AK21" s="87"/>
      <c r="AL21" s="629"/>
      <c r="AM21" s="629"/>
      <c r="AN21" s="629"/>
      <c r="AO21" s="629"/>
      <c r="AP21" s="629"/>
      <c r="AQ21" s="629"/>
      <c r="AR21" s="629"/>
      <c r="AS21" s="629"/>
      <c r="AT21" s="629"/>
      <c r="AU21" s="629"/>
      <c r="AV21" s="87"/>
      <c r="AW21" s="163"/>
      <c r="AX21" s="86"/>
      <c r="AY21" s="87"/>
      <c r="AZ21" s="629"/>
      <c r="BA21" s="629"/>
      <c r="BB21" s="629"/>
      <c r="BC21" s="629"/>
      <c r="BD21" s="629"/>
      <c r="BE21" s="629"/>
      <c r="BF21" s="629"/>
      <c r="BG21" s="629"/>
      <c r="BH21" s="629"/>
      <c r="BI21" s="629"/>
      <c r="BJ21" s="87"/>
      <c r="BK21" s="163"/>
      <c r="BL21" s="86"/>
      <c r="BM21" s="87"/>
      <c r="BN21" s="629"/>
      <c r="BO21" s="629"/>
      <c r="BP21" s="629"/>
      <c r="BQ21" s="629"/>
      <c r="BR21" s="629"/>
      <c r="BS21" s="629"/>
      <c r="BT21" s="629"/>
      <c r="BU21" s="629"/>
      <c r="BV21" s="629"/>
      <c r="BW21" s="629"/>
      <c r="BX21" s="87"/>
      <c r="BY21" s="163"/>
      <c r="BZ21" s="86"/>
      <c r="CA21" s="87"/>
      <c r="CB21" s="629"/>
      <c r="CC21" s="629"/>
      <c r="CD21" s="629"/>
      <c r="CE21" s="629"/>
      <c r="CF21" s="629"/>
      <c r="CG21" s="629"/>
      <c r="CH21" s="629"/>
      <c r="CI21" s="629"/>
      <c r="CJ21" s="629"/>
      <c r="CK21" s="629"/>
      <c r="CL21" s="87"/>
      <c r="CM21" s="163"/>
      <c r="CN21" s="86"/>
      <c r="CO21" s="87"/>
      <c r="CP21" s="629"/>
      <c r="CQ21" s="629"/>
      <c r="CR21" s="629"/>
      <c r="CS21" s="629"/>
      <c r="CT21" s="629"/>
      <c r="CU21" s="629"/>
      <c r="CV21" s="629"/>
      <c r="CW21" s="629"/>
      <c r="CX21" s="629"/>
      <c r="CY21" s="629"/>
      <c r="CZ21" s="87"/>
      <c r="DA21" s="167"/>
    </row>
    <row r="22" spans="1:129" ht="12" customHeight="1">
      <c r="A22" s="98"/>
      <c r="B22" s="885"/>
      <c r="C22" s="885"/>
      <c r="D22" s="885"/>
      <c r="E22" s="885"/>
      <c r="F22" s="885"/>
      <c r="G22" s="885"/>
      <c r="H22" s="885"/>
      <c r="I22" s="885"/>
      <c r="J22" s="885"/>
      <c r="K22" s="885"/>
      <c r="L22" s="885"/>
      <c r="M22" s="885"/>
      <c r="N22" s="885"/>
      <c r="O22" s="885"/>
      <c r="P22" s="885"/>
      <c r="Q22" s="885"/>
      <c r="R22" s="885"/>
      <c r="S22" s="885"/>
      <c r="T22" s="885"/>
      <c r="U22" s="99"/>
      <c r="V22" s="683" t="s">
        <v>157</v>
      </c>
      <c r="W22" s="629"/>
      <c r="X22" s="629"/>
      <c r="Y22" s="629"/>
      <c r="Z22" s="629"/>
      <c r="AA22" s="629"/>
      <c r="AB22" s="629"/>
      <c r="AC22" s="629"/>
      <c r="AD22" s="629"/>
      <c r="AE22" s="629"/>
      <c r="AF22" s="629"/>
      <c r="AG22" s="629"/>
      <c r="AH22" s="629"/>
      <c r="AI22" s="757"/>
      <c r="AJ22" s="683" t="s">
        <v>158</v>
      </c>
      <c r="AK22" s="629"/>
      <c r="AL22" s="629"/>
      <c r="AM22" s="629"/>
      <c r="AN22" s="629"/>
      <c r="AO22" s="629"/>
      <c r="AP22" s="629"/>
      <c r="AQ22" s="629"/>
      <c r="AR22" s="629"/>
      <c r="AS22" s="629"/>
      <c r="AT22" s="629"/>
      <c r="AU22" s="629"/>
      <c r="AV22" s="629"/>
      <c r="AW22" s="757"/>
      <c r="AX22" s="683" t="s">
        <v>159</v>
      </c>
      <c r="AY22" s="629"/>
      <c r="AZ22" s="629"/>
      <c r="BA22" s="629"/>
      <c r="BB22" s="629"/>
      <c r="BC22" s="629"/>
      <c r="BD22" s="629"/>
      <c r="BE22" s="629"/>
      <c r="BF22" s="629"/>
      <c r="BG22" s="629"/>
      <c r="BH22" s="629"/>
      <c r="BI22" s="629"/>
      <c r="BJ22" s="629"/>
      <c r="BK22" s="757"/>
      <c r="BL22" s="683" t="s">
        <v>160</v>
      </c>
      <c r="BM22" s="629"/>
      <c r="BN22" s="629"/>
      <c r="BO22" s="629"/>
      <c r="BP22" s="629"/>
      <c r="BQ22" s="629"/>
      <c r="BR22" s="629"/>
      <c r="BS22" s="629"/>
      <c r="BT22" s="629"/>
      <c r="BU22" s="629"/>
      <c r="BV22" s="629"/>
      <c r="BW22" s="629"/>
      <c r="BX22" s="629"/>
      <c r="BY22" s="757"/>
      <c r="BZ22" s="683" t="s">
        <v>161</v>
      </c>
      <c r="CA22" s="629"/>
      <c r="CB22" s="629"/>
      <c r="CC22" s="629"/>
      <c r="CD22" s="629"/>
      <c r="CE22" s="629"/>
      <c r="CF22" s="629"/>
      <c r="CG22" s="629"/>
      <c r="CH22" s="629"/>
      <c r="CI22" s="629"/>
      <c r="CJ22" s="629"/>
      <c r="CK22" s="629"/>
      <c r="CL22" s="629"/>
      <c r="CM22" s="757"/>
      <c r="CN22" s="683" t="s">
        <v>162</v>
      </c>
      <c r="CO22" s="629"/>
      <c r="CP22" s="629"/>
      <c r="CQ22" s="629"/>
      <c r="CR22" s="629"/>
      <c r="CS22" s="629"/>
      <c r="CT22" s="629"/>
      <c r="CU22" s="629"/>
      <c r="CV22" s="629"/>
      <c r="CW22" s="629"/>
      <c r="CX22" s="629"/>
      <c r="CY22" s="629"/>
      <c r="CZ22" s="629"/>
      <c r="DA22" s="989"/>
    </row>
    <row r="23" spans="1:129" s="152" customFormat="1" ht="12" customHeight="1" thickBot="1">
      <c r="A23" s="102"/>
      <c r="B23" s="886"/>
      <c r="C23" s="886"/>
      <c r="D23" s="886"/>
      <c r="E23" s="886"/>
      <c r="F23" s="886"/>
      <c r="G23" s="886"/>
      <c r="H23" s="886"/>
      <c r="I23" s="886"/>
      <c r="J23" s="886"/>
      <c r="K23" s="886"/>
      <c r="L23" s="886"/>
      <c r="M23" s="886"/>
      <c r="N23" s="886"/>
      <c r="O23" s="886"/>
      <c r="P23" s="886"/>
      <c r="Q23" s="886"/>
      <c r="R23" s="886"/>
      <c r="S23" s="886"/>
      <c r="T23" s="886"/>
      <c r="U23" s="38"/>
      <c r="V23" s="673" t="s">
        <v>145</v>
      </c>
      <c r="W23" s="626"/>
      <c r="X23" s="626"/>
      <c r="Y23" s="626"/>
      <c r="Z23" s="626"/>
      <c r="AA23" s="626"/>
      <c r="AB23" s="626"/>
      <c r="AC23" s="626"/>
      <c r="AD23" s="626"/>
      <c r="AE23" s="626"/>
      <c r="AF23" s="626"/>
      <c r="AG23" s="626"/>
      <c r="AH23" s="626"/>
      <c r="AI23" s="627"/>
      <c r="AJ23" s="673" t="s">
        <v>145</v>
      </c>
      <c r="AK23" s="626"/>
      <c r="AL23" s="626"/>
      <c r="AM23" s="626"/>
      <c r="AN23" s="626"/>
      <c r="AO23" s="626"/>
      <c r="AP23" s="626"/>
      <c r="AQ23" s="626"/>
      <c r="AR23" s="626"/>
      <c r="AS23" s="626"/>
      <c r="AT23" s="626"/>
      <c r="AU23" s="626"/>
      <c r="AV23" s="626"/>
      <c r="AW23" s="627"/>
      <c r="AX23" s="673" t="s">
        <v>145</v>
      </c>
      <c r="AY23" s="626"/>
      <c r="AZ23" s="626"/>
      <c r="BA23" s="626"/>
      <c r="BB23" s="626"/>
      <c r="BC23" s="626"/>
      <c r="BD23" s="626"/>
      <c r="BE23" s="626"/>
      <c r="BF23" s="626"/>
      <c r="BG23" s="626"/>
      <c r="BH23" s="626"/>
      <c r="BI23" s="626"/>
      <c r="BJ23" s="626"/>
      <c r="BK23" s="627"/>
      <c r="BL23" s="673" t="s">
        <v>145</v>
      </c>
      <c r="BM23" s="626"/>
      <c r="BN23" s="626"/>
      <c r="BO23" s="626"/>
      <c r="BP23" s="626"/>
      <c r="BQ23" s="626"/>
      <c r="BR23" s="626"/>
      <c r="BS23" s="626"/>
      <c r="BT23" s="626"/>
      <c r="BU23" s="626"/>
      <c r="BV23" s="626"/>
      <c r="BW23" s="626"/>
      <c r="BX23" s="626"/>
      <c r="BY23" s="627"/>
      <c r="BZ23" s="673" t="s">
        <v>145</v>
      </c>
      <c r="CA23" s="626"/>
      <c r="CB23" s="626"/>
      <c r="CC23" s="626"/>
      <c r="CD23" s="626"/>
      <c r="CE23" s="626"/>
      <c r="CF23" s="626"/>
      <c r="CG23" s="626"/>
      <c r="CH23" s="626"/>
      <c r="CI23" s="626"/>
      <c r="CJ23" s="626"/>
      <c r="CK23" s="626"/>
      <c r="CL23" s="626"/>
      <c r="CM23" s="627"/>
      <c r="CN23" s="673" t="s">
        <v>145</v>
      </c>
      <c r="CO23" s="626"/>
      <c r="CP23" s="626"/>
      <c r="CQ23" s="626"/>
      <c r="CR23" s="626"/>
      <c r="CS23" s="626"/>
      <c r="CT23" s="626"/>
      <c r="CU23" s="626"/>
      <c r="CV23" s="626"/>
      <c r="CW23" s="626"/>
      <c r="CX23" s="626"/>
      <c r="CY23" s="626"/>
      <c r="CZ23" s="626"/>
      <c r="DA23" s="630"/>
    </row>
    <row r="24" spans="1:129" ht="19.5" customHeight="1">
      <c r="A24" s="671" t="s">
        <v>108</v>
      </c>
      <c r="B24" s="727"/>
      <c r="C24" s="727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887"/>
      <c r="V24" s="559">
        <v>379117938</v>
      </c>
      <c r="W24" s="700"/>
      <c r="X24" s="700"/>
      <c r="Y24" s="700"/>
      <c r="Z24" s="700"/>
      <c r="AA24" s="700"/>
      <c r="AB24" s="700"/>
      <c r="AC24" s="700"/>
      <c r="AD24" s="700"/>
      <c r="AE24" s="700"/>
      <c r="AF24" s="700"/>
      <c r="AG24" s="700"/>
      <c r="AH24" s="700"/>
      <c r="AI24" s="700"/>
      <c r="AJ24" s="700">
        <v>230904551</v>
      </c>
      <c r="AK24" s="700"/>
      <c r="AL24" s="700"/>
      <c r="AM24" s="700"/>
      <c r="AN24" s="700"/>
      <c r="AO24" s="700"/>
      <c r="AP24" s="700"/>
      <c r="AQ24" s="700"/>
      <c r="AR24" s="700"/>
      <c r="AS24" s="700"/>
      <c r="AT24" s="700"/>
      <c r="AU24" s="700"/>
      <c r="AV24" s="700"/>
      <c r="AW24" s="700"/>
      <c r="AX24" s="700">
        <v>3138586583</v>
      </c>
      <c r="AY24" s="700"/>
      <c r="AZ24" s="700"/>
      <c r="BA24" s="700"/>
      <c r="BB24" s="700"/>
      <c r="BC24" s="700"/>
      <c r="BD24" s="700"/>
      <c r="BE24" s="700"/>
      <c r="BF24" s="700"/>
      <c r="BG24" s="700"/>
      <c r="BH24" s="700"/>
      <c r="BI24" s="700"/>
      <c r="BJ24" s="700"/>
      <c r="BK24" s="700"/>
      <c r="BL24" s="700">
        <v>2365858823</v>
      </c>
      <c r="BM24" s="700"/>
      <c r="BN24" s="700"/>
      <c r="BO24" s="700"/>
      <c r="BP24" s="700"/>
      <c r="BQ24" s="700"/>
      <c r="BR24" s="700"/>
      <c r="BS24" s="700"/>
      <c r="BT24" s="700"/>
      <c r="BU24" s="700"/>
      <c r="BV24" s="700"/>
      <c r="BW24" s="700"/>
      <c r="BX24" s="700"/>
      <c r="BY24" s="700"/>
      <c r="BZ24" s="700">
        <v>5996346376</v>
      </c>
      <c r="CA24" s="700"/>
      <c r="CB24" s="700"/>
      <c r="CC24" s="700"/>
      <c r="CD24" s="700"/>
      <c r="CE24" s="700"/>
      <c r="CF24" s="700"/>
      <c r="CG24" s="700"/>
      <c r="CH24" s="700"/>
      <c r="CI24" s="700"/>
      <c r="CJ24" s="700"/>
      <c r="CK24" s="700"/>
      <c r="CL24" s="700"/>
      <c r="CM24" s="700"/>
      <c r="CN24" s="998">
        <v>-887076297</v>
      </c>
      <c r="CO24" s="998"/>
      <c r="CP24" s="998"/>
      <c r="CQ24" s="998"/>
      <c r="CR24" s="998"/>
      <c r="CS24" s="998"/>
      <c r="CT24" s="998"/>
      <c r="CU24" s="998"/>
      <c r="CV24" s="998"/>
      <c r="CW24" s="998"/>
      <c r="CX24" s="998"/>
      <c r="CY24" s="998"/>
      <c r="CZ24" s="998"/>
      <c r="DA24" s="999"/>
    </row>
    <row r="25" spans="1:129" ht="19.5" customHeight="1">
      <c r="A25" s="882" t="s">
        <v>23</v>
      </c>
      <c r="B25" s="883"/>
      <c r="C25" s="883"/>
      <c r="D25" s="883"/>
      <c r="E25" s="883"/>
      <c r="F25" s="883"/>
      <c r="G25" s="883"/>
      <c r="H25" s="883"/>
      <c r="I25" s="883"/>
      <c r="J25" s="883"/>
      <c r="K25" s="883"/>
      <c r="L25" s="883"/>
      <c r="M25" s="883"/>
      <c r="N25" s="883"/>
      <c r="O25" s="883"/>
      <c r="P25" s="883"/>
      <c r="Q25" s="883"/>
      <c r="R25" s="883"/>
      <c r="S25" s="883"/>
      <c r="T25" s="883"/>
      <c r="U25" s="884"/>
      <c r="V25" s="705">
        <v>37210412</v>
      </c>
      <c r="W25" s="696"/>
      <c r="X25" s="696"/>
      <c r="Y25" s="696"/>
      <c r="Z25" s="696"/>
      <c r="AA25" s="696"/>
      <c r="AB25" s="696"/>
      <c r="AC25" s="696"/>
      <c r="AD25" s="696"/>
      <c r="AE25" s="696"/>
      <c r="AF25" s="696"/>
      <c r="AG25" s="696"/>
      <c r="AH25" s="696"/>
      <c r="AI25" s="696"/>
      <c r="AJ25" s="696">
        <v>36951412</v>
      </c>
      <c r="AK25" s="696"/>
      <c r="AL25" s="696"/>
      <c r="AM25" s="696"/>
      <c r="AN25" s="696"/>
      <c r="AO25" s="696"/>
      <c r="AP25" s="696"/>
      <c r="AQ25" s="696"/>
      <c r="AR25" s="696"/>
      <c r="AS25" s="696"/>
      <c r="AT25" s="696"/>
      <c r="AU25" s="696"/>
      <c r="AV25" s="696"/>
      <c r="AW25" s="696"/>
      <c r="AX25" s="696">
        <v>223146688</v>
      </c>
      <c r="AY25" s="696"/>
      <c r="AZ25" s="696"/>
      <c r="BA25" s="696"/>
      <c r="BB25" s="696"/>
      <c r="BC25" s="696"/>
      <c r="BD25" s="696"/>
      <c r="BE25" s="696"/>
      <c r="BF25" s="696"/>
      <c r="BG25" s="696"/>
      <c r="BH25" s="696"/>
      <c r="BI25" s="696"/>
      <c r="BJ25" s="696"/>
      <c r="BK25" s="696"/>
      <c r="BL25" s="696">
        <v>118679891</v>
      </c>
      <c r="BM25" s="696"/>
      <c r="BN25" s="696"/>
      <c r="BO25" s="696"/>
      <c r="BP25" s="696"/>
      <c r="BQ25" s="696"/>
      <c r="BR25" s="696"/>
      <c r="BS25" s="696"/>
      <c r="BT25" s="696"/>
      <c r="BU25" s="696"/>
      <c r="BV25" s="696"/>
      <c r="BW25" s="696"/>
      <c r="BX25" s="696"/>
      <c r="BY25" s="696"/>
      <c r="BZ25" s="696">
        <v>684870686</v>
      </c>
      <c r="CA25" s="696"/>
      <c r="CB25" s="696"/>
      <c r="CC25" s="696"/>
      <c r="CD25" s="696"/>
      <c r="CE25" s="696"/>
      <c r="CF25" s="696"/>
      <c r="CG25" s="696"/>
      <c r="CH25" s="696"/>
      <c r="CI25" s="696"/>
      <c r="CJ25" s="696"/>
      <c r="CK25" s="696"/>
      <c r="CL25" s="696"/>
      <c r="CM25" s="696"/>
      <c r="CN25" s="994">
        <v>-45918623</v>
      </c>
      <c r="CO25" s="994"/>
      <c r="CP25" s="994"/>
      <c r="CQ25" s="994"/>
      <c r="CR25" s="994"/>
      <c r="CS25" s="994"/>
      <c r="CT25" s="994"/>
      <c r="CU25" s="994"/>
      <c r="CV25" s="994"/>
      <c r="CW25" s="994"/>
      <c r="CX25" s="994"/>
      <c r="CY25" s="994"/>
      <c r="CZ25" s="994"/>
      <c r="DA25" s="995"/>
    </row>
    <row r="26" spans="1:129" ht="19.5" customHeight="1">
      <c r="A26" s="882" t="s">
        <v>109</v>
      </c>
      <c r="B26" s="883"/>
      <c r="C26" s="883"/>
      <c r="D26" s="883"/>
      <c r="E26" s="883"/>
      <c r="F26" s="883"/>
      <c r="G26" s="883"/>
      <c r="H26" s="883"/>
      <c r="I26" s="883"/>
      <c r="J26" s="883"/>
      <c r="K26" s="883"/>
      <c r="L26" s="883"/>
      <c r="M26" s="883"/>
      <c r="N26" s="883"/>
      <c r="O26" s="883"/>
      <c r="P26" s="883"/>
      <c r="Q26" s="883"/>
      <c r="R26" s="883"/>
      <c r="S26" s="883"/>
      <c r="T26" s="883"/>
      <c r="U26" s="884"/>
      <c r="V26" s="705">
        <v>274051853</v>
      </c>
      <c r="W26" s="696"/>
      <c r="X26" s="696"/>
      <c r="Y26" s="696"/>
      <c r="Z26" s="696"/>
      <c r="AA26" s="696"/>
      <c r="AB26" s="696"/>
      <c r="AC26" s="696"/>
      <c r="AD26" s="696"/>
      <c r="AE26" s="696"/>
      <c r="AF26" s="696"/>
      <c r="AG26" s="696"/>
      <c r="AH26" s="696"/>
      <c r="AI26" s="696"/>
      <c r="AJ26" s="696">
        <v>299461564</v>
      </c>
      <c r="AK26" s="696"/>
      <c r="AL26" s="696"/>
      <c r="AM26" s="696"/>
      <c r="AN26" s="696"/>
      <c r="AO26" s="696"/>
      <c r="AP26" s="696"/>
      <c r="AQ26" s="696"/>
      <c r="AR26" s="696"/>
      <c r="AS26" s="696"/>
      <c r="AT26" s="696"/>
      <c r="AU26" s="696"/>
      <c r="AV26" s="696"/>
      <c r="AW26" s="696"/>
      <c r="AX26" s="696">
        <v>2425721304</v>
      </c>
      <c r="AY26" s="696"/>
      <c r="AZ26" s="696"/>
      <c r="BA26" s="696"/>
      <c r="BB26" s="696"/>
      <c r="BC26" s="696"/>
      <c r="BD26" s="696"/>
      <c r="BE26" s="696"/>
      <c r="BF26" s="696"/>
      <c r="BG26" s="696"/>
      <c r="BH26" s="696"/>
      <c r="BI26" s="696"/>
      <c r="BJ26" s="696"/>
      <c r="BK26" s="696"/>
      <c r="BL26" s="696">
        <v>1627754733</v>
      </c>
      <c r="BM26" s="696"/>
      <c r="BN26" s="696"/>
      <c r="BO26" s="696"/>
      <c r="BP26" s="696"/>
      <c r="BQ26" s="696"/>
      <c r="BR26" s="696"/>
      <c r="BS26" s="696"/>
      <c r="BT26" s="696"/>
      <c r="BU26" s="696"/>
      <c r="BV26" s="696"/>
      <c r="BW26" s="696"/>
      <c r="BX26" s="696"/>
      <c r="BY26" s="696"/>
      <c r="BZ26" s="696">
        <v>4805879660</v>
      </c>
      <c r="CA26" s="696"/>
      <c r="CB26" s="696"/>
      <c r="CC26" s="696"/>
      <c r="CD26" s="696"/>
      <c r="CE26" s="696"/>
      <c r="CF26" s="696"/>
      <c r="CG26" s="696"/>
      <c r="CH26" s="696"/>
      <c r="CI26" s="696"/>
      <c r="CJ26" s="696"/>
      <c r="CK26" s="696"/>
      <c r="CL26" s="696"/>
      <c r="CM26" s="696"/>
      <c r="CN26" s="994">
        <v>-504002870</v>
      </c>
      <c r="CO26" s="994"/>
      <c r="CP26" s="994"/>
      <c r="CQ26" s="994"/>
      <c r="CR26" s="994"/>
      <c r="CS26" s="994"/>
      <c r="CT26" s="994"/>
      <c r="CU26" s="994"/>
      <c r="CV26" s="994"/>
      <c r="CW26" s="994"/>
      <c r="CX26" s="994"/>
      <c r="CY26" s="994"/>
      <c r="CZ26" s="994"/>
      <c r="DA26" s="995"/>
    </row>
    <row r="27" spans="1:129" ht="19.5" customHeight="1">
      <c r="A27" s="882" t="s">
        <v>24</v>
      </c>
      <c r="B27" s="883"/>
      <c r="C27" s="883"/>
      <c r="D27" s="883"/>
      <c r="E27" s="883"/>
      <c r="F27" s="883"/>
      <c r="G27" s="883"/>
      <c r="H27" s="883"/>
      <c r="I27" s="883"/>
      <c r="J27" s="883"/>
      <c r="K27" s="883"/>
      <c r="L27" s="883"/>
      <c r="M27" s="883"/>
      <c r="N27" s="883"/>
      <c r="O27" s="883"/>
      <c r="P27" s="883"/>
      <c r="Q27" s="883"/>
      <c r="R27" s="883"/>
      <c r="S27" s="883"/>
      <c r="T27" s="883"/>
      <c r="U27" s="884"/>
      <c r="V27" s="705">
        <v>25371370</v>
      </c>
      <c r="W27" s="696"/>
      <c r="X27" s="696"/>
      <c r="Y27" s="696"/>
      <c r="Z27" s="696"/>
      <c r="AA27" s="696"/>
      <c r="AB27" s="696"/>
      <c r="AC27" s="696"/>
      <c r="AD27" s="696"/>
      <c r="AE27" s="696"/>
      <c r="AF27" s="696"/>
      <c r="AG27" s="696"/>
      <c r="AH27" s="696"/>
      <c r="AI27" s="696"/>
      <c r="AJ27" s="696">
        <v>29445317</v>
      </c>
      <c r="AK27" s="696"/>
      <c r="AL27" s="696"/>
      <c r="AM27" s="696"/>
      <c r="AN27" s="696"/>
      <c r="AO27" s="696"/>
      <c r="AP27" s="696"/>
      <c r="AQ27" s="696"/>
      <c r="AR27" s="696"/>
      <c r="AS27" s="696"/>
      <c r="AT27" s="696"/>
      <c r="AU27" s="696"/>
      <c r="AV27" s="696"/>
      <c r="AW27" s="696"/>
      <c r="AX27" s="696">
        <v>90912170</v>
      </c>
      <c r="AY27" s="696"/>
      <c r="AZ27" s="696"/>
      <c r="BA27" s="696"/>
      <c r="BB27" s="696"/>
      <c r="BC27" s="696"/>
      <c r="BD27" s="696"/>
      <c r="BE27" s="696"/>
      <c r="BF27" s="696"/>
      <c r="BG27" s="696"/>
      <c r="BH27" s="696"/>
      <c r="BI27" s="696"/>
      <c r="BJ27" s="696"/>
      <c r="BK27" s="696"/>
      <c r="BL27" s="696">
        <v>52596453</v>
      </c>
      <c r="BM27" s="696"/>
      <c r="BN27" s="696"/>
      <c r="BO27" s="696"/>
      <c r="BP27" s="696"/>
      <c r="BQ27" s="696"/>
      <c r="BR27" s="696"/>
      <c r="BS27" s="696"/>
      <c r="BT27" s="696"/>
      <c r="BU27" s="696"/>
      <c r="BV27" s="696"/>
      <c r="BW27" s="696"/>
      <c r="BX27" s="696"/>
      <c r="BY27" s="696"/>
      <c r="BZ27" s="696">
        <v>251934526</v>
      </c>
      <c r="CA27" s="696"/>
      <c r="CB27" s="696"/>
      <c r="CC27" s="696"/>
      <c r="CD27" s="696"/>
      <c r="CE27" s="696"/>
      <c r="CF27" s="696"/>
      <c r="CG27" s="696"/>
      <c r="CH27" s="696"/>
      <c r="CI27" s="696"/>
      <c r="CJ27" s="696"/>
      <c r="CK27" s="696"/>
      <c r="CL27" s="696"/>
      <c r="CM27" s="696"/>
      <c r="CN27" s="994">
        <v>-43706051</v>
      </c>
      <c r="CO27" s="994"/>
      <c r="CP27" s="994"/>
      <c r="CQ27" s="994"/>
      <c r="CR27" s="994"/>
      <c r="CS27" s="994"/>
      <c r="CT27" s="994"/>
      <c r="CU27" s="994"/>
      <c r="CV27" s="994"/>
      <c r="CW27" s="994"/>
      <c r="CX27" s="994"/>
      <c r="CY27" s="994"/>
      <c r="CZ27" s="994"/>
      <c r="DA27" s="995"/>
    </row>
    <row r="28" spans="1:129" ht="19.5" customHeight="1">
      <c r="A28" s="882" t="s">
        <v>110</v>
      </c>
      <c r="B28" s="883"/>
      <c r="C28" s="883"/>
      <c r="D28" s="883"/>
      <c r="E28" s="883"/>
      <c r="F28" s="883"/>
      <c r="G28" s="883"/>
      <c r="H28" s="883"/>
      <c r="I28" s="883"/>
      <c r="J28" s="883"/>
      <c r="K28" s="883"/>
      <c r="L28" s="883"/>
      <c r="M28" s="883"/>
      <c r="N28" s="883"/>
      <c r="O28" s="883"/>
      <c r="P28" s="883"/>
      <c r="Q28" s="883"/>
      <c r="R28" s="883"/>
      <c r="S28" s="883"/>
      <c r="T28" s="883"/>
      <c r="U28" s="884"/>
      <c r="V28" s="705">
        <v>143982358</v>
      </c>
      <c r="W28" s="696"/>
      <c r="X28" s="696"/>
      <c r="Y28" s="696"/>
      <c r="Z28" s="696"/>
      <c r="AA28" s="696"/>
      <c r="AB28" s="696"/>
      <c r="AC28" s="696"/>
      <c r="AD28" s="696"/>
      <c r="AE28" s="696"/>
      <c r="AF28" s="696"/>
      <c r="AG28" s="696"/>
      <c r="AH28" s="696"/>
      <c r="AI28" s="696"/>
      <c r="AJ28" s="696">
        <v>263445614</v>
      </c>
      <c r="AK28" s="696"/>
      <c r="AL28" s="696"/>
      <c r="AM28" s="696"/>
      <c r="AN28" s="696"/>
      <c r="AO28" s="696"/>
      <c r="AP28" s="696"/>
      <c r="AQ28" s="696"/>
      <c r="AR28" s="696"/>
      <c r="AS28" s="696"/>
      <c r="AT28" s="696"/>
      <c r="AU28" s="696"/>
      <c r="AV28" s="696"/>
      <c r="AW28" s="696"/>
      <c r="AX28" s="696">
        <v>878590764</v>
      </c>
      <c r="AY28" s="696"/>
      <c r="AZ28" s="696"/>
      <c r="BA28" s="696"/>
      <c r="BB28" s="696"/>
      <c r="BC28" s="696"/>
      <c r="BD28" s="696"/>
      <c r="BE28" s="696"/>
      <c r="BF28" s="696"/>
      <c r="BG28" s="696"/>
      <c r="BH28" s="696"/>
      <c r="BI28" s="696"/>
      <c r="BJ28" s="696"/>
      <c r="BK28" s="696"/>
      <c r="BL28" s="696">
        <v>495985272</v>
      </c>
      <c r="BM28" s="696"/>
      <c r="BN28" s="696"/>
      <c r="BO28" s="696"/>
      <c r="BP28" s="696"/>
      <c r="BQ28" s="696"/>
      <c r="BR28" s="696"/>
      <c r="BS28" s="696"/>
      <c r="BT28" s="696"/>
      <c r="BU28" s="696"/>
      <c r="BV28" s="696"/>
      <c r="BW28" s="696"/>
      <c r="BX28" s="696"/>
      <c r="BY28" s="696"/>
      <c r="BZ28" s="696">
        <v>2555324564</v>
      </c>
      <c r="CA28" s="696"/>
      <c r="CB28" s="696"/>
      <c r="CC28" s="696"/>
      <c r="CD28" s="696"/>
      <c r="CE28" s="696"/>
      <c r="CF28" s="696"/>
      <c r="CG28" s="696"/>
      <c r="CH28" s="696"/>
      <c r="CI28" s="696"/>
      <c r="CJ28" s="696"/>
      <c r="CK28" s="696"/>
      <c r="CL28" s="696"/>
      <c r="CM28" s="696"/>
      <c r="CN28" s="994">
        <v>-259811263</v>
      </c>
      <c r="CO28" s="994"/>
      <c r="CP28" s="994"/>
      <c r="CQ28" s="994"/>
      <c r="CR28" s="994"/>
      <c r="CS28" s="994"/>
      <c r="CT28" s="994"/>
      <c r="CU28" s="994"/>
      <c r="CV28" s="994"/>
      <c r="CW28" s="994"/>
      <c r="CX28" s="994"/>
      <c r="CY28" s="994"/>
      <c r="CZ28" s="994"/>
      <c r="DA28" s="995"/>
    </row>
    <row r="29" spans="1:129" ht="19.5" customHeight="1" thickBot="1">
      <c r="A29" s="776" t="s">
        <v>25</v>
      </c>
      <c r="B29" s="880"/>
      <c r="C29" s="880"/>
      <c r="D29" s="880"/>
      <c r="E29" s="880"/>
      <c r="F29" s="880"/>
      <c r="G29" s="880"/>
      <c r="H29" s="880"/>
      <c r="I29" s="880"/>
      <c r="J29" s="880"/>
      <c r="K29" s="880"/>
      <c r="L29" s="880"/>
      <c r="M29" s="880"/>
      <c r="N29" s="880"/>
      <c r="O29" s="880"/>
      <c r="P29" s="880"/>
      <c r="Q29" s="880"/>
      <c r="R29" s="880"/>
      <c r="S29" s="880"/>
      <c r="T29" s="880"/>
      <c r="U29" s="881"/>
      <c r="V29" s="705">
        <v>4541658472</v>
      </c>
      <c r="W29" s="696"/>
      <c r="X29" s="696"/>
      <c r="Y29" s="696"/>
      <c r="Z29" s="696"/>
      <c r="AA29" s="696"/>
      <c r="AB29" s="696"/>
      <c r="AC29" s="696"/>
      <c r="AD29" s="696"/>
      <c r="AE29" s="696"/>
      <c r="AF29" s="696"/>
      <c r="AG29" s="696"/>
      <c r="AH29" s="696"/>
      <c r="AI29" s="696"/>
      <c r="AJ29" s="696">
        <v>12081307832</v>
      </c>
      <c r="AK29" s="696"/>
      <c r="AL29" s="696"/>
      <c r="AM29" s="696"/>
      <c r="AN29" s="696"/>
      <c r="AO29" s="696"/>
      <c r="AP29" s="696"/>
      <c r="AQ29" s="696"/>
      <c r="AR29" s="696"/>
      <c r="AS29" s="696"/>
      <c r="AT29" s="696"/>
      <c r="AU29" s="696"/>
      <c r="AV29" s="696"/>
      <c r="AW29" s="696"/>
      <c r="AX29" s="696">
        <v>6562432973</v>
      </c>
      <c r="AY29" s="696"/>
      <c r="AZ29" s="696"/>
      <c r="BA29" s="696"/>
      <c r="BB29" s="696"/>
      <c r="BC29" s="696"/>
      <c r="BD29" s="696"/>
      <c r="BE29" s="696"/>
      <c r="BF29" s="696"/>
      <c r="BG29" s="696"/>
      <c r="BH29" s="696"/>
      <c r="BI29" s="696"/>
      <c r="BJ29" s="696"/>
      <c r="BK29" s="696"/>
      <c r="BL29" s="696">
        <v>5379774710</v>
      </c>
      <c r="BM29" s="696"/>
      <c r="BN29" s="696"/>
      <c r="BO29" s="696"/>
      <c r="BP29" s="696"/>
      <c r="BQ29" s="696"/>
      <c r="BR29" s="696"/>
      <c r="BS29" s="696"/>
      <c r="BT29" s="696"/>
      <c r="BU29" s="696"/>
      <c r="BV29" s="696"/>
      <c r="BW29" s="696"/>
      <c r="BX29" s="696"/>
      <c r="BY29" s="696"/>
      <c r="BZ29" s="696">
        <v>22251442669</v>
      </c>
      <c r="CA29" s="696"/>
      <c r="CB29" s="696"/>
      <c r="CC29" s="696"/>
      <c r="CD29" s="696"/>
      <c r="CE29" s="696"/>
      <c r="CF29" s="696"/>
      <c r="CG29" s="696"/>
      <c r="CH29" s="696"/>
      <c r="CI29" s="696"/>
      <c r="CJ29" s="696"/>
      <c r="CK29" s="696"/>
      <c r="CL29" s="696"/>
      <c r="CM29" s="696"/>
      <c r="CN29" s="994">
        <v>-2952791104</v>
      </c>
      <c r="CO29" s="994"/>
      <c r="CP29" s="994"/>
      <c r="CQ29" s="994"/>
      <c r="CR29" s="994"/>
      <c r="CS29" s="994"/>
      <c r="CT29" s="994"/>
      <c r="CU29" s="994"/>
      <c r="CV29" s="994"/>
      <c r="CW29" s="994"/>
      <c r="CX29" s="994"/>
      <c r="CY29" s="994"/>
      <c r="CZ29" s="994"/>
      <c r="DA29" s="995"/>
    </row>
    <row r="30" spans="1:129" ht="19.5" customHeight="1" thickBot="1">
      <c r="A30" s="552" t="s">
        <v>147</v>
      </c>
      <c r="B30" s="924"/>
      <c r="C30" s="924"/>
      <c r="D30" s="924"/>
      <c r="E30" s="924"/>
      <c r="F30" s="924"/>
      <c r="G30" s="924"/>
      <c r="H30" s="924"/>
      <c r="I30" s="924"/>
      <c r="J30" s="924"/>
      <c r="K30" s="924"/>
      <c r="L30" s="924"/>
      <c r="M30" s="924"/>
      <c r="N30" s="924"/>
      <c r="O30" s="924"/>
      <c r="P30" s="924"/>
      <c r="Q30" s="924"/>
      <c r="R30" s="924"/>
      <c r="S30" s="924"/>
      <c r="T30" s="924"/>
      <c r="U30" s="925"/>
      <c r="V30" s="704">
        <f t="shared" ref="V30" si="9">SUM(V24,V25,V26,V27,V28,V29)</f>
        <v>5401392403</v>
      </c>
      <c r="W30" s="697"/>
      <c r="X30" s="697"/>
      <c r="Y30" s="697"/>
      <c r="Z30" s="697"/>
      <c r="AA30" s="697"/>
      <c r="AB30" s="697"/>
      <c r="AC30" s="697"/>
      <c r="AD30" s="697"/>
      <c r="AE30" s="697"/>
      <c r="AF30" s="697"/>
      <c r="AG30" s="697"/>
      <c r="AH30" s="697"/>
      <c r="AI30" s="697"/>
      <c r="AJ30" s="697">
        <f t="shared" ref="AJ30" si="10">SUM(AJ24,AJ25,AJ26,AJ27,AJ28,AJ29)</f>
        <v>12941516290</v>
      </c>
      <c r="AK30" s="697"/>
      <c r="AL30" s="697"/>
      <c r="AM30" s="697"/>
      <c r="AN30" s="697"/>
      <c r="AO30" s="697"/>
      <c r="AP30" s="697"/>
      <c r="AQ30" s="697"/>
      <c r="AR30" s="697"/>
      <c r="AS30" s="697"/>
      <c r="AT30" s="697"/>
      <c r="AU30" s="697"/>
      <c r="AV30" s="697"/>
      <c r="AW30" s="697"/>
      <c r="AX30" s="697">
        <f t="shared" ref="AX30" si="11">SUM(AX24,AX25,AX26,AX27,AX28,AX29)</f>
        <v>13319390482</v>
      </c>
      <c r="AY30" s="697"/>
      <c r="AZ30" s="697"/>
      <c r="BA30" s="697"/>
      <c r="BB30" s="697"/>
      <c r="BC30" s="697"/>
      <c r="BD30" s="697"/>
      <c r="BE30" s="697"/>
      <c r="BF30" s="697"/>
      <c r="BG30" s="697"/>
      <c r="BH30" s="697"/>
      <c r="BI30" s="697"/>
      <c r="BJ30" s="697"/>
      <c r="BK30" s="697"/>
      <c r="BL30" s="697">
        <f t="shared" ref="BL30" si="12">SUM(BL24,BL25,BL26,BL27,BL28,BL29)</f>
        <v>10040649882</v>
      </c>
      <c r="BM30" s="697"/>
      <c r="BN30" s="697"/>
      <c r="BO30" s="697"/>
      <c r="BP30" s="697"/>
      <c r="BQ30" s="697"/>
      <c r="BR30" s="697"/>
      <c r="BS30" s="697"/>
      <c r="BT30" s="697"/>
      <c r="BU30" s="697"/>
      <c r="BV30" s="697"/>
      <c r="BW30" s="697"/>
      <c r="BX30" s="697"/>
      <c r="BY30" s="697"/>
      <c r="BZ30" s="697">
        <f t="shared" ref="BZ30" si="13">SUM(BZ24,BZ25,BZ26,BZ27,BZ28,BZ29)</f>
        <v>36545798481</v>
      </c>
      <c r="CA30" s="697"/>
      <c r="CB30" s="697"/>
      <c r="CC30" s="697"/>
      <c r="CD30" s="697"/>
      <c r="CE30" s="697"/>
      <c r="CF30" s="697"/>
      <c r="CG30" s="697"/>
      <c r="CH30" s="697"/>
      <c r="CI30" s="697"/>
      <c r="CJ30" s="697"/>
      <c r="CK30" s="697"/>
      <c r="CL30" s="697"/>
      <c r="CM30" s="697"/>
      <c r="CN30" s="996">
        <f t="shared" ref="CN30" si="14">SUM(CN24,CN25,CN26,CN27,CN28,CN29)</f>
        <v>-4693306208</v>
      </c>
      <c r="CO30" s="996"/>
      <c r="CP30" s="996"/>
      <c r="CQ30" s="996"/>
      <c r="CR30" s="996"/>
      <c r="CS30" s="996"/>
      <c r="CT30" s="996"/>
      <c r="CU30" s="996"/>
      <c r="CV30" s="996"/>
      <c r="CW30" s="996"/>
      <c r="CX30" s="996"/>
      <c r="CY30" s="996"/>
      <c r="CZ30" s="996"/>
      <c r="DA30" s="997"/>
    </row>
    <row r="31" spans="1:129" ht="21.75" customHeight="1"/>
  </sheetData>
  <sheetProtection selectLockedCells="1"/>
  <mergeCells count="166">
    <mergeCell ref="DB9:DO9"/>
    <mergeCell ref="DB10:DO10"/>
    <mergeCell ref="DB11:DO11"/>
    <mergeCell ref="DB12:DO12"/>
    <mergeCell ref="DB13:DO13"/>
    <mergeCell ref="DB14:DO14"/>
    <mergeCell ref="DB15:DO15"/>
    <mergeCell ref="DP9:EC9"/>
    <mergeCell ref="DP10:EC10"/>
    <mergeCell ref="DP11:EC11"/>
    <mergeCell ref="DP12:EC12"/>
    <mergeCell ref="DP13:EC13"/>
    <mergeCell ref="DP14:EC14"/>
    <mergeCell ref="DP15:EC15"/>
    <mergeCell ref="V25:AI25"/>
    <mergeCell ref="AX26:BK26"/>
    <mergeCell ref="AX27:BK27"/>
    <mergeCell ref="AX28:BK28"/>
    <mergeCell ref="AX29:BK29"/>
    <mergeCell ref="V30:AI30"/>
    <mergeCell ref="AX24:BK24"/>
    <mergeCell ref="AX25:BK25"/>
    <mergeCell ref="CN28:DA28"/>
    <mergeCell ref="CN29:DA29"/>
    <mergeCell ref="BZ28:CM28"/>
    <mergeCell ref="BZ29:CM29"/>
    <mergeCell ref="BZ30:CM30"/>
    <mergeCell ref="CN30:DA30"/>
    <mergeCell ref="BZ24:CM24"/>
    <mergeCell ref="BZ25:CM25"/>
    <mergeCell ref="CN24:DA24"/>
    <mergeCell ref="CN25:DA25"/>
    <mergeCell ref="CN26:DA26"/>
    <mergeCell ref="CN27:DA27"/>
    <mergeCell ref="BZ26:CM26"/>
    <mergeCell ref="BZ27:CM27"/>
    <mergeCell ref="CN14:DA14"/>
    <mergeCell ref="CN15:DA15"/>
    <mergeCell ref="AX30:BK30"/>
    <mergeCell ref="BL24:BY24"/>
    <mergeCell ref="BL25:BY25"/>
    <mergeCell ref="BL26:BY26"/>
    <mergeCell ref="BL27:BY27"/>
    <mergeCell ref="BL28:BY28"/>
    <mergeCell ref="BL29:BY29"/>
    <mergeCell ref="BL30:BY30"/>
    <mergeCell ref="BZ15:CM15"/>
    <mergeCell ref="AX15:BK15"/>
    <mergeCell ref="BL15:BY15"/>
    <mergeCell ref="CN23:DA23"/>
    <mergeCell ref="CP19:CY21"/>
    <mergeCell ref="BZ23:CM23"/>
    <mergeCell ref="CA18:CZ18"/>
    <mergeCell ref="BZ14:CM14"/>
    <mergeCell ref="BL14:BY14"/>
    <mergeCell ref="BZ9:CM9"/>
    <mergeCell ref="AJ10:AW10"/>
    <mergeCell ref="BZ11:CM11"/>
    <mergeCell ref="BZ12:CM12"/>
    <mergeCell ref="BZ13:CM13"/>
    <mergeCell ref="V11:AI11"/>
    <mergeCell ref="AX14:BK14"/>
    <mergeCell ref="V10:AI10"/>
    <mergeCell ref="AJ14:AW14"/>
    <mergeCell ref="V12:AI12"/>
    <mergeCell ref="V13:AI13"/>
    <mergeCell ref="AJ11:AW11"/>
    <mergeCell ref="AJ12:AW12"/>
    <mergeCell ref="AJ13:AW13"/>
    <mergeCell ref="AX10:BK10"/>
    <mergeCell ref="AX11:BK11"/>
    <mergeCell ref="X19:AG21"/>
    <mergeCell ref="AX22:BK22"/>
    <mergeCell ref="BL22:BY22"/>
    <mergeCell ref="AX23:BK23"/>
    <mergeCell ref="BL23:BY23"/>
    <mergeCell ref="AL19:AU21"/>
    <mergeCell ref="AZ19:BI21"/>
    <mergeCell ref="AJ8:AW8"/>
    <mergeCell ref="AX8:BK8"/>
    <mergeCell ref="AX9:BK9"/>
    <mergeCell ref="V22:AI22"/>
    <mergeCell ref="V23:AI23"/>
    <mergeCell ref="W18:AV18"/>
    <mergeCell ref="AY18:BX18"/>
    <mergeCell ref="V9:AI9"/>
    <mergeCell ref="BL10:BY10"/>
    <mergeCell ref="BL11:BY11"/>
    <mergeCell ref="V15:AI15"/>
    <mergeCell ref="AJ15:AW15"/>
    <mergeCell ref="V14:AI14"/>
    <mergeCell ref="AJ9:AW9"/>
    <mergeCell ref="BL12:BY12"/>
    <mergeCell ref="BL13:BY13"/>
    <mergeCell ref="A2:EC2"/>
    <mergeCell ref="B18:T19"/>
    <mergeCell ref="B21:T23"/>
    <mergeCell ref="BZ7:CM7"/>
    <mergeCell ref="CN7:DA7"/>
    <mergeCell ref="DB7:DO7"/>
    <mergeCell ref="AJ23:AW23"/>
    <mergeCell ref="AX7:BK7"/>
    <mergeCell ref="BL7:BY7"/>
    <mergeCell ref="BZ22:CM22"/>
    <mergeCell ref="BL8:BY8"/>
    <mergeCell ref="BZ8:CM8"/>
    <mergeCell ref="CN8:DA8"/>
    <mergeCell ref="CB19:CK21"/>
    <mergeCell ref="BN19:BW21"/>
    <mergeCell ref="CN22:DA22"/>
    <mergeCell ref="BL9:BY9"/>
    <mergeCell ref="BZ10:CM10"/>
    <mergeCell ref="CN13:DA13"/>
    <mergeCell ref="V7:AI7"/>
    <mergeCell ref="AJ7:AW7"/>
    <mergeCell ref="A10:U10"/>
    <mergeCell ref="DP7:EC7"/>
    <mergeCell ref="V8:AI8"/>
    <mergeCell ref="B3:T4"/>
    <mergeCell ref="A9:U9"/>
    <mergeCell ref="A13:U13"/>
    <mergeCell ref="CP5:CY6"/>
    <mergeCell ref="AL4:AU6"/>
    <mergeCell ref="AZ5:BI6"/>
    <mergeCell ref="CB4:CK6"/>
    <mergeCell ref="CN4:EC4"/>
    <mergeCell ref="DD5:DM6"/>
    <mergeCell ref="B6:T8"/>
    <mergeCell ref="DP6:EC6"/>
    <mergeCell ref="DP5:EC5"/>
    <mergeCell ref="DB8:DO8"/>
    <mergeCell ref="DP8:EC8"/>
    <mergeCell ref="AF3:DS3"/>
    <mergeCell ref="BM5:BX6"/>
    <mergeCell ref="X4:AG6"/>
    <mergeCell ref="AX13:BK13"/>
    <mergeCell ref="AX12:BK12"/>
    <mergeCell ref="CN9:DA9"/>
    <mergeCell ref="CN10:DA10"/>
    <mergeCell ref="CN11:DA11"/>
    <mergeCell ref="CN12:DA12"/>
    <mergeCell ref="AX4:BY4"/>
    <mergeCell ref="A24:U24"/>
    <mergeCell ref="A25:U25"/>
    <mergeCell ref="AJ22:AW22"/>
    <mergeCell ref="AJ29:AW29"/>
    <mergeCell ref="AJ30:AW30"/>
    <mergeCell ref="V26:AI26"/>
    <mergeCell ref="V27:AI27"/>
    <mergeCell ref="A15:U15"/>
    <mergeCell ref="A11:U11"/>
    <mergeCell ref="A12:U12"/>
    <mergeCell ref="A14:U14"/>
    <mergeCell ref="A30:U30"/>
    <mergeCell ref="A26:U26"/>
    <mergeCell ref="A27:U27"/>
    <mergeCell ref="A28:U28"/>
    <mergeCell ref="A29:U29"/>
    <mergeCell ref="AJ24:AW24"/>
    <mergeCell ref="AJ25:AW25"/>
    <mergeCell ref="AJ26:AW26"/>
    <mergeCell ref="AJ27:AW27"/>
    <mergeCell ref="AJ28:AW28"/>
    <mergeCell ref="V28:AI28"/>
    <mergeCell ref="V29:AI29"/>
    <mergeCell ref="V24:AI24"/>
  </mergeCells>
  <phoneticPr fontId="2"/>
  <pageMargins left="0.78740157480314965" right="0.78740157480314965" top="0.59055118110236227" bottom="0.59055118110236227" header="0.39370078740157483" footer="0.39370078740157483"/>
  <pageSetup paperSize="9" scale="98" firstPageNumber="64" orientation="landscape" useFirstPageNumber="1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93"/>
  <dimension ref="A1:HP28"/>
  <sheetViews>
    <sheetView view="pageBreakPreview" zoomScaleNormal="100" zoomScaleSheetLayoutView="100" workbookViewId="0">
      <selection activeCell="V26" sqref="V26:W26"/>
    </sheetView>
  </sheetViews>
  <sheetFormatPr defaultColWidth="1" defaultRowHeight="21.75" customHeight="1"/>
  <cols>
    <col min="1" max="21" width="0.77734375" style="7" customWidth="1"/>
    <col min="22" max="215" width="0.6640625" style="7" customWidth="1"/>
    <col min="216" max="16384" width="1" style="7"/>
  </cols>
  <sheetData>
    <row r="1" spans="1:224" ht="21" customHeight="1"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</row>
    <row r="2" spans="1:224" ht="21" customHeight="1" thickBot="1">
      <c r="A2" s="592" t="s">
        <v>182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  <c r="AP2" s="592"/>
      <c r="AQ2" s="592"/>
      <c r="AR2" s="592"/>
      <c r="AS2" s="592"/>
      <c r="AT2" s="592"/>
      <c r="AU2" s="592"/>
      <c r="AV2" s="592"/>
      <c r="AW2" s="592"/>
      <c r="AX2" s="592"/>
      <c r="AY2" s="592"/>
      <c r="AZ2" s="592"/>
      <c r="BA2" s="592"/>
      <c r="BB2" s="592"/>
      <c r="BC2" s="592"/>
      <c r="BD2" s="592"/>
      <c r="BE2" s="592"/>
      <c r="BF2" s="592"/>
      <c r="BG2" s="592"/>
      <c r="BH2" s="592"/>
      <c r="BI2" s="592"/>
      <c r="BJ2" s="592"/>
      <c r="BK2" s="592"/>
      <c r="BL2" s="592"/>
      <c r="BM2" s="592"/>
      <c r="BN2" s="592"/>
      <c r="BO2" s="592"/>
      <c r="BP2" s="592"/>
      <c r="BQ2" s="592"/>
      <c r="BR2" s="592"/>
      <c r="BS2" s="592"/>
      <c r="BT2" s="592"/>
      <c r="BU2" s="592"/>
      <c r="BV2" s="592"/>
      <c r="BW2" s="592"/>
      <c r="BX2" s="592"/>
      <c r="BY2" s="592"/>
      <c r="BZ2" s="592"/>
      <c r="CA2" s="592"/>
      <c r="CB2" s="592"/>
      <c r="CC2" s="592"/>
      <c r="CD2" s="592"/>
      <c r="CE2" s="592"/>
      <c r="CF2" s="592"/>
      <c r="CG2" s="592"/>
      <c r="CH2" s="592"/>
      <c r="CI2" s="592"/>
      <c r="CJ2" s="592"/>
      <c r="CK2" s="592"/>
      <c r="CL2" s="592"/>
      <c r="CM2" s="592"/>
      <c r="CN2" s="592"/>
      <c r="CO2" s="592"/>
      <c r="CP2" s="592"/>
      <c r="CQ2" s="592"/>
      <c r="CR2" s="592"/>
      <c r="CS2" s="592"/>
      <c r="CT2" s="592"/>
      <c r="CU2" s="592"/>
      <c r="CV2" s="592"/>
      <c r="CW2" s="592"/>
      <c r="CX2" s="592"/>
      <c r="CY2" s="592"/>
      <c r="CZ2" s="592"/>
      <c r="DA2" s="592"/>
      <c r="DB2" s="592"/>
      <c r="DC2" s="592"/>
      <c r="DD2" s="592"/>
      <c r="DE2" s="592"/>
      <c r="DF2" s="592"/>
      <c r="DG2" s="592"/>
      <c r="DH2" s="592"/>
      <c r="DI2" s="592"/>
      <c r="DJ2" s="592"/>
      <c r="DK2" s="592"/>
      <c r="DL2" s="592"/>
      <c r="DM2" s="592"/>
      <c r="DN2" s="592"/>
      <c r="DO2" s="592"/>
      <c r="DP2" s="592"/>
      <c r="DQ2" s="592"/>
      <c r="DR2" s="592"/>
      <c r="DS2" s="592"/>
      <c r="DT2" s="592"/>
      <c r="DU2" s="592"/>
      <c r="DV2" s="592"/>
      <c r="DW2" s="592"/>
      <c r="DX2" s="592"/>
      <c r="DY2" s="592"/>
      <c r="DZ2" s="592"/>
      <c r="EA2" s="592"/>
      <c r="EB2" s="592"/>
      <c r="EC2" s="592"/>
      <c r="ED2" s="592"/>
      <c r="EE2" s="592"/>
      <c r="EF2" s="592"/>
      <c r="EG2" s="592"/>
      <c r="EH2" s="592"/>
      <c r="EI2" s="592"/>
      <c r="EJ2" s="592"/>
      <c r="EK2" s="592"/>
      <c r="EL2" s="592"/>
      <c r="EM2" s="592"/>
      <c r="EN2" s="592"/>
      <c r="EO2" s="592"/>
      <c r="EP2" s="592"/>
      <c r="EQ2" s="592"/>
      <c r="ER2" s="592"/>
      <c r="ES2" s="592"/>
      <c r="ET2" s="592"/>
      <c r="EU2" s="592"/>
      <c r="EV2" s="592"/>
      <c r="EW2" s="592"/>
      <c r="EX2" s="592"/>
      <c r="EY2" s="592"/>
      <c r="EZ2" s="592"/>
      <c r="FA2" s="592"/>
      <c r="FB2" s="592"/>
      <c r="FC2" s="592"/>
      <c r="FD2" s="592"/>
      <c r="FE2" s="592"/>
      <c r="FF2" s="592"/>
      <c r="FG2" s="592"/>
      <c r="FH2" s="592"/>
      <c r="FI2" s="592"/>
      <c r="FJ2" s="592"/>
      <c r="FK2" s="592"/>
      <c r="FL2" s="592"/>
      <c r="FM2" s="592"/>
      <c r="FN2" s="592"/>
      <c r="FO2" s="592"/>
      <c r="FP2" s="592"/>
      <c r="FQ2" s="592"/>
      <c r="FR2" s="592"/>
      <c r="FS2" s="592"/>
      <c r="FT2" s="592"/>
      <c r="FU2" s="592"/>
      <c r="FV2" s="592"/>
      <c r="FW2" s="592"/>
      <c r="FX2" s="592"/>
      <c r="FY2" s="592"/>
      <c r="FZ2" s="592"/>
      <c r="GA2" s="592"/>
      <c r="GB2" s="592"/>
      <c r="GC2" s="592"/>
      <c r="GD2" s="592"/>
      <c r="GE2" s="592"/>
      <c r="GF2" s="592"/>
      <c r="GG2" s="592"/>
      <c r="GH2" s="592"/>
      <c r="GI2" s="592"/>
      <c r="GJ2" s="592"/>
      <c r="GK2" s="592"/>
      <c r="GL2" s="592"/>
      <c r="GM2" s="592"/>
      <c r="GN2" s="592"/>
      <c r="GO2" s="592"/>
      <c r="GP2" s="592"/>
      <c r="GQ2" s="592"/>
      <c r="GR2" s="592"/>
      <c r="GS2" s="592"/>
      <c r="GT2" s="592"/>
      <c r="GU2" s="592"/>
      <c r="GV2" s="592"/>
      <c r="GW2" s="592"/>
      <c r="GX2" s="592"/>
      <c r="GY2" s="592"/>
      <c r="GZ2" s="592"/>
      <c r="HA2" s="592"/>
      <c r="HB2" s="592"/>
      <c r="HC2" s="592"/>
      <c r="HD2" s="592"/>
      <c r="HE2" s="592"/>
      <c r="HF2" s="592"/>
      <c r="HG2" s="592"/>
    </row>
    <row r="3" spans="1:224" ht="26.25" customHeight="1">
      <c r="A3" s="264"/>
      <c r="B3" s="1020" t="s">
        <v>183</v>
      </c>
      <c r="C3" s="1020"/>
      <c r="D3" s="1020"/>
      <c r="E3" s="1020"/>
      <c r="F3" s="1020"/>
      <c r="G3" s="1020"/>
      <c r="H3" s="1020"/>
      <c r="I3" s="1020"/>
      <c r="J3" s="1020"/>
      <c r="K3" s="1020"/>
      <c r="L3" s="1020"/>
      <c r="M3" s="1020"/>
      <c r="N3" s="1020"/>
      <c r="O3" s="1020"/>
      <c r="P3" s="1020"/>
      <c r="Q3" s="1020"/>
      <c r="R3" s="1020"/>
      <c r="S3" s="1020"/>
      <c r="T3" s="1020"/>
      <c r="U3" s="265"/>
      <c r="V3" s="1022" t="s">
        <v>184</v>
      </c>
      <c r="W3" s="1023"/>
      <c r="X3" s="1023"/>
      <c r="Y3" s="1023"/>
      <c r="Z3" s="1023"/>
      <c r="AA3" s="1023"/>
      <c r="AB3" s="1023"/>
      <c r="AC3" s="1023"/>
      <c r="AD3" s="1023"/>
      <c r="AE3" s="1023"/>
      <c r="AF3" s="1023"/>
      <c r="AG3" s="1023"/>
      <c r="AH3" s="1023"/>
      <c r="AI3" s="1023"/>
      <c r="AJ3" s="1024"/>
      <c r="AK3" s="253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1033" t="s">
        <v>185</v>
      </c>
      <c r="AW3" s="1033"/>
      <c r="AX3" s="1033"/>
      <c r="AY3" s="1033"/>
      <c r="AZ3" s="1033"/>
      <c r="BA3" s="1033"/>
      <c r="BB3" s="1033"/>
      <c r="BC3" s="1033"/>
      <c r="BD3" s="1033"/>
      <c r="BE3" s="1033"/>
      <c r="BF3" s="1033"/>
      <c r="BG3" s="1033"/>
      <c r="BH3" s="1033"/>
      <c r="BI3" s="1033"/>
      <c r="BJ3" s="1033"/>
      <c r="BK3" s="1033"/>
      <c r="BL3" s="1033"/>
      <c r="BM3" s="1033"/>
      <c r="BN3" s="1033"/>
      <c r="BO3" s="1033"/>
      <c r="BP3" s="1033"/>
      <c r="BQ3" s="1033"/>
      <c r="BR3" s="1033"/>
      <c r="BS3" s="1033"/>
      <c r="BT3" s="1033"/>
      <c r="BU3" s="1033"/>
      <c r="BV3" s="1033"/>
      <c r="BW3" s="1033"/>
      <c r="BX3" s="1033"/>
      <c r="BY3" s="1033"/>
      <c r="BZ3" s="1033"/>
      <c r="CA3" s="1033"/>
      <c r="CB3" s="1033"/>
      <c r="CC3" s="1033"/>
      <c r="CD3" s="1033"/>
      <c r="CE3" s="1033"/>
      <c r="CF3" s="1033"/>
      <c r="CG3" s="1033"/>
      <c r="CH3" s="1033"/>
      <c r="CI3" s="1033"/>
      <c r="CJ3" s="1033"/>
      <c r="CK3" s="1033"/>
      <c r="CL3" s="1033"/>
      <c r="CM3" s="1033"/>
      <c r="CN3" s="1033"/>
      <c r="CO3" s="1033"/>
      <c r="CP3" s="1033"/>
      <c r="CQ3" s="1033"/>
      <c r="CR3" s="1033"/>
      <c r="CS3" s="1033"/>
      <c r="CT3" s="1033"/>
      <c r="CU3" s="1033"/>
      <c r="CV3" s="1033"/>
      <c r="CW3" s="1033"/>
      <c r="CX3" s="1033"/>
      <c r="CY3" s="1033"/>
      <c r="CZ3" s="1033"/>
      <c r="DA3" s="1033"/>
      <c r="DB3" s="1033"/>
      <c r="DC3" s="1033"/>
      <c r="DD3" s="1033"/>
      <c r="DE3" s="1033"/>
      <c r="DF3" s="1033"/>
      <c r="DG3" s="1033"/>
      <c r="DH3" s="1033"/>
      <c r="DI3" s="1033"/>
      <c r="DJ3" s="1033"/>
      <c r="DK3" s="1033"/>
      <c r="DL3" s="1033"/>
      <c r="DM3" s="1033"/>
      <c r="DN3" s="1033"/>
      <c r="DO3" s="1033"/>
      <c r="DP3" s="1033"/>
      <c r="DQ3" s="1033"/>
      <c r="DR3" s="1033"/>
      <c r="DS3" s="1033"/>
      <c r="DT3" s="1033"/>
      <c r="DU3" s="1033"/>
      <c r="DV3" s="1033"/>
      <c r="DW3" s="1033"/>
      <c r="DX3" s="1033"/>
      <c r="DY3" s="1033"/>
      <c r="DZ3" s="1033"/>
      <c r="EA3" s="1033"/>
      <c r="EB3" s="1033"/>
      <c r="EC3" s="1033"/>
      <c r="ED3" s="1033"/>
      <c r="EE3" s="1033"/>
      <c r="EF3" s="1033"/>
      <c r="EG3" s="1033"/>
      <c r="EH3" s="1033"/>
      <c r="EI3" s="1033"/>
      <c r="EJ3" s="1033"/>
      <c r="EK3" s="1033"/>
      <c r="EL3" s="1033"/>
      <c r="EM3" s="1033"/>
      <c r="EN3" s="1033"/>
      <c r="EO3" s="1033"/>
      <c r="EP3" s="1033"/>
      <c r="EQ3" s="1033"/>
      <c r="ER3" s="1033"/>
      <c r="ES3" s="1033"/>
      <c r="ET3" s="1033"/>
      <c r="EU3" s="1033"/>
      <c r="EV3" s="1033"/>
      <c r="EW3" s="1033"/>
      <c r="EX3" s="1033"/>
      <c r="EY3" s="1033"/>
      <c r="EZ3" s="1033"/>
      <c r="FA3" s="1033"/>
      <c r="FB3" s="1033"/>
      <c r="FC3" s="1033"/>
      <c r="FD3" s="1033"/>
      <c r="FE3" s="1033"/>
      <c r="FF3" s="1033"/>
      <c r="FG3" s="1033"/>
      <c r="FH3" s="1033"/>
      <c r="FI3" s="1033"/>
      <c r="FJ3" s="1033"/>
      <c r="FK3" s="1033"/>
      <c r="FL3" s="1033"/>
      <c r="FM3" s="1033"/>
      <c r="FN3" s="1033"/>
      <c r="FO3" s="1033"/>
      <c r="FP3" s="1033"/>
      <c r="FQ3" s="1033"/>
      <c r="FR3" s="1033"/>
      <c r="FS3" s="1033"/>
      <c r="FT3" s="1033"/>
      <c r="FU3" s="1033"/>
      <c r="FV3" s="1033"/>
      <c r="FW3" s="1033"/>
      <c r="FX3" s="1033"/>
      <c r="FY3" s="1033"/>
      <c r="FZ3" s="1033"/>
      <c r="GA3" s="1033"/>
      <c r="GB3" s="1033"/>
      <c r="GC3" s="1033"/>
      <c r="GD3" s="1033"/>
      <c r="GE3" s="1033"/>
      <c r="GF3" s="1033"/>
      <c r="GG3" s="1033"/>
      <c r="GH3" s="1033"/>
      <c r="GI3" s="1033"/>
      <c r="GJ3" s="1033"/>
      <c r="GK3" s="1033"/>
      <c r="GL3" s="1033"/>
      <c r="GM3" s="1033"/>
      <c r="GN3" s="1033"/>
      <c r="GO3" s="1033"/>
      <c r="GP3" s="1033"/>
      <c r="GQ3" s="1033"/>
      <c r="GR3" s="1033"/>
      <c r="GS3" s="1033"/>
      <c r="GT3" s="1033"/>
      <c r="GU3" s="1033"/>
      <c r="GV3" s="1033"/>
      <c r="GW3" s="266"/>
      <c r="GX3" s="266"/>
      <c r="GY3" s="266"/>
      <c r="GZ3" s="266"/>
      <c r="HA3" s="266"/>
      <c r="HB3" s="266"/>
      <c r="HC3" s="266"/>
      <c r="HD3" s="266"/>
      <c r="HE3" s="266"/>
      <c r="HF3" s="266"/>
      <c r="HG3" s="254"/>
    </row>
    <row r="4" spans="1:224" ht="17.25" customHeight="1">
      <c r="A4" s="267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40"/>
      <c r="V4" s="1025"/>
      <c r="W4" s="1026"/>
      <c r="X4" s="1026"/>
      <c r="Y4" s="1026"/>
      <c r="Z4" s="1026"/>
      <c r="AA4" s="1026"/>
      <c r="AB4" s="1026"/>
      <c r="AC4" s="1026"/>
      <c r="AD4" s="1026"/>
      <c r="AE4" s="1026"/>
      <c r="AF4" s="1026"/>
      <c r="AG4" s="1026"/>
      <c r="AH4" s="1026"/>
      <c r="AI4" s="1026"/>
      <c r="AJ4" s="1027"/>
      <c r="AK4" s="255"/>
      <c r="AL4" s="269"/>
      <c r="AM4" s="1030" t="s">
        <v>186</v>
      </c>
      <c r="AN4" s="1030"/>
      <c r="AO4" s="1030"/>
      <c r="AP4" s="1030"/>
      <c r="AQ4" s="1030"/>
      <c r="AR4" s="1030"/>
      <c r="AS4" s="1030"/>
      <c r="AT4" s="1030"/>
      <c r="AU4" s="1030"/>
      <c r="AV4" s="1030"/>
      <c r="AW4" s="1030"/>
      <c r="AX4" s="1030"/>
      <c r="AY4" s="1030"/>
      <c r="AZ4" s="1030"/>
      <c r="BA4" s="1030"/>
      <c r="BB4" s="1030"/>
      <c r="BC4" s="1030"/>
      <c r="BD4" s="1030"/>
      <c r="BE4" s="1030"/>
      <c r="BF4" s="1030"/>
      <c r="BG4" s="1030"/>
      <c r="BH4" s="1030"/>
      <c r="BI4" s="1030"/>
      <c r="BJ4" s="1030"/>
      <c r="BK4" s="1030"/>
      <c r="BL4" s="1030"/>
      <c r="BM4" s="1030"/>
      <c r="BN4" s="1030"/>
      <c r="BO4" s="1030"/>
      <c r="BP4" s="1030"/>
      <c r="BQ4" s="1030"/>
      <c r="BR4" s="1030"/>
      <c r="BS4" s="1030"/>
      <c r="BT4" s="1030"/>
      <c r="BU4" s="1030"/>
      <c r="BV4" s="1030"/>
      <c r="BW4" s="1030"/>
      <c r="BX4" s="1030"/>
      <c r="BY4" s="1030"/>
      <c r="BZ4" s="1030"/>
      <c r="CA4" s="269"/>
      <c r="CB4" s="270"/>
      <c r="CC4" s="255"/>
      <c r="CD4" s="1030" t="s">
        <v>190</v>
      </c>
      <c r="CE4" s="1030"/>
      <c r="CF4" s="1030"/>
      <c r="CG4" s="1030"/>
      <c r="CH4" s="1030"/>
      <c r="CI4" s="1030"/>
      <c r="CJ4" s="1030"/>
      <c r="CK4" s="1030"/>
      <c r="CL4" s="1030"/>
      <c r="CM4" s="1030"/>
      <c r="CN4" s="1030"/>
      <c r="CO4" s="1030"/>
      <c r="CP4" s="1030"/>
      <c r="CQ4" s="1030"/>
      <c r="CR4" s="1030"/>
      <c r="CS4" s="1030"/>
      <c r="CT4" s="1030"/>
      <c r="CU4" s="1030"/>
      <c r="CV4" s="1030"/>
      <c r="CW4" s="1030"/>
      <c r="CX4" s="1030"/>
      <c r="CY4" s="1030"/>
      <c r="CZ4" s="1030"/>
      <c r="DA4" s="1030"/>
      <c r="DB4" s="1030"/>
      <c r="DC4" s="1030"/>
      <c r="DD4" s="1030"/>
      <c r="DE4" s="1030"/>
      <c r="DF4" s="1030"/>
      <c r="DG4" s="1030"/>
      <c r="DH4" s="1030"/>
      <c r="DI4" s="1030"/>
      <c r="DJ4" s="1030"/>
      <c r="DK4" s="1030"/>
      <c r="DL4" s="1030"/>
      <c r="DM4" s="1030"/>
      <c r="DN4" s="1030"/>
      <c r="DO4" s="1030"/>
      <c r="DP4" s="1030"/>
      <c r="DQ4" s="1030"/>
      <c r="DR4" s="1030"/>
      <c r="DS4" s="1030"/>
      <c r="DT4" s="1030"/>
      <c r="DU4" s="270"/>
      <c r="DV4" s="255"/>
      <c r="DW4" s="1031" t="s">
        <v>191</v>
      </c>
      <c r="DX4" s="1031"/>
      <c r="DY4" s="1031"/>
      <c r="DZ4" s="1031"/>
      <c r="EA4" s="1031"/>
      <c r="EB4" s="1031"/>
      <c r="EC4" s="1031"/>
      <c r="ED4" s="1031"/>
      <c r="EE4" s="1031"/>
      <c r="EF4" s="1031"/>
      <c r="EG4" s="1031"/>
      <c r="EH4" s="1031"/>
      <c r="EI4" s="1031"/>
      <c r="EJ4" s="1031"/>
      <c r="EK4" s="1031"/>
      <c r="EL4" s="1031"/>
      <c r="EM4" s="1031"/>
      <c r="EN4" s="1031"/>
      <c r="EO4" s="1031"/>
      <c r="EP4" s="1031"/>
      <c r="EQ4" s="1031"/>
      <c r="ER4" s="1031"/>
      <c r="ES4" s="1031"/>
      <c r="ET4" s="1031"/>
      <c r="EU4" s="1031"/>
      <c r="EV4" s="1031"/>
      <c r="EW4" s="1031"/>
      <c r="EX4" s="1031"/>
      <c r="EY4" s="1031"/>
      <c r="EZ4" s="1031"/>
      <c r="FA4" s="1031"/>
      <c r="FB4" s="1031"/>
      <c r="FC4" s="1031"/>
      <c r="FD4" s="1031"/>
      <c r="FE4" s="1031"/>
      <c r="FF4" s="1031"/>
      <c r="FG4" s="1031"/>
      <c r="FH4" s="1031"/>
      <c r="FI4" s="1031"/>
      <c r="FJ4" s="1031"/>
      <c r="FK4" s="1031"/>
      <c r="FL4" s="1031"/>
      <c r="FM4" s="271"/>
      <c r="FN4" s="255"/>
      <c r="FO4" s="1031" t="s">
        <v>192</v>
      </c>
      <c r="FP4" s="1031"/>
      <c r="FQ4" s="1031"/>
      <c r="FR4" s="1031"/>
      <c r="FS4" s="1031"/>
      <c r="FT4" s="1031"/>
      <c r="FU4" s="1031"/>
      <c r="FV4" s="1031"/>
      <c r="FW4" s="1031"/>
      <c r="FX4" s="1031"/>
      <c r="FY4" s="1031"/>
      <c r="FZ4" s="1031"/>
      <c r="GA4" s="1031"/>
      <c r="GB4" s="1031"/>
      <c r="GC4" s="1031"/>
      <c r="GD4" s="1031"/>
      <c r="GE4" s="1031"/>
      <c r="GF4" s="1031"/>
      <c r="GG4" s="1031"/>
      <c r="GH4" s="1031"/>
      <c r="GI4" s="1031"/>
      <c r="GJ4" s="1031"/>
      <c r="GK4" s="1031"/>
      <c r="GL4" s="1031"/>
      <c r="GM4" s="1031"/>
      <c r="GN4" s="1031"/>
      <c r="GO4" s="1031"/>
      <c r="GP4" s="1031"/>
      <c r="GQ4" s="1031"/>
      <c r="GR4" s="1031"/>
      <c r="GS4" s="1031"/>
      <c r="GT4" s="1031"/>
      <c r="GU4" s="1031"/>
      <c r="GV4" s="1031"/>
      <c r="GW4" s="1031"/>
      <c r="GX4" s="1031"/>
      <c r="GY4" s="1031"/>
      <c r="GZ4" s="1031"/>
      <c r="HA4" s="1031"/>
      <c r="HB4" s="1031"/>
      <c r="HC4" s="1031"/>
      <c r="HD4" s="1031"/>
      <c r="HE4" s="1031"/>
      <c r="HF4" s="1031"/>
      <c r="HG4" s="272"/>
    </row>
    <row r="5" spans="1:224" ht="21" customHeight="1">
      <c r="A5" s="267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240"/>
      <c r="V5" s="260"/>
      <c r="W5" s="1028" t="s">
        <v>187</v>
      </c>
      <c r="X5" s="1028"/>
      <c r="Y5" s="1028"/>
      <c r="Z5" s="1028"/>
      <c r="AA5" s="1028"/>
      <c r="AB5" s="1028"/>
      <c r="AC5" s="1028"/>
      <c r="AD5" s="1028"/>
      <c r="AE5" s="1028"/>
      <c r="AF5" s="1028"/>
      <c r="AG5" s="1028"/>
      <c r="AH5" s="1028"/>
      <c r="AI5" s="1028"/>
      <c r="AJ5" s="273"/>
      <c r="AK5" s="274"/>
      <c r="AL5" s="1028" t="s">
        <v>187</v>
      </c>
      <c r="AM5" s="1028"/>
      <c r="AN5" s="1028"/>
      <c r="AO5" s="1028"/>
      <c r="AP5" s="1028"/>
      <c r="AQ5" s="1028"/>
      <c r="AR5" s="1028"/>
      <c r="AS5" s="1028"/>
      <c r="AT5" s="1028"/>
      <c r="AU5" s="1028"/>
      <c r="AV5" s="273"/>
      <c r="AW5" s="274"/>
      <c r="AX5" s="1028" t="s">
        <v>188</v>
      </c>
      <c r="AY5" s="1028"/>
      <c r="AZ5" s="1028"/>
      <c r="BA5" s="1028"/>
      <c r="BB5" s="1028"/>
      <c r="BC5" s="1028"/>
      <c r="BD5" s="1028"/>
      <c r="BE5" s="1028"/>
      <c r="BF5" s="1028"/>
      <c r="BG5" s="1028"/>
      <c r="BH5" s="1028"/>
      <c r="BI5" s="1028"/>
      <c r="BJ5" s="1028"/>
      <c r="BK5" s="1028"/>
      <c r="BL5" s="1028"/>
      <c r="BM5" s="273"/>
      <c r="BN5" s="274"/>
      <c r="BO5" s="1028" t="s">
        <v>189</v>
      </c>
      <c r="BP5" s="1028"/>
      <c r="BQ5" s="1028"/>
      <c r="BR5" s="1028"/>
      <c r="BS5" s="1028"/>
      <c r="BT5" s="1028"/>
      <c r="BU5" s="1028"/>
      <c r="BV5" s="1028"/>
      <c r="BW5" s="1028"/>
      <c r="BX5" s="1028"/>
      <c r="BY5" s="1028"/>
      <c r="BZ5" s="1028"/>
      <c r="CA5" s="1028"/>
      <c r="CB5" s="273"/>
      <c r="CC5" s="274"/>
      <c r="CD5" s="1028" t="s">
        <v>187</v>
      </c>
      <c r="CE5" s="1028"/>
      <c r="CF5" s="1028"/>
      <c r="CG5" s="1028"/>
      <c r="CH5" s="1028"/>
      <c r="CI5" s="1028"/>
      <c r="CJ5" s="1028"/>
      <c r="CK5" s="1028"/>
      <c r="CL5" s="1028"/>
      <c r="CM5" s="1028"/>
      <c r="CN5" s="273"/>
      <c r="CO5" s="274"/>
      <c r="CP5" s="1028" t="s">
        <v>188</v>
      </c>
      <c r="CQ5" s="1028"/>
      <c r="CR5" s="1028"/>
      <c r="CS5" s="1028"/>
      <c r="CT5" s="1028"/>
      <c r="CU5" s="1028"/>
      <c r="CV5" s="1028"/>
      <c r="CW5" s="1028"/>
      <c r="CX5" s="1028"/>
      <c r="CY5" s="1028"/>
      <c r="CZ5" s="1028"/>
      <c r="DA5" s="1028"/>
      <c r="DB5" s="1028"/>
      <c r="DC5" s="1028"/>
      <c r="DD5" s="1028"/>
      <c r="DE5" s="273"/>
      <c r="DF5" s="274"/>
      <c r="DG5" s="1028" t="s">
        <v>189</v>
      </c>
      <c r="DH5" s="1028"/>
      <c r="DI5" s="1028"/>
      <c r="DJ5" s="1028"/>
      <c r="DK5" s="1028"/>
      <c r="DL5" s="1028"/>
      <c r="DM5" s="1028"/>
      <c r="DN5" s="1028"/>
      <c r="DO5" s="1028"/>
      <c r="DP5" s="1028"/>
      <c r="DQ5" s="1028"/>
      <c r="DR5" s="1028"/>
      <c r="DS5" s="1028"/>
      <c r="DT5" s="1028"/>
      <c r="DU5" s="273"/>
      <c r="DV5" s="274"/>
      <c r="DW5" s="1028" t="s">
        <v>187</v>
      </c>
      <c r="DX5" s="1028"/>
      <c r="DY5" s="1028"/>
      <c r="DZ5" s="1028"/>
      <c r="EA5" s="1028"/>
      <c r="EB5" s="1028"/>
      <c r="EC5" s="1028"/>
      <c r="ED5" s="1028"/>
      <c r="EE5" s="1028"/>
      <c r="EF5" s="1028"/>
      <c r="EG5" s="273"/>
      <c r="EH5" s="274"/>
      <c r="EI5" s="1028" t="s">
        <v>188</v>
      </c>
      <c r="EJ5" s="1028"/>
      <c r="EK5" s="1028"/>
      <c r="EL5" s="1028"/>
      <c r="EM5" s="1028"/>
      <c r="EN5" s="1028"/>
      <c r="EO5" s="1028"/>
      <c r="EP5" s="1028"/>
      <c r="EQ5" s="1028"/>
      <c r="ER5" s="1028"/>
      <c r="ES5" s="1028"/>
      <c r="ET5" s="1028"/>
      <c r="EU5" s="1028"/>
      <c r="EV5" s="1028"/>
      <c r="EW5" s="273"/>
      <c r="EX5" s="274"/>
      <c r="EY5" s="1028" t="s">
        <v>189</v>
      </c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273"/>
      <c r="FN5" s="274"/>
      <c r="FO5" s="1028" t="s">
        <v>187</v>
      </c>
      <c r="FP5" s="1028"/>
      <c r="FQ5" s="1028"/>
      <c r="FR5" s="1028"/>
      <c r="FS5" s="1028"/>
      <c r="FT5" s="1028"/>
      <c r="FU5" s="1028"/>
      <c r="FV5" s="1028"/>
      <c r="FW5" s="1028"/>
      <c r="FX5" s="1028"/>
      <c r="FY5" s="273"/>
      <c r="FZ5" s="274"/>
      <c r="GA5" s="1028" t="s">
        <v>188</v>
      </c>
      <c r="GB5" s="1028"/>
      <c r="GC5" s="1028"/>
      <c r="GD5" s="1028"/>
      <c r="GE5" s="1028"/>
      <c r="GF5" s="1028"/>
      <c r="GG5" s="1028"/>
      <c r="GH5" s="1028"/>
      <c r="GI5" s="1028"/>
      <c r="GJ5" s="1028"/>
      <c r="GK5" s="1028"/>
      <c r="GL5" s="1028"/>
      <c r="GM5" s="1028"/>
      <c r="GN5" s="1028"/>
      <c r="GO5" s="1028"/>
      <c r="GP5" s="1028"/>
      <c r="GQ5" s="273"/>
      <c r="GR5" s="274"/>
      <c r="GS5" s="1028" t="s">
        <v>189</v>
      </c>
      <c r="GT5" s="1028"/>
      <c r="GU5" s="1028"/>
      <c r="GV5" s="1028"/>
      <c r="GW5" s="1028"/>
      <c r="GX5" s="1028"/>
      <c r="GY5" s="1028"/>
      <c r="GZ5" s="1028"/>
      <c r="HA5" s="1028"/>
      <c r="HB5" s="1028"/>
      <c r="HC5" s="1028"/>
      <c r="HD5" s="1028"/>
      <c r="HE5" s="1028"/>
      <c r="HF5" s="1028"/>
      <c r="HG5" s="275"/>
    </row>
    <row r="6" spans="1:224" ht="14.25" customHeight="1">
      <c r="A6" s="267"/>
      <c r="B6" s="1018" t="s">
        <v>164</v>
      </c>
      <c r="C6" s="1018"/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  <c r="R6" s="1018"/>
      <c r="S6" s="1018"/>
      <c r="T6" s="1018"/>
      <c r="U6" s="240"/>
      <c r="V6" s="276"/>
      <c r="W6" s="1029"/>
      <c r="X6" s="1029"/>
      <c r="Y6" s="1029"/>
      <c r="Z6" s="1029"/>
      <c r="AA6" s="1029"/>
      <c r="AB6" s="1029"/>
      <c r="AC6" s="1029"/>
      <c r="AD6" s="1029"/>
      <c r="AE6" s="1029"/>
      <c r="AF6" s="1029"/>
      <c r="AG6" s="1029"/>
      <c r="AH6" s="1029"/>
      <c r="AI6" s="1029"/>
      <c r="AJ6" s="242"/>
      <c r="AK6" s="277"/>
      <c r="AL6" s="1029"/>
      <c r="AM6" s="1029"/>
      <c r="AN6" s="1029"/>
      <c r="AO6" s="1029"/>
      <c r="AP6" s="1029"/>
      <c r="AQ6" s="1029"/>
      <c r="AR6" s="1029"/>
      <c r="AS6" s="1029"/>
      <c r="AT6" s="1029"/>
      <c r="AU6" s="1029"/>
      <c r="AV6" s="242"/>
      <c r="AW6" s="277"/>
      <c r="AX6" s="1029"/>
      <c r="AY6" s="1029"/>
      <c r="AZ6" s="1029"/>
      <c r="BA6" s="1029"/>
      <c r="BB6" s="1029"/>
      <c r="BC6" s="1029"/>
      <c r="BD6" s="1029"/>
      <c r="BE6" s="1029"/>
      <c r="BF6" s="1029"/>
      <c r="BG6" s="1029"/>
      <c r="BH6" s="1029"/>
      <c r="BI6" s="1029"/>
      <c r="BJ6" s="1029"/>
      <c r="BK6" s="1029"/>
      <c r="BL6" s="1029"/>
      <c r="BM6" s="242"/>
      <c r="BN6" s="277"/>
      <c r="BO6" s="1029"/>
      <c r="BP6" s="1029"/>
      <c r="BQ6" s="1029"/>
      <c r="BR6" s="1029"/>
      <c r="BS6" s="1029"/>
      <c r="BT6" s="1029"/>
      <c r="BU6" s="1029"/>
      <c r="BV6" s="1029"/>
      <c r="BW6" s="1029"/>
      <c r="BX6" s="1029"/>
      <c r="BY6" s="1029"/>
      <c r="BZ6" s="1029"/>
      <c r="CA6" s="1029"/>
      <c r="CB6" s="242"/>
      <c r="CC6" s="277"/>
      <c r="CD6" s="1029"/>
      <c r="CE6" s="1029"/>
      <c r="CF6" s="1029"/>
      <c r="CG6" s="1029"/>
      <c r="CH6" s="1029"/>
      <c r="CI6" s="1029"/>
      <c r="CJ6" s="1029"/>
      <c r="CK6" s="1029"/>
      <c r="CL6" s="1029"/>
      <c r="CM6" s="1029"/>
      <c r="CN6" s="242"/>
      <c r="CO6" s="277"/>
      <c r="CP6" s="1029"/>
      <c r="CQ6" s="1029"/>
      <c r="CR6" s="1029"/>
      <c r="CS6" s="1029"/>
      <c r="CT6" s="1029"/>
      <c r="CU6" s="1029"/>
      <c r="CV6" s="1029"/>
      <c r="CW6" s="1029"/>
      <c r="CX6" s="1029"/>
      <c r="CY6" s="1029"/>
      <c r="CZ6" s="1029"/>
      <c r="DA6" s="1029"/>
      <c r="DB6" s="1029"/>
      <c r="DC6" s="1029"/>
      <c r="DD6" s="1029"/>
      <c r="DE6" s="242"/>
      <c r="DF6" s="277"/>
      <c r="DG6" s="1029"/>
      <c r="DH6" s="1029"/>
      <c r="DI6" s="1029"/>
      <c r="DJ6" s="1029"/>
      <c r="DK6" s="1029"/>
      <c r="DL6" s="1029"/>
      <c r="DM6" s="1029"/>
      <c r="DN6" s="1029"/>
      <c r="DO6" s="1029"/>
      <c r="DP6" s="1029"/>
      <c r="DQ6" s="1029"/>
      <c r="DR6" s="1029"/>
      <c r="DS6" s="1029"/>
      <c r="DT6" s="1029"/>
      <c r="DU6" s="242"/>
      <c r="DV6" s="277"/>
      <c r="DW6" s="1029"/>
      <c r="DX6" s="1029"/>
      <c r="DY6" s="1029"/>
      <c r="DZ6" s="1029"/>
      <c r="EA6" s="1029"/>
      <c r="EB6" s="1029"/>
      <c r="EC6" s="1029"/>
      <c r="ED6" s="1029"/>
      <c r="EE6" s="1029"/>
      <c r="EF6" s="1029"/>
      <c r="EG6" s="242"/>
      <c r="EH6" s="277"/>
      <c r="EI6" s="1029"/>
      <c r="EJ6" s="1029"/>
      <c r="EK6" s="1029"/>
      <c r="EL6" s="1029"/>
      <c r="EM6" s="1029"/>
      <c r="EN6" s="1029"/>
      <c r="EO6" s="1029"/>
      <c r="EP6" s="1029"/>
      <c r="EQ6" s="1029"/>
      <c r="ER6" s="1029"/>
      <c r="ES6" s="1029"/>
      <c r="ET6" s="1029"/>
      <c r="EU6" s="1029"/>
      <c r="EV6" s="1029"/>
      <c r="EW6" s="242"/>
      <c r="EX6" s="277"/>
      <c r="EY6" s="1029"/>
      <c r="EZ6" s="1029"/>
      <c r="FA6" s="1029"/>
      <c r="FB6" s="1029"/>
      <c r="FC6" s="1029"/>
      <c r="FD6" s="1029"/>
      <c r="FE6" s="1029"/>
      <c r="FF6" s="1029"/>
      <c r="FG6" s="1029"/>
      <c r="FH6" s="1029"/>
      <c r="FI6" s="1029"/>
      <c r="FJ6" s="1029"/>
      <c r="FK6" s="1029"/>
      <c r="FL6" s="1029"/>
      <c r="FM6" s="242"/>
      <c r="FN6" s="277"/>
      <c r="FO6" s="1029"/>
      <c r="FP6" s="1029"/>
      <c r="FQ6" s="1029"/>
      <c r="FR6" s="1029"/>
      <c r="FS6" s="1029"/>
      <c r="FT6" s="1029"/>
      <c r="FU6" s="1029"/>
      <c r="FV6" s="1029"/>
      <c r="FW6" s="1029"/>
      <c r="FX6" s="1029"/>
      <c r="FY6" s="242"/>
      <c r="FZ6" s="277"/>
      <c r="GA6" s="1029"/>
      <c r="GB6" s="1029"/>
      <c r="GC6" s="1029"/>
      <c r="GD6" s="1029"/>
      <c r="GE6" s="1029"/>
      <c r="GF6" s="1029"/>
      <c r="GG6" s="1029"/>
      <c r="GH6" s="1029"/>
      <c r="GI6" s="1029"/>
      <c r="GJ6" s="1029"/>
      <c r="GK6" s="1029"/>
      <c r="GL6" s="1029"/>
      <c r="GM6" s="1029"/>
      <c r="GN6" s="1029"/>
      <c r="GO6" s="1029"/>
      <c r="GP6" s="1029"/>
      <c r="GQ6" s="242"/>
      <c r="GR6" s="277"/>
      <c r="GS6" s="1029"/>
      <c r="GT6" s="1029"/>
      <c r="GU6" s="1029"/>
      <c r="GV6" s="1029"/>
      <c r="GW6" s="1029"/>
      <c r="GX6" s="1029"/>
      <c r="GY6" s="1029"/>
      <c r="GZ6" s="1029"/>
      <c r="HA6" s="1029"/>
      <c r="HB6" s="1029"/>
      <c r="HC6" s="1029"/>
      <c r="HD6" s="1029"/>
      <c r="HE6" s="1029"/>
      <c r="HF6" s="1029"/>
      <c r="HG6" s="245"/>
    </row>
    <row r="7" spans="1:224" s="103" customFormat="1" ht="14.25" customHeight="1" thickBot="1">
      <c r="A7" s="246"/>
      <c r="B7" s="1019"/>
      <c r="C7" s="1019"/>
      <c r="D7" s="1019"/>
      <c r="E7" s="1019"/>
      <c r="F7" s="1019"/>
      <c r="G7" s="1019"/>
      <c r="H7" s="1019"/>
      <c r="I7" s="1019"/>
      <c r="J7" s="1019"/>
      <c r="K7" s="1019"/>
      <c r="L7" s="1019"/>
      <c r="M7" s="1019"/>
      <c r="N7" s="1019"/>
      <c r="O7" s="1019"/>
      <c r="P7" s="1019"/>
      <c r="Q7" s="1019"/>
      <c r="R7" s="1019"/>
      <c r="S7" s="1019"/>
      <c r="T7" s="1019"/>
      <c r="U7" s="248"/>
      <c r="V7" s="1002"/>
      <c r="W7" s="1003"/>
      <c r="X7" s="1003"/>
      <c r="Y7" s="1003"/>
      <c r="Z7" s="1003"/>
      <c r="AA7" s="1003"/>
      <c r="AB7" s="1003"/>
      <c r="AC7" s="1003"/>
      <c r="AD7" s="1003"/>
      <c r="AE7" s="1003"/>
      <c r="AF7" s="1003"/>
      <c r="AG7" s="1003"/>
      <c r="AH7" s="1003"/>
      <c r="AI7" s="1003"/>
      <c r="AJ7" s="1004"/>
      <c r="AK7" s="1002"/>
      <c r="AL7" s="1003"/>
      <c r="AM7" s="1003"/>
      <c r="AN7" s="1003"/>
      <c r="AO7" s="1003"/>
      <c r="AP7" s="1003"/>
      <c r="AQ7" s="1003"/>
      <c r="AR7" s="1003"/>
      <c r="AS7" s="1003"/>
      <c r="AT7" s="1003"/>
      <c r="AU7" s="1003"/>
      <c r="AV7" s="1004"/>
      <c r="AW7" s="1002" t="s">
        <v>145</v>
      </c>
      <c r="AX7" s="1003"/>
      <c r="AY7" s="1003"/>
      <c r="AZ7" s="1003"/>
      <c r="BA7" s="1003"/>
      <c r="BB7" s="1003"/>
      <c r="BC7" s="1003"/>
      <c r="BD7" s="1003"/>
      <c r="BE7" s="1003"/>
      <c r="BF7" s="1003"/>
      <c r="BG7" s="1003"/>
      <c r="BH7" s="1003"/>
      <c r="BI7" s="1003"/>
      <c r="BJ7" s="1003"/>
      <c r="BK7" s="1003"/>
      <c r="BL7" s="1003"/>
      <c r="BM7" s="1004"/>
      <c r="BN7" s="1002" t="s">
        <v>145</v>
      </c>
      <c r="BO7" s="1003"/>
      <c r="BP7" s="1003"/>
      <c r="BQ7" s="1003"/>
      <c r="BR7" s="1003"/>
      <c r="BS7" s="1003"/>
      <c r="BT7" s="1003"/>
      <c r="BU7" s="1003"/>
      <c r="BV7" s="1003"/>
      <c r="BW7" s="1003"/>
      <c r="BX7" s="1003"/>
      <c r="BY7" s="1003"/>
      <c r="BZ7" s="1003"/>
      <c r="CA7" s="1003"/>
      <c r="CB7" s="1004"/>
      <c r="CC7" s="1002"/>
      <c r="CD7" s="1003"/>
      <c r="CE7" s="1003"/>
      <c r="CF7" s="1003"/>
      <c r="CG7" s="1003"/>
      <c r="CH7" s="1003"/>
      <c r="CI7" s="1003"/>
      <c r="CJ7" s="1003"/>
      <c r="CK7" s="1003"/>
      <c r="CL7" s="1003"/>
      <c r="CM7" s="1003"/>
      <c r="CN7" s="1004"/>
      <c r="CO7" s="1002" t="s">
        <v>145</v>
      </c>
      <c r="CP7" s="1003"/>
      <c r="CQ7" s="1003"/>
      <c r="CR7" s="1003"/>
      <c r="CS7" s="1003"/>
      <c r="CT7" s="1003"/>
      <c r="CU7" s="1003"/>
      <c r="CV7" s="1003"/>
      <c r="CW7" s="1003"/>
      <c r="CX7" s="1003"/>
      <c r="CY7" s="1003"/>
      <c r="CZ7" s="1003"/>
      <c r="DA7" s="1003"/>
      <c r="DB7" s="1003"/>
      <c r="DC7" s="1003"/>
      <c r="DD7" s="1003"/>
      <c r="DE7" s="1004"/>
      <c r="DF7" s="1002" t="s">
        <v>145</v>
      </c>
      <c r="DG7" s="1003"/>
      <c r="DH7" s="1003"/>
      <c r="DI7" s="1003"/>
      <c r="DJ7" s="1003"/>
      <c r="DK7" s="1003"/>
      <c r="DL7" s="1003"/>
      <c r="DM7" s="1003"/>
      <c r="DN7" s="1003"/>
      <c r="DO7" s="1003"/>
      <c r="DP7" s="1003"/>
      <c r="DQ7" s="1003"/>
      <c r="DR7" s="1003"/>
      <c r="DS7" s="1003"/>
      <c r="DT7" s="1003"/>
      <c r="DU7" s="1004"/>
      <c r="DV7" s="1002"/>
      <c r="DW7" s="1003"/>
      <c r="DX7" s="1003"/>
      <c r="DY7" s="1003"/>
      <c r="DZ7" s="1003"/>
      <c r="EA7" s="1003"/>
      <c r="EB7" s="1003"/>
      <c r="EC7" s="1003"/>
      <c r="ED7" s="1003"/>
      <c r="EE7" s="1003"/>
      <c r="EF7" s="1003"/>
      <c r="EG7" s="1004"/>
      <c r="EH7" s="1002" t="s">
        <v>145</v>
      </c>
      <c r="EI7" s="1003"/>
      <c r="EJ7" s="1003"/>
      <c r="EK7" s="1003"/>
      <c r="EL7" s="1003"/>
      <c r="EM7" s="1003"/>
      <c r="EN7" s="1003"/>
      <c r="EO7" s="1003"/>
      <c r="EP7" s="1003"/>
      <c r="EQ7" s="1003"/>
      <c r="ER7" s="1003"/>
      <c r="ES7" s="1003"/>
      <c r="ET7" s="1003"/>
      <c r="EU7" s="1003"/>
      <c r="EV7" s="1003"/>
      <c r="EW7" s="1004"/>
      <c r="EX7" s="1002" t="s">
        <v>145</v>
      </c>
      <c r="EY7" s="1003"/>
      <c r="EZ7" s="1003"/>
      <c r="FA7" s="1003"/>
      <c r="FB7" s="1003"/>
      <c r="FC7" s="1003"/>
      <c r="FD7" s="1003"/>
      <c r="FE7" s="1003"/>
      <c r="FF7" s="1003"/>
      <c r="FG7" s="1003"/>
      <c r="FH7" s="1003"/>
      <c r="FI7" s="1003"/>
      <c r="FJ7" s="1003"/>
      <c r="FK7" s="1003"/>
      <c r="FL7" s="1003"/>
      <c r="FM7" s="1004"/>
      <c r="FN7" s="1002"/>
      <c r="FO7" s="1003"/>
      <c r="FP7" s="1003"/>
      <c r="FQ7" s="1003"/>
      <c r="FR7" s="1003"/>
      <c r="FS7" s="1003"/>
      <c r="FT7" s="1003"/>
      <c r="FU7" s="1003"/>
      <c r="FV7" s="1003"/>
      <c r="FW7" s="1003"/>
      <c r="FX7" s="1003"/>
      <c r="FY7" s="1004"/>
      <c r="FZ7" s="1002" t="s">
        <v>145</v>
      </c>
      <c r="GA7" s="1003"/>
      <c r="GB7" s="1003"/>
      <c r="GC7" s="1003"/>
      <c r="GD7" s="1003"/>
      <c r="GE7" s="1003"/>
      <c r="GF7" s="1003"/>
      <c r="GG7" s="1003"/>
      <c r="GH7" s="1003"/>
      <c r="GI7" s="1003"/>
      <c r="GJ7" s="1003"/>
      <c r="GK7" s="1003"/>
      <c r="GL7" s="1003"/>
      <c r="GM7" s="1003"/>
      <c r="GN7" s="1003"/>
      <c r="GO7" s="1003"/>
      <c r="GP7" s="1003"/>
      <c r="GQ7" s="1004"/>
      <c r="GR7" s="1002" t="s">
        <v>145</v>
      </c>
      <c r="GS7" s="1003"/>
      <c r="GT7" s="1003"/>
      <c r="GU7" s="1003"/>
      <c r="GV7" s="1003"/>
      <c r="GW7" s="1003"/>
      <c r="GX7" s="1003"/>
      <c r="GY7" s="1003"/>
      <c r="GZ7" s="1003"/>
      <c r="HA7" s="1003"/>
      <c r="HB7" s="1003"/>
      <c r="HC7" s="1003"/>
      <c r="HD7" s="1003"/>
      <c r="HE7" s="1003"/>
      <c r="HF7" s="1003"/>
      <c r="HG7" s="1032"/>
    </row>
    <row r="8" spans="1:224" ht="21" customHeight="1">
      <c r="A8" s="1015" t="s">
        <v>108</v>
      </c>
      <c r="B8" s="1016"/>
      <c r="C8" s="1016"/>
      <c r="D8" s="1016"/>
      <c r="E8" s="1016"/>
      <c r="F8" s="1016"/>
      <c r="G8" s="1016"/>
      <c r="H8" s="1016"/>
      <c r="I8" s="1016"/>
      <c r="J8" s="1016"/>
      <c r="K8" s="1016"/>
      <c r="L8" s="1016"/>
      <c r="M8" s="1016"/>
      <c r="N8" s="1016"/>
      <c r="O8" s="1016"/>
      <c r="P8" s="1016"/>
      <c r="Q8" s="1016"/>
      <c r="R8" s="1016"/>
      <c r="S8" s="1016"/>
      <c r="T8" s="1016"/>
      <c r="U8" s="1017"/>
      <c r="V8" s="559">
        <v>1649</v>
      </c>
      <c r="W8" s="700"/>
      <c r="X8" s="700"/>
      <c r="Y8" s="700"/>
      <c r="Z8" s="700"/>
      <c r="AA8" s="700"/>
      <c r="AB8" s="700"/>
      <c r="AC8" s="700"/>
      <c r="AD8" s="700"/>
      <c r="AE8" s="700"/>
      <c r="AF8" s="700"/>
      <c r="AG8" s="700"/>
      <c r="AH8" s="700"/>
      <c r="AI8" s="700"/>
      <c r="AJ8" s="700"/>
      <c r="AK8" s="1000">
        <v>1481</v>
      </c>
      <c r="AL8" s="1000"/>
      <c r="AM8" s="1000"/>
      <c r="AN8" s="1000"/>
      <c r="AO8" s="1000"/>
      <c r="AP8" s="1000"/>
      <c r="AQ8" s="1000"/>
      <c r="AR8" s="1000"/>
      <c r="AS8" s="1000"/>
      <c r="AT8" s="1000"/>
      <c r="AU8" s="1000"/>
      <c r="AV8" s="1000"/>
      <c r="AW8" s="1000">
        <v>1763374891</v>
      </c>
      <c r="AX8" s="1000"/>
      <c r="AY8" s="1000"/>
      <c r="AZ8" s="1000"/>
      <c r="BA8" s="1000"/>
      <c r="BB8" s="1000"/>
      <c r="BC8" s="1000"/>
      <c r="BD8" s="1000"/>
      <c r="BE8" s="1000"/>
      <c r="BF8" s="1000"/>
      <c r="BG8" s="1000"/>
      <c r="BH8" s="1000"/>
      <c r="BI8" s="1000"/>
      <c r="BJ8" s="1000"/>
      <c r="BK8" s="1000"/>
      <c r="BL8" s="1000"/>
      <c r="BM8" s="1000"/>
      <c r="BN8" s="1000">
        <v>0</v>
      </c>
      <c r="BO8" s="1000"/>
      <c r="BP8" s="1000"/>
      <c r="BQ8" s="1000"/>
      <c r="BR8" s="1000"/>
      <c r="BS8" s="1000"/>
      <c r="BT8" s="1000"/>
      <c r="BU8" s="1000"/>
      <c r="BV8" s="1000"/>
      <c r="BW8" s="1000"/>
      <c r="BX8" s="1000"/>
      <c r="BY8" s="1000"/>
      <c r="BZ8" s="1000"/>
      <c r="CA8" s="1000"/>
      <c r="CB8" s="1000"/>
      <c r="CC8" s="1000">
        <v>476</v>
      </c>
      <c r="CD8" s="1000"/>
      <c r="CE8" s="1000"/>
      <c r="CF8" s="1000"/>
      <c r="CG8" s="1000"/>
      <c r="CH8" s="1000"/>
      <c r="CI8" s="1000"/>
      <c r="CJ8" s="1000"/>
      <c r="CK8" s="1000"/>
      <c r="CL8" s="1000"/>
      <c r="CM8" s="1000"/>
      <c r="CN8" s="1000"/>
      <c r="CO8" s="700">
        <v>625841271</v>
      </c>
      <c r="CP8" s="700"/>
      <c r="CQ8" s="700"/>
      <c r="CR8" s="700"/>
      <c r="CS8" s="700"/>
      <c r="CT8" s="700"/>
      <c r="CU8" s="700"/>
      <c r="CV8" s="700"/>
      <c r="CW8" s="700"/>
      <c r="CX8" s="700"/>
      <c r="CY8" s="700"/>
      <c r="CZ8" s="700"/>
      <c r="DA8" s="700"/>
      <c r="DB8" s="700"/>
      <c r="DC8" s="700"/>
      <c r="DD8" s="700"/>
      <c r="DE8" s="700"/>
      <c r="DF8" s="1000">
        <v>13484403</v>
      </c>
      <c r="DG8" s="1000"/>
      <c r="DH8" s="1000"/>
      <c r="DI8" s="1000"/>
      <c r="DJ8" s="1000"/>
      <c r="DK8" s="1000"/>
      <c r="DL8" s="1000"/>
      <c r="DM8" s="1000"/>
      <c r="DN8" s="1000"/>
      <c r="DO8" s="1000"/>
      <c r="DP8" s="1000"/>
      <c r="DQ8" s="1000"/>
      <c r="DR8" s="1000"/>
      <c r="DS8" s="1000"/>
      <c r="DT8" s="1000"/>
      <c r="DU8" s="1000"/>
      <c r="DV8" s="1000">
        <v>732</v>
      </c>
      <c r="DW8" s="1000"/>
      <c r="DX8" s="1000"/>
      <c r="DY8" s="1000"/>
      <c r="DZ8" s="1000"/>
      <c r="EA8" s="1000"/>
      <c r="EB8" s="1000"/>
      <c r="EC8" s="1000"/>
      <c r="ED8" s="1000"/>
      <c r="EE8" s="1000"/>
      <c r="EF8" s="1000"/>
      <c r="EG8" s="1000"/>
      <c r="EH8" s="1000">
        <v>1020107463</v>
      </c>
      <c r="EI8" s="1000"/>
      <c r="EJ8" s="1000"/>
      <c r="EK8" s="1000"/>
      <c r="EL8" s="1000"/>
      <c r="EM8" s="1000"/>
      <c r="EN8" s="1000"/>
      <c r="EO8" s="1000"/>
      <c r="EP8" s="1000"/>
      <c r="EQ8" s="1000"/>
      <c r="ER8" s="1000"/>
      <c r="ES8" s="1000"/>
      <c r="ET8" s="1000"/>
      <c r="EU8" s="1000"/>
      <c r="EV8" s="1000"/>
      <c r="EW8" s="1000"/>
      <c r="EX8" s="1000">
        <v>58602745</v>
      </c>
      <c r="EY8" s="1000"/>
      <c r="EZ8" s="1000"/>
      <c r="FA8" s="1000"/>
      <c r="FB8" s="1000"/>
      <c r="FC8" s="1000"/>
      <c r="FD8" s="1000"/>
      <c r="FE8" s="1000"/>
      <c r="FF8" s="1000"/>
      <c r="FG8" s="1000"/>
      <c r="FH8" s="1000"/>
      <c r="FI8" s="1000"/>
      <c r="FJ8" s="1000"/>
      <c r="FK8" s="1000"/>
      <c r="FL8" s="1000"/>
      <c r="FM8" s="1000"/>
      <c r="FN8" s="1000">
        <v>1237</v>
      </c>
      <c r="FO8" s="1000"/>
      <c r="FP8" s="1000"/>
      <c r="FQ8" s="1000"/>
      <c r="FR8" s="1000"/>
      <c r="FS8" s="1000"/>
      <c r="FT8" s="1000"/>
      <c r="FU8" s="1000"/>
      <c r="FV8" s="1000"/>
      <c r="FW8" s="1000"/>
      <c r="FX8" s="1000"/>
      <c r="FY8" s="1000"/>
      <c r="FZ8" s="1000">
        <v>1713405453</v>
      </c>
      <c r="GA8" s="1000"/>
      <c r="GB8" s="1000"/>
      <c r="GC8" s="1000"/>
      <c r="GD8" s="1000"/>
      <c r="GE8" s="1000"/>
      <c r="GF8" s="1000"/>
      <c r="GG8" s="1000"/>
      <c r="GH8" s="1000"/>
      <c r="GI8" s="1000"/>
      <c r="GJ8" s="1000"/>
      <c r="GK8" s="1000"/>
      <c r="GL8" s="1000"/>
      <c r="GM8" s="1000"/>
      <c r="GN8" s="1000"/>
      <c r="GO8" s="1000"/>
      <c r="GP8" s="1000"/>
      <c r="GQ8" s="1000"/>
      <c r="GR8" s="1000">
        <v>175655996</v>
      </c>
      <c r="GS8" s="1000"/>
      <c r="GT8" s="1000"/>
      <c r="GU8" s="1000"/>
      <c r="GV8" s="1000"/>
      <c r="GW8" s="1000"/>
      <c r="GX8" s="1000"/>
      <c r="GY8" s="1000"/>
      <c r="GZ8" s="1000"/>
      <c r="HA8" s="1000"/>
      <c r="HB8" s="1000"/>
      <c r="HC8" s="1000"/>
      <c r="HD8" s="1000"/>
      <c r="HE8" s="1000"/>
      <c r="HF8" s="1000"/>
      <c r="HG8" s="1035"/>
    </row>
    <row r="9" spans="1:224" ht="21" customHeight="1">
      <c r="A9" s="1011" t="s">
        <v>23</v>
      </c>
      <c r="B9" s="1012"/>
      <c r="C9" s="1012"/>
      <c r="D9" s="1012"/>
      <c r="E9" s="1012"/>
      <c r="F9" s="1012"/>
      <c r="G9" s="1012"/>
      <c r="H9" s="1012"/>
      <c r="I9" s="1012"/>
      <c r="J9" s="1012"/>
      <c r="K9" s="1012"/>
      <c r="L9" s="1012"/>
      <c r="M9" s="1012"/>
      <c r="N9" s="1012"/>
      <c r="O9" s="1012"/>
      <c r="P9" s="1012"/>
      <c r="Q9" s="1012"/>
      <c r="R9" s="1012"/>
      <c r="S9" s="1012"/>
      <c r="T9" s="1012"/>
      <c r="U9" s="1013"/>
      <c r="V9" s="705">
        <v>16</v>
      </c>
      <c r="W9" s="696"/>
      <c r="X9" s="696"/>
      <c r="Y9" s="696"/>
      <c r="Z9" s="696"/>
      <c r="AA9" s="696"/>
      <c r="AB9" s="696"/>
      <c r="AC9" s="696"/>
      <c r="AD9" s="696"/>
      <c r="AE9" s="696"/>
      <c r="AF9" s="696"/>
      <c r="AG9" s="696"/>
      <c r="AH9" s="696"/>
      <c r="AI9" s="696"/>
      <c r="AJ9" s="696"/>
      <c r="AK9" s="1001">
        <v>21</v>
      </c>
      <c r="AL9" s="1001"/>
      <c r="AM9" s="1001"/>
      <c r="AN9" s="1001"/>
      <c r="AO9" s="1001"/>
      <c r="AP9" s="1001"/>
      <c r="AQ9" s="1001"/>
      <c r="AR9" s="1001"/>
      <c r="AS9" s="1001"/>
      <c r="AT9" s="1001"/>
      <c r="AU9" s="1001"/>
      <c r="AV9" s="1001"/>
      <c r="AW9" s="1001">
        <v>442543686</v>
      </c>
      <c r="AX9" s="1001"/>
      <c r="AY9" s="1001"/>
      <c r="AZ9" s="1001"/>
      <c r="BA9" s="1001"/>
      <c r="BB9" s="1001"/>
      <c r="BC9" s="1001"/>
      <c r="BD9" s="1001"/>
      <c r="BE9" s="1001"/>
      <c r="BF9" s="1001"/>
      <c r="BG9" s="1001"/>
      <c r="BH9" s="1001"/>
      <c r="BI9" s="1001"/>
      <c r="BJ9" s="1001"/>
      <c r="BK9" s="1001"/>
      <c r="BL9" s="1001"/>
      <c r="BM9" s="1001"/>
      <c r="BN9" s="1001">
        <v>0</v>
      </c>
      <c r="BO9" s="1001"/>
      <c r="BP9" s="1001"/>
      <c r="BQ9" s="1001"/>
      <c r="BR9" s="1001"/>
      <c r="BS9" s="1001"/>
      <c r="BT9" s="1001"/>
      <c r="BU9" s="1001"/>
      <c r="BV9" s="1001"/>
      <c r="BW9" s="1001"/>
      <c r="BX9" s="1001"/>
      <c r="BY9" s="1001"/>
      <c r="BZ9" s="1001"/>
      <c r="CA9" s="1001"/>
      <c r="CB9" s="1001"/>
      <c r="CC9" s="1001">
        <v>10</v>
      </c>
      <c r="CD9" s="1001"/>
      <c r="CE9" s="1001"/>
      <c r="CF9" s="1001"/>
      <c r="CG9" s="1001"/>
      <c r="CH9" s="1001"/>
      <c r="CI9" s="1001"/>
      <c r="CJ9" s="1001"/>
      <c r="CK9" s="1001"/>
      <c r="CL9" s="1001"/>
      <c r="CM9" s="1001"/>
      <c r="CN9" s="1001"/>
      <c r="CO9" s="696">
        <v>30888982</v>
      </c>
      <c r="CP9" s="696"/>
      <c r="CQ9" s="696"/>
      <c r="CR9" s="696"/>
      <c r="CS9" s="696"/>
      <c r="CT9" s="696"/>
      <c r="CU9" s="696"/>
      <c r="CV9" s="696"/>
      <c r="CW9" s="696"/>
      <c r="CX9" s="696"/>
      <c r="CY9" s="696"/>
      <c r="CZ9" s="696"/>
      <c r="DA9" s="696"/>
      <c r="DB9" s="696"/>
      <c r="DC9" s="696"/>
      <c r="DD9" s="696"/>
      <c r="DE9" s="696"/>
      <c r="DF9" s="1001">
        <v>726928</v>
      </c>
      <c r="DG9" s="1001"/>
      <c r="DH9" s="1001"/>
      <c r="DI9" s="1001"/>
      <c r="DJ9" s="1001"/>
      <c r="DK9" s="1001"/>
      <c r="DL9" s="1001"/>
      <c r="DM9" s="1001"/>
      <c r="DN9" s="1001"/>
      <c r="DO9" s="1001"/>
      <c r="DP9" s="1001"/>
      <c r="DQ9" s="1001"/>
      <c r="DR9" s="1001"/>
      <c r="DS9" s="1001"/>
      <c r="DT9" s="1001"/>
      <c r="DU9" s="1001"/>
      <c r="DV9" s="1001">
        <v>10</v>
      </c>
      <c r="DW9" s="1001"/>
      <c r="DX9" s="1001"/>
      <c r="DY9" s="1001"/>
      <c r="DZ9" s="1001"/>
      <c r="EA9" s="1001"/>
      <c r="EB9" s="1001"/>
      <c r="EC9" s="1001"/>
      <c r="ED9" s="1001"/>
      <c r="EE9" s="1001"/>
      <c r="EF9" s="1001"/>
      <c r="EG9" s="1001"/>
      <c r="EH9" s="1001">
        <v>40823136</v>
      </c>
      <c r="EI9" s="1001"/>
      <c r="EJ9" s="1001"/>
      <c r="EK9" s="1001"/>
      <c r="EL9" s="1001"/>
      <c r="EM9" s="1001"/>
      <c r="EN9" s="1001"/>
      <c r="EO9" s="1001"/>
      <c r="EP9" s="1001"/>
      <c r="EQ9" s="1001"/>
      <c r="ER9" s="1001"/>
      <c r="ES9" s="1001"/>
      <c r="ET9" s="1001"/>
      <c r="EU9" s="1001"/>
      <c r="EV9" s="1001"/>
      <c r="EW9" s="1001"/>
      <c r="EX9" s="1001">
        <v>2009678</v>
      </c>
      <c r="EY9" s="1001"/>
      <c r="EZ9" s="1001"/>
      <c r="FA9" s="1001"/>
      <c r="FB9" s="1001"/>
      <c r="FC9" s="1001"/>
      <c r="FD9" s="1001"/>
      <c r="FE9" s="1001"/>
      <c r="FF9" s="1001"/>
      <c r="FG9" s="1001"/>
      <c r="FH9" s="1001"/>
      <c r="FI9" s="1001"/>
      <c r="FJ9" s="1001"/>
      <c r="FK9" s="1001"/>
      <c r="FL9" s="1001"/>
      <c r="FM9" s="1001"/>
      <c r="FN9" s="1001">
        <v>26</v>
      </c>
      <c r="FO9" s="1001"/>
      <c r="FP9" s="1001"/>
      <c r="FQ9" s="1001"/>
      <c r="FR9" s="1001"/>
      <c r="FS9" s="1001"/>
      <c r="FT9" s="1001"/>
      <c r="FU9" s="1001"/>
      <c r="FV9" s="1001"/>
      <c r="FW9" s="1001"/>
      <c r="FX9" s="1001"/>
      <c r="FY9" s="1001"/>
      <c r="FZ9" s="1001">
        <v>97646098</v>
      </c>
      <c r="GA9" s="1001"/>
      <c r="GB9" s="1001"/>
      <c r="GC9" s="1001"/>
      <c r="GD9" s="1001"/>
      <c r="GE9" s="1001"/>
      <c r="GF9" s="1001"/>
      <c r="GG9" s="1001"/>
      <c r="GH9" s="1001"/>
      <c r="GI9" s="1001"/>
      <c r="GJ9" s="1001"/>
      <c r="GK9" s="1001"/>
      <c r="GL9" s="1001"/>
      <c r="GM9" s="1001"/>
      <c r="GN9" s="1001"/>
      <c r="GO9" s="1001"/>
      <c r="GP9" s="1001"/>
      <c r="GQ9" s="1001"/>
      <c r="GR9" s="1001">
        <v>8944509</v>
      </c>
      <c r="GS9" s="1001"/>
      <c r="GT9" s="1001"/>
      <c r="GU9" s="1001"/>
      <c r="GV9" s="1001"/>
      <c r="GW9" s="1001"/>
      <c r="GX9" s="1001"/>
      <c r="GY9" s="1001"/>
      <c r="GZ9" s="1001"/>
      <c r="HA9" s="1001"/>
      <c r="HB9" s="1001"/>
      <c r="HC9" s="1001"/>
      <c r="HD9" s="1001"/>
      <c r="HE9" s="1001"/>
      <c r="HF9" s="1001"/>
      <c r="HG9" s="1034"/>
    </row>
    <row r="10" spans="1:224" ht="21" customHeight="1">
      <c r="A10" s="1011" t="s">
        <v>109</v>
      </c>
      <c r="B10" s="1012"/>
      <c r="C10" s="1012"/>
      <c r="D10" s="1012"/>
      <c r="E10" s="1012"/>
      <c r="F10" s="1012"/>
      <c r="G10" s="1012"/>
      <c r="H10" s="1012"/>
      <c r="I10" s="1012"/>
      <c r="J10" s="1012"/>
      <c r="K10" s="1012"/>
      <c r="L10" s="1012"/>
      <c r="M10" s="1012"/>
      <c r="N10" s="1012"/>
      <c r="O10" s="1012"/>
      <c r="P10" s="1012"/>
      <c r="Q10" s="1012"/>
      <c r="R10" s="1012"/>
      <c r="S10" s="1012"/>
      <c r="T10" s="1012"/>
      <c r="U10" s="1013"/>
      <c r="V10" s="705">
        <v>237</v>
      </c>
      <c r="W10" s="696"/>
      <c r="X10" s="696"/>
      <c r="Y10" s="696"/>
      <c r="Z10" s="696"/>
      <c r="AA10" s="696"/>
      <c r="AB10" s="696"/>
      <c r="AC10" s="696"/>
      <c r="AD10" s="696"/>
      <c r="AE10" s="696"/>
      <c r="AF10" s="696"/>
      <c r="AG10" s="696"/>
      <c r="AH10" s="696"/>
      <c r="AI10" s="696"/>
      <c r="AJ10" s="696"/>
      <c r="AK10" s="1001">
        <v>308</v>
      </c>
      <c r="AL10" s="1001"/>
      <c r="AM10" s="1001"/>
      <c r="AN10" s="1001"/>
      <c r="AO10" s="1001"/>
      <c r="AP10" s="1001"/>
      <c r="AQ10" s="1001"/>
      <c r="AR10" s="1001"/>
      <c r="AS10" s="1001"/>
      <c r="AT10" s="1001"/>
      <c r="AU10" s="1001"/>
      <c r="AV10" s="1001"/>
      <c r="AW10" s="1001">
        <v>1949700621</v>
      </c>
      <c r="AX10" s="1001"/>
      <c r="AY10" s="1001"/>
      <c r="AZ10" s="1001"/>
      <c r="BA10" s="1001"/>
      <c r="BB10" s="1001"/>
      <c r="BC10" s="1001"/>
      <c r="BD10" s="1001"/>
      <c r="BE10" s="1001"/>
      <c r="BF10" s="1001"/>
      <c r="BG10" s="1001"/>
      <c r="BH10" s="1001"/>
      <c r="BI10" s="1001"/>
      <c r="BJ10" s="1001"/>
      <c r="BK10" s="1001"/>
      <c r="BL10" s="1001"/>
      <c r="BM10" s="1001"/>
      <c r="BN10" s="1001">
        <v>0</v>
      </c>
      <c r="BO10" s="1001"/>
      <c r="BP10" s="1001"/>
      <c r="BQ10" s="1001"/>
      <c r="BR10" s="1001"/>
      <c r="BS10" s="1001"/>
      <c r="BT10" s="1001"/>
      <c r="BU10" s="1001"/>
      <c r="BV10" s="1001"/>
      <c r="BW10" s="1001"/>
      <c r="BX10" s="1001"/>
      <c r="BY10" s="1001"/>
      <c r="BZ10" s="1001"/>
      <c r="CA10" s="1001"/>
      <c r="CB10" s="1001"/>
      <c r="CC10" s="1001">
        <v>90</v>
      </c>
      <c r="CD10" s="1001"/>
      <c r="CE10" s="1001"/>
      <c r="CF10" s="1001"/>
      <c r="CG10" s="1001"/>
      <c r="CH10" s="1001"/>
      <c r="CI10" s="1001"/>
      <c r="CJ10" s="1001"/>
      <c r="CK10" s="1001"/>
      <c r="CL10" s="1001"/>
      <c r="CM10" s="1001"/>
      <c r="CN10" s="1001"/>
      <c r="CO10" s="696">
        <v>774452741</v>
      </c>
      <c r="CP10" s="696"/>
      <c r="CQ10" s="696"/>
      <c r="CR10" s="696"/>
      <c r="CS10" s="696"/>
      <c r="CT10" s="696"/>
      <c r="CU10" s="696"/>
      <c r="CV10" s="696"/>
      <c r="CW10" s="696"/>
      <c r="CX10" s="696"/>
      <c r="CY10" s="696"/>
      <c r="CZ10" s="696"/>
      <c r="DA10" s="696"/>
      <c r="DB10" s="696"/>
      <c r="DC10" s="696"/>
      <c r="DD10" s="696"/>
      <c r="DE10" s="696"/>
      <c r="DF10" s="1001">
        <v>17048292</v>
      </c>
      <c r="DG10" s="1001"/>
      <c r="DH10" s="1001"/>
      <c r="DI10" s="1001"/>
      <c r="DJ10" s="1001"/>
      <c r="DK10" s="1001"/>
      <c r="DL10" s="1001"/>
      <c r="DM10" s="1001"/>
      <c r="DN10" s="1001"/>
      <c r="DO10" s="1001"/>
      <c r="DP10" s="1001"/>
      <c r="DQ10" s="1001"/>
      <c r="DR10" s="1001"/>
      <c r="DS10" s="1001"/>
      <c r="DT10" s="1001"/>
      <c r="DU10" s="1001"/>
      <c r="DV10" s="1001">
        <v>161</v>
      </c>
      <c r="DW10" s="1001"/>
      <c r="DX10" s="1001"/>
      <c r="DY10" s="1001"/>
      <c r="DZ10" s="1001"/>
      <c r="EA10" s="1001"/>
      <c r="EB10" s="1001"/>
      <c r="EC10" s="1001"/>
      <c r="ED10" s="1001"/>
      <c r="EE10" s="1001"/>
      <c r="EF10" s="1001"/>
      <c r="EG10" s="1001"/>
      <c r="EH10" s="1001">
        <v>740582133</v>
      </c>
      <c r="EI10" s="1001"/>
      <c r="EJ10" s="1001"/>
      <c r="EK10" s="1001"/>
      <c r="EL10" s="1001"/>
      <c r="EM10" s="1001"/>
      <c r="EN10" s="1001"/>
      <c r="EO10" s="1001"/>
      <c r="EP10" s="1001"/>
      <c r="EQ10" s="1001"/>
      <c r="ER10" s="1001"/>
      <c r="ES10" s="1001"/>
      <c r="ET10" s="1001"/>
      <c r="EU10" s="1001"/>
      <c r="EV10" s="1001"/>
      <c r="EW10" s="1001"/>
      <c r="EX10" s="1001">
        <v>43566502</v>
      </c>
      <c r="EY10" s="1001"/>
      <c r="EZ10" s="1001"/>
      <c r="FA10" s="1001"/>
      <c r="FB10" s="1001"/>
      <c r="FC10" s="1001"/>
      <c r="FD10" s="1001"/>
      <c r="FE10" s="1001"/>
      <c r="FF10" s="1001"/>
      <c r="FG10" s="1001"/>
      <c r="FH10" s="1001"/>
      <c r="FI10" s="1001"/>
      <c r="FJ10" s="1001"/>
      <c r="FK10" s="1001"/>
      <c r="FL10" s="1001"/>
      <c r="FM10" s="1001"/>
      <c r="FN10" s="1001">
        <v>265</v>
      </c>
      <c r="FO10" s="1001"/>
      <c r="FP10" s="1001"/>
      <c r="FQ10" s="1001"/>
      <c r="FR10" s="1001"/>
      <c r="FS10" s="1001"/>
      <c r="FT10" s="1001"/>
      <c r="FU10" s="1001"/>
      <c r="FV10" s="1001"/>
      <c r="FW10" s="1001"/>
      <c r="FX10" s="1001"/>
      <c r="FY10" s="1001"/>
      <c r="FZ10" s="1001">
        <v>1634086438</v>
      </c>
      <c r="GA10" s="1001"/>
      <c r="GB10" s="1001"/>
      <c r="GC10" s="1001"/>
      <c r="GD10" s="1001"/>
      <c r="GE10" s="1001"/>
      <c r="GF10" s="1001"/>
      <c r="GG10" s="1001"/>
      <c r="GH10" s="1001"/>
      <c r="GI10" s="1001"/>
      <c r="GJ10" s="1001"/>
      <c r="GK10" s="1001"/>
      <c r="GL10" s="1001"/>
      <c r="GM10" s="1001"/>
      <c r="GN10" s="1001"/>
      <c r="GO10" s="1001"/>
      <c r="GP10" s="1001"/>
      <c r="GQ10" s="1001"/>
      <c r="GR10" s="1001">
        <v>140147355</v>
      </c>
      <c r="GS10" s="1001"/>
      <c r="GT10" s="1001"/>
      <c r="GU10" s="1001"/>
      <c r="GV10" s="1001"/>
      <c r="GW10" s="1001"/>
      <c r="GX10" s="1001"/>
      <c r="GY10" s="1001"/>
      <c r="GZ10" s="1001"/>
      <c r="HA10" s="1001"/>
      <c r="HB10" s="1001"/>
      <c r="HC10" s="1001"/>
      <c r="HD10" s="1001"/>
      <c r="HE10" s="1001"/>
      <c r="HF10" s="1001"/>
      <c r="HG10" s="1034"/>
    </row>
    <row r="11" spans="1:224" ht="21" customHeight="1">
      <c r="A11" s="1011" t="s">
        <v>24</v>
      </c>
      <c r="B11" s="1012"/>
      <c r="C11" s="1012"/>
      <c r="D11" s="1012"/>
      <c r="E11" s="1012"/>
      <c r="F11" s="1012"/>
      <c r="G11" s="1012"/>
      <c r="H11" s="1012"/>
      <c r="I11" s="1012"/>
      <c r="J11" s="1012"/>
      <c r="K11" s="1012"/>
      <c r="L11" s="1012"/>
      <c r="M11" s="1012"/>
      <c r="N11" s="1012"/>
      <c r="O11" s="1012"/>
      <c r="P11" s="1012"/>
      <c r="Q11" s="1012"/>
      <c r="R11" s="1012"/>
      <c r="S11" s="1012"/>
      <c r="T11" s="1012"/>
      <c r="U11" s="1013"/>
      <c r="V11" s="705">
        <v>5</v>
      </c>
      <c r="W11" s="696"/>
      <c r="X11" s="696"/>
      <c r="Y11" s="696"/>
      <c r="Z11" s="696"/>
      <c r="AA11" s="696"/>
      <c r="AB11" s="696"/>
      <c r="AC11" s="696"/>
      <c r="AD11" s="696"/>
      <c r="AE11" s="696"/>
      <c r="AF11" s="696"/>
      <c r="AG11" s="696"/>
      <c r="AH11" s="696"/>
      <c r="AI11" s="696"/>
      <c r="AJ11" s="696"/>
      <c r="AK11" s="1001">
        <v>5</v>
      </c>
      <c r="AL11" s="1001"/>
      <c r="AM11" s="1001"/>
      <c r="AN11" s="1001"/>
      <c r="AO11" s="1001"/>
      <c r="AP11" s="1001"/>
      <c r="AQ11" s="1001"/>
      <c r="AR11" s="1001"/>
      <c r="AS11" s="1001"/>
      <c r="AT11" s="1001"/>
      <c r="AU11" s="1001"/>
      <c r="AV11" s="1001"/>
      <c r="AW11" s="1001">
        <v>21570344</v>
      </c>
      <c r="AX11" s="1001"/>
      <c r="AY11" s="1001"/>
      <c r="AZ11" s="1001"/>
      <c r="BA11" s="1001"/>
      <c r="BB11" s="1001"/>
      <c r="BC11" s="1001"/>
      <c r="BD11" s="1001"/>
      <c r="BE11" s="1001"/>
      <c r="BF11" s="1001"/>
      <c r="BG11" s="1001"/>
      <c r="BH11" s="1001"/>
      <c r="BI11" s="1001"/>
      <c r="BJ11" s="1001"/>
      <c r="BK11" s="1001"/>
      <c r="BL11" s="1001"/>
      <c r="BM11" s="1001"/>
      <c r="BN11" s="1001">
        <v>0</v>
      </c>
      <c r="BO11" s="1001"/>
      <c r="BP11" s="1001"/>
      <c r="BQ11" s="1001"/>
      <c r="BR11" s="1001"/>
      <c r="BS11" s="1001"/>
      <c r="BT11" s="1001"/>
      <c r="BU11" s="1001"/>
      <c r="BV11" s="1001"/>
      <c r="BW11" s="1001"/>
      <c r="BX11" s="1001"/>
      <c r="BY11" s="1001"/>
      <c r="BZ11" s="1001"/>
      <c r="CA11" s="1001"/>
      <c r="CB11" s="1001"/>
      <c r="CC11" s="1001">
        <v>1</v>
      </c>
      <c r="CD11" s="1001"/>
      <c r="CE11" s="1001"/>
      <c r="CF11" s="1001"/>
      <c r="CG11" s="1001"/>
      <c r="CH11" s="1001"/>
      <c r="CI11" s="1001"/>
      <c r="CJ11" s="1001"/>
      <c r="CK11" s="1001"/>
      <c r="CL11" s="1001"/>
      <c r="CM11" s="1001"/>
      <c r="CN11" s="1001"/>
      <c r="CO11" s="696">
        <v>66188451</v>
      </c>
      <c r="CP11" s="696"/>
      <c r="CQ11" s="696"/>
      <c r="CR11" s="696"/>
      <c r="CS11" s="696"/>
      <c r="CT11" s="696"/>
      <c r="CU11" s="696"/>
      <c r="CV11" s="696"/>
      <c r="CW11" s="696"/>
      <c r="CX11" s="696"/>
      <c r="CY11" s="696"/>
      <c r="CZ11" s="696"/>
      <c r="DA11" s="696"/>
      <c r="DB11" s="696"/>
      <c r="DC11" s="696"/>
      <c r="DD11" s="696"/>
      <c r="DE11" s="696"/>
      <c r="DF11" s="1001">
        <v>665558</v>
      </c>
      <c r="DG11" s="1001"/>
      <c r="DH11" s="1001"/>
      <c r="DI11" s="1001"/>
      <c r="DJ11" s="1001"/>
      <c r="DK11" s="1001"/>
      <c r="DL11" s="1001"/>
      <c r="DM11" s="1001"/>
      <c r="DN11" s="1001"/>
      <c r="DO11" s="1001"/>
      <c r="DP11" s="1001"/>
      <c r="DQ11" s="1001"/>
      <c r="DR11" s="1001"/>
      <c r="DS11" s="1001"/>
      <c r="DT11" s="1001"/>
      <c r="DU11" s="1001"/>
      <c r="DV11" s="1001">
        <v>6</v>
      </c>
      <c r="DW11" s="1001"/>
      <c r="DX11" s="1001"/>
      <c r="DY11" s="1001"/>
      <c r="DZ11" s="1001"/>
      <c r="EA11" s="1001"/>
      <c r="EB11" s="1001"/>
      <c r="EC11" s="1001"/>
      <c r="ED11" s="1001"/>
      <c r="EE11" s="1001"/>
      <c r="EF11" s="1001"/>
      <c r="EG11" s="1001"/>
      <c r="EH11" s="1001">
        <v>9317374</v>
      </c>
      <c r="EI11" s="1001"/>
      <c r="EJ11" s="1001"/>
      <c r="EK11" s="1001"/>
      <c r="EL11" s="1001"/>
      <c r="EM11" s="1001"/>
      <c r="EN11" s="1001"/>
      <c r="EO11" s="1001"/>
      <c r="EP11" s="1001"/>
      <c r="EQ11" s="1001"/>
      <c r="ER11" s="1001"/>
      <c r="ES11" s="1001"/>
      <c r="ET11" s="1001"/>
      <c r="EU11" s="1001"/>
      <c r="EV11" s="1001"/>
      <c r="EW11" s="1001"/>
      <c r="EX11" s="1001">
        <v>476869</v>
      </c>
      <c r="EY11" s="1001"/>
      <c r="EZ11" s="1001"/>
      <c r="FA11" s="1001"/>
      <c r="FB11" s="1001"/>
      <c r="FC11" s="1001"/>
      <c r="FD11" s="1001"/>
      <c r="FE11" s="1001"/>
      <c r="FF11" s="1001"/>
      <c r="FG11" s="1001"/>
      <c r="FH11" s="1001"/>
      <c r="FI11" s="1001"/>
      <c r="FJ11" s="1001"/>
      <c r="FK11" s="1001"/>
      <c r="FL11" s="1001"/>
      <c r="FM11" s="1001"/>
      <c r="FN11" s="1001">
        <v>6</v>
      </c>
      <c r="FO11" s="1001"/>
      <c r="FP11" s="1001"/>
      <c r="FQ11" s="1001"/>
      <c r="FR11" s="1001"/>
      <c r="FS11" s="1001"/>
      <c r="FT11" s="1001"/>
      <c r="FU11" s="1001"/>
      <c r="FV11" s="1001"/>
      <c r="FW11" s="1001"/>
      <c r="FX11" s="1001"/>
      <c r="FY11" s="1001"/>
      <c r="FZ11" s="1001">
        <v>132118498</v>
      </c>
      <c r="GA11" s="1001"/>
      <c r="GB11" s="1001"/>
      <c r="GC11" s="1001"/>
      <c r="GD11" s="1001"/>
      <c r="GE11" s="1001"/>
      <c r="GF11" s="1001"/>
      <c r="GG11" s="1001"/>
      <c r="GH11" s="1001"/>
      <c r="GI11" s="1001"/>
      <c r="GJ11" s="1001"/>
      <c r="GK11" s="1001"/>
      <c r="GL11" s="1001"/>
      <c r="GM11" s="1001"/>
      <c r="GN11" s="1001"/>
      <c r="GO11" s="1001"/>
      <c r="GP11" s="1001"/>
      <c r="GQ11" s="1001"/>
      <c r="GR11" s="1001">
        <v>13942596</v>
      </c>
      <c r="GS11" s="1001"/>
      <c r="GT11" s="1001"/>
      <c r="GU11" s="1001"/>
      <c r="GV11" s="1001"/>
      <c r="GW11" s="1001"/>
      <c r="GX11" s="1001"/>
      <c r="GY11" s="1001"/>
      <c r="GZ11" s="1001"/>
      <c r="HA11" s="1001"/>
      <c r="HB11" s="1001"/>
      <c r="HC11" s="1001"/>
      <c r="HD11" s="1001"/>
      <c r="HE11" s="1001"/>
      <c r="HF11" s="1001"/>
      <c r="HG11" s="1034"/>
    </row>
    <row r="12" spans="1:224" ht="21" customHeight="1">
      <c r="A12" s="1011" t="s">
        <v>110</v>
      </c>
      <c r="B12" s="1012"/>
      <c r="C12" s="1012"/>
      <c r="D12" s="1012"/>
      <c r="E12" s="1012"/>
      <c r="F12" s="1012"/>
      <c r="G12" s="1012"/>
      <c r="H12" s="1012"/>
      <c r="I12" s="1012"/>
      <c r="J12" s="1012"/>
      <c r="K12" s="1012"/>
      <c r="L12" s="1012"/>
      <c r="M12" s="1012"/>
      <c r="N12" s="1012"/>
      <c r="O12" s="1012"/>
      <c r="P12" s="1012"/>
      <c r="Q12" s="1012"/>
      <c r="R12" s="1012"/>
      <c r="S12" s="1012"/>
      <c r="T12" s="1012"/>
      <c r="U12" s="1013"/>
      <c r="V12" s="705">
        <v>58</v>
      </c>
      <c r="W12" s="696"/>
      <c r="X12" s="696"/>
      <c r="Y12" s="696"/>
      <c r="Z12" s="696"/>
      <c r="AA12" s="696"/>
      <c r="AB12" s="696"/>
      <c r="AC12" s="696"/>
      <c r="AD12" s="696"/>
      <c r="AE12" s="696"/>
      <c r="AF12" s="696"/>
      <c r="AG12" s="696"/>
      <c r="AH12" s="696"/>
      <c r="AI12" s="696"/>
      <c r="AJ12" s="696"/>
      <c r="AK12" s="1001">
        <v>85</v>
      </c>
      <c r="AL12" s="1001"/>
      <c r="AM12" s="1001"/>
      <c r="AN12" s="1001"/>
      <c r="AO12" s="1001"/>
      <c r="AP12" s="1001"/>
      <c r="AQ12" s="1001"/>
      <c r="AR12" s="1001"/>
      <c r="AS12" s="1001"/>
      <c r="AT12" s="1001"/>
      <c r="AU12" s="1001"/>
      <c r="AV12" s="1001"/>
      <c r="AW12" s="1001">
        <v>635642410</v>
      </c>
      <c r="AX12" s="1001"/>
      <c r="AY12" s="1001"/>
      <c r="AZ12" s="1001"/>
      <c r="BA12" s="1001"/>
      <c r="BB12" s="1001"/>
      <c r="BC12" s="1001"/>
      <c r="BD12" s="1001"/>
      <c r="BE12" s="1001"/>
      <c r="BF12" s="1001"/>
      <c r="BG12" s="1001"/>
      <c r="BH12" s="1001"/>
      <c r="BI12" s="1001"/>
      <c r="BJ12" s="1001"/>
      <c r="BK12" s="1001"/>
      <c r="BL12" s="1001"/>
      <c r="BM12" s="1001"/>
      <c r="BN12" s="1001">
        <v>0</v>
      </c>
      <c r="BO12" s="1001"/>
      <c r="BP12" s="1001"/>
      <c r="BQ12" s="1001"/>
      <c r="BR12" s="1001"/>
      <c r="BS12" s="1001"/>
      <c r="BT12" s="1001"/>
      <c r="BU12" s="1001"/>
      <c r="BV12" s="1001"/>
      <c r="BW12" s="1001"/>
      <c r="BX12" s="1001"/>
      <c r="BY12" s="1001"/>
      <c r="BZ12" s="1001"/>
      <c r="CA12" s="1001"/>
      <c r="CB12" s="1001"/>
      <c r="CC12" s="1001">
        <v>21</v>
      </c>
      <c r="CD12" s="1001"/>
      <c r="CE12" s="1001"/>
      <c r="CF12" s="1001"/>
      <c r="CG12" s="1001"/>
      <c r="CH12" s="1001"/>
      <c r="CI12" s="1001"/>
      <c r="CJ12" s="1001"/>
      <c r="CK12" s="1001"/>
      <c r="CL12" s="1001"/>
      <c r="CM12" s="1001"/>
      <c r="CN12" s="1001"/>
      <c r="CO12" s="696">
        <v>200477149</v>
      </c>
      <c r="CP12" s="696"/>
      <c r="CQ12" s="696"/>
      <c r="CR12" s="696"/>
      <c r="CS12" s="696"/>
      <c r="CT12" s="696"/>
      <c r="CU12" s="696"/>
      <c r="CV12" s="696"/>
      <c r="CW12" s="696"/>
      <c r="CX12" s="696"/>
      <c r="CY12" s="696"/>
      <c r="CZ12" s="696"/>
      <c r="DA12" s="696"/>
      <c r="DB12" s="696"/>
      <c r="DC12" s="696"/>
      <c r="DD12" s="696"/>
      <c r="DE12" s="696"/>
      <c r="DF12" s="1001">
        <v>2831937</v>
      </c>
      <c r="DG12" s="1001"/>
      <c r="DH12" s="1001"/>
      <c r="DI12" s="1001"/>
      <c r="DJ12" s="1001"/>
      <c r="DK12" s="1001"/>
      <c r="DL12" s="1001"/>
      <c r="DM12" s="1001"/>
      <c r="DN12" s="1001"/>
      <c r="DO12" s="1001"/>
      <c r="DP12" s="1001"/>
      <c r="DQ12" s="1001"/>
      <c r="DR12" s="1001"/>
      <c r="DS12" s="1001"/>
      <c r="DT12" s="1001"/>
      <c r="DU12" s="1001"/>
      <c r="DV12" s="1001">
        <v>29</v>
      </c>
      <c r="DW12" s="1001"/>
      <c r="DX12" s="1001"/>
      <c r="DY12" s="1001"/>
      <c r="DZ12" s="1001"/>
      <c r="EA12" s="1001"/>
      <c r="EB12" s="1001"/>
      <c r="EC12" s="1001"/>
      <c r="ED12" s="1001"/>
      <c r="EE12" s="1001"/>
      <c r="EF12" s="1001"/>
      <c r="EG12" s="1001"/>
      <c r="EH12" s="1001">
        <v>338774339</v>
      </c>
      <c r="EI12" s="1001"/>
      <c r="EJ12" s="1001"/>
      <c r="EK12" s="1001"/>
      <c r="EL12" s="1001"/>
      <c r="EM12" s="1001"/>
      <c r="EN12" s="1001"/>
      <c r="EO12" s="1001"/>
      <c r="EP12" s="1001"/>
      <c r="EQ12" s="1001"/>
      <c r="ER12" s="1001"/>
      <c r="ES12" s="1001"/>
      <c r="ET12" s="1001"/>
      <c r="EU12" s="1001"/>
      <c r="EV12" s="1001"/>
      <c r="EW12" s="1001"/>
      <c r="EX12" s="1001">
        <v>18513226</v>
      </c>
      <c r="EY12" s="1001"/>
      <c r="EZ12" s="1001"/>
      <c r="FA12" s="1001"/>
      <c r="FB12" s="1001"/>
      <c r="FC12" s="1001"/>
      <c r="FD12" s="1001"/>
      <c r="FE12" s="1001"/>
      <c r="FF12" s="1001"/>
      <c r="FG12" s="1001"/>
      <c r="FH12" s="1001"/>
      <c r="FI12" s="1001"/>
      <c r="FJ12" s="1001"/>
      <c r="FK12" s="1001"/>
      <c r="FL12" s="1001"/>
      <c r="FM12" s="1001"/>
      <c r="FN12" s="1001">
        <v>46</v>
      </c>
      <c r="FO12" s="1001"/>
      <c r="FP12" s="1001"/>
      <c r="FQ12" s="1001"/>
      <c r="FR12" s="1001"/>
      <c r="FS12" s="1001"/>
      <c r="FT12" s="1001"/>
      <c r="FU12" s="1001"/>
      <c r="FV12" s="1001"/>
      <c r="FW12" s="1001"/>
      <c r="FX12" s="1001"/>
      <c r="FY12" s="1001"/>
      <c r="FZ12" s="1001">
        <v>450581370</v>
      </c>
      <c r="GA12" s="1001"/>
      <c r="GB12" s="1001"/>
      <c r="GC12" s="1001"/>
      <c r="GD12" s="1001"/>
      <c r="GE12" s="1001"/>
      <c r="GF12" s="1001"/>
      <c r="GG12" s="1001"/>
      <c r="GH12" s="1001"/>
      <c r="GI12" s="1001"/>
      <c r="GJ12" s="1001"/>
      <c r="GK12" s="1001"/>
      <c r="GL12" s="1001"/>
      <c r="GM12" s="1001"/>
      <c r="GN12" s="1001"/>
      <c r="GO12" s="1001"/>
      <c r="GP12" s="1001"/>
      <c r="GQ12" s="1001"/>
      <c r="GR12" s="1001">
        <v>26654332</v>
      </c>
      <c r="GS12" s="1001"/>
      <c r="GT12" s="1001"/>
      <c r="GU12" s="1001"/>
      <c r="GV12" s="1001"/>
      <c r="GW12" s="1001"/>
      <c r="GX12" s="1001"/>
      <c r="GY12" s="1001"/>
      <c r="GZ12" s="1001"/>
      <c r="HA12" s="1001"/>
      <c r="HB12" s="1001"/>
      <c r="HC12" s="1001"/>
      <c r="HD12" s="1001"/>
      <c r="HE12" s="1001"/>
      <c r="HF12" s="1001"/>
      <c r="HG12" s="1034"/>
    </row>
    <row r="13" spans="1:224" ht="21" customHeight="1" thickBot="1">
      <c r="A13" s="1008" t="s">
        <v>25</v>
      </c>
      <c r="B13" s="1009"/>
      <c r="C13" s="1009"/>
      <c r="D13" s="1009"/>
      <c r="E13" s="1009"/>
      <c r="F13" s="1009"/>
      <c r="G13" s="1009"/>
      <c r="H13" s="1009"/>
      <c r="I13" s="1009"/>
      <c r="J13" s="1009"/>
      <c r="K13" s="1009"/>
      <c r="L13" s="1009"/>
      <c r="M13" s="1009"/>
      <c r="N13" s="1009"/>
      <c r="O13" s="1009"/>
      <c r="P13" s="1009"/>
      <c r="Q13" s="1009"/>
      <c r="R13" s="1009"/>
      <c r="S13" s="1009"/>
      <c r="T13" s="1009"/>
      <c r="U13" s="1010"/>
      <c r="V13" s="705">
        <v>113</v>
      </c>
      <c r="W13" s="696"/>
      <c r="X13" s="696"/>
      <c r="Y13" s="696"/>
      <c r="Z13" s="696"/>
      <c r="AA13" s="696"/>
      <c r="AB13" s="696"/>
      <c r="AC13" s="696"/>
      <c r="AD13" s="696"/>
      <c r="AE13" s="696"/>
      <c r="AF13" s="696"/>
      <c r="AG13" s="696"/>
      <c r="AH13" s="696"/>
      <c r="AI13" s="696"/>
      <c r="AJ13" s="696"/>
      <c r="AK13" s="1001">
        <v>168</v>
      </c>
      <c r="AL13" s="1001"/>
      <c r="AM13" s="1001"/>
      <c r="AN13" s="1001"/>
      <c r="AO13" s="1001"/>
      <c r="AP13" s="1001"/>
      <c r="AQ13" s="1001"/>
      <c r="AR13" s="1001"/>
      <c r="AS13" s="1001"/>
      <c r="AT13" s="1001"/>
      <c r="AU13" s="1001"/>
      <c r="AV13" s="1001"/>
      <c r="AW13" s="1001">
        <v>6784717091</v>
      </c>
      <c r="AX13" s="1001"/>
      <c r="AY13" s="1001"/>
      <c r="AZ13" s="1001"/>
      <c r="BA13" s="1001"/>
      <c r="BB13" s="1001"/>
      <c r="BC13" s="1001"/>
      <c r="BD13" s="1001"/>
      <c r="BE13" s="1001"/>
      <c r="BF13" s="1001"/>
      <c r="BG13" s="1001"/>
      <c r="BH13" s="1001"/>
      <c r="BI13" s="1001"/>
      <c r="BJ13" s="1001"/>
      <c r="BK13" s="1001"/>
      <c r="BL13" s="1001"/>
      <c r="BM13" s="1001"/>
      <c r="BN13" s="1001">
        <v>0</v>
      </c>
      <c r="BO13" s="1001"/>
      <c r="BP13" s="1001"/>
      <c r="BQ13" s="1001"/>
      <c r="BR13" s="1001"/>
      <c r="BS13" s="1001"/>
      <c r="BT13" s="1001"/>
      <c r="BU13" s="1001"/>
      <c r="BV13" s="1001"/>
      <c r="BW13" s="1001"/>
      <c r="BX13" s="1001"/>
      <c r="BY13" s="1001"/>
      <c r="BZ13" s="1001"/>
      <c r="CA13" s="1001"/>
      <c r="CB13" s="1001"/>
      <c r="CC13" s="1001">
        <v>36</v>
      </c>
      <c r="CD13" s="1001"/>
      <c r="CE13" s="1001"/>
      <c r="CF13" s="1001"/>
      <c r="CG13" s="1001"/>
      <c r="CH13" s="1001"/>
      <c r="CI13" s="1001"/>
      <c r="CJ13" s="1001"/>
      <c r="CK13" s="1001"/>
      <c r="CL13" s="1001"/>
      <c r="CM13" s="1001"/>
      <c r="CN13" s="1001"/>
      <c r="CO13" s="696">
        <v>632847331</v>
      </c>
      <c r="CP13" s="696"/>
      <c r="CQ13" s="696"/>
      <c r="CR13" s="696"/>
      <c r="CS13" s="696"/>
      <c r="CT13" s="696"/>
      <c r="CU13" s="696"/>
      <c r="CV13" s="696"/>
      <c r="CW13" s="696"/>
      <c r="CX13" s="696"/>
      <c r="CY13" s="696"/>
      <c r="CZ13" s="696"/>
      <c r="DA13" s="696"/>
      <c r="DB13" s="696"/>
      <c r="DC13" s="696"/>
      <c r="DD13" s="696"/>
      <c r="DE13" s="696"/>
      <c r="DF13" s="1001">
        <v>10320959</v>
      </c>
      <c r="DG13" s="1001"/>
      <c r="DH13" s="1001"/>
      <c r="DI13" s="1001"/>
      <c r="DJ13" s="1001"/>
      <c r="DK13" s="1001"/>
      <c r="DL13" s="1001"/>
      <c r="DM13" s="1001"/>
      <c r="DN13" s="1001"/>
      <c r="DO13" s="1001"/>
      <c r="DP13" s="1001"/>
      <c r="DQ13" s="1001"/>
      <c r="DR13" s="1001"/>
      <c r="DS13" s="1001"/>
      <c r="DT13" s="1001"/>
      <c r="DU13" s="1001"/>
      <c r="DV13" s="1001">
        <v>59</v>
      </c>
      <c r="DW13" s="1001"/>
      <c r="DX13" s="1001"/>
      <c r="DY13" s="1001"/>
      <c r="DZ13" s="1001"/>
      <c r="EA13" s="1001"/>
      <c r="EB13" s="1001"/>
      <c r="EC13" s="1001"/>
      <c r="ED13" s="1001"/>
      <c r="EE13" s="1001"/>
      <c r="EF13" s="1001"/>
      <c r="EG13" s="1001"/>
      <c r="EH13" s="1001">
        <v>3052573003</v>
      </c>
      <c r="EI13" s="1001"/>
      <c r="EJ13" s="1001"/>
      <c r="EK13" s="1001"/>
      <c r="EL13" s="1001"/>
      <c r="EM13" s="1001"/>
      <c r="EN13" s="1001"/>
      <c r="EO13" s="1001"/>
      <c r="EP13" s="1001"/>
      <c r="EQ13" s="1001"/>
      <c r="ER13" s="1001"/>
      <c r="ES13" s="1001"/>
      <c r="ET13" s="1001"/>
      <c r="EU13" s="1001"/>
      <c r="EV13" s="1001"/>
      <c r="EW13" s="1001"/>
      <c r="EX13" s="1001">
        <v>141916779</v>
      </c>
      <c r="EY13" s="1001"/>
      <c r="EZ13" s="1001"/>
      <c r="FA13" s="1001"/>
      <c r="FB13" s="1001"/>
      <c r="FC13" s="1001"/>
      <c r="FD13" s="1001"/>
      <c r="FE13" s="1001"/>
      <c r="FF13" s="1001"/>
      <c r="FG13" s="1001"/>
      <c r="FH13" s="1001"/>
      <c r="FI13" s="1001"/>
      <c r="FJ13" s="1001"/>
      <c r="FK13" s="1001"/>
      <c r="FL13" s="1001"/>
      <c r="FM13" s="1001"/>
      <c r="FN13" s="1001">
        <v>113</v>
      </c>
      <c r="FO13" s="1001"/>
      <c r="FP13" s="1001"/>
      <c r="FQ13" s="1001"/>
      <c r="FR13" s="1001"/>
      <c r="FS13" s="1001"/>
      <c r="FT13" s="1001"/>
      <c r="FU13" s="1001"/>
      <c r="FV13" s="1001"/>
      <c r="FW13" s="1001"/>
      <c r="FX13" s="1001"/>
      <c r="FY13" s="1001"/>
      <c r="FZ13" s="1001">
        <v>3575455178</v>
      </c>
      <c r="GA13" s="1001"/>
      <c r="GB13" s="1001"/>
      <c r="GC13" s="1001"/>
      <c r="GD13" s="1001"/>
      <c r="GE13" s="1001"/>
      <c r="GF13" s="1001"/>
      <c r="GG13" s="1001"/>
      <c r="GH13" s="1001"/>
      <c r="GI13" s="1001"/>
      <c r="GJ13" s="1001"/>
      <c r="GK13" s="1001"/>
      <c r="GL13" s="1001"/>
      <c r="GM13" s="1001"/>
      <c r="GN13" s="1001"/>
      <c r="GO13" s="1001"/>
      <c r="GP13" s="1001"/>
      <c r="GQ13" s="1001"/>
      <c r="GR13" s="1001">
        <v>267803381</v>
      </c>
      <c r="GS13" s="1001"/>
      <c r="GT13" s="1001"/>
      <c r="GU13" s="1001"/>
      <c r="GV13" s="1001"/>
      <c r="GW13" s="1001"/>
      <c r="GX13" s="1001"/>
      <c r="GY13" s="1001"/>
      <c r="GZ13" s="1001"/>
      <c r="HA13" s="1001"/>
      <c r="HB13" s="1001"/>
      <c r="HC13" s="1001"/>
      <c r="HD13" s="1001"/>
      <c r="HE13" s="1001"/>
      <c r="HF13" s="1001"/>
      <c r="HG13" s="1034"/>
    </row>
    <row r="14" spans="1:224" ht="21" customHeight="1" thickBot="1">
      <c r="A14" s="1005" t="s">
        <v>147</v>
      </c>
      <c r="B14" s="1006"/>
      <c r="C14" s="1006"/>
      <c r="D14" s="1006"/>
      <c r="E14" s="1006"/>
      <c r="F14" s="1006"/>
      <c r="G14" s="1006"/>
      <c r="H14" s="1006"/>
      <c r="I14" s="1006"/>
      <c r="J14" s="1006"/>
      <c r="K14" s="1006"/>
      <c r="L14" s="1006"/>
      <c r="M14" s="1006"/>
      <c r="N14" s="1006"/>
      <c r="O14" s="1006"/>
      <c r="P14" s="1006"/>
      <c r="Q14" s="1006"/>
      <c r="R14" s="1006"/>
      <c r="S14" s="1006"/>
      <c r="T14" s="1006"/>
      <c r="U14" s="1007"/>
      <c r="V14" s="704">
        <f>SUM(V8,V9,V10,V11,V12,V13)</f>
        <v>2078</v>
      </c>
      <c r="W14" s="697"/>
      <c r="X14" s="697"/>
      <c r="Y14" s="697"/>
      <c r="Z14" s="697"/>
      <c r="AA14" s="697"/>
      <c r="AB14" s="697"/>
      <c r="AC14" s="697"/>
      <c r="AD14" s="697"/>
      <c r="AE14" s="697"/>
      <c r="AF14" s="697"/>
      <c r="AG14" s="697"/>
      <c r="AH14" s="697"/>
      <c r="AI14" s="697"/>
      <c r="AJ14" s="697"/>
      <c r="AK14" s="697">
        <f>SUM(AK8,AK9,AK10,AK11,AK12,AK13)</f>
        <v>2068</v>
      </c>
      <c r="AL14" s="697"/>
      <c r="AM14" s="697"/>
      <c r="AN14" s="697"/>
      <c r="AO14" s="697"/>
      <c r="AP14" s="697"/>
      <c r="AQ14" s="697"/>
      <c r="AR14" s="697"/>
      <c r="AS14" s="697"/>
      <c r="AT14" s="697"/>
      <c r="AU14" s="697"/>
      <c r="AV14" s="697"/>
      <c r="AW14" s="697">
        <f>SUM(AW8,AW9,AW10,AW11,AW12,AW13)</f>
        <v>11597549043</v>
      </c>
      <c r="AX14" s="697"/>
      <c r="AY14" s="697"/>
      <c r="AZ14" s="697"/>
      <c r="BA14" s="697"/>
      <c r="BB14" s="697"/>
      <c r="BC14" s="697"/>
      <c r="BD14" s="697"/>
      <c r="BE14" s="697"/>
      <c r="BF14" s="697"/>
      <c r="BG14" s="697"/>
      <c r="BH14" s="697"/>
      <c r="BI14" s="697"/>
      <c r="BJ14" s="697"/>
      <c r="BK14" s="697"/>
      <c r="BL14" s="697"/>
      <c r="BM14" s="697"/>
      <c r="BN14" s="722">
        <f>SUM(BN8,BN9,BN10,BN11,BN12,BN13)</f>
        <v>0</v>
      </c>
      <c r="BO14" s="722"/>
      <c r="BP14" s="722"/>
      <c r="BQ14" s="722"/>
      <c r="BR14" s="722"/>
      <c r="BS14" s="722"/>
      <c r="BT14" s="722"/>
      <c r="BU14" s="722"/>
      <c r="BV14" s="722"/>
      <c r="BW14" s="722"/>
      <c r="BX14" s="722"/>
      <c r="BY14" s="722"/>
      <c r="BZ14" s="722"/>
      <c r="CA14" s="722"/>
      <c r="CB14" s="722"/>
      <c r="CC14" s="697">
        <f>SUM(CC8,CC9,CC10,CC11,CC12,CC13)</f>
        <v>634</v>
      </c>
      <c r="CD14" s="697"/>
      <c r="CE14" s="697"/>
      <c r="CF14" s="697"/>
      <c r="CG14" s="697"/>
      <c r="CH14" s="697"/>
      <c r="CI14" s="697"/>
      <c r="CJ14" s="697"/>
      <c r="CK14" s="697"/>
      <c r="CL14" s="697"/>
      <c r="CM14" s="697"/>
      <c r="CN14" s="697"/>
      <c r="CO14" s="697">
        <f>SUM(CO8,CO9,CO10,CO11,CO12,CO13)</f>
        <v>2330695925</v>
      </c>
      <c r="CP14" s="697"/>
      <c r="CQ14" s="697"/>
      <c r="CR14" s="697"/>
      <c r="CS14" s="697"/>
      <c r="CT14" s="697"/>
      <c r="CU14" s="697"/>
      <c r="CV14" s="697"/>
      <c r="CW14" s="697"/>
      <c r="CX14" s="697"/>
      <c r="CY14" s="697"/>
      <c r="CZ14" s="697"/>
      <c r="DA14" s="697"/>
      <c r="DB14" s="697"/>
      <c r="DC14" s="697"/>
      <c r="DD14" s="697"/>
      <c r="DE14" s="697"/>
      <c r="DF14" s="697">
        <f>SUM(DF8,DF9,DF10,DF11,DF12,DF13)</f>
        <v>45078077</v>
      </c>
      <c r="DG14" s="697"/>
      <c r="DH14" s="697"/>
      <c r="DI14" s="697"/>
      <c r="DJ14" s="697"/>
      <c r="DK14" s="697"/>
      <c r="DL14" s="697"/>
      <c r="DM14" s="697"/>
      <c r="DN14" s="697"/>
      <c r="DO14" s="697"/>
      <c r="DP14" s="697"/>
      <c r="DQ14" s="697"/>
      <c r="DR14" s="697"/>
      <c r="DS14" s="697"/>
      <c r="DT14" s="697"/>
      <c r="DU14" s="697"/>
      <c r="DV14" s="697">
        <f>SUM(DV8,DV9,DV10,DV11,DV12,DV13)</f>
        <v>997</v>
      </c>
      <c r="DW14" s="697"/>
      <c r="DX14" s="697"/>
      <c r="DY14" s="697"/>
      <c r="DZ14" s="697"/>
      <c r="EA14" s="697"/>
      <c r="EB14" s="697"/>
      <c r="EC14" s="697"/>
      <c r="ED14" s="697"/>
      <c r="EE14" s="697"/>
      <c r="EF14" s="697"/>
      <c r="EG14" s="697"/>
      <c r="EH14" s="697">
        <f>SUM(EH8,EH9,EH10,EH11,EH12,EH13)</f>
        <v>5202177448</v>
      </c>
      <c r="EI14" s="697"/>
      <c r="EJ14" s="697"/>
      <c r="EK14" s="697"/>
      <c r="EL14" s="697"/>
      <c r="EM14" s="697"/>
      <c r="EN14" s="697"/>
      <c r="EO14" s="697"/>
      <c r="EP14" s="697"/>
      <c r="EQ14" s="697"/>
      <c r="ER14" s="697"/>
      <c r="ES14" s="697"/>
      <c r="ET14" s="697"/>
      <c r="EU14" s="697"/>
      <c r="EV14" s="697"/>
      <c r="EW14" s="697"/>
      <c r="EX14" s="697">
        <f>SUM(EX8,EX9,EX10,EX11,EX12,EX13)</f>
        <v>265085799</v>
      </c>
      <c r="EY14" s="697"/>
      <c r="EZ14" s="697"/>
      <c r="FA14" s="697"/>
      <c r="FB14" s="697"/>
      <c r="FC14" s="697"/>
      <c r="FD14" s="697"/>
      <c r="FE14" s="697"/>
      <c r="FF14" s="697"/>
      <c r="FG14" s="697"/>
      <c r="FH14" s="697"/>
      <c r="FI14" s="697"/>
      <c r="FJ14" s="697"/>
      <c r="FK14" s="697"/>
      <c r="FL14" s="697"/>
      <c r="FM14" s="697"/>
      <c r="FN14" s="697">
        <f>SUM(FN8,FN9,FN10,FN11,FN12,FN13)</f>
        <v>1693</v>
      </c>
      <c r="FO14" s="697"/>
      <c r="FP14" s="697"/>
      <c r="FQ14" s="697"/>
      <c r="FR14" s="697"/>
      <c r="FS14" s="697"/>
      <c r="FT14" s="697"/>
      <c r="FU14" s="697"/>
      <c r="FV14" s="697"/>
      <c r="FW14" s="697"/>
      <c r="FX14" s="697"/>
      <c r="FY14" s="697"/>
      <c r="FZ14" s="697">
        <f>SUM(FZ8,FZ9,FZ10,FZ11,FZ12,FZ13)</f>
        <v>7603293035</v>
      </c>
      <c r="GA14" s="697"/>
      <c r="GB14" s="697"/>
      <c r="GC14" s="697"/>
      <c r="GD14" s="697"/>
      <c r="GE14" s="697"/>
      <c r="GF14" s="697"/>
      <c r="GG14" s="697"/>
      <c r="GH14" s="697"/>
      <c r="GI14" s="697"/>
      <c r="GJ14" s="697"/>
      <c r="GK14" s="697"/>
      <c r="GL14" s="697"/>
      <c r="GM14" s="697"/>
      <c r="GN14" s="697"/>
      <c r="GO14" s="697"/>
      <c r="GP14" s="697"/>
      <c r="GQ14" s="697"/>
      <c r="GR14" s="697">
        <f>SUM(GR8,GR9,GR10,GR11,GR12,GR13)</f>
        <v>633148169</v>
      </c>
      <c r="GS14" s="697"/>
      <c r="GT14" s="697"/>
      <c r="GU14" s="697"/>
      <c r="GV14" s="697"/>
      <c r="GW14" s="697"/>
      <c r="GX14" s="697"/>
      <c r="GY14" s="697"/>
      <c r="GZ14" s="697"/>
      <c r="HA14" s="697"/>
      <c r="HB14" s="697"/>
      <c r="HC14" s="697"/>
      <c r="HD14" s="697"/>
      <c r="HE14" s="697"/>
      <c r="HF14" s="697"/>
      <c r="HG14" s="698"/>
    </row>
    <row r="15" spans="1:224" ht="21" customHeight="1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>
        <v>0</v>
      </c>
      <c r="AW15" s="157"/>
      <c r="AX15" s="157"/>
      <c r="AY15" s="158"/>
      <c r="AZ15" s="158">
        <v>1</v>
      </c>
      <c r="BA15" s="158"/>
      <c r="BB15" s="158"/>
      <c r="BC15" s="158">
        <v>0</v>
      </c>
      <c r="BD15" s="158"/>
      <c r="BE15" s="158"/>
      <c r="BF15" s="158"/>
      <c r="BG15" s="158"/>
      <c r="BH15" s="158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/>
    </row>
    <row r="16" spans="1:224" ht="21" customHeight="1" thickBot="1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</row>
    <row r="17" spans="1:203" ht="26.25" customHeight="1">
      <c r="A17" s="264"/>
      <c r="B17" s="1020" t="s">
        <v>183</v>
      </c>
      <c r="C17" s="1020"/>
      <c r="D17" s="1020"/>
      <c r="E17" s="1020"/>
      <c r="F17" s="1020"/>
      <c r="G17" s="1020"/>
      <c r="H17" s="1020"/>
      <c r="I17" s="1020"/>
      <c r="J17" s="1020"/>
      <c r="K17" s="1020"/>
      <c r="L17" s="1020"/>
      <c r="M17" s="1020"/>
      <c r="N17" s="1020"/>
      <c r="O17" s="1020"/>
      <c r="P17" s="1020"/>
      <c r="Q17" s="1020"/>
      <c r="R17" s="1020"/>
      <c r="S17" s="1020"/>
      <c r="T17" s="1020"/>
      <c r="U17" s="265"/>
      <c r="V17" s="278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1021" t="s">
        <v>193</v>
      </c>
      <c r="AH17" s="1021"/>
      <c r="AI17" s="1021"/>
      <c r="AJ17" s="1021"/>
      <c r="AK17" s="1021"/>
      <c r="AL17" s="1021"/>
      <c r="AM17" s="1021"/>
      <c r="AN17" s="1021"/>
      <c r="AO17" s="1021"/>
      <c r="AP17" s="1021"/>
      <c r="AQ17" s="1021"/>
      <c r="AR17" s="1021"/>
      <c r="AS17" s="1021"/>
      <c r="AT17" s="1021"/>
      <c r="AU17" s="1021"/>
      <c r="AV17" s="1021"/>
      <c r="AW17" s="1021"/>
      <c r="AX17" s="1021"/>
      <c r="AY17" s="1021"/>
      <c r="AZ17" s="1021"/>
      <c r="BA17" s="1021"/>
      <c r="BB17" s="1021"/>
      <c r="BC17" s="1021"/>
      <c r="BD17" s="1021"/>
      <c r="BE17" s="1021"/>
      <c r="BF17" s="1021"/>
      <c r="BG17" s="1021"/>
      <c r="BH17" s="1021"/>
      <c r="BI17" s="1021"/>
      <c r="BJ17" s="1021"/>
      <c r="BK17" s="1021"/>
      <c r="BL17" s="1021"/>
      <c r="BM17" s="1021"/>
      <c r="BN17" s="1021"/>
      <c r="BO17" s="1021"/>
      <c r="BP17" s="1021"/>
      <c r="BQ17" s="1021"/>
      <c r="BR17" s="1021"/>
      <c r="BS17" s="1021"/>
      <c r="BT17" s="1021"/>
      <c r="BU17" s="1021"/>
      <c r="BV17" s="1021"/>
      <c r="BW17" s="1021"/>
      <c r="BX17" s="1021"/>
      <c r="BY17" s="1021"/>
      <c r="BZ17" s="1021"/>
      <c r="CA17" s="1021"/>
      <c r="CB17" s="1021"/>
      <c r="CC17" s="1021"/>
      <c r="CD17" s="1021"/>
      <c r="CE17" s="1021"/>
      <c r="CF17" s="1021"/>
      <c r="CG17" s="1021"/>
      <c r="CH17" s="1021"/>
      <c r="CI17" s="1021"/>
      <c r="CJ17" s="1021"/>
      <c r="CK17" s="1021"/>
      <c r="CL17" s="1021"/>
      <c r="CM17" s="1021"/>
      <c r="CN17" s="1021"/>
      <c r="CO17" s="1021"/>
      <c r="CP17" s="1021"/>
      <c r="CQ17" s="1021"/>
      <c r="CR17" s="1021"/>
      <c r="CS17" s="1021"/>
      <c r="CT17" s="1021"/>
      <c r="CU17" s="1021"/>
      <c r="CV17" s="1021"/>
      <c r="CW17" s="1021"/>
      <c r="CX17" s="1021"/>
      <c r="CY17" s="1021"/>
      <c r="CZ17" s="1021"/>
      <c r="DA17" s="1021"/>
      <c r="DB17" s="1021"/>
      <c r="DC17" s="1021"/>
      <c r="DD17" s="1021"/>
      <c r="DE17" s="1021"/>
      <c r="DF17" s="1021"/>
      <c r="DG17" s="1021"/>
      <c r="DH17" s="1021"/>
      <c r="DI17" s="1021"/>
      <c r="DJ17" s="1021"/>
      <c r="DK17" s="1021"/>
      <c r="DL17" s="1021"/>
      <c r="DM17" s="1021"/>
      <c r="DN17" s="1021"/>
      <c r="DO17" s="1021"/>
      <c r="DP17" s="1021"/>
      <c r="DQ17" s="1021"/>
      <c r="DR17" s="1021"/>
      <c r="DS17" s="1021"/>
      <c r="DT17" s="1021"/>
      <c r="DU17" s="1021"/>
      <c r="DV17" s="1021"/>
      <c r="DW17" s="1021"/>
      <c r="DX17" s="1021"/>
      <c r="DY17" s="1021"/>
      <c r="DZ17" s="1021"/>
      <c r="EA17" s="1021"/>
      <c r="EB17" s="1021"/>
      <c r="EC17" s="1021"/>
      <c r="ED17" s="1021"/>
      <c r="EE17" s="1021"/>
      <c r="EF17" s="1021"/>
      <c r="EG17" s="1021"/>
      <c r="EH17" s="1021"/>
      <c r="EI17" s="1021"/>
      <c r="EJ17" s="1021"/>
      <c r="EK17" s="1021"/>
      <c r="EL17" s="1021"/>
      <c r="EM17" s="1021"/>
      <c r="EN17" s="1021"/>
      <c r="EO17" s="1021"/>
      <c r="EP17" s="1021"/>
      <c r="EQ17" s="1021"/>
      <c r="ER17" s="1021"/>
      <c r="ES17" s="1021"/>
      <c r="ET17" s="1021"/>
      <c r="EU17" s="1021"/>
      <c r="EV17" s="1021"/>
      <c r="EW17" s="1021"/>
      <c r="EX17" s="1021"/>
      <c r="EY17" s="1021"/>
      <c r="EZ17" s="1021"/>
      <c r="FA17" s="1021"/>
      <c r="FB17" s="1021"/>
      <c r="FC17" s="1021"/>
      <c r="FD17" s="1021"/>
      <c r="FE17" s="1021"/>
      <c r="FF17" s="1021"/>
      <c r="FG17" s="1021"/>
      <c r="FH17" s="1021"/>
      <c r="FI17" s="1021"/>
      <c r="FJ17" s="1021"/>
      <c r="FK17" s="1021"/>
      <c r="FL17" s="1021"/>
      <c r="FM17" s="1021"/>
      <c r="FN17" s="1021"/>
      <c r="FO17" s="1021"/>
      <c r="FP17" s="1021"/>
      <c r="FQ17" s="1021"/>
      <c r="FR17" s="1021"/>
      <c r="FS17" s="1021"/>
      <c r="FT17" s="1021"/>
      <c r="FU17" s="1021"/>
      <c r="FV17" s="1021"/>
      <c r="FW17" s="1021"/>
      <c r="FX17" s="1021"/>
      <c r="FY17" s="1021"/>
      <c r="FZ17" s="1021"/>
      <c r="GA17" s="1021"/>
      <c r="GB17" s="1021"/>
      <c r="GC17" s="1021"/>
      <c r="GD17" s="1021"/>
      <c r="GE17" s="1021"/>
      <c r="GF17" s="1021"/>
      <c r="GG17" s="1021"/>
      <c r="GH17" s="1021"/>
      <c r="GI17" s="1021"/>
      <c r="GJ17" s="279"/>
      <c r="GK17" s="279"/>
      <c r="GL17" s="279"/>
      <c r="GM17" s="279"/>
      <c r="GN17" s="279"/>
      <c r="GO17" s="279"/>
      <c r="GP17" s="279"/>
      <c r="GQ17" s="279"/>
      <c r="GR17" s="279"/>
      <c r="GS17" s="279"/>
      <c r="GT17" s="279"/>
      <c r="GU17" s="280"/>
    </row>
    <row r="18" spans="1:203" ht="17.25" customHeight="1">
      <c r="A18" s="267"/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40"/>
      <c r="V18" s="281"/>
      <c r="W18" s="282"/>
      <c r="X18" s="1031" t="s">
        <v>194</v>
      </c>
      <c r="Y18" s="1031"/>
      <c r="Z18" s="1031"/>
      <c r="AA18" s="1031"/>
      <c r="AB18" s="1031"/>
      <c r="AC18" s="1031"/>
      <c r="AD18" s="1031"/>
      <c r="AE18" s="1031"/>
      <c r="AF18" s="1031"/>
      <c r="AG18" s="1031"/>
      <c r="AH18" s="1031"/>
      <c r="AI18" s="1031"/>
      <c r="AJ18" s="1031"/>
      <c r="AK18" s="1031"/>
      <c r="AL18" s="1031"/>
      <c r="AM18" s="1031"/>
      <c r="AN18" s="1031"/>
      <c r="AO18" s="1031"/>
      <c r="AP18" s="1031"/>
      <c r="AQ18" s="1031"/>
      <c r="AR18" s="1031"/>
      <c r="AS18" s="1031"/>
      <c r="AT18" s="1031"/>
      <c r="AU18" s="1031"/>
      <c r="AV18" s="1031"/>
      <c r="AW18" s="1031"/>
      <c r="AX18" s="1031"/>
      <c r="AY18" s="1031"/>
      <c r="AZ18" s="1031"/>
      <c r="BA18" s="1031"/>
      <c r="BB18" s="1031"/>
      <c r="BC18" s="1031"/>
      <c r="BD18" s="1031"/>
      <c r="BE18" s="1031"/>
      <c r="BF18" s="1031"/>
      <c r="BG18" s="1031"/>
      <c r="BH18" s="1031"/>
      <c r="BI18" s="1031"/>
      <c r="BJ18" s="1031"/>
      <c r="BK18" s="1031"/>
      <c r="BL18" s="1031"/>
      <c r="BM18" s="1031"/>
      <c r="BN18" s="1031"/>
      <c r="BO18" s="282"/>
      <c r="BP18" s="271"/>
      <c r="BQ18" s="255"/>
      <c r="BR18" s="282"/>
      <c r="BS18" s="1031" t="s">
        <v>195</v>
      </c>
      <c r="BT18" s="1031"/>
      <c r="BU18" s="1031"/>
      <c r="BV18" s="1031"/>
      <c r="BW18" s="1031"/>
      <c r="BX18" s="1031"/>
      <c r="BY18" s="1031"/>
      <c r="BZ18" s="1031"/>
      <c r="CA18" s="1031"/>
      <c r="CB18" s="1031"/>
      <c r="CC18" s="1031"/>
      <c r="CD18" s="1031"/>
      <c r="CE18" s="1031"/>
      <c r="CF18" s="1031"/>
      <c r="CG18" s="1031"/>
      <c r="CH18" s="1031"/>
      <c r="CI18" s="1031"/>
      <c r="CJ18" s="1031"/>
      <c r="CK18" s="1031"/>
      <c r="CL18" s="1031"/>
      <c r="CM18" s="1031"/>
      <c r="CN18" s="1031"/>
      <c r="CO18" s="1031"/>
      <c r="CP18" s="1031"/>
      <c r="CQ18" s="1031"/>
      <c r="CR18" s="1031"/>
      <c r="CS18" s="1031"/>
      <c r="CT18" s="1031"/>
      <c r="CU18" s="1031"/>
      <c r="CV18" s="1031"/>
      <c r="CW18" s="1031"/>
      <c r="CX18" s="1031"/>
      <c r="CY18" s="1031"/>
      <c r="CZ18" s="1031"/>
      <c r="DA18" s="1031"/>
      <c r="DB18" s="1031"/>
      <c r="DC18" s="1031"/>
      <c r="DD18" s="1031"/>
      <c r="DE18" s="1031"/>
      <c r="DF18" s="1031"/>
      <c r="DG18" s="283"/>
      <c r="DH18" s="282"/>
      <c r="DI18" s="271"/>
      <c r="DJ18" s="255"/>
      <c r="DK18" s="282"/>
      <c r="DL18" s="1031" t="s">
        <v>196</v>
      </c>
      <c r="DM18" s="1031"/>
      <c r="DN18" s="1031"/>
      <c r="DO18" s="1031"/>
      <c r="DP18" s="1031"/>
      <c r="DQ18" s="1031"/>
      <c r="DR18" s="1031"/>
      <c r="DS18" s="1031"/>
      <c r="DT18" s="1031"/>
      <c r="DU18" s="1031"/>
      <c r="DV18" s="1031"/>
      <c r="DW18" s="1031"/>
      <c r="DX18" s="1031"/>
      <c r="DY18" s="1031"/>
      <c r="DZ18" s="1031"/>
      <c r="EA18" s="1031"/>
      <c r="EB18" s="1031"/>
      <c r="EC18" s="1031"/>
      <c r="ED18" s="1031"/>
      <c r="EE18" s="1031"/>
      <c r="EF18" s="1031"/>
      <c r="EG18" s="1031"/>
      <c r="EH18" s="1031"/>
      <c r="EI18" s="1031"/>
      <c r="EJ18" s="1031"/>
      <c r="EK18" s="1031"/>
      <c r="EL18" s="1031"/>
      <c r="EM18" s="1031"/>
      <c r="EN18" s="1031"/>
      <c r="EO18" s="1031"/>
      <c r="EP18" s="1031"/>
      <c r="EQ18" s="1031"/>
      <c r="ER18" s="1031"/>
      <c r="ES18" s="1031"/>
      <c r="ET18" s="1031"/>
      <c r="EU18" s="1031"/>
      <c r="EV18" s="1031"/>
      <c r="EW18" s="1031"/>
      <c r="EX18" s="1031"/>
      <c r="EY18" s="283"/>
      <c r="EZ18" s="282"/>
      <c r="FA18" s="271"/>
      <c r="FB18" s="255"/>
      <c r="FC18" s="282"/>
      <c r="FD18" s="1031" t="s">
        <v>197</v>
      </c>
      <c r="FE18" s="1031"/>
      <c r="FF18" s="1031"/>
      <c r="FG18" s="1031"/>
      <c r="FH18" s="1031"/>
      <c r="FI18" s="1031"/>
      <c r="FJ18" s="1031"/>
      <c r="FK18" s="1031"/>
      <c r="FL18" s="1031"/>
      <c r="FM18" s="1031"/>
      <c r="FN18" s="1031"/>
      <c r="FO18" s="1031"/>
      <c r="FP18" s="1031"/>
      <c r="FQ18" s="1031"/>
      <c r="FR18" s="1031"/>
      <c r="FS18" s="1031"/>
      <c r="FT18" s="1031"/>
      <c r="FU18" s="1031"/>
      <c r="FV18" s="1031"/>
      <c r="FW18" s="1031"/>
      <c r="FX18" s="1031"/>
      <c r="FY18" s="1031"/>
      <c r="FZ18" s="1031"/>
      <c r="GA18" s="1031"/>
      <c r="GB18" s="1031"/>
      <c r="GC18" s="1031"/>
      <c r="GD18" s="1031"/>
      <c r="GE18" s="1031"/>
      <c r="GF18" s="1031"/>
      <c r="GG18" s="1031"/>
      <c r="GH18" s="1031"/>
      <c r="GI18" s="1031"/>
      <c r="GJ18" s="1031"/>
      <c r="GK18" s="1031"/>
      <c r="GL18" s="1031"/>
      <c r="GM18" s="1031"/>
      <c r="GN18" s="1031"/>
      <c r="GO18" s="1031"/>
      <c r="GP18" s="1031"/>
      <c r="GQ18" s="1031"/>
      <c r="GR18" s="1031"/>
      <c r="GS18" s="283"/>
      <c r="GT18" s="282"/>
      <c r="GU18" s="272"/>
    </row>
    <row r="19" spans="1:203" ht="21" customHeight="1">
      <c r="A19" s="267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240"/>
      <c r="V19" s="260"/>
      <c r="W19" s="1028" t="s">
        <v>198</v>
      </c>
      <c r="X19" s="1028"/>
      <c r="Y19" s="1028"/>
      <c r="Z19" s="1028"/>
      <c r="AA19" s="1028"/>
      <c r="AB19" s="1028"/>
      <c r="AC19" s="1028"/>
      <c r="AD19" s="1028"/>
      <c r="AE19" s="1028"/>
      <c r="AF19" s="1028"/>
      <c r="AG19" s="1028"/>
      <c r="AH19" s="1028"/>
      <c r="AI19" s="1028"/>
      <c r="AJ19" s="273"/>
      <c r="AK19" s="274"/>
      <c r="AL19" s="1028" t="s">
        <v>199</v>
      </c>
      <c r="AM19" s="1028"/>
      <c r="AN19" s="1028"/>
      <c r="AO19" s="1028"/>
      <c r="AP19" s="1028"/>
      <c r="AQ19" s="1028"/>
      <c r="AR19" s="1028"/>
      <c r="AS19" s="1028"/>
      <c r="AT19" s="1028"/>
      <c r="AU19" s="1028"/>
      <c r="AV19" s="1028"/>
      <c r="AW19" s="1028"/>
      <c r="AX19" s="1028"/>
      <c r="AY19" s="1028"/>
      <c r="AZ19" s="273"/>
      <c r="BA19" s="274"/>
      <c r="BB19" s="1028" t="s">
        <v>200</v>
      </c>
      <c r="BC19" s="1028"/>
      <c r="BD19" s="1028"/>
      <c r="BE19" s="1028"/>
      <c r="BF19" s="1028"/>
      <c r="BG19" s="1028"/>
      <c r="BH19" s="1028"/>
      <c r="BI19" s="1028"/>
      <c r="BJ19" s="1028"/>
      <c r="BK19" s="1028"/>
      <c r="BL19" s="1028"/>
      <c r="BM19" s="1028"/>
      <c r="BN19" s="1028"/>
      <c r="BO19" s="1028"/>
      <c r="BP19" s="273"/>
      <c r="BQ19" s="274"/>
      <c r="BR19" s="1028" t="s">
        <v>198</v>
      </c>
      <c r="BS19" s="1028"/>
      <c r="BT19" s="1028"/>
      <c r="BU19" s="1028"/>
      <c r="BV19" s="1028"/>
      <c r="BW19" s="1028"/>
      <c r="BX19" s="1028"/>
      <c r="BY19" s="1028"/>
      <c r="BZ19" s="1028"/>
      <c r="CA19" s="1028"/>
      <c r="CB19" s="273"/>
      <c r="CC19" s="274"/>
      <c r="CD19" s="1028" t="s">
        <v>199</v>
      </c>
      <c r="CE19" s="1028"/>
      <c r="CF19" s="1028"/>
      <c r="CG19" s="1028"/>
      <c r="CH19" s="1028"/>
      <c r="CI19" s="1028"/>
      <c r="CJ19" s="1028"/>
      <c r="CK19" s="1028"/>
      <c r="CL19" s="1028"/>
      <c r="CM19" s="1028"/>
      <c r="CN19" s="1028"/>
      <c r="CO19" s="1028"/>
      <c r="CP19" s="1028"/>
      <c r="CQ19" s="1028"/>
      <c r="CR19" s="1028"/>
      <c r="CS19" s="273"/>
      <c r="CT19" s="274"/>
      <c r="CU19" s="1028" t="s">
        <v>200</v>
      </c>
      <c r="CV19" s="1028"/>
      <c r="CW19" s="1028"/>
      <c r="CX19" s="1028"/>
      <c r="CY19" s="1028"/>
      <c r="CZ19" s="1028"/>
      <c r="DA19" s="1028"/>
      <c r="DB19" s="1028"/>
      <c r="DC19" s="1028"/>
      <c r="DD19" s="1028"/>
      <c r="DE19" s="1028"/>
      <c r="DF19" s="1028"/>
      <c r="DG19" s="1028"/>
      <c r="DH19" s="1028"/>
      <c r="DI19" s="273"/>
      <c r="DJ19" s="274"/>
      <c r="DK19" s="1028" t="s">
        <v>198</v>
      </c>
      <c r="DL19" s="1028"/>
      <c r="DM19" s="1028"/>
      <c r="DN19" s="1028"/>
      <c r="DO19" s="1028"/>
      <c r="DP19" s="1028"/>
      <c r="DQ19" s="1028"/>
      <c r="DR19" s="1028"/>
      <c r="DS19" s="1028"/>
      <c r="DT19" s="1028"/>
      <c r="DU19" s="273"/>
      <c r="DV19" s="274"/>
      <c r="DW19" s="1028" t="s">
        <v>199</v>
      </c>
      <c r="DX19" s="1028"/>
      <c r="DY19" s="1028"/>
      <c r="DZ19" s="1028"/>
      <c r="EA19" s="1028"/>
      <c r="EB19" s="1028"/>
      <c r="EC19" s="1028"/>
      <c r="ED19" s="1028"/>
      <c r="EE19" s="1028"/>
      <c r="EF19" s="1028"/>
      <c r="EG19" s="1028"/>
      <c r="EH19" s="1028"/>
      <c r="EI19" s="1028"/>
      <c r="EJ19" s="1028"/>
      <c r="EK19" s="273"/>
      <c r="EL19" s="274"/>
      <c r="EM19" s="1028" t="s">
        <v>200</v>
      </c>
      <c r="EN19" s="1028"/>
      <c r="EO19" s="1028"/>
      <c r="EP19" s="1028"/>
      <c r="EQ19" s="1028"/>
      <c r="ER19" s="1028"/>
      <c r="ES19" s="1028"/>
      <c r="ET19" s="1028"/>
      <c r="EU19" s="1028"/>
      <c r="EV19" s="1028"/>
      <c r="EW19" s="1028"/>
      <c r="EX19" s="1028"/>
      <c r="EY19" s="1028"/>
      <c r="EZ19" s="1028"/>
      <c r="FA19" s="273"/>
      <c r="FB19" s="274"/>
      <c r="FC19" s="1028" t="s">
        <v>198</v>
      </c>
      <c r="FD19" s="1028"/>
      <c r="FE19" s="1028"/>
      <c r="FF19" s="1028"/>
      <c r="FG19" s="1028"/>
      <c r="FH19" s="1028"/>
      <c r="FI19" s="1028"/>
      <c r="FJ19" s="1028"/>
      <c r="FK19" s="1028"/>
      <c r="FL19" s="1028"/>
      <c r="FM19" s="273"/>
      <c r="FN19" s="274"/>
      <c r="FO19" s="1028" t="s">
        <v>199</v>
      </c>
      <c r="FP19" s="1028"/>
      <c r="FQ19" s="1028"/>
      <c r="FR19" s="1028"/>
      <c r="FS19" s="1028"/>
      <c r="FT19" s="1028"/>
      <c r="FU19" s="1028"/>
      <c r="FV19" s="1028"/>
      <c r="FW19" s="1028"/>
      <c r="FX19" s="1028"/>
      <c r="FY19" s="1028"/>
      <c r="FZ19" s="1028"/>
      <c r="GA19" s="1028"/>
      <c r="GB19" s="1028"/>
      <c r="GC19" s="1028"/>
      <c r="GD19" s="273"/>
      <c r="GE19" s="274"/>
      <c r="GF19" s="1028" t="s">
        <v>200</v>
      </c>
      <c r="GG19" s="1028"/>
      <c r="GH19" s="1028"/>
      <c r="GI19" s="1028"/>
      <c r="GJ19" s="1028"/>
      <c r="GK19" s="1028"/>
      <c r="GL19" s="1028"/>
      <c r="GM19" s="1028"/>
      <c r="GN19" s="1028"/>
      <c r="GO19" s="1028"/>
      <c r="GP19" s="1028"/>
      <c r="GQ19" s="1028"/>
      <c r="GR19" s="1028"/>
      <c r="GS19" s="1028"/>
      <c r="GT19" s="1028"/>
      <c r="GU19" s="275"/>
    </row>
    <row r="20" spans="1:203" ht="14.25" customHeight="1">
      <c r="A20" s="267"/>
      <c r="B20" s="1018" t="s">
        <v>164</v>
      </c>
      <c r="C20" s="1018"/>
      <c r="D20" s="1018"/>
      <c r="E20" s="1018"/>
      <c r="F20" s="1018"/>
      <c r="G20" s="1018"/>
      <c r="H20" s="1018"/>
      <c r="I20" s="1018"/>
      <c r="J20" s="1018"/>
      <c r="K20" s="1018"/>
      <c r="L20" s="1018"/>
      <c r="M20" s="1018"/>
      <c r="N20" s="1018"/>
      <c r="O20" s="1018"/>
      <c r="P20" s="1018"/>
      <c r="Q20" s="1018"/>
      <c r="R20" s="1018"/>
      <c r="S20" s="1018"/>
      <c r="T20" s="1018"/>
      <c r="U20" s="240"/>
      <c r="V20" s="241"/>
      <c r="W20" s="1029"/>
      <c r="X20" s="1029"/>
      <c r="Y20" s="1029"/>
      <c r="Z20" s="1029"/>
      <c r="AA20" s="1029"/>
      <c r="AB20" s="1029"/>
      <c r="AC20" s="1029"/>
      <c r="AD20" s="1029"/>
      <c r="AE20" s="1029"/>
      <c r="AF20" s="1029"/>
      <c r="AG20" s="1029"/>
      <c r="AH20" s="1029"/>
      <c r="AI20" s="1029"/>
      <c r="AJ20" s="242"/>
      <c r="AK20" s="243"/>
      <c r="AL20" s="1029"/>
      <c r="AM20" s="1029"/>
      <c r="AN20" s="1029"/>
      <c r="AO20" s="1029"/>
      <c r="AP20" s="1029"/>
      <c r="AQ20" s="1029"/>
      <c r="AR20" s="1029"/>
      <c r="AS20" s="1029"/>
      <c r="AT20" s="1029"/>
      <c r="AU20" s="1029"/>
      <c r="AV20" s="1029"/>
      <c r="AW20" s="1029"/>
      <c r="AX20" s="1029"/>
      <c r="AY20" s="1029"/>
      <c r="AZ20" s="242"/>
      <c r="BA20" s="243"/>
      <c r="BB20" s="1029"/>
      <c r="BC20" s="1029"/>
      <c r="BD20" s="1029"/>
      <c r="BE20" s="1029"/>
      <c r="BF20" s="1029"/>
      <c r="BG20" s="1029"/>
      <c r="BH20" s="1029"/>
      <c r="BI20" s="1029"/>
      <c r="BJ20" s="1029"/>
      <c r="BK20" s="1029"/>
      <c r="BL20" s="1029"/>
      <c r="BM20" s="1029"/>
      <c r="BN20" s="1029"/>
      <c r="BO20" s="1029"/>
      <c r="BP20" s="242"/>
      <c r="BQ20" s="243"/>
      <c r="BR20" s="1029"/>
      <c r="BS20" s="1029"/>
      <c r="BT20" s="1029"/>
      <c r="BU20" s="1029"/>
      <c r="BV20" s="1029"/>
      <c r="BW20" s="1029"/>
      <c r="BX20" s="1029"/>
      <c r="BY20" s="1029"/>
      <c r="BZ20" s="1029"/>
      <c r="CA20" s="1029"/>
      <c r="CB20" s="242"/>
      <c r="CC20" s="243"/>
      <c r="CD20" s="1029"/>
      <c r="CE20" s="1029"/>
      <c r="CF20" s="1029"/>
      <c r="CG20" s="1029"/>
      <c r="CH20" s="1029"/>
      <c r="CI20" s="1029"/>
      <c r="CJ20" s="1029"/>
      <c r="CK20" s="1029"/>
      <c r="CL20" s="1029"/>
      <c r="CM20" s="1029"/>
      <c r="CN20" s="1029"/>
      <c r="CO20" s="1029"/>
      <c r="CP20" s="1029"/>
      <c r="CQ20" s="1029"/>
      <c r="CR20" s="1029"/>
      <c r="CS20" s="242"/>
      <c r="CT20" s="243"/>
      <c r="CU20" s="1029"/>
      <c r="CV20" s="1029"/>
      <c r="CW20" s="1029"/>
      <c r="CX20" s="1029"/>
      <c r="CY20" s="1029"/>
      <c r="CZ20" s="1029"/>
      <c r="DA20" s="1029"/>
      <c r="DB20" s="1029"/>
      <c r="DC20" s="1029"/>
      <c r="DD20" s="1029"/>
      <c r="DE20" s="1029"/>
      <c r="DF20" s="1029"/>
      <c r="DG20" s="1029"/>
      <c r="DH20" s="1029"/>
      <c r="DI20" s="242"/>
      <c r="DJ20" s="243"/>
      <c r="DK20" s="1029"/>
      <c r="DL20" s="1029"/>
      <c r="DM20" s="1029"/>
      <c r="DN20" s="1029"/>
      <c r="DO20" s="1029"/>
      <c r="DP20" s="1029"/>
      <c r="DQ20" s="1029"/>
      <c r="DR20" s="1029"/>
      <c r="DS20" s="1029"/>
      <c r="DT20" s="1029"/>
      <c r="DU20" s="242"/>
      <c r="DV20" s="243"/>
      <c r="DW20" s="1029"/>
      <c r="DX20" s="1029"/>
      <c r="DY20" s="1029"/>
      <c r="DZ20" s="1029"/>
      <c r="EA20" s="1029"/>
      <c r="EB20" s="1029"/>
      <c r="EC20" s="1029"/>
      <c r="ED20" s="1029"/>
      <c r="EE20" s="1029"/>
      <c r="EF20" s="1029"/>
      <c r="EG20" s="1029"/>
      <c r="EH20" s="1029"/>
      <c r="EI20" s="1029"/>
      <c r="EJ20" s="1029"/>
      <c r="EK20" s="242"/>
      <c r="EL20" s="243"/>
      <c r="EM20" s="1029"/>
      <c r="EN20" s="1029"/>
      <c r="EO20" s="1029"/>
      <c r="EP20" s="1029"/>
      <c r="EQ20" s="1029"/>
      <c r="ER20" s="1029"/>
      <c r="ES20" s="1029"/>
      <c r="ET20" s="1029"/>
      <c r="EU20" s="1029"/>
      <c r="EV20" s="1029"/>
      <c r="EW20" s="1029"/>
      <c r="EX20" s="1029"/>
      <c r="EY20" s="1029"/>
      <c r="EZ20" s="1029"/>
      <c r="FA20" s="242"/>
      <c r="FB20" s="243"/>
      <c r="FC20" s="1029"/>
      <c r="FD20" s="1029"/>
      <c r="FE20" s="1029"/>
      <c r="FF20" s="1029"/>
      <c r="FG20" s="1029"/>
      <c r="FH20" s="1029"/>
      <c r="FI20" s="1029"/>
      <c r="FJ20" s="1029"/>
      <c r="FK20" s="1029"/>
      <c r="FL20" s="1029"/>
      <c r="FM20" s="242"/>
      <c r="FN20" s="243"/>
      <c r="FO20" s="1029"/>
      <c r="FP20" s="1029"/>
      <c r="FQ20" s="1029"/>
      <c r="FR20" s="1029"/>
      <c r="FS20" s="1029"/>
      <c r="FT20" s="1029"/>
      <c r="FU20" s="1029"/>
      <c r="FV20" s="1029"/>
      <c r="FW20" s="1029"/>
      <c r="FX20" s="1029"/>
      <c r="FY20" s="1029"/>
      <c r="FZ20" s="1029"/>
      <c r="GA20" s="1029"/>
      <c r="GB20" s="1029"/>
      <c r="GC20" s="1029"/>
      <c r="GD20" s="242"/>
      <c r="GE20" s="243"/>
      <c r="GF20" s="1029"/>
      <c r="GG20" s="1029"/>
      <c r="GH20" s="1029"/>
      <c r="GI20" s="1029"/>
      <c r="GJ20" s="1029"/>
      <c r="GK20" s="1029"/>
      <c r="GL20" s="1029"/>
      <c r="GM20" s="1029"/>
      <c r="GN20" s="1029"/>
      <c r="GO20" s="1029"/>
      <c r="GP20" s="1029"/>
      <c r="GQ20" s="1029"/>
      <c r="GR20" s="1029"/>
      <c r="GS20" s="1029"/>
      <c r="GT20" s="1029"/>
      <c r="GU20" s="245"/>
    </row>
    <row r="21" spans="1:203" s="103" customFormat="1" ht="14.25" customHeight="1" thickBot="1">
      <c r="A21" s="246"/>
      <c r="B21" s="1019"/>
      <c r="C21" s="1019"/>
      <c r="D21" s="1019"/>
      <c r="E21" s="1019"/>
      <c r="F21" s="1019"/>
      <c r="G21" s="1019"/>
      <c r="H21" s="1019"/>
      <c r="I21" s="1019"/>
      <c r="J21" s="1019"/>
      <c r="K21" s="1019"/>
      <c r="L21" s="1019"/>
      <c r="M21" s="1019"/>
      <c r="N21" s="1019"/>
      <c r="O21" s="1019"/>
      <c r="P21" s="1019"/>
      <c r="Q21" s="1019"/>
      <c r="R21" s="1019"/>
      <c r="S21" s="1019"/>
      <c r="T21" s="1019"/>
      <c r="U21" s="248"/>
      <c r="V21" s="284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6"/>
      <c r="AK21" s="1002" t="s">
        <v>145</v>
      </c>
      <c r="AL21" s="1003"/>
      <c r="AM21" s="1003"/>
      <c r="AN21" s="1003"/>
      <c r="AO21" s="1003"/>
      <c r="AP21" s="1003"/>
      <c r="AQ21" s="1003"/>
      <c r="AR21" s="1003"/>
      <c r="AS21" s="1003"/>
      <c r="AT21" s="1003"/>
      <c r="AU21" s="1003"/>
      <c r="AV21" s="1003"/>
      <c r="AW21" s="1003"/>
      <c r="AX21" s="1003"/>
      <c r="AY21" s="1003"/>
      <c r="AZ21" s="1004"/>
      <c r="BA21" s="1002" t="s">
        <v>145</v>
      </c>
      <c r="BB21" s="1003"/>
      <c r="BC21" s="1003"/>
      <c r="BD21" s="1003"/>
      <c r="BE21" s="1003"/>
      <c r="BF21" s="1003"/>
      <c r="BG21" s="1003"/>
      <c r="BH21" s="1003"/>
      <c r="BI21" s="1003"/>
      <c r="BJ21" s="1003"/>
      <c r="BK21" s="1003"/>
      <c r="BL21" s="1003"/>
      <c r="BM21" s="1003"/>
      <c r="BN21" s="1003"/>
      <c r="BO21" s="1003"/>
      <c r="BP21" s="1004"/>
      <c r="BQ21" s="287"/>
      <c r="BR21" s="285"/>
      <c r="BS21" s="285"/>
      <c r="BT21" s="285"/>
      <c r="BU21" s="285"/>
      <c r="BV21" s="285"/>
      <c r="BW21" s="285"/>
      <c r="BX21" s="285"/>
      <c r="BY21" s="285"/>
      <c r="BZ21" s="285"/>
      <c r="CA21" s="285"/>
      <c r="CB21" s="286"/>
      <c r="CC21" s="1002" t="s">
        <v>145</v>
      </c>
      <c r="CD21" s="1003"/>
      <c r="CE21" s="1003"/>
      <c r="CF21" s="1003"/>
      <c r="CG21" s="1003"/>
      <c r="CH21" s="1003"/>
      <c r="CI21" s="1003"/>
      <c r="CJ21" s="1003"/>
      <c r="CK21" s="1003"/>
      <c r="CL21" s="1003"/>
      <c r="CM21" s="1003"/>
      <c r="CN21" s="1003"/>
      <c r="CO21" s="1003"/>
      <c r="CP21" s="1003"/>
      <c r="CQ21" s="1003"/>
      <c r="CR21" s="1003"/>
      <c r="CS21" s="1004"/>
      <c r="CT21" s="1002" t="s">
        <v>145</v>
      </c>
      <c r="CU21" s="1003"/>
      <c r="CV21" s="1003"/>
      <c r="CW21" s="1003"/>
      <c r="CX21" s="1003"/>
      <c r="CY21" s="1003"/>
      <c r="CZ21" s="1003"/>
      <c r="DA21" s="1003"/>
      <c r="DB21" s="1003"/>
      <c r="DC21" s="1003"/>
      <c r="DD21" s="1003"/>
      <c r="DE21" s="1003"/>
      <c r="DF21" s="1003"/>
      <c r="DG21" s="1003"/>
      <c r="DH21" s="1003"/>
      <c r="DI21" s="1004"/>
      <c r="DJ21" s="287"/>
      <c r="DK21" s="285"/>
      <c r="DL21" s="285"/>
      <c r="DM21" s="285"/>
      <c r="DN21" s="285"/>
      <c r="DO21" s="285"/>
      <c r="DP21" s="285"/>
      <c r="DQ21" s="285"/>
      <c r="DR21" s="285"/>
      <c r="DS21" s="285"/>
      <c r="DT21" s="285"/>
      <c r="DU21" s="286"/>
      <c r="DV21" s="1002" t="s">
        <v>145</v>
      </c>
      <c r="DW21" s="1003"/>
      <c r="DX21" s="1003"/>
      <c r="DY21" s="1003"/>
      <c r="DZ21" s="1003"/>
      <c r="EA21" s="1003"/>
      <c r="EB21" s="1003"/>
      <c r="EC21" s="1003"/>
      <c r="ED21" s="1003"/>
      <c r="EE21" s="1003"/>
      <c r="EF21" s="1003"/>
      <c r="EG21" s="1003"/>
      <c r="EH21" s="1003"/>
      <c r="EI21" s="1003"/>
      <c r="EJ21" s="1003"/>
      <c r="EK21" s="1004"/>
      <c r="EL21" s="1002" t="s">
        <v>145</v>
      </c>
      <c r="EM21" s="1003"/>
      <c r="EN21" s="1003"/>
      <c r="EO21" s="1003"/>
      <c r="EP21" s="1003"/>
      <c r="EQ21" s="1003"/>
      <c r="ER21" s="1003"/>
      <c r="ES21" s="1003"/>
      <c r="ET21" s="1003"/>
      <c r="EU21" s="1003"/>
      <c r="EV21" s="1003"/>
      <c r="EW21" s="1003"/>
      <c r="EX21" s="1003"/>
      <c r="EY21" s="1003"/>
      <c r="EZ21" s="1003"/>
      <c r="FA21" s="1004"/>
      <c r="FB21" s="287"/>
      <c r="FC21" s="285"/>
      <c r="FD21" s="285"/>
      <c r="FE21" s="285"/>
      <c r="FF21" s="285"/>
      <c r="FG21" s="285"/>
      <c r="FH21" s="285"/>
      <c r="FI21" s="285"/>
      <c r="FJ21" s="285"/>
      <c r="FK21" s="285"/>
      <c r="FL21" s="285"/>
      <c r="FM21" s="286"/>
      <c r="FN21" s="1002" t="s">
        <v>145</v>
      </c>
      <c r="FO21" s="1003"/>
      <c r="FP21" s="1003"/>
      <c r="FQ21" s="1003"/>
      <c r="FR21" s="1003"/>
      <c r="FS21" s="1003"/>
      <c r="FT21" s="1003"/>
      <c r="FU21" s="1003"/>
      <c r="FV21" s="1003"/>
      <c r="FW21" s="1003"/>
      <c r="FX21" s="1003"/>
      <c r="FY21" s="1003"/>
      <c r="FZ21" s="1003"/>
      <c r="GA21" s="1003"/>
      <c r="GB21" s="1003"/>
      <c r="GC21" s="1003"/>
      <c r="GD21" s="1004"/>
      <c r="GE21" s="1002" t="s">
        <v>145</v>
      </c>
      <c r="GF21" s="1003"/>
      <c r="GG21" s="1003"/>
      <c r="GH21" s="1003"/>
      <c r="GI21" s="1003"/>
      <c r="GJ21" s="1003"/>
      <c r="GK21" s="1003"/>
      <c r="GL21" s="1003"/>
      <c r="GM21" s="1003"/>
      <c r="GN21" s="1003"/>
      <c r="GO21" s="1003"/>
      <c r="GP21" s="1003"/>
      <c r="GQ21" s="1003"/>
      <c r="GR21" s="1003"/>
      <c r="GS21" s="1003"/>
      <c r="GT21" s="1003"/>
      <c r="GU21" s="1032"/>
    </row>
    <row r="22" spans="1:203" ht="21" customHeight="1">
      <c r="A22" s="1015" t="s">
        <v>108</v>
      </c>
      <c r="B22" s="1016"/>
      <c r="C22" s="1016"/>
      <c r="D22" s="1016"/>
      <c r="E22" s="1016"/>
      <c r="F22" s="1016"/>
      <c r="G22" s="1016"/>
      <c r="H22" s="1016"/>
      <c r="I22" s="1016"/>
      <c r="J22" s="1016"/>
      <c r="K22" s="1016"/>
      <c r="L22" s="1016"/>
      <c r="M22" s="1016"/>
      <c r="N22" s="1016"/>
      <c r="O22" s="1016"/>
      <c r="P22" s="1016"/>
      <c r="Q22" s="1016"/>
      <c r="R22" s="1016"/>
      <c r="S22" s="1016"/>
      <c r="T22" s="1016"/>
      <c r="U22" s="1017"/>
      <c r="V22" s="559">
        <v>2306</v>
      </c>
      <c r="W22" s="700"/>
      <c r="X22" s="700"/>
      <c r="Y22" s="700"/>
      <c r="Z22" s="700"/>
      <c r="AA22" s="700"/>
      <c r="AB22" s="700"/>
      <c r="AC22" s="700"/>
      <c r="AD22" s="700"/>
      <c r="AE22" s="700"/>
      <c r="AF22" s="700"/>
      <c r="AG22" s="700"/>
      <c r="AH22" s="700"/>
      <c r="AI22" s="700"/>
      <c r="AJ22" s="700"/>
      <c r="AK22" s="700">
        <v>3769546177</v>
      </c>
      <c r="AL22" s="700"/>
      <c r="AM22" s="700"/>
      <c r="AN22" s="700"/>
      <c r="AO22" s="700"/>
      <c r="AP22" s="700"/>
      <c r="AQ22" s="700"/>
      <c r="AR22" s="700"/>
      <c r="AS22" s="700"/>
      <c r="AT22" s="700"/>
      <c r="AU22" s="700"/>
      <c r="AV22" s="700"/>
      <c r="AW22" s="700"/>
      <c r="AX22" s="700"/>
      <c r="AY22" s="700"/>
      <c r="AZ22" s="700"/>
      <c r="BA22" s="700">
        <v>500587142</v>
      </c>
      <c r="BB22" s="700"/>
      <c r="BC22" s="700"/>
      <c r="BD22" s="700"/>
      <c r="BE22" s="700"/>
      <c r="BF22" s="700"/>
      <c r="BG22" s="700"/>
      <c r="BH22" s="700"/>
      <c r="BI22" s="700"/>
      <c r="BJ22" s="700"/>
      <c r="BK22" s="700"/>
      <c r="BL22" s="700"/>
      <c r="BM22" s="700"/>
      <c r="BN22" s="700"/>
      <c r="BO22" s="700"/>
      <c r="BP22" s="700"/>
      <c r="BQ22" s="1000">
        <v>3638</v>
      </c>
      <c r="BR22" s="1000"/>
      <c r="BS22" s="1000"/>
      <c r="BT22" s="1000"/>
      <c r="BU22" s="1000"/>
      <c r="BV22" s="1000"/>
      <c r="BW22" s="1000"/>
      <c r="BX22" s="1000"/>
      <c r="BY22" s="1000"/>
      <c r="BZ22" s="1000"/>
      <c r="CA22" s="1000"/>
      <c r="CB22" s="1000"/>
      <c r="CC22" s="1000">
        <v>7049440513</v>
      </c>
      <c r="CD22" s="1000"/>
      <c r="CE22" s="1000"/>
      <c r="CF22" s="1000"/>
      <c r="CG22" s="1000"/>
      <c r="CH22" s="1000"/>
      <c r="CI22" s="1000"/>
      <c r="CJ22" s="1000"/>
      <c r="CK22" s="1000"/>
      <c r="CL22" s="1000"/>
      <c r="CM22" s="1000"/>
      <c r="CN22" s="1000"/>
      <c r="CO22" s="1000"/>
      <c r="CP22" s="1000"/>
      <c r="CQ22" s="1000"/>
      <c r="CR22" s="1000"/>
      <c r="CS22" s="1000"/>
      <c r="CT22" s="1000">
        <v>1252282656</v>
      </c>
      <c r="CU22" s="1000"/>
      <c r="CV22" s="1000"/>
      <c r="CW22" s="1000"/>
      <c r="CX22" s="1000"/>
      <c r="CY22" s="1000"/>
      <c r="CZ22" s="1000"/>
      <c r="DA22" s="1000"/>
      <c r="DB22" s="1000"/>
      <c r="DC22" s="1000"/>
      <c r="DD22" s="1000"/>
      <c r="DE22" s="1000"/>
      <c r="DF22" s="1000"/>
      <c r="DG22" s="1000"/>
      <c r="DH22" s="1000"/>
      <c r="DI22" s="1000"/>
      <c r="DJ22" s="1000">
        <v>4791</v>
      </c>
      <c r="DK22" s="1000"/>
      <c r="DL22" s="1000"/>
      <c r="DM22" s="1000"/>
      <c r="DN22" s="1000"/>
      <c r="DO22" s="1000"/>
      <c r="DP22" s="1000"/>
      <c r="DQ22" s="1000"/>
      <c r="DR22" s="1000"/>
      <c r="DS22" s="1000"/>
      <c r="DT22" s="1000"/>
      <c r="DU22" s="1000"/>
      <c r="DV22" s="1000">
        <v>9123644602</v>
      </c>
      <c r="DW22" s="1000"/>
      <c r="DX22" s="1000"/>
      <c r="DY22" s="1000"/>
      <c r="DZ22" s="1000"/>
      <c r="EA22" s="1000"/>
      <c r="EB22" s="1000"/>
      <c r="EC22" s="1000"/>
      <c r="ED22" s="1000"/>
      <c r="EE22" s="1000"/>
      <c r="EF22" s="1000"/>
      <c r="EG22" s="1000"/>
      <c r="EH22" s="1000"/>
      <c r="EI22" s="1000"/>
      <c r="EJ22" s="1000"/>
      <c r="EK22" s="1000"/>
      <c r="EL22" s="1000">
        <v>1979186088</v>
      </c>
      <c r="EM22" s="1000"/>
      <c r="EN22" s="1000"/>
      <c r="EO22" s="1000"/>
      <c r="EP22" s="1000"/>
      <c r="EQ22" s="1000"/>
      <c r="ER22" s="1000"/>
      <c r="ES22" s="1000"/>
      <c r="ET22" s="1000"/>
      <c r="EU22" s="1000"/>
      <c r="EV22" s="1000"/>
      <c r="EW22" s="1000"/>
      <c r="EX22" s="1000"/>
      <c r="EY22" s="1000"/>
      <c r="EZ22" s="1000"/>
      <c r="FA22" s="1000"/>
      <c r="FB22" s="1000">
        <v>13180</v>
      </c>
      <c r="FC22" s="1000"/>
      <c r="FD22" s="1000"/>
      <c r="FE22" s="1000"/>
      <c r="FF22" s="1000"/>
      <c r="FG22" s="1000"/>
      <c r="FH22" s="1000"/>
      <c r="FI22" s="1000"/>
      <c r="FJ22" s="1000"/>
      <c r="FK22" s="1000"/>
      <c r="FL22" s="1000"/>
      <c r="FM22" s="1000"/>
      <c r="FN22" s="1000">
        <v>23301985479</v>
      </c>
      <c r="FO22" s="1000"/>
      <c r="FP22" s="1000"/>
      <c r="FQ22" s="1000"/>
      <c r="FR22" s="1000"/>
      <c r="FS22" s="1000"/>
      <c r="FT22" s="1000"/>
      <c r="FU22" s="1000"/>
      <c r="FV22" s="1000"/>
      <c r="FW22" s="1000"/>
      <c r="FX22" s="1000"/>
      <c r="FY22" s="1000"/>
      <c r="FZ22" s="1000"/>
      <c r="GA22" s="1000"/>
      <c r="GB22" s="1000"/>
      <c r="GC22" s="1000"/>
      <c r="GD22" s="1000"/>
      <c r="GE22" s="720">
        <v>3979799030</v>
      </c>
      <c r="GF22" s="720"/>
      <c r="GG22" s="720"/>
      <c r="GH22" s="720"/>
      <c r="GI22" s="720"/>
      <c r="GJ22" s="720"/>
      <c r="GK22" s="720"/>
      <c r="GL22" s="720"/>
      <c r="GM22" s="720"/>
      <c r="GN22" s="720"/>
      <c r="GO22" s="720"/>
      <c r="GP22" s="720"/>
      <c r="GQ22" s="720"/>
      <c r="GR22" s="720"/>
      <c r="GS22" s="720"/>
      <c r="GT22" s="720"/>
      <c r="GU22" s="721"/>
    </row>
    <row r="23" spans="1:203" ht="21" customHeight="1">
      <c r="A23" s="1011" t="s">
        <v>23</v>
      </c>
      <c r="B23" s="1012"/>
      <c r="C23" s="1012"/>
      <c r="D23" s="1012"/>
      <c r="E23" s="1012"/>
      <c r="F23" s="1012"/>
      <c r="G23" s="1012"/>
      <c r="H23" s="1012"/>
      <c r="I23" s="1012"/>
      <c r="J23" s="1012"/>
      <c r="K23" s="1012"/>
      <c r="L23" s="1012"/>
      <c r="M23" s="1012"/>
      <c r="N23" s="1012"/>
      <c r="O23" s="1012"/>
      <c r="P23" s="1012"/>
      <c r="Q23" s="1012"/>
      <c r="R23" s="1012"/>
      <c r="S23" s="1012"/>
      <c r="T23" s="1012"/>
      <c r="U23" s="1013"/>
      <c r="V23" s="705">
        <v>52</v>
      </c>
      <c r="W23" s="696"/>
      <c r="X23" s="696"/>
      <c r="Y23" s="696"/>
      <c r="Z23" s="696"/>
      <c r="AA23" s="696"/>
      <c r="AB23" s="696"/>
      <c r="AC23" s="696"/>
      <c r="AD23" s="696"/>
      <c r="AE23" s="696"/>
      <c r="AF23" s="696"/>
      <c r="AG23" s="696"/>
      <c r="AH23" s="696"/>
      <c r="AI23" s="696"/>
      <c r="AJ23" s="696"/>
      <c r="AK23" s="696">
        <v>171968592</v>
      </c>
      <c r="AL23" s="696"/>
      <c r="AM23" s="696"/>
      <c r="AN23" s="696"/>
      <c r="AO23" s="696"/>
      <c r="AP23" s="696"/>
      <c r="AQ23" s="696"/>
      <c r="AR23" s="696"/>
      <c r="AS23" s="696"/>
      <c r="AT23" s="696"/>
      <c r="AU23" s="696"/>
      <c r="AV23" s="696"/>
      <c r="AW23" s="696"/>
      <c r="AX23" s="696"/>
      <c r="AY23" s="696"/>
      <c r="AZ23" s="696"/>
      <c r="BA23" s="696">
        <v>22636222</v>
      </c>
      <c r="BB23" s="696"/>
      <c r="BC23" s="696"/>
      <c r="BD23" s="696"/>
      <c r="BE23" s="696"/>
      <c r="BF23" s="696"/>
      <c r="BG23" s="696"/>
      <c r="BH23" s="696"/>
      <c r="BI23" s="696"/>
      <c r="BJ23" s="696"/>
      <c r="BK23" s="696"/>
      <c r="BL23" s="696"/>
      <c r="BM23" s="696"/>
      <c r="BN23" s="696"/>
      <c r="BO23" s="696"/>
      <c r="BP23" s="696"/>
      <c r="BQ23" s="1001">
        <v>78</v>
      </c>
      <c r="BR23" s="1001"/>
      <c r="BS23" s="1001"/>
      <c r="BT23" s="1001"/>
      <c r="BU23" s="1001"/>
      <c r="BV23" s="1001"/>
      <c r="BW23" s="1001"/>
      <c r="BX23" s="1001"/>
      <c r="BY23" s="1001"/>
      <c r="BZ23" s="1001"/>
      <c r="CA23" s="1001"/>
      <c r="CB23" s="1001"/>
      <c r="CC23" s="1001">
        <v>716314631</v>
      </c>
      <c r="CD23" s="1001"/>
      <c r="CE23" s="1001"/>
      <c r="CF23" s="1001"/>
      <c r="CG23" s="1001"/>
      <c r="CH23" s="1001"/>
      <c r="CI23" s="1001"/>
      <c r="CJ23" s="1001"/>
      <c r="CK23" s="1001"/>
      <c r="CL23" s="1001"/>
      <c r="CM23" s="1001"/>
      <c r="CN23" s="1001"/>
      <c r="CO23" s="1001"/>
      <c r="CP23" s="1001"/>
      <c r="CQ23" s="1001"/>
      <c r="CR23" s="1001"/>
      <c r="CS23" s="1001"/>
      <c r="CT23" s="1001">
        <v>113306842</v>
      </c>
      <c r="CU23" s="1001"/>
      <c r="CV23" s="1001"/>
      <c r="CW23" s="1001"/>
      <c r="CX23" s="1001"/>
      <c r="CY23" s="1001"/>
      <c r="CZ23" s="1001"/>
      <c r="DA23" s="1001"/>
      <c r="DB23" s="1001"/>
      <c r="DC23" s="1001"/>
      <c r="DD23" s="1001"/>
      <c r="DE23" s="1001"/>
      <c r="DF23" s="1001"/>
      <c r="DG23" s="1001"/>
      <c r="DH23" s="1001"/>
      <c r="DI23" s="1001"/>
      <c r="DJ23" s="1001">
        <v>92</v>
      </c>
      <c r="DK23" s="1001"/>
      <c r="DL23" s="1001"/>
      <c r="DM23" s="1001"/>
      <c r="DN23" s="1001"/>
      <c r="DO23" s="1001"/>
      <c r="DP23" s="1001"/>
      <c r="DQ23" s="1001"/>
      <c r="DR23" s="1001"/>
      <c r="DS23" s="1001"/>
      <c r="DT23" s="1001"/>
      <c r="DU23" s="1001"/>
      <c r="DV23" s="1001">
        <v>526770272</v>
      </c>
      <c r="DW23" s="1001"/>
      <c r="DX23" s="1001"/>
      <c r="DY23" s="1001"/>
      <c r="DZ23" s="1001"/>
      <c r="EA23" s="1001"/>
      <c r="EB23" s="1001"/>
      <c r="EC23" s="1001"/>
      <c r="ED23" s="1001"/>
      <c r="EE23" s="1001"/>
      <c r="EF23" s="1001"/>
      <c r="EG23" s="1001"/>
      <c r="EH23" s="1001"/>
      <c r="EI23" s="1001"/>
      <c r="EJ23" s="1001"/>
      <c r="EK23" s="1001"/>
      <c r="EL23" s="1001">
        <v>106251674</v>
      </c>
      <c r="EM23" s="1001"/>
      <c r="EN23" s="1001"/>
      <c r="EO23" s="1001"/>
      <c r="EP23" s="1001"/>
      <c r="EQ23" s="1001"/>
      <c r="ER23" s="1001"/>
      <c r="ES23" s="1001"/>
      <c r="ET23" s="1001"/>
      <c r="EU23" s="1001"/>
      <c r="EV23" s="1001"/>
      <c r="EW23" s="1001"/>
      <c r="EX23" s="1001"/>
      <c r="EY23" s="1001"/>
      <c r="EZ23" s="1001"/>
      <c r="FA23" s="1001"/>
      <c r="FB23" s="1001">
        <v>268</v>
      </c>
      <c r="FC23" s="1001"/>
      <c r="FD23" s="1001"/>
      <c r="FE23" s="1001"/>
      <c r="FF23" s="1001"/>
      <c r="FG23" s="1001"/>
      <c r="FH23" s="1001"/>
      <c r="FI23" s="1001"/>
      <c r="FJ23" s="1001"/>
      <c r="FK23" s="1001"/>
      <c r="FL23" s="1001"/>
      <c r="FM23" s="1001"/>
      <c r="FN23" s="1001">
        <v>1584411711</v>
      </c>
      <c r="FO23" s="1001"/>
      <c r="FP23" s="1001"/>
      <c r="FQ23" s="1001"/>
      <c r="FR23" s="1001"/>
      <c r="FS23" s="1001"/>
      <c r="FT23" s="1001"/>
      <c r="FU23" s="1001"/>
      <c r="FV23" s="1001"/>
      <c r="FW23" s="1001"/>
      <c r="FX23" s="1001"/>
      <c r="FY23" s="1001"/>
      <c r="FZ23" s="1001"/>
      <c r="GA23" s="1001"/>
      <c r="GB23" s="1001"/>
      <c r="GC23" s="1001"/>
      <c r="GD23" s="1001"/>
      <c r="GE23" s="718">
        <v>253875853</v>
      </c>
      <c r="GF23" s="718"/>
      <c r="GG23" s="718"/>
      <c r="GH23" s="718"/>
      <c r="GI23" s="718"/>
      <c r="GJ23" s="718"/>
      <c r="GK23" s="718"/>
      <c r="GL23" s="718"/>
      <c r="GM23" s="718"/>
      <c r="GN23" s="718"/>
      <c r="GO23" s="718"/>
      <c r="GP23" s="718"/>
      <c r="GQ23" s="718"/>
      <c r="GR23" s="718"/>
      <c r="GS23" s="718"/>
      <c r="GT23" s="718"/>
      <c r="GU23" s="719"/>
    </row>
    <row r="24" spans="1:203" ht="21" customHeight="1">
      <c r="A24" s="1011" t="s">
        <v>109</v>
      </c>
      <c r="B24" s="1012"/>
      <c r="C24" s="1012"/>
      <c r="D24" s="1012"/>
      <c r="E24" s="1012"/>
      <c r="F24" s="1012"/>
      <c r="G24" s="1012"/>
      <c r="H24" s="1012"/>
      <c r="I24" s="1012"/>
      <c r="J24" s="1012"/>
      <c r="K24" s="1012"/>
      <c r="L24" s="1012"/>
      <c r="M24" s="1012"/>
      <c r="N24" s="1012"/>
      <c r="O24" s="1012"/>
      <c r="P24" s="1012"/>
      <c r="Q24" s="1012"/>
      <c r="R24" s="1012"/>
      <c r="S24" s="1012"/>
      <c r="T24" s="1012"/>
      <c r="U24" s="1013"/>
      <c r="V24" s="705">
        <v>482</v>
      </c>
      <c r="W24" s="696"/>
      <c r="X24" s="696"/>
      <c r="Y24" s="696"/>
      <c r="Z24" s="696"/>
      <c r="AA24" s="696"/>
      <c r="AB24" s="696"/>
      <c r="AC24" s="696"/>
      <c r="AD24" s="696"/>
      <c r="AE24" s="696"/>
      <c r="AF24" s="696"/>
      <c r="AG24" s="696"/>
      <c r="AH24" s="696"/>
      <c r="AI24" s="696"/>
      <c r="AJ24" s="696"/>
      <c r="AK24" s="696">
        <v>2376857230</v>
      </c>
      <c r="AL24" s="696"/>
      <c r="AM24" s="696"/>
      <c r="AN24" s="696"/>
      <c r="AO24" s="696"/>
      <c r="AP24" s="696"/>
      <c r="AQ24" s="696"/>
      <c r="AR24" s="696"/>
      <c r="AS24" s="696"/>
      <c r="AT24" s="696"/>
      <c r="AU24" s="696"/>
      <c r="AV24" s="696"/>
      <c r="AW24" s="696"/>
      <c r="AX24" s="696"/>
      <c r="AY24" s="696"/>
      <c r="AZ24" s="696"/>
      <c r="BA24" s="696">
        <v>298863167</v>
      </c>
      <c r="BB24" s="696"/>
      <c r="BC24" s="696"/>
      <c r="BD24" s="696"/>
      <c r="BE24" s="696"/>
      <c r="BF24" s="696"/>
      <c r="BG24" s="696"/>
      <c r="BH24" s="696"/>
      <c r="BI24" s="696"/>
      <c r="BJ24" s="696"/>
      <c r="BK24" s="696"/>
      <c r="BL24" s="696"/>
      <c r="BM24" s="696"/>
      <c r="BN24" s="696"/>
      <c r="BO24" s="696"/>
      <c r="BP24" s="696"/>
      <c r="BQ24" s="1001">
        <v>786</v>
      </c>
      <c r="BR24" s="1001"/>
      <c r="BS24" s="1001"/>
      <c r="BT24" s="1001"/>
      <c r="BU24" s="1001"/>
      <c r="BV24" s="1001"/>
      <c r="BW24" s="1001"/>
      <c r="BX24" s="1001"/>
      <c r="BY24" s="1001"/>
      <c r="BZ24" s="1001"/>
      <c r="CA24" s="1001"/>
      <c r="CB24" s="1001"/>
      <c r="CC24" s="1001">
        <v>4496944293</v>
      </c>
      <c r="CD24" s="1001"/>
      <c r="CE24" s="1001"/>
      <c r="CF24" s="1001"/>
      <c r="CG24" s="1001"/>
      <c r="CH24" s="1001"/>
      <c r="CI24" s="1001"/>
      <c r="CJ24" s="1001"/>
      <c r="CK24" s="1001"/>
      <c r="CL24" s="1001"/>
      <c r="CM24" s="1001"/>
      <c r="CN24" s="1001"/>
      <c r="CO24" s="1001"/>
      <c r="CP24" s="1001"/>
      <c r="CQ24" s="1001"/>
      <c r="CR24" s="1001"/>
      <c r="CS24" s="1001"/>
      <c r="CT24" s="1001">
        <v>761263358</v>
      </c>
      <c r="CU24" s="1001"/>
      <c r="CV24" s="1001"/>
      <c r="CW24" s="1001"/>
      <c r="CX24" s="1001"/>
      <c r="CY24" s="1001"/>
      <c r="CZ24" s="1001"/>
      <c r="DA24" s="1001"/>
      <c r="DB24" s="1001"/>
      <c r="DC24" s="1001"/>
      <c r="DD24" s="1001"/>
      <c r="DE24" s="1001"/>
      <c r="DF24" s="1001"/>
      <c r="DG24" s="1001"/>
      <c r="DH24" s="1001"/>
      <c r="DI24" s="1001"/>
      <c r="DJ24" s="1001">
        <v>1129</v>
      </c>
      <c r="DK24" s="1001"/>
      <c r="DL24" s="1001"/>
      <c r="DM24" s="1001"/>
      <c r="DN24" s="1001"/>
      <c r="DO24" s="1001"/>
      <c r="DP24" s="1001"/>
      <c r="DQ24" s="1001"/>
      <c r="DR24" s="1001"/>
      <c r="DS24" s="1001"/>
      <c r="DT24" s="1001"/>
      <c r="DU24" s="1001"/>
      <c r="DV24" s="1001">
        <v>5748006886</v>
      </c>
      <c r="DW24" s="1001"/>
      <c r="DX24" s="1001"/>
      <c r="DY24" s="1001"/>
      <c r="DZ24" s="1001"/>
      <c r="EA24" s="1001"/>
      <c r="EB24" s="1001"/>
      <c r="EC24" s="1001"/>
      <c r="ED24" s="1001"/>
      <c r="EE24" s="1001"/>
      <c r="EF24" s="1001"/>
      <c r="EG24" s="1001"/>
      <c r="EH24" s="1001"/>
      <c r="EI24" s="1001"/>
      <c r="EJ24" s="1001"/>
      <c r="EK24" s="1001"/>
      <c r="EL24" s="1001">
        <v>1192685084</v>
      </c>
      <c r="EM24" s="1001"/>
      <c r="EN24" s="1001"/>
      <c r="EO24" s="1001"/>
      <c r="EP24" s="1001"/>
      <c r="EQ24" s="1001"/>
      <c r="ER24" s="1001"/>
      <c r="ES24" s="1001"/>
      <c r="ET24" s="1001"/>
      <c r="EU24" s="1001"/>
      <c r="EV24" s="1001"/>
      <c r="EW24" s="1001"/>
      <c r="EX24" s="1001"/>
      <c r="EY24" s="1001"/>
      <c r="EZ24" s="1001"/>
      <c r="FA24" s="1001"/>
      <c r="FB24" s="1001">
        <v>2913</v>
      </c>
      <c r="FC24" s="1001"/>
      <c r="FD24" s="1001"/>
      <c r="FE24" s="1001"/>
      <c r="FF24" s="1001"/>
      <c r="FG24" s="1001"/>
      <c r="FH24" s="1001"/>
      <c r="FI24" s="1001"/>
      <c r="FJ24" s="1001"/>
      <c r="FK24" s="1001"/>
      <c r="FL24" s="1001"/>
      <c r="FM24" s="1001"/>
      <c r="FN24" s="1001">
        <v>15770929721</v>
      </c>
      <c r="FO24" s="1001"/>
      <c r="FP24" s="1001"/>
      <c r="FQ24" s="1001"/>
      <c r="FR24" s="1001"/>
      <c r="FS24" s="1001"/>
      <c r="FT24" s="1001"/>
      <c r="FU24" s="1001"/>
      <c r="FV24" s="1001"/>
      <c r="FW24" s="1001"/>
      <c r="FX24" s="1001"/>
      <c r="FY24" s="1001"/>
      <c r="FZ24" s="1001"/>
      <c r="GA24" s="1001"/>
      <c r="GB24" s="1001"/>
      <c r="GC24" s="1001"/>
      <c r="GD24" s="1001"/>
      <c r="GE24" s="718">
        <v>2453573758</v>
      </c>
      <c r="GF24" s="718"/>
      <c r="GG24" s="718"/>
      <c r="GH24" s="718"/>
      <c r="GI24" s="718"/>
      <c r="GJ24" s="718"/>
      <c r="GK24" s="718"/>
      <c r="GL24" s="718"/>
      <c r="GM24" s="718"/>
      <c r="GN24" s="718"/>
      <c r="GO24" s="718"/>
      <c r="GP24" s="718"/>
      <c r="GQ24" s="718"/>
      <c r="GR24" s="718"/>
      <c r="GS24" s="718"/>
      <c r="GT24" s="718"/>
      <c r="GU24" s="719"/>
    </row>
    <row r="25" spans="1:203" ht="21" customHeight="1">
      <c r="A25" s="1011" t="s">
        <v>24</v>
      </c>
      <c r="B25" s="1012"/>
      <c r="C25" s="1012"/>
      <c r="D25" s="1012"/>
      <c r="E25" s="1012"/>
      <c r="F25" s="1012"/>
      <c r="G25" s="1012"/>
      <c r="H25" s="1012"/>
      <c r="I25" s="1012"/>
      <c r="J25" s="1012"/>
      <c r="K25" s="1012"/>
      <c r="L25" s="1012"/>
      <c r="M25" s="1012"/>
      <c r="N25" s="1012"/>
      <c r="O25" s="1012"/>
      <c r="P25" s="1012"/>
      <c r="Q25" s="1012"/>
      <c r="R25" s="1012"/>
      <c r="S25" s="1012"/>
      <c r="T25" s="1012"/>
      <c r="U25" s="1013"/>
      <c r="V25" s="705">
        <v>15</v>
      </c>
      <c r="W25" s="696"/>
      <c r="X25" s="696"/>
      <c r="Y25" s="696"/>
      <c r="Z25" s="696"/>
      <c r="AA25" s="696"/>
      <c r="AB25" s="696"/>
      <c r="AC25" s="696"/>
      <c r="AD25" s="696"/>
      <c r="AE25" s="696"/>
      <c r="AF25" s="696"/>
      <c r="AG25" s="696"/>
      <c r="AH25" s="696"/>
      <c r="AI25" s="696"/>
      <c r="AJ25" s="696"/>
      <c r="AK25" s="696">
        <v>190475558</v>
      </c>
      <c r="AL25" s="696"/>
      <c r="AM25" s="696"/>
      <c r="AN25" s="696"/>
      <c r="AO25" s="696"/>
      <c r="AP25" s="696"/>
      <c r="AQ25" s="696"/>
      <c r="AR25" s="696"/>
      <c r="AS25" s="696"/>
      <c r="AT25" s="696"/>
      <c r="AU25" s="696"/>
      <c r="AV25" s="696"/>
      <c r="AW25" s="696"/>
      <c r="AX25" s="696"/>
      <c r="AY25" s="696"/>
      <c r="AZ25" s="696"/>
      <c r="BA25" s="696">
        <v>20407375</v>
      </c>
      <c r="BB25" s="696"/>
      <c r="BC25" s="696"/>
      <c r="BD25" s="696"/>
      <c r="BE25" s="696"/>
      <c r="BF25" s="696"/>
      <c r="BG25" s="696"/>
      <c r="BH25" s="696"/>
      <c r="BI25" s="696"/>
      <c r="BJ25" s="696"/>
      <c r="BK25" s="696"/>
      <c r="BL25" s="696"/>
      <c r="BM25" s="696"/>
      <c r="BN25" s="696"/>
      <c r="BO25" s="696"/>
      <c r="BP25" s="696"/>
      <c r="BQ25" s="1001">
        <v>15</v>
      </c>
      <c r="BR25" s="1001"/>
      <c r="BS25" s="1001"/>
      <c r="BT25" s="1001"/>
      <c r="BU25" s="1001"/>
      <c r="BV25" s="1001"/>
      <c r="BW25" s="1001"/>
      <c r="BX25" s="1001"/>
      <c r="BY25" s="1001"/>
      <c r="BZ25" s="1001"/>
      <c r="CA25" s="1001"/>
      <c r="CB25" s="1001"/>
      <c r="CC25" s="1001">
        <v>220900933</v>
      </c>
      <c r="CD25" s="1001"/>
      <c r="CE25" s="1001"/>
      <c r="CF25" s="1001"/>
      <c r="CG25" s="1001"/>
      <c r="CH25" s="1001"/>
      <c r="CI25" s="1001"/>
      <c r="CJ25" s="1001"/>
      <c r="CK25" s="1001"/>
      <c r="CL25" s="1001"/>
      <c r="CM25" s="1001"/>
      <c r="CN25" s="1001"/>
      <c r="CO25" s="1001"/>
      <c r="CP25" s="1001"/>
      <c r="CQ25" s="1001"/>
      <c r="CR25" s="1001"/>
      <c r="CS25" s="1001"/>
      <c r="CT25" s="1001">
        <v>31904632</v>
      </c>
      <c r="CU25" s="1001"/>
      <c r="CV25" s="1001"/>
      <c r="CW25" s="1001"/>
      <c r="CX25" s="1001"/>
      <c r="CY25" s="1001"/>
      <c r="CZ25" s="1001"/>
      <c r="DA25" s="1001"/>
      <c r="DB25" s="1001"/>
      <c r="DC25" s="1001"/>
      <c r="DD25" s="1001"/>
      <c r="DE25" s="1001"/>
      <c r="DF25" s="1001"/>
      <c r="DG25" s="1001"/>
      <c r="DH25" s="1001"/>
      <c r="DI25" s="1001"/>
      <c r="DJ25" s="1001">
        <v>23</v>
      </c>
      <c r="DK25" s="1001"/>
      <c r="DL25" s="1001"/>
      <c r="DM25" s="1001"/>
      <c r="DN25" s="1001"/>
      <c r="DO25" s="1001"/>
      <c r="DP25" s="1001"/>
      <c r="DQ25" s="1001"/>
      <c r="DR25" s="1001"/>
      <c r="DS25" s="1001"/>
      <c r="DT25" s="1001"/>
      <c r="DU25" s="1001"/>
      <c r="DV25" s="1001">
        <v>180734856</v>
      </c>
      <c r="DW25" s="1001"/>
      <c r="DX25" s="1001"/>
      <c r="DY25" s="1001"/>
      <c r="DZ25" s="1001"/>
      <c r="EA25" s="1001"/>
      <c r="EB25" s="1001"/>
      <c r="EC25" s="1001"/>
      <c r="ED25" s="1001"/>
      <c r="EE25" s="1001"/>
      <c r="EF25" s="1001"/>
      <c r="EG25" s="1001"/>
      <c r="EH25" s="1001"/>
      <c r="EI25" s="1001"/>
      <c r="EJ25" s="1001"/>
      <c r="EK25" s="1001"/>
      <c r="EL25" s="1001">
        <v>39350943</v>
      </c>
      <c r="EM25" s="1001"/>
      <c r="EN25" s="1001"/>
      <c r="EO25" s="1001"/>
      <c r="EP25" s="1001"/>
      <c r="EQ25" s="1001"/>
      <c r="ER25" s="1001"/>
      <c r="ES25" s="1001"/>
      <c r="ET25" s="1001"/>
      <c r="EU25" s="1001"/>
      <c r="EV25" s="1001"/>
      <c r="EW25" s="1001"/>
      <c r="EX25" s="1001"/>
      <c r="EY25" s="1001"/>
      <c r="EZ25" s="1001"/>
      <c r="FA25" s="1001"/>
      <c r="FB25" s="1001">
        <v>66</v>
      </c>
      <c r="FC25" s="1001"/>
      <c r="FD25" s="1001"/>
      <c r="FE25" s="1001"/>
      <c r="FF25" s="1001"/>
      <c r="FG25" s="1001"/>
      <c r="FH25" s="1001"/>
      <c r="FI25" s="1001"/>
      <c r="FJ25" s="1001"/>
      <c r="FK25" s="1001"/>
      <c r="FL25" s="1001"/>
      <c r="FM25" s="1001"/>
      <c r="FN25" s="1001">
        <v>799735670</v>
      </c>
      <c r="FO25" s="1001"/>
      <c r="FP25" s="1001"/>
      <c r="FQ25" s="1001"/>
      <c r="FR25" s="1001"/>
      <c r="FS25" s="1001"/>
      <c r="FT25" s="1001"/>
      <c r="FU25" s="1001"/>
      <c r="FV25" s="1001"/>
      <c r="FW25" s="1001"/>
      <c r="FX25" s="1001"/>
      <c r="FY25" s="1001"/>
      <c r="FZ25" s="1001"/>
      <c r="GA25" s="1001"/>
      <c r="GB25" s="1001"/>
      <c r="GC25" s="1001"/>
      <c r="GD25" s="1001"/>
      <c r="GE25" s="718">
        <v>106747973</v>
      </c>
      <c r="GF25" s="718"/>
      <c r="GG25" s="718"/>
      <c r="GH25" s="718"/>
      <c r="GI25" s="718"/>
      <c r="GJ25" s="718"/>
      <c r="GK25" s="718"/>
      <c r="GL25" s="718"/>
      <c r="GM25" s="718"/>
      <c r="GN25" s="718"/>
      <c r="GO25" s="718"/>
      <c r="GP25" s="718"/>
      <c r="GQ25" s="718"/>
      <c r="GR25" s="718"/>
      <c r="GS25" s="718"/>
      <c r="GT25" s="718"/>
      <c r="GU25" s="719"/>
    </row>
    <row r="26" spans="1:203" ht="21" customHeight="1">
      <c r="A26" s="1011" t="s">
        <v>110</v>
      </c>
      <c r="B26" s="1012"/>
      <c r="C26" s="1012"/>
      <c r="D26" s="1012"/>
      <c r="E26" s="1012"/>
      <c r="F26" s="1012"/>
      <c r="G26" s="1012"/>
      <c r="H26" s="1012"/>
      <c r="I26" s="1012"/>
      <c r="J26" s="1012"/>
      <c r="K26" s="1012"/>
      <c r="L26" s="1012"/>
      <c r="M26" s="1012"/>
      <c r="N26" s="1012"/>
      <c r="O26" s="1012"/>
      <c r="P26" s="1012"/>
      <c r="Q26" s="1012"/>
      <c r="R26" s="1012"/>
      <c r="S26" s="1012"/>
      <c r="T26" s="1012"/>
      <c r="U26" s="1013"/>
      <c r="V26" s="705">
        <v>110</v>
      </c>
      <c r="W26" s="696"/>
      <c r="X26" s="696"/>
      <c r="Y26" s="696"/>
      <c r="Z26" s="696"/>
      <c r="AA26" s="696"/>
      <c r="AB26" s="696"/>
      <c r="AC26" s="696"/>
      <c r="AD26" s="696"/>
      <c r="AE26" s="696"/>
      <c r="AF26" s="696"/>
      <c r="AG26" s="696"/>
      <c r="AH26" s="696"/>
      <c r="AI26" s="696"/>
      <c r="AJ26" s="696"/>
      <c r="AK26" s="696">
        <v>1264486100</v>
      </c>
      <c r="AL26" s="696"/>
      <c r="AM26" s="696"/>
      <c r="AN26" s="696"/>
      <c r="AO26" s="696"/>
      <c r="AP26" s="696"/>
      <c r="AQ26" s="696"/>
      <c r="AR26" s="696"/>
      <c r="AS26" s="696"/>
      <c r="AT26" s="696"/>
      <c r="AU26" s="696"/>
      <c r="AV26" s="696"/>
      <c r="AW26" s="696"/>
      <c r="AX26" s="696"/>
      <c r="AY26" s="696"/>
      <c r="AZ26" s="696"/>
      <c r="BA26" s="696">
        <v>152027009</v>
      </c>
      <c r="BB26" s="696"/>
      <c r="BC26" s="696"/>
      <c r="BD26" s="696"/>
      <c r="BE26" s="696"/>
      <c r="BF26" s="696"/>
      <c r="BG26" s="696"/>
      <c r="BH26" s="696"/>
      <c r="BI26" s="696"/>
      <c r="BJ26" s="696"/>
      <c r="BK26" s="696"/>
      <c r="BL26" s="696"/>
      <c r="BM26" s="696"/>
      <c r="BN26" s="696"/>
      <c r="BO26" s="696"/>
      <c r="BP26" s="696"/>
      <c r="BQ26" s="1001">
        <v>191</v>
      </c>
      <c r="BR26" s="1001"/>
      <c r="BS26" s="1001"/>
      <c r="BT26" s="1001"/>
      <c r="BU26" s="1001"/>
      <c r="BV26" s="1001"/>
      <c r="BW26" s="1001"/>
      <c r="BX26" s="1001"/>
      <c r="BY26" s="1001"/>
      <c r="BZ26" s="1001"/>
      <c r="CA26" s="1001"/>
      <c r="CB26" s="1001"/>
      <c r="CC26" s="1001">
        <v>2557597245</v>
      </c>
      <c r="CD26" s="1001"/>
      <c r="CE26" s="1001"/>
      <c r="CF26" s="1001"/>
      <c r="CG26" s="1001"/>
      <c r="CH26" s="1001"/>
      <c r="CI26" s="1001"/>
      <c r="CJ26" s="1001"/>
      <c r="CK26" s="1001"/>
      <c r="CL26" s="1001"/>
      <c r="CM26" s="1001"/>
      <c r="CN26" s="1001"/>
      <c r="CO26" s="1001"/>
      <c r="CP26" s="1001"/>
      <c r="CQ26" s="1001"/>
      <c r="CR26" s="1001"/>
      <c r="CS26" s="1001"/>
      <c r="CT26" s="1001">
        <v>412204236</v>
      </c>
      <c r="CU26" s="1001"/>
      <c r="CV26" s="1001"/>
      <c r="CW26" s="1001"/>
      <c r="CX26" s="1001"/>
      <c r="CY26" s="1001"/>
      <c r="CZ26" s="1001"/>
      <c r="DA26" s="1001"/>
      <c r="DB26" s="1001"/>
      <c r="DC26" s="1001"/>
      <c r="DD26" s="1001"/>
      <c r="DE26" s="1001"/>
      <c r="DF26" s="1001"/>
      <c r="DG26" s="1001"/>
      <c r="DH26" s="1001"/>
      <c r="DI26" s="1001"/>
      <c r="DJ26" s="1001">
        <v>274</v>
      </c>
      <c r="DK26" s="1001"/>
      <c r="DL26" s="1001"/>
      <c r="DM26" s="1001"/>
      <c r="DN26" s="1001"/>
      <c r="DO26" s="1001"/>
      <c r="DP26" s="1001"/>
      <c r="DQ26" s="1001"/>
      <c r="DR26" s="1001"/>
      <c r="DS26" s="1001"/>
      <c r="DT26" s="1001"/>
      <c r="DU26" s="1001"/>
      <c r="DV26" s="1001">
        <v>3115683579</v>
      </c>
      <c r="DW26" s="1001"/>
      <c r="DX26" s="1001"/>
      <c r="DY26" s="1001"/>
      <c r="DZ26" s="1001"/>
      <c r="EA26" s="1001"/>
      <c r="EB26" s="1001"/>
      <c r="EC26" s="1001"/>
      <c r="ED26" s="1001"/>
      <c r="EE26" s="1001"/>
      <c r="EF26" s="1001"/>
      <c r="EG26" s="1001"/>
      <c r="EH26" s="1001"/>
      <c r="EI26" s="1001"/>
      <c r="EJ26" s="1001"/>
      <c r="EK26" s="1001"/>
      <c r="EL26" s="1001">
        <v>636947077</v>
      </c>
      <c r="EM26" s="1001"/>
      <c r="EN26" s="1001"/>
      <c r="EO26" s="1001"/>
      <c r="EP26" s="1001"/>
      <c r="EQ26" s="1001"/>
      <c r="ER26" s="1001"/>
      <c r="ES26" s="1001"/>
      <c r="ET26" s="1001"/>
      <c r="EU26" s="1001"/>
      <c r="EV26" s="1001"/>
      <c r="EW26" s="1001"/>
      <c r="EX26" s="1001"/>
      <c r="EY26" s="1001"/>
      <c r="EZ26" s="1001"/>
      <c r="FA26" s="1001"/>
      <c r="FB26" s="1001">
        <v>671</v>
      </c>
      <c r="FC26" s="1001"/>
      <c r="FD26" s="1001"/>
      <c r="FE26" s="1001"/>
      <c r="FF26" s="1001"/>
      <c r="FG26" s="1001"/>
      <c r="FH26" s="1001"/>
      <c r="FI26" s="1001"/>
      <c r="FJ26" s="1001"/>
      <c r="FK26" s="1001"/>
      <c r="FL26" s="1001"/>
      <c r="FM26" s="1001"/>
      <c r="FN26" s="1001">
        <v>7927599782</v>
      </c>
      <c r="FO26" s="1001"/>
      <c r="FP26" s="1001"/>
      <c r="FQ26" s="1001"/>
      <c r="FR26" s="1001"/>
      <c r="FS26" s="1001"/>
      <c r="FT26" s="1001"/>
      <c r="FU26" s="1001"/>
      <c r="FV26" s="1001"/>
      <c r="FW26" s="1001"/>
      <c r="FX26" s="1001"/>
      <c r="FY26" s="1001"/>
      <c r="FZ26" s="1001"/>
      <c r="GA26" s="1001"/>
      <c r="GB26" s="1001"/>
      <c r="GC26" s="1001"/>
      <c r="GD26" s="1001"/>
      <c r="GE26" s="718">
        <v>1249177817</v>
      </c>
      <c r="GF26" s="718"/>
      <c r="GG26" s="718"/>
      <c r="GH26" s="718"/>
      <c r="GI26" s="718"/>
      <c r="GJ26" s="718"/>
      <c r="GK26" s="718"/>
      <c r="GL26" s="718"/>
      <c r="GM26" s="718"/>
      <c r="GN26" s="718"/>
      <c r="GO26" s="718"/>
      <c r="GP26" s="718"/>
      <c r="GQ26" s="718"/>
      <c r="GR26" s="718"/>
      <c r="GS26" s="718"/>
      <c r="GT26" s="718"/>
      <c r="GU26" s="719"/>
    </row>
    <row r="27" spans="1:203" ht="21" customHeight="1" thickBot="1">
      <c r="A27" s="1008" t="s">
        <v>25</v>
      </c>
      <c r="B27" s="1009"/>
      <c r="C27" s="1009"/>
      <c r="D27" s="1009"/>
      <c r="E27" s="1009"/>
      <c r="F27" s="1009"/>
      <c r="G27" s="1009"/>
      <c r="H27" s="1009"/>
      <c r="I27" s="1009"/>
      <c r="J27" s="1009"/>
      <c r="K27" s="1009"/>
      <c r="L27" s="1009"/>
      <c r="M27" s="1009"/>
      <c r="N27" s="1009"/>
      <c r="O27" s="1009"/>
      <c r="P27" s="1009"/>
      <c r="Q27" s="1009"/>
      <c r="R27" s="1009"/>
      <c r="S27" s="1009"/>
      <c r="T27" s="1009"/>
      <c r="U27" s="1010"/>
      <c r="V27" s="705">
        <v>200</v>
      </c>
      <c r="W27" s="696"/>
      <c r="X27" s="696"/>
      <c r="Y27" s="696"/>
      <c r="Z27" s="696"/>
      <c r="AA27" s="696"/>
      <c r="AB27" s="696"/>
      <c r="AC27" s="696"/>
      <c r="AD27" s="696"/>
      <c r="AE27" s="696"/>
      <c r="AF27" s="696"/>
      <c r="AG27" s="696"/>
      <c r="AH27" s="696"/>
      <c r="AI27" s="696"/>
      <c r="AJ27" s="696"/>
      <c r="AK27" s="696">
        <v>7431110759</v>
      </c>
      <c r="AL27" s="696"/>
      <c r="AM27" s="696"/>
      <c r="AN27" s="696"/>
      <c r="AO27" s="696"/>
      <c r="AP27" s="696"/>
      <c r="AQ27" s="696"/>
      <c r="AR27" s="696"/>
      <c r="AS27" s="696"/>
      <c r="AT27" s="696"/>
      <c r="AU27" s="696"/>
      <c r="AV27" s="696"/>
      <c r="AW27" s="696"/>
      <c r="AX27" s="696"/>
      <c r="AY27" s="696"/>
      <c r="AZ27" s="696"/>
      <c r="BA27" s="696">
        <v>839841988</v>
      </c>
      <c r="BB27" s="696"/>
      <c r="BC27" s="696"/>
      <c r="BD27" s="696"/>
      <c r="BE27" s="696"/>
      <c r="BF27" s="696"/>
      <c r="BG27" s="696"/>
      <c r="BH27" s="696"/>
      <c r="BI27" s="696"/>
      <c r="BJ27" s="696"/>
      <c r="BK27" s="696"/>
      <c r="BL27" s="696"/>
      <c r="BM27" s="696"/>
      <c r="BN27" s="696"/>
      <c r="BO27" s="696"/>
      <c r="BP27" s="696"/>
      <c r="BQ27" s="1001">
        <v>290</v>
      </c>
      <c r="BR27" s="1001"/>
      <c r="BS27" s="1001"/>
      <c r="BT27" s="1001"/>
      <c r="BU27" s="1001"/>
      <c r="BV27" s="1001"/>
      <c r="BW27" s="1001"/>
      <c r="BX27" s="1001"/>
      <c r="BY27" s="1001"/>
      <c r="BZ27" s="1001"/>
      <c r="CA27" s="1001"/>
      <c r="CB27" s="1001"/>
      <c r="CC27" s="1001">
        <v>12247324545</v>
      </c>
      <c r="CD27" s="1001"/>
      <c r="CE27" s="1001"/>
      <c r="CF27" s="1001"/>
      <c r="CG27" s="1001"/>
      <c r="CH27" s="1001"/>
      <c r="CI27" s="1001"/>
      <c r="CJ27" s="1001"/>
      <c r="CK27" s="1001"/>
      <c r="CL27" s="1001"/>
      <c r="CM27" s="1001"/>
      <c r="CN27" s="1001"/>
      <c r="CO27" s="1001"/>
      <c r="CP27" s="1001"/>
      <c r="CQ27" s="1001"/>
      <c r="CR27" s="1001"/>
      <c r="CS27" s="1001"/>
      <c r="CT27" s="1001">
        <v>1923683544</v>
      </c>
      <c r="CU27" s="1001"/>
      <c r="CV27" s="1001"/>
      <c r="CW27" s="1001"/>
      <c r="CX27" s="1001"/>
      <c r="CY27" s="1001"/>
      <c r="CZ27" s="1001"/>
      <c r="DA27" s="1001"/>
      <c r="DB27" s="1001"/>
      <c r="DC27" s="1001"/>
      <c r="DD27" s="1001"/>
      <c r="DE27" s="1001"/>
      <c r="DF27" s="1001"/>
      <c r="DG27" s="1001"/>
      <c r="DH27" s="1001"/>
      <c r="DI27" s="1001"/>
      <c r="DJ27" s="1001">
        <v>436</v>
      </c>
      <c r="DK27" s="1001"/>
      <c r="DL27" s="1001"/>
      <c r="DM27" s="1001"/>
      <c r="DN27" s="1001"/>
      <c r="DO27" s="1001"/>
      <c r="DP27" s="1001"/>
      <c r="DQ27" s="1001"/>
      <c r="DR27" s="1001"/>
      <c r="DS27" s="1001"/>
      <c r="DT27" s="1001"/>
      <c r="DU27" s="1001"/>
      <c r="DV27" s="1014">
        <v>24527571619</v>
      </c>
      <c r="DW27" s="1014"/>
      <c r="DX27" s="1014"/>
      <c r="DY27" s="1014"/>
      <c r="DZ27" s="1014"/>
      <c r="EA27" s="1014"/>
      <c r="EB27" s="1014"/>
      <c r="EC27" s="1014"/>
      <c r="ED27" s="1014"/>
      <c r="EE27" s="1014"/>
      <c r="EF27" s="1014"/>
      <c r="EG27" s="1014"/>
      <c r="EH27" s="1014"/>
      <c r="EI27" s="1014"/>
      <c r="EJ27" s="1014"/>
      <c r="EK27" s="1014"/>
      <c r="EL27" s="1001">
        <v>4399595607</v>
      </c>
      <c r="EM27" s="1001"/>
      <c r="EN27" s="1001"/>
      <c r="EO27" s="1001"/>
      <c r="EP27" s="1001"/>
      <c r="EQ27" s="1001"/>
      <c r="ER27" s="1001"/>
      <c r="ES27" s="1001"/>
      <c r="ET27" s="1001"/>
      <c r="EU27" s="1001"/>
      <c r="EV27" s="1001"/>
      <c r="EW27" s="1001"/>
      <c r="EX27" s="1001"/>
      <c r="EY27" s="1001"/>
      <c r="EZ27" s="1001"/>
      <c r="FA27" s="1001"/>
      <c r="FB27" s="1001">
        <v>1134</v>
      </c>
      <c r="FC27" s="1001"/>
      <c r="FD27" s="1001"/>
      <c r="FE27" s="1001"/>
      <c r="FF27" s="1001"/>
      <c r="FG27" s="1001"/>
      <c r="FH27" s="1001"/>
      <c r="FI27" s="1001"/>
      <c r="FJ27" s="1001"/>
      <c r="FK27" s="1001"/>
      <c r="FL27" s="1001"/>
      <c r="FM27" s="1001"/>
      <c r="FN27" s="1001">
        <v>51466882435</v>
      </c>
      <c r="FO27" s="1001"/>
      <c r="FP27" s="1001"/>
      <c r="FQ27" s="1001"/>
      <c r="FR27" s="1001"/>
      <c r="FS27" s="1001"/>
      <c r="FT27" s="1001"/>
      <c r="FU27" s="1001"/>
      <c r="FV27" s="1001"/>
      <c r="FW27" s="1001"/>
      <c r="FX27" s="1001"/>
      <c r="FY27" s="1001"/>
      <c r="FZ27" s="1001"/>
      <c r="GA27" s="1001"/>
      <c r="GB27" s="1001"/>
      <c r="GC27" s="1001"/>
      <c r="GD27" s="1001"/>
      <c r="GE27" s="718">
        <v>7583162258</v>
      </c>
      <c r="GF27" s="718"/>
      <c r="GG27" s="718"/>
      <c r="GH27" s="718"/>
      <c r="GI27" s="718"/>
      <c r="GJ27" s="718"/>
      <c r="GK27" s="718"/>
      <c r="GL27" s="718"/>
      <c r="GM27" s="718"/>
      <c r="GN27" s="718"/>
      <c r="GO27" s="718"/>
      <c r="GP27" s="718"/>
      <c r="GQ27" s="718"/>
      <c r="GR27" s="718"/>
      <c r="GS27" s="718"/>
      <c r="GT27" s="718"/>
      <c r="GU27" s="719"/>
    </row>
    <row r="28" spans="1:203" ht="21" customHeight="1" thickBot="1">
      <c r="A28" s="1005" t="s">
        <v>147</v>
      </c>
      <c r="B28" s="1006"/>
      <c r="C28" s="1006"/>
      <c r="D28" s="1006"/>
      <c r="E28" s="1006"/>
      <c r="F28" s="1006"/>
      <c r="G28" s="1006"/>
      <c r="H28" s="1006"/>
      <c r="I28" s="1006"/>
      <c r="J28" s="1006"/>
      <c r="K28" s="1006"/>
      <c r="L28" s="1006"/>
      <c r="M28" s="1006"/>
      <c r="N28" s="1006"/>
      <c r="O28" s="1006"/>
      <c r="P28" s="1006"/>
      <c r="Q28" s="1006"/>
      <c r="R28" s="1006"/>
      <c r="S28" s="1006"/>
      <c r="T28" s="1006"/>
      <c r="U28" s="1007"/>
      <c r="V28" s="704">
        <f>SUM(V22,V23,V24,V25,V26,V27)</f>
        <v>3165</v>
      </c>
      <c r="W28" s="697"/>
      <c r="X28" s="697"/>
      <c r="Y28" s="697"/>
      <c r="Z28" s="697"/>
      <c r="AA28" s="697"/>
      <c r="AB28" s="697"/>
      <c r="AC28" s="697"/>
      <c r="AD28" s="697"/>
      <c r="AE28" s="697"/>
      <c r="AF28" s="697"/>
      <c r="AG28" s="697"/>
      <c r="AH28" s="697"/>
      <c r="AI28" s="697"/>
      <c r="AJ28" s="697"/>
      <c r="AK28" s="697">
        <f>SUM(AK22,AK23,AK24,AK25,AK26,AK27)</f>
        <v>15204444416</v>
      </c>
      <c r="AL28" s="697"/>
      <c r="AM28" s="697"/>
      <c r="AN28" s="697"/>
      <c r="AO28" s="697"/>
      <c r="AP28" s="697"/>
      <c r="AQ28" s="697"/>
      <c r="AR28" s="697"/>
      <c r="AS28" s="697"/>
      <c r="AT28" s="697"/>
      <c r="AU28" s="697"/>
      <c r="AV28" s="697"/>
      <c r="AW28" s="697"/>
      <c r="AX28" s="697"/>
      <c r="AY28" s="697"/>
      <c r="AZ28" s="697"/>
      <c r="BA28" s="697">
        <f>SUM(BA22,BA23,BA24,BA25,BA26,BA27)</f>
        <v>1834362903</v>
      </c>
      <c r="BB28" s="697"/>
      <c r="BC28" s="697"/>
      <c r="BD28" s="697"/>
      <c r="BE28" s="697"/>
      <c r="BF28" s="697"/>
      <c r="BG28" s="697"/>
      <c r="BH28" s="697"/>
      <c r="BI28" s="697"/>
      <c r="BJ28" s="697"/>
      <c r="BK28" s="697"/>
      <c r="BL28" s="697"/>
      <c r="BM28" s="697"/>
      <c r="BN28" s="697"/>
      <c r="BO28" s="697"/>
      <c r="BP28" s="697"/>
      <c r="BQ28" s="697">
        <f>SUM(BQ22,BQ23,BQ24,BQ25,BQ26,BQ27)</f>
        <v>4998</v>
      </c>
      <c r="BR28" s="697"/>
      <c r="BS28" s="697"/>
      <c r="BT28" s="697"/>
      <c r="BU28" s="697"/>
      <c r="BV28" s="697"/>
      <c r="BW28" s="697"/>
      <c r="BX28" s="697"/>
      <c r="BY28" s="697"/>
      <c r="BZ28" s="697"/>
      <c r="CA28" s="697"/>
      <c r="CB28" s="697"/>
      <c r="CC28" s="697">
        <f>SUM(CC22,CC23,CC24,CC25,CC26,CC27)</f>
        <v>27288522160</v>
      </c>
      <c r="CD28" s="697"/>
      <c r="CE28" s="697"/>
      <c r="CF28" s="697"/>
      <c r="CG28" s="697"/>
      <c r="CH28" s="697"/>
      <c r="CI28" s="697"/>
      <c r="CJ28" s="697"/>
      <c r="CK28" s="697"/>
      <c r="CL28" s="697"/>
      <c r="CM28" s="697"/>
      <c r="CN28" s="697"/>
      <c r="CO28" s="697"/>
      <c r="CP28" s="697"/>
      <c r="CQ28" s="697"/>
      <c r="CR28" s="697"/>
      <c r="CS28" s="697"/>
      <c r="CT28" s="697">
        <f>SUM(CT22,CT23,CT24,CT25,CT26,CT27)</f>
        <v>4494645268</v>
      </c>
      <c r="CU28" s="697"/>
      <c r="CV28" s="697"/>
      <c r="CW28" s="697"/>
      <c r="CX28" s="697"/>
      <c r="CY28" s="697"/>
      <c r="CZ28" s="697"/>
      <c r="DA28" s="697"/>
      <c r="DB28" s="697"/>
      <c r="DC28" s="697"/>
      <c r="DD28" s="697"/>
      <c r="DE28" s="697"/>
      <c r="DF28" s="697"/>
      <c r="DG28" s="697"/>
      <c r="DH28" s="697"/>
      <c r="DI28" s="697"/>
      <c r="DJ28" s="697">
        <f>SUM(DJ22,DJ23,DJ24,DJ25,DJ26,DJ27)</f>
        <v>6745</v>
      </c>
      <c r="DK28" s="697"/>
      <c r="DL28" s="697"/>
      <c r="DM28" s="697"/>
      <c r="DN28" s="697"/>
      <c r="DO28" s="697"/>
      <c r="DP28" s="697"/>
      <c r="DQ28" s="697"/>
      <c r="DR28" s="697"/>
      <c r="DS28" s="697"/>
      <c r="DT28" s="697"/>
      <c r="DU28" s="697"/>
      <c r="DV28" s="697">
        <f>SUM(DV22,DV23,DV24,DV25,DV26,DV27)</f>
        <v>43222411814</v>
      </c>
      <c r="DW28" s="697"/>
      <c r="DX28" s="697"/>
      <c r="DY28" s="697"/>
      <c r="DZ28" s="697"/>
      <c r="EA28" s="697"/>
      <c r="EB28" s="697"/>
      <c r="EC28" s="697"/>
      <c r="ED28" s="697"/>
      <c r="EE28" s="697"/>
      <c r="EF28" s="697"/>
      <c r="EG28" s="697"/>
      <c r="EH28" s="697"/>
      <c r="EI28" s="697"/>
      <c r="EJ28" s="697"/>
      <c r="EK28" s="697"/>
      <c r="EL28" s="697">
        <f>SUM(EL22,EL23,EL24,EL25,EL26,EL27)</f>
        <v>8354016473</v>
      </c>
      <c r="EM28" s="697"/>
      <c r="EN28" s="697"/>
      <c r="EO28" s="697"/>
      <c r="EP28" s="697"/>
      <c r="EQ28" s="697"/>
      <c r="ER28" s="697"/>
      <c r="ES28" s="697"/>
      <c r="ET28" s="697"/>
      <c r="EU28" s="697"/>
      <c r="EV28" s="697"/>
      <c r="EW28" s="697"/>
      <c r="EX28" s="697"/>
      <c r="EY28" s="697"/>
      <c r="EZ28" s="697"/>
      <c r="FA28" s="697"/>
      <c r="FB28" s="697">
        <f>SUM(FB22,FB23,FB24,FB25,FB26,FB27)</f>
        <v>18232</v>
      </c>
      <c r="FC28" s="697"/>
      <c r="FD28" s="697"/>
      <c r="FE28" s="697"/>
      <c r="FF28" s="697"/>
      <c r="FG28" s="697"/>
      <c r="FH28" s="697"/>
      <c r="FI28" s="697"/>
      <c r="FJ28" s="697"/>
      <c r="FK28" s="697"/>
      <c r="FL28" s="697"/>
      <c r="FM28" s="697"/>
      <c r="FN28" s="722">
        <f>SUM(FN22,FN23,FN24,FN25,FN26,FN27)</f>
        <v>100851544798</v>
      </c>
      <c r="FO28" s="722"/>
      <c r="FP28" s="722"/>
      <c r="FQ28" s="722"/>
      <c r="FR28" s="722"/>
      <c r="FS28" s="722"/>
      <c r="FT28" s="722"/>
      <c r="FU28" s="722"/>
      <c r="FV28" s="722"/>
      <c r="FW28" s="722"/>
      <c r="FX28" s="722"/>
      <c r="FY28" s="722"/>
      <c r="FZ28" s="722"/>
      <c r="GA28" s="722"/>
      <c r="GB28" s="722"/>
      <c r="GC28" s="722"/>
      <c r="GD28" s="722"/>
      <c r="GE28" s="722">
        <f>SUM(GE22,GE23,GE24,GE25,GE26,GE27)</f>
        <v>15626336689</v>
      </c>
      <c r="GF28" s="722"/>
      <c r="GG28" s="722"/>
      <c r="GH28" s="722"/>
      <c r="GI28" s="722"/>
      <c r="GJ28" s="722"/>
      <c r="GK28" s="722"/>
      <c r="GL28" s="722"/>
      <c r="GM28" s="722"/>
      <c r="GN28" s="722"/>
      <c r="GO28" s="722"/>
      <c r="GP28" s="722"/>
      <c r="GQ28" s="722"/>
      <c r="GR28" s="722"/>
      <c r="GS28" s="722"/>
      <c r="GT28" s="722"/>
      <c r="GU28" s="723"/>
    </row>
  </sheetData>
  <sheetProtection selectLockedCells="1"/>
  <mergeCells count="251">
    <mergeCell ref="W19:AI20"/>
    <mergeCell ref="AK26:AZ26"/>
    <mergeCell ref="AK27:AZ27"/>
    <mergeCell ref="BA26:BP26"/>
    <mergeCell ref="BA27:BP27"/>
    <mergeCell ref="BQ27:CB27"/>
    <mergeCell ref="BA28:BP28"/>
    <mergeCell ref="BQ28:CB28"/>
    <mergeCell ref="BR19:CA20"/>
    <mergeCell ref="BQ26:CB26"/>
    <mergeCell ref="AK23:AZ23"/>
    <mergeCell ref="X18:BN18"/>
    <mergeCell ref="AK25:AZ25"/>
    <mergeCell ref="V22:AJ22"/>
    <mergeCell ref="V23:AJ23"/>
    <mergeCell ref="V24:AJ24"/>
    <mergeCell ref="BA21:BP21"/>
    <mergeCell ref="FC19:FL20"/>
    <mergeCell ref="FO19:GC20"/>
    <mergeCell ref="EM19:EZ20"/>
    <mergeCell ref="DL18:EX18"/>
    <mergeCell ref="DK19:DT20"/>
    <mergeCell ref="DW19:EJ20"/>
    <mergeCell ref="DJ24:DU24"/>
    <mergeCell ref="DJ25:DU25"/>
    <mergeCell ref="BA22:BP22"/>
    <mergeCell ref="BA23:BP23"/>
    <mergeCell ref="BA24:BP24"/>
    <mergeCell ref="BA25:BP25"/>
    <mergeCell ref="CC21:CS21"/>
    <mergeCell ref="V25:AJ25"/>
    <mergeCell ref="CD19:CR20"/>
    <mergeCell ref="CU19:DH20"/>
    <mergeCell ref="AK22:AZ22"/>
    <mergeCell ref="BQ25:CB25"/>
    <mergeCell ref="BN14:CB14"/>
    <mergeCell ref="AK24:AZ24"/>
    <mergeCell ref="AL19:AY20"/>
    <mergeCell ref="GR11:HG11"/>
    <mergeCell ref="V26:AJ26"/>
    <mergeCell ref="FN14:FY14"/>
    <mergeCell ref="FZ14:GQ14"/>
    <mergeCell ref="DV14:EG14"/>
    <mergeCell ref="EH14:EW14"/>
    <mergeCell ref="EH13:EW13"/>
    <mergeCell ref="CO13:DE13"/>
    <mergeCell ref="CO14:DE14"/>
    <mergeCell ref="GR14:HG14"/>
    <mergeCell ref="BB19:BO20"/>
    <mergeCell ref="GR12:HG12"/>
    <mergeCell ref="GR13:HG13"/>
    <mergeCell ref="EX11:FM11"/>
    <mergeCell ref="EX12:FM12"/>
    <mergeCell ref="DF12:DU12"/>
    <mergeCell ref="DF13:DU13"/>
    <mergeCell ref="FD18:GR18"/>
    <mergeCell ref="AK21:AZ21"/>
    <mergeCell ref="BS18:DF18"/>
    <mergeCell ref="DV21:EK21"/>
    <mergeCell ref="GR9:HG9"/>
    <mergeCell ref="FN10:FY10"/>
    <mergeCell ref="FN11:FY11"/>
    <mergeCell ref="FN8:FY8"/>
    <mergeCell ref="FN9:FY9"/>
    <mergeCell ref="FZ13:GQ13"/>
    <mergeCell ref="EL21:FA21"/>
    <mergeCell ref="GE21:GU21"/>
    <mergeCell ref="DF14:DU14"/>
    <mergeCell ref="GF19:GT20"/>
    <mergeCell ref="FN12:FY12"/>
    <mergeCell ref="FN13:FY13"/>
    <mergeCell ref="EH8:EW8"/>
    <mergeCell ref="EH9:EW9"/>
    <mergeCell ref="EH10:EW10"/>
    <mergeCell ref="EH11:EW11"/>
    <mergeCell ref="EH12:EW12"/>
    <mergeCell ref="EX9:FM9"/>
    <mergeCell ref="FZ8:GQ8"/>
    <mergeCell ref="FZ9:GQ9"/>
    <mergeCell ref="FZ10:GQ10"/>
    <mergeCell ref="FZ11:GQ11"/>
    <mergeCell ref="FZ12:GQ12"/>
    <mergeCell ref="EX13:FM13"/>
    <mergeCell ref="EX14:FM14"/>
    <mergeCell ref="CO11:DE11"/>
    <mergeCell ref="DV12:EG12"/>
    <mergeCell ref="DV13:EG13"/>
    <mergeCell ref="DV8:EG8"/>
    <mergeCell ref="DV9:EG9"/>
    <mergeCell ref="DV10:EG10"/>
    <mergeCell ref="DV11:EG11"/>
    <mergeCell ref="DF8:DU8"/>
    <mergeCell ref="DF9:DU9"/>
    <mergeCell ref="DF10:DU10"/>
    <mergeCell ref="DF11:DU11"/>
    <mergeCell ref="EX8:FM8"/>
    <mergeCell ref="EX10:FM10"/>
    <mergeCell ref="CO12:DE12"/>
    <mergeCell ref="BN8:CB8"/>
    <mergeCell ref="BN9:CB9"/>
    <mergeCell ref="BN11:CB11"/>
    <mergeCell ref="BN12:CB12"/>
    <mergeCell ref="BN13:CB13"/>
    <mergeCell ref="CO8:DE8"/>
    <mergeCell ref="CC8:CN8"/>
    <mergeCell ref="CO10:DE10"/>
    <mergeCell ref="BN10:CB10"/>
    <mergeCell ref="CC9:CN9"/>
    <mergeCell ref="CC10:CN10"/>
    <mergeCell ref="CC11:CN11"/>
    <mergeCell ref="CC12:CN12"/>
    <mergeCell ref="CO9:DE9"/>
    <mergeCell ref="AV3:GV3"/>
    <mergeCell ref="B3:T3"/>
    <mergeCell ref="AL5:AU6"/>
    <mergeCell ref="V10:AJ10"/>
    <mergeCell ref="AK8:AV8"/>
    <mergeCell ref="AK9:AV9"/>
    <mergeCell ref="AK10:AV10"/>
    <mergeCell ref="BO5:CA6"/>
    <mergeCell ref="B6:T7"/>
    <mergeCell ref="V8:AJ8"/>
    <mergeCell ref="FN7:FY7"/>
    <mergeCell ref="FZ7:GQ7"/>
    <mergeCell ref="A8:U8"/>
    <mergeCell ref="CD4:DT4"/>
    <mergeCell ref="CO7:DE7"/>
    <mergeCell ref="CD5:CM6"/>
    <mergeCell ref="V9:AJ9"/>
    <mergeCell ref="A9:U9"/>
    <mergeCell ref="V7:AJ7"/>
    <mergeCell ref="AW8:BM8"/>
    <mergeCell ref="AW9:BM9"/>
    <mergeCell ref="AW10:BM10"/>
    <mergeCell ref="GR10:HG10"/>
    <mergeCell ref="GR8:HG8"/>
    <mergeCell ref="A2:HG2"/>
    <mergeCell ref="V3:AJ4"/>
    <mergeCell ref="W5:AI6"/>
    <mergeCell ref="DW5:EF6"/>
    <mergeCell ref="FO5:FX6"/>
    <mergeCell ref="AW7:BM7"/>
    <mergeCell ref="AK7:AV7"/>
    <mergeCell ref="CC7:CN7"/>
    <mergeCell ref="GA5:GP6"/>
    <mergeCell ref="EY5:FL6"/>
    <mergeCell ref="EH7:EW7"/>
    <mergeCell ref="DF7:DU7"/>
    <mergeCell ref="EX7:FM7"/>
    <mergeCell ref="AM4:BZ4"/>
    <mergeCell ref="AX5:BL6"/>
    <mergeCell ref="FO4:HF4"/>
    <mergeCell ref="GS5:HF6"/>
    <mergeCell ref="CP5:DD6"/>
    <mergeCell ref="DG5:DT6"/>
    <mergeCell ref="EI5:EV6"/>
    <mergeCell ref="BN7:CB7"/>
    <mergeCell ref="GR7:HG7"/>
    <mergeCell ref="DW4:FL4"/>
    <mergeCell ref="DV7:EG7"/>
    <mergeCell ref="A10:U10"/>
    <mergeCell ref="A11:U11"/>
    <mergeCell ref="A22:U22"/>
    <mergeCell ref="A23:U23"/>
    <mergeCell ref="B20:T21"/>
    <mergeCell ref="B17:T17"/>
    <mergeCell ref="A14:U14"/>
    <mergeCell ref="A13:U13"/>
    <mergeCell ref="V11:AJ11"/>
    <mergeCell ref="V12:AJ12"/>
    <mergeCell ref="V13:AJ13"/>
    <mergeCell ref="V14:AJ14"/>
    <mergeCell ref="AG17:GI17"/>
    <mergeCell ref="AW14:BM14"/>
    <mergeCell ref="A12:U12"/>
    <mergeCell ref="AK11:AV11"/>
    <mergeCell ref="AK12:AV12"/>
    <mergeCell ref="AW13:BM13"/>
    <mergeCell ref="CC13:CN13"/>
    <mergeCell ref="AK14:AV14"/>
    <mergeCell ref="AW11:BM11"/>
    <mergeCell ref="AW12:BM12"/>
    <mergeCell ref="AK13:AV13"/>
    <mergeCell ref="CC14:CN14"/>
    <mergeCell ref="DV25:EK25"/>
    <mergeCell ref="DV26:EK26"/>
    <mergeCell ref="A28:U28"/>
    <mergeCell ref="A27:U27"/>
    <mergeCell ref="A26:U26"/>
    <mergeCell ref="A25:U25"/>
    <mergeCell ref="A24:U24"/>
    <mergeCell ref="AK28:AZ28"/>
    <mergeCell ref="V27:AJ27"/>
    <mergeCell ref="V28:AJ28"/>
    <mergeCell ref="DV27:EK27"/>
    <mergeCell ref="DV28:EK28"/>
    <mergeCell ref="DJ27:DU27"/>
    <mergeCell ref="CC28:CS28"/>
    <mergeCell ref="DJ28:DU28"/>
    <mergeCell ref="CT28:DI28"/>
    <mergeCell ref="CT27:DI27"/>
    <mergeCell ref="CT25:DI25"/>
    <mergeCell ref="CC27:CS27"/>
    <mergeCell ref="CC25:CS25"/>
    <mergeCell ref="CC26:CS26"/>
    <mergeCell ref="DJ26:DU26"/>
    <mergeCell ref="CT26:DI26"/>
    <mergeCell ref="FN21:GD21"/>
    <mergeCell ref="CT21:DI21"/>
    <mergeCell ref="DJ23:DU23"/>
    <mergeCell ref="CT22:DI22"/>
    <mergeCell ref="CT23:DI23"/>
    <mergeCell ref="CT24:DI24"/>
    <mergeCell ref="BQ22:CB22"/>
    <mergeCell ref="BQ23:CB23"/>
    <mergeCell ref="BQ24:CB24"/>
    <mergeCell ref="CC23:CS23"/>
    <mergeCell ref="CC24:CS24"/>
    <mergeCell ref="FB22:FM22"/>
    <mergeCell ref="CC22:CS22"/>
    <mergeCell ref="DV22:EK22"/>
    <mergeCell ref="DV23:EK23"/>
    <mergeCell ref="DV24:EK24"/>
    <mergeCell ref="DJ22:DU22"/>
    <mergeCell ref="FB27:FM27"/>
    <mergeCell ref="FB28:FM28"/>
    <mergeCell ref="EL22:FA22"/>
    <mergeCell ref="EL23:FA23"/>
    <mergeCell ref="EL24:FA24"/>
    <mergeCell ref="EL25:FA25"/>
    <mergeCell ref="EL26:FA26"/>
    <mergeCell ref="EL27:FA27"/>
    <mergeCell ref="EL28:FA28"/>
    <mergeCell ref="FB23:FM23"/>
    <mergeCell ref="FB24:FM24"/>
    <mergeCell ref="FB25:FM25"/>
    <mergeCell ref="FB26:FM26"/>
    <mergeCell ref="GE28:GU28"/>
    <mergeCell ref="FN22:GD22"/>
    <mergeCell ref="FN23:GD23"/>
    <mergeCell ref="GE22:GU22"/>
    <mergeCell ref="GE23:GU23"/>
    <mergeCell ref="GE24:GU24"/>
    <mergeCell ref="GE25:GU25"/>
    <mergeCell ref="GE26:GU26"/>
    <mergeCell ref="GE27:GU27"/>
    <mergeCell ref="FN27:GD27"/>
    <mergeCell ref="FN24:GD24"/>
    <mergeCell ref="FN25:GD25"/>
    <mergeCell ref="FN26:GD26"/>
    <mergeCell ref="FN28:GD28"/>
  </mergeCells>
  <phoneticPr fontId="2"/>
  <pageMargins left="0.59055118110236227" right="0.39370078740157483" top="0.59055118110236227" bottom="0.59055118110236227" header="0.39370078740157483" footer="0.39370078740157483"/>
  <pageSetup paperSize="9" scale="95" firstPageNumber="66" orientation="landscape" useFirstPageNumber="1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02"/>
  <dimension ref="A1:HM34"/>
  <sheetViews>
    <sheetView view="pageBreakPreview" zoomScaleNormal="100" zoomScaleSheetLayoutView="100" workbookViewId="0">
      <selection activeCell="V26" sqref="V26:W26"/>
    </sheetView>
  </sheetViews>
  <sheetFormatPr defaultColWidth="1.109375" defaultRowHeight="21.75" customHeight="1"/>
  <cols>
    <col min="1" max="4" width="1.109375" style="7" customWidth="1"/>
    <col min="5" max="5" width="0.88671875" style="7" customWidth="1"/>
    <col min="6" max="19" width="1.21875" style="7" customWidth="1"/>
    <col min="20" max="20" width="1.109375" style="7" customWidth="1"/>
    <col min="21" max="140" width="0.88671875" style="7" customWidth="1"/>
    <col min="141" max="142" width="1.109375" style="7" customWidth="1"/>
    <col min="143" max="16384" width="1.109375" style="7"/>
  </cols>
  <sheetData>
    <row r="1" spans="1:221" ht="21.75" customHeight="1"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</row>
    <row r="2" spans="1:221" ht="21.75" customHeight="1" thickBot="1">
      <c r="A2" s="873" t="s">
        <v>204</v>
      </c>
      <c r="B2" s="873"/>
      <c r="C2" s="873"/>
      <c r="D2" s="873"/>
      <c r="E2" s="873"/>
      <c r="F2" s="873"/>
      <c r="G2" s="873"/>
      <c r="H2" s="873"/>
      <c r="I2" s="873"/>
      <c r="J2" s="873"/>
      <c r="K2" s="873"/>
      <c r="L2" s="873"/>
      <c r="M2" s="873"/>
      <c r="N2" s="873"/>
      <c r="O2" s="873"/>
      <c r="P2" s="873"/>
      <c r="Q2" s="873"/>
      <c r="R2" s="873"/>
      <c r="S2" s="873"/>
      <c r="T2" s="873"/>
      <c r="U2" s="873"/>
      <c r="V2" s="873"/>
      <c r="W2" s="873"/>
      <c r="X2" s="873"/>
      <c r="Y2" s="873"/>
      <c r="Z2" s="873"/>
      <c r="AA2" s="873"/>
      <c r="AB2" s="873"/>
      <c r="AC2" s="873"/>
      <c r="AD2" s="873"/>
      <c r="AE2" s="873"/>
      <c r="AF2" s="873"/>
      <c r="AG2" s="873"/>
      <c r="AH2" s="873"/>
      <c r="AI2" s="873"/>
      <c r="AJ2" s="873"/>
      <c r="AK2" s="873"/>
      <c r="AL2" s="873"/>
      <c r="AM2" s="873"/>
      <c r="AN2" s="873"/>
      <c r="AO2" s="873"/>
      <c r="AP2" s="873"/>
      <c r="AQ2" s="873"/>
      <c r="AR2" s="873"/>
      <c r="AS2" s="873"/>
      <c r="AT2" s="873"/>
      <c r="AU2" s="873"/>
      <c r="AV2" s="873"/>
      <c r="AW2" s="873"/>
      <c r="AX2" s="873"/>
      <c r="AY2" s="873"/>
      <c r="AZ2" s="873"/>
      <c r="BA2" s="873"/>
      <c r="BB2" s="873"/>
      <c r="BC2" s="873"/>
      <c r="BD2" s="873"/>
      <c r="BE2" s="873"/>
      <c r="BF2" s="873"/>
      <c r="BG2" s="873"/>
      <c r="BH2" s="873"/>
      <c r="BI2" s="873"/>
      <c r="BJ2" s="873"/>
      <c r="BK2" s="873"/>
      <c r="BL2" s="873"/>
      <c r="BM2" s="873"/>
      <c r="BN2" s="873"/>
      <c r="BO2" s="873"/>
      <c r="BP2" s="873"/>
      <c r="BQ2" s="873"/>
      <c r="BR2" s="873"/>
      <c r="BS2" s="873"/>
      <c r="BT2" s="873"/>
      <c r="BU2" s="873"/>
      <c r="BV2" s="873"/>
      <c r="BW2" s="873"/>
      <c r="BX2" s="873"/>
      <c r="BY2" s="873"/>
      <c r="BZ2" s="873"/>
      <c r="CA2" s="873"/>
      <c r="CB2" s="873"/>
      <c r="CC2" s="873"/>
      <c r="CD2" s="873"/>
      <c r="CE2" s="873"/>
      <c r="CF2" s="873"/>
      <c r="CG2" s="873"/>
      <c r="CH2" s="873"/>
      <c r="CI2" s="873"/>
      <c r="CJ2" s="873"/>
      <c r="CK2" s="873"/>
      <c r="CL2" s="873"/>
      <c r="CM2" s="873"/>
      <c r="CN2" s="873"/>
      <c r="CO2" s="873"/>
      <c r="CP2" s="873"/>
      <c r="CQ2" s="873"/>
      <c r="CR2" s="873"/>
      <c r="CS2" s="873"/>
      <c r="CT2" s="873"/>
      <c r="CU2" s="873"/>
      <c r="CV2" s="873"/>
      <c r="CW2" s="873"/>
      <c r="CX2" s="873"/>
      <c r="CY2" s="873"/>
      <c r="CZ2" s="873"/>
      <c r="DA2" s="873"/>
      <c r="DB2" s="873"/>
      <c r="DC2" s="873"/>
      <c r="DD2" s="873"/>
      <c r="DE2" s="873"/>
      <c r="DF2" s="873"/>
      <c r="DG2" s="873"/>
      <c r="DH2" s="873"/>
      <c r="DI2" s="873"/>
      <c r="DJ2" s="873"/>
      <c r="DK2" s="873"/>
      <c r="DL2" s="873"/>
      <c r="DM2" s="873"/>
      <c r="DN2" s="873"/>
      <c r="DO2" s="873"/>
      <c r="DP2" s="873"/>
      <c r="DQ2" s="873"/>
      <c r="DR2" s="873"/>
      <c r="DS2" s="873"/>
      <c r="DT2" s="873"/>
      <c r="DU2" s="873"/>
      <c r="DV2" s="311"/>
      <c r="DW2" s="311"/>
      <c r="DX2" s="311"/>
      <c r="DY2" s="311"/>
      <c r="DZ2" s="311"/>
      <c r="EA2" s="311"/>
      <c r="EB2" s="311"/>
      <c r="EC2" s="311"/>
      <c r="ED2" s="311"/>
      <c r="EE2" s="311"/>
      <c r="EF2" s="311"/>
      <c r="EG2" s="311"/>
      <c r="EH2" s="311"/>
      <c r="EI2" s="311"/>
      <c r="EJ2" s="311"/>
    </row>
    <row r="3" spans="1:221" ht="21.75" customHeight="1">
      <c r="A3" s="231"/>
      <c r="B3" s="232"/>
      <c r="C3" s="1020" t="s">
        <v>205</v>
      </c>
      <c r="D3" s="1020"/>
      <c r="E3" s="1020"/>
      <c r="F3" s="1020"/>
      <c r="G3" s="1020"/>
      <c r="H3" s="1020"/>
      <c r="I3" s="1020"/>
      <c r="J3" s="1020"/>
      <c r="K3" s="1020"/>
      <c r="L3" s="1020"/>
      <c r="M3" s="1020"/>
      <c r="N3" s="1020"/>
      <c r="O3" s="1020"/>
      <c r="P3" s="1020"/>
      <c r="Q3" s="1020"/>
      <c r="R3" s="1020"/>
      <c r="S3" s="1020"/>
      <c r="T3" s="233"/>
      <c r="U3" s="234"/>
      <c r="V3" s="1040" t="s">
        <v>446</v>
      </c>
      <c r="W3" s="1040"/>
      <c r="X3" s="1040"/>
      <c r="Y3" s="1040"/>
      <c r="Z3" s="1040"/>
      <c r="AA3" s="1040"/>
      <c r="AB3" s="1040"/>
      <c r="AC3" s="1040"/>
      <c r="AD3" s="1040"/>
      <c r="AE3" s="1040"/>
      <c r="AF3" s="1040"/>
      <c r="AG3" s="1040"/>
      <c r="AH3" s="1040"/>
      <c r="AI3" s="235"/>
      <c r="AJ3" s="236"/>
      <c r="AK3" s="1040" t="s">
        <v>375</v>
      </c>
      <c r="AL3" s="1040"/>
      <c r="AM3" s="1040"/>
      <c r="AN3" s="1040"/>
      <c r="AO3" s="1040"/>
      <c r="AP3" s="1040"/>
      <c r="AQ3" s="1040"/>
      <c r="AR3" s="1040"/>
      <c r="AS3" s="1040"/>
      <c r="AT3" s="1040"/>
      <c r="AU3" s="1040"/>
      <c r="AV3" s="1040"/>
      <c r="AW3" s="1040"/>
      <c r="AX3" s="235"/>
      <c r="AY3" s="236"/>
      <c r="AZ3" s="1040" t="s">
        <v>414</v>
      </c>
      <c r="BA3" s="1040"/>
      <c r="BB3" s="1040"/>
      <c r="BC3" s="1040"/>
      <c r="BD3" s="1040"/>
      <c r="BE3" s="1040"/>
      <c r="BF3" s="1040"/>
      <c r="BG3" s="1040"/>
      <c r="BH3" s="1040"/>
      <c r="BI3" s="1040"/>
      <c r="BJ3" s="1040"/>
      <c r="BK3" s="1040"/>
      <c r="BL3" s="1040"/>
      <c r="BM3" s="235"/>
      <c r="BN3" s="236"/>
      <c r="BO3" s="1040" t="s">
        <v>415</v>
      </c>
      <c r="BP3" s="1040"/>
      <c r="BQ3" s="1040"/>
      <c r="BR3" s="1040"/>
      <c r="BS3" s="1040"/>
      <c r="BT3" s="1040"/>
      <c r="BU3" s="1040"/>
      <c r="BV3" s="1040"/>
      <c r="BW3" s="1040"/>
      <c r="BX3" s="1040"/>
      <c r="BY3" s="1040"/>
      <c r="BZ3" s="1040"/>
      <c r="CA3" s="1040"/>
      <c r="CB3" s="235"/>
      <c r="CC3" s="236"/>
      <c r="CD3" s="1040" t="s">
        <v>443</v>
      </c>
      <c r="CE3" s="1040"/>
      <c r="CF3" s="1040"/>
      <c r="CG3" s="1040"/>
      <c r="CH3" s="1040"/>
      <c r="CI3" s="1040"/>
      <c r="CJ3" s="1040"/>
      <c r="CK3" s="1040"/>
      <c r="CL3" s="1040"/>
      <c r="CM3" s="1040"/>
      <c r="CN3" s="1040"/>
      <c r="CO3" s="1040"/>
      <c r="CP3" s="1040"/>
      <c r="CQ3" s="235"/>
      <c r="CR3" s="236"/>
      <c r="CS3" s="1040" t="s">
        <v>413</v>
      </c>
      <c r="CT3" s="1055"/>
      <c r="CU3" s="1055"/>
      <c r="CV3" s="1055"/>
      <c r="CW3" s="1055"/>
      <c r="CX3" s="1055"/>
      <c r="CY3" s="1055"/>
      <c r="CZ3" s="1055"/>
      <c r="DA3" s="1055"/>
      <c r="DB3" s="1055"/>
      <c r="DC3" s="1055"/>
      <c r="DD3" s="1055"/>
      <c r="DE3" s="1055"/>
      <c r="DF3" s="237"/>
      <c r="DG3" s="236"/>
      <c r="DH3" s="1040" t="s">
        <v>412</v>
      </c>
      <c r="DI3" s="1055"/>
      <c r="DJ3" s="1055"/>
      <c r="DK3" s="1055"/>
      <c r="DL3" s="1055"/>
      <c r="DM3" s="1055"/>
      <c r="DN3" s="1055"/>
      <c r="DO3" s="1055"/>
      <c r="DP3" s="1055"/>
      <c r="DQ3" s="1055"/>
      <c r="DR3" s="1055"/>
      <c r="DS3" s="1055"/>
      <c r="DT3" s="1055"/>
      <c r="DU3" s="238"/>
    </row>
    <row r="4" spans="1:221" ht="21.75" customHeight="1">
      <c r="A4" s="239"/>
      <c r="C4" s="1039"/>
      <c r="D4" s="1039"/>
      <c r="E4" s="1039"/>
      <c r="F4" s="1039"/>
      <c r="G4" s="1039"/>
      <c r="H4" s="1039"/>
      <c r="I4" s="1039"/>
      <c r="J4" s="1039"/>
      <c r="K4" s="1039"/>
      <c r="L4" s="1039"/>
      <c r="M4" s="1039"/>
      <c r="N4" s="1039"/>
      <c r="O4" s="1039"/>
      <c r="P4" s="1039"/>
      <c r="Q4" s="1039"/>
      <c r="R4" s="1039"/>
      <c r="S4" s="1039"/>
      <c r="T4" s="240"/>
      <c r="U4" s="241"/>
      <c r="V4" s="1029"/>
      <c r="W4" s="1029"/>
      <c r="X4" s="1029"/>
      <c r="Y4" s="1029"/>
      <c r="Z4" s="1029"/>
      <c r="AA4" s="1029"/>
      <c r="AB4" s="1029"/>
      <c r="AC4" s="1029"/>
      <c r="AD4" s="1029"/>
      <c r="AE4" s="1029"/>
      <c r="AF4" s="1029"/>
      <c r="AG4" s="1029"/>
      <c r="AH4" s="1029"/>
      <c r="AI4" s="242"/>
      <c r="AJ4" s="243"/>
      <c r="AK4" s="1029"/>
      <c r="AL4" s="1029"/>
      <c r="AM4" s="1029"/>
      <c r="AN4" s="1029"/>
      <c r="AO4" s="1029"/>
      <c r="AP4" s="1029"/>
      <c r="AQ4" s="1029"/>
      <c r="AR4" s="1029"/>
      <c r="AS4" s="1029"/>
      <c r="AT4" s="1029"/>
      <c r="AU4" s="1029"/>
      <c r="AV4" s="1029"/>
      <c r="AW4" s="1029"/>
      <c r="AX4" s="242"/>
      <c r="AY4" s="243"/>
      <c r="AZ4" s="1029"/>
      <c r="BA4" s="1029"/>
      <c r="BB4" s="1029"/>
      <c r="BC4" s="1029"/>
      <c r="BD4" s="1029"/>
      <c r="BE4" s="1029"/>
      <c r="BF4" s="1029"/>
      <c r="BG4" s="1029"/>
      <c r="BH4" s="1029"/>
      <c r="BI4" s="1029"/>
      <c r="BJ4" s="1029"/>
      <c r="BK4" s="1029"/>
      <c r="BL4" s="1029"/>
      <c r="BM4" s="242"/>
      <c r="BN4" s="243"/>
      <c r="BO4" s="1029"/>
      <c r="BP4" s="1029"/>
      <c r="BQ4" s="1029"/>
      <c r="BR4" s="1029"/>
      <c r="BS4" s="1029"/>
      <c r="BT4" s="1029"/>
      <c r="BU4" s="1029"/>
      <c r="BV4" s="1029"/>
      <c r="BW4" s="1029"/>
      <c r="BX4" s="1029"/>
      <c r="BY4" s="1029"/>
      <c r="BZ4" s="1029"/>
      <c r="CA4" s="1029"/>
      <c r="CB4" s="242"/>
      <c r="CC4" s="243"/>
      <c r="CD4" s="1029"/>
      <c r="CE4" s="1029"/>
      <c r="CF4" s="1029"/>
      <c r="CG4" s="1029"/>
      <c r="CH4" s="1029"/>
      <c r="CI4" s="1029"/>
      <c r="CJ4" s="1029"/>
      <c r="CK4" s="1029"/>
      <c r="CL4" s="1029"/>
      <c r="CM4" s="1029"/>
      <c r="CN4" s="1029"/>
      <c r="CO4" s="1029"/>
      <c r="CP4" s="1029"/>
      <c r="CQ4" s="242"/>
      <c r="CR4" s="243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244"/>
      <c r="DG4" s="243"/>
      <c r="DH4" s="1037"/>
      <c r="DI4" s="1037"/>
      <c r="DJ4" s="1037"/>
      <c r="DK4" s="1037"/>
      <c r="DL4" s="1037"/>
      <c r="DM4" s="1037"/>
      <c r="DN4" s="1037"/>
      <c r="DO4" s="1037"/>
      <c r="DP4" s="1037"/>
      <c r="DQ4" s="1037"/>
      <c r="DR4" s="1037"/>
      <c r="DS4" s="1037"/>
      <c r="DT4" s="1037"/>
      <c r="DU4" s="245"/>
    </row>
    <row r="5" spans="1:221" ht="21.75" customHeight="1">
      <c r="A5" s="239"/>
      <c r="C5" s="1052" t="s">
        <v>105</v>
      </c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240"/>
      <c r="U5" s="241"/>
      <c r="V5" s="1029"/>
      <c r="W5" s="1029"/>
      <c r="X5" s="1029"/>
      <c r="Y5" s="1029"/>
      <c r="Z5" s="1029"/>
      <c r="AA5" s="1029"/>
      <c r="AB5" s="1029"/>
      <c r="AC5" s="1029"/>
      <c r="AD5" s="1029"/>
      <c r="AE5" s="1029"/>
      <c r="AF5" s="1029"/>
      <c r="AG5" s="1029"/>
      <c r="AH5" s="1029"/>
      <c r="AI5" s="242"/>
      <c r="AJ5" s="243"/>
      <c r="AK5" s="1029"/>
      <c r="AL5" s="1029"/>
      <c r="AM5" s="1029"/>
      <c r="AN5" s="1029"/>
      <c r="AO5" s="1029"/>
      <c r="AP5" s="1029"/>
      <c r="AQ5" s="1029"/>
      <c r="AR5" s="1029"/>
      <c r="AS5" s="1029"/>
      <c r="AT5" s="1029"/>
      <c r="AU5" s="1029"/>
      <c r="AV5" s="1029"/>
      <c r="AW5" s="1029"/>
      <c r="AX5" s="242"/>
      <c r="AY5" s="243"/>
      <c r="AZ5" s="1029"/>
      <c r="BA5" s="1029"/>
      <c r="BB5" s="1029"/>
      <c r="BC5" s="1029"/>
      <c r="BD5" s="1029"/>
      <c r="BE5" s="1029"/>
      <c r="BF5" s="1029"/>
      <c r="BG5" s="1029"/>
      <c r="BH5" s="1029"/>
      <c r="BI5" s="1029"/>
      <c r="BJ5" s="1029"/>
      <c r="BK5" s="1029"/>
      <c r="BL5" s="1029"/>
      <c r="BM5" s="242"/>
      <c r="BN5" s="243"/>
      <c r="BO5" s="1029"/>
      <c r="BP5" s="1029"/>
      <c r="BQ5" s="1029"/>
      <c r="BR5" s="1029"/>
      <c r="BS5" s="1029"/>
      <c r="BT5" s="1029"/>
      <c r="BU5" s="1029"/>
      <c r="BV5" s="1029"/>
      <c r="BW5" s="1029"/>
      <c r="BX5" s="1029"/>
      <c r="BY5" s="1029"/>
      <c r="BZ5" s="1029"/>
      <c r="CA5" s="1029"/>
      <c r="CB5" s="242"/>
      <c r="CC5" s="243"/>
      <c r="CD5" s="1029"/>
      <c r="CE5" s="1029"/>
      <c r="CF5" s="1029"/>
      <c r="CG5" s="1029"/>
      <c r="CH5" s="1029"/>
      <c r="CI5" s="1029"/>
      <c r="CJ5" s="1029"/>
      <c r="CK5" s="1029"/>
      <c r="CL5" s="1029"/>
      <c r="CM5" s="1029"/>
      <c r="CN5" s="1029"/>
      <c r="CO5" s="1029"/>
      <c r="CP5" s="1029"/>
      <c r="CQ5" s="242"/>
      <c r="CR5" s="243"/>
      <c r="CS5" s="1037"/>
      <c r="CT5" s="1037"/>
      <c r="CU5" s="1037"/>
      <c r="CV5" s="1037"/>
      <c r="CW5" s="1037"/>
      <c r="CX5" s="1037"/>
      <c r="CY5" s="1037"/>
      <c r="CZ5" s="1037"/>
      <c r="DA5" s="1037"/>
      <c r="DB5" s="1037"/>
      <c r="DC5" s="1037"/>
      <c r="DD5" s="1037"/>
      <c r="DE5" s="1037"/>
      <c r="DF5" s="244"/>
      <c r="DG5" s="243"/>
      <c r="DH5" s="1037"/>
      <c r="DI5" s="1037"/>
      <c r="DJ5" s="1037"/>
      <c r="DK5" s="1037"/>
      <c r="DL5" s="1037"/>
      <c r="DM5" s="1037"/>
      <c r="DN5" s="1037"/>
      <c r="DO5" s="1037"/>
      <c r="DP5" s="1037"/>
      <c r="DQ5" s="1037"/>
      <c r="DR5" s="1037"/>
      <c r="DS5" s="1037"/>
      <c r="DT5" s="1037"/>
      <c r="DU5" s="245"/>
    </row>
    <row r="6" spans="1:221" ht="11.25" customHeight="1">
      <c r="A6" s="239"/>
      <c r="C6" s="1052"/>
      <c r="D6" s="1052"/>
      <c r="E6" s="1052"/>
      <c r="F6" s="1052"/>
      <c r="G6" s="1052"/>
      <c r="H6" s="1052"/>
      <c r="I6" s="1052"/>
      <c r="J6" s="1052"/>
      <c r="K6" s="1052"/>
      <c r="L6" s="1052"/>
      <c r="M6" s="1052"/>
      <c r="N6" s="1052"/>
      <c r="O6" s="1052"/>
      <c r="P6" s="1052"/>
      <c r="Q6" s="1052"/>
      <c r="R6" s="1052"/>
      <c r="S6" s="1052"/>
      <c r="T6" s="240"/>
      <c r="U6" s="1041" t="s">
        <v>201</v>
      </c>
      <c r="V6" s="1029"/>
      <c r="W6" s="1029"/>
      <c r="X6" s="1029"/>
      <c r="Y6" s="1029"/>
      <c r="Z6" s="1029"/>
      <c r="AA6" s="1029"/>
      <c r="AB6" s="1029"/>
      <c r="AC6" s="1029"/>
      <c r="AD6" s="1029"/>
      <c r="AE6" s="1029"/>
      <c r="AF6" s="1029"/>
      <c r="AG6" s="1029"/>
      <c r="AH6" s="1029"/>
      <c r="AI6" s="1042"/>
      <c r="AJ6" s="1036" t="s">
        <v>202</v>
      </c>
      <c r="AK6" s="1029"/>
      <c r="AL6" s="1029"/>
      <c r="AM6" s="1029"/>
      <c r="AN6" s="1029"/>
      <c r="AO6" s="1029"/>
      <c r="AP6" s="1029"/>
      <c r="AQ6" s="1029"/>
      <c r="AR6" s="1029"/>
      <c r="AS6" s="1029"/>
      <c r="AT6" s="1029"/>
      <c r="AU6" s="1029"/>
      <c r="AV6" s="1029"/>
      <c r="AW6" s="1029"/>
      <c r="AX6" s="1042"/>
      <c r="AY6" s="1049" t="s">
        <v>376</v>
      </c>
      <c r="AZ6" s="1050"/>
      <c r="BA6" s="1050"/>
      <c r="BB6" s="1050"/>
      <c r="BC6" s="1050"/>
      <c r="BD6" s="1050"/>
      <c r="BE6" s="1050"/>
      <c r="BF6" s="1050"/>
      <c r="BG6" s="1050"/>
      <c r="BH6" s="1050"/>
      <c r="BI6" s="1050"/>
      <c r="BJ6" s="1050"/>
      <c r="BK6" s="1050"/>
      <c r="BL6" s="1050"/>
      <c r="BM6" s="1051"/>
      <c r="BN6" s="1036" t="s">
        <v>203</v>
      </c>
      <c r="BO6" s="1029"/>
      <c r="BP6" s="1029"/>
      <c r="BQ6" s="1029"/>
      <c r="BR6" s="1029"/>
      <c r="BS6" s="1029"/>
      <c r="BT6" s="1029"/>
      <c r="BU6" s="1029"/>
      <c r="BV6" s="1029"/>
      <c r="BW6" s="1029"/>
      <c r="BX6" s="1029"/>
      <c r="BY6" s="1029"/>
      <c r="BZ6" s="1029"/>
      <c r="CA6" s="1029"/>
      <c r="CB6" s="1042"/>
      <c r="CC6" s="1036" t="s">
        <v>409</v>
      </c>
      <c r="CD6" s="1029"/>
      <c r="CE6" s="1029"/>
      <c r="CF6" s="1029"/>
      <c r="CG6" s="1029"/>
      <c r="CH6" s="1029"/>
      <c r="CI6" s="1029"/>
      <c r="CJ6" s="1029"/>
      <c r="CK6" s="1029"/>
      <c r="CL6" s="1029"/>
      <c r="CM6" s="1029"/>
      <c r="CN6" s="1029"/>
      <c r="CO6" s="1029"/>
      <c r="CP6" s="1029"/>
      <c r="CQ6" s="1042"/>
      <c r="CR6" s="1036" t="s">
        <v>410</v>
      </c>
      <c r="CS6" s="1037"/>
      <c r="CT6" s="1037"/>
      <c r="CU6" s="1037"/>
      <c r="CV6" s="1037"/>
      <c r="CW6" s="1037"/>
      <c r="CX6" s="1037"/>
      <c r="CY6" s="1037"/>
      <c r="CZ6" s="1037"/>
      <c r="DA6" s="1037"/>
      <c r="DB6" s="1037"/>
      <c r="DC6" s="1037"/>
      <c r="DD6" s="1037"/>
      <c r="DE6" s="1037"/>
      <c r="DF6" s="1038"/>
      <c r="DG6" s="1049" t="s">
        <v>411</v>
      </c>
      <c r="DH6" s="1065"/>
      <c r="DI6" s="1065"/>
      <c r="DJ6" s="1065"/>
      <c r="DK6" s="1065"/>
      <c r="DL6" s="1065"/>
      <c r="DM6" s="1065"/>
      <c r="DN6" s="1065"/>
      <c r="DO6" s="1065"/>
      <c r="DP6" s="1065"/>
      <c r="DQ6" s="1065"/>
      <c r="DR6" s="1065"/>
      <c r="DS6" s="1065"/>
      <c r="DT6" s="1065"/>
      <c r="DU6" s="1066"/>
    </row>
    <row r="7" spans="1:221" s="103" customFormat="1" ht="11.25" customHeight="1" thickBot="1">
      <c r="A7" s="246"/>
      <c r="B7" s="247"/>
      <c r="C7" s="1053"/>
      <c r="D7" s="1053"/>
      <c r="E7" s="1053"/>
      <c r="F7" s="1053"/>
      <c r="G7" s="1053"/>
      <c r="H7" s="1053"/>
      <c r="I7" s="1053"/>
      <c r="J7" s="1053"/>
      <c r="K7" s="1053"/>
      <c r="L7" s="1053"/>
      <c r="M7" s="1053"/>
      <c r="N7" s="1053"/>
      <c r="O7" s="1053"/>
      <c r="P7" s="1053"/>
      <c r="Q7" s="1053"/>
      <c r="R7" s="1053"/>
      <c r="S7" s="1053"/>
      <c r="T7" s="248"/>
      <c r="U7" s="1054" t="s">
        <v>145</v>
      </c>
      <c r="V7" s="1003"/>
      <c r="W7" s="1003"/>
      <c r="X7" s="1003"/>
      <c r="Y7" s="1003"/>
      <c r="Z7" s="1003"/>
      <c r="AA7" s="1003"/>
      <c r="AB7" s="1003"/>
      <c r="AC7" s="1003"/>
      <c r="AD7" s="1003"/>
      <c r="AE7" s="1003"/>
      <c r="AF7" s="1003"/>
      <c r="AG7" s="1003"/>
      <c r="AH7" s="1003"/>
      <c r="AI7" s="1004"/>
      <c r="AJ7" s="1002" t="s">
        <v>145</v>
      </c>
      <c r="AK7" s="1003"/>
      <c r="AL7" s="1003"/>
      <c r="AM7" s="1003"/>
      <c r="AN7" s="1003"/>
      <c r="AO7" s="1003"/>
      <c r="AP7" s="1003"/>
      <c r="AQ7" s="1003"/>
      <c r="AR7" s="1003"/>
      <c r="AS7" s="1003"/>
      <c r="AT7" s="1003"/>
      <c r="AU7" s="1003"/>
      <c r="AV7" s="1003"/>
      <c r="AW7" s="1003"/>
      <c r="AX7" s="1004"/>
      <c r="AY7" s="1002" t="s">
        <v>145</v>
      </c>
      <c r="AZ7" s="1003"/>
      <c r="BA7" s="1003"/>
      <c r="BB7" s="1003"/>
      <c r="BC7" s="1003"/>
      <c r="BD7" s="1003"/>
      <c r="BE7" s="1003"/>
      <c r="BF7" s="1003"/>
      <c r="BG7" s="1003"/>
      <c r="BH7" s="1003"/>
      <c r="BI7" s="1003"/>
      <c r="BJ7" s="1003"/>
      <c r="BK7" s="1003"/>
      <c r="BL7" s="1003"/>
      <c r="BM7" s="1004"/>
      <c r="BN7" s="1002" t="s">
        <v>145</v>
      </c>
      <c r="BO7" s="1003"/>
      <c r="BP7" s="1003"/>
      <c r="BQ7" s="1003"/>
      <c r="BR7" s="1003"/>
      <c r="BS7" s="1003"/>
      <c r="BT7" s="1003"/>
      <c r="BU7" s="1003"/>
      <c r="BV7" s="1003"/>
      <c r="BW7" s="1003"/>
      <c r="BX7" s="1003"/>
      <c r="BY7" s="1003"/>
      <c r="BZ7" s="1003"/>
      <c r="CA7" s="1003"/>
      <c r="CB7" s="1004"/>
      <c r="CC7" s="1002" t="s">
        <v>145</v>
      </c>
      <c r="CD7" s="1003"/>
      <c r="CE7" s="1003"/>
      <c r="CF7" s="1003"/>
      <c r="CG7" s="1003"/>
      <c r="CH7" s="1003"/>
      <c r="CI7" s="1003"/>
      <c r="CJ7" s="1003"/>
      <c r="CK7" s="1003"/>
      <c r="CL7" s="1003"/>
      <c r="CM7" s="1003"/>
      <c r="CN7" s="1003"/>
      <c r="CO7" s="1003"/>
      <c r="CP7" s="1003"/>
      <c r="CQ7" s="1004"/>
      <c r="CR7" s="1002" t="s">
        <v>145</v>
      </c>
      <c r="CS7" s="1067"/>
      <c r="CT7" s="1067"/>
      <c r="CU7" s="1067"/>
      <c r="CV7" s="1067"/>
      <c r="CW7" s="1067"/>
      <c r="CX7" s="1067"/>
      <c r="CY7" s="1067"/>
      <c r="CZ7" s="1067"/>
      <c r="DA7" s="1067"/>
      <c r="DB7" s="1067"/>
      <c r="DC7" s="1067"/>
      <c r="DD7" s="1067"/>
      <c r="DE7" s="1067"/>
      <c r="DF7" s="1069"/>
      <c r="DG7" s="1002" t="s">
        <v>145</v>
      </c>
      <c r="DH7" s="1067"/>
      <c r="DI7" s="1067"/>
      <c r="DJ7" s="1067"/>
      <c r="DK7" s="1067"/>
      <c r="DL7" s="1067"/>
      <c r="DM7" s="1067"/>
      <c r="DN7" s="1067"/>
      <c r="DO7" s="1067"/>
      <c r="DP7" s="1067"/>
      <c r="DQ7" s="1067"/>
      <c r="DR7" s="1067"/>
      <c r="DS7" s="1067"/>
      <c r="DT7" s="1067"/>
      <c r="DU7" s="1068"/>
    </row>
    <row r="8" spans="1:221" ht="18.75" customHeight="1">
      <c r="A8" s="249"/>
      <c r="B8" s="250"/>
      <c r="C8" s="251"/>
      <c r="D8" s="252"/>
      <c r="E8" s="253"/>
      <c r="F8" s="1048" t="s">
        <v>134</v>
      </c>
      <c r="G8" s="1048"/>
      <c r="H8" s="1048"/>
      <c r="I8" s="1048"/>
      <c r="J8" s="1048"/>
      <c r="K8" s="1048"/>
      <c r="L8" s="1048"/>
      <c r="M8" s="1048"/>
      <c r="N8" s="1048"/>
      <c r="O8" s="1048"/>
      <c r="P8" s="1048"/>
      <c r="Q8" s="1048"/>
      <c r="R8" s="1048"/>
      <c r="S8" s="1048"/>
      <c r="T8" s="254"/>
      <c r="U8" s="559">
        <v>5285186014</v>
      </c>
      <c r="V8" s="700"/>
      <c r="W8" s="700"/>
      <c r="X8" s="700"/>
      <c r="Y8" s="700"/>
      <c r="Z8" s="700"/>
      <c r="AA8" s="700"/>
      <c r="AB8" s="700"/>
      <c r="AC8" s="700"/>
      <c r="AD8" s="700"/>
      <c r="AE8" s="700"/>
      <c r="AF8" s="700"/>
      <c r="AG8" s="700"/>
      <c r="AH8" s="700"/>
      <c r="AI8" s="700"/>
      <c r="AJ8" s="700">
        <v>14286297069</v>
      </c>
      <c r="AK8" s="700"/>
      <c r="AL8" s="700"/>
      <c r="AM8" s="700"/>
      <c r="AN8" s="700"/>
      <c r="AO8" s="700"/>
      <c r="AP8" s="700"/>
      <c r="AQ8" s="700"/>
      <c r="AR8" s="700"/>
      <c r="AS8" s="700"/>
      <c r="AT8" s="700"/>
      <c r="AU8" s="700"/>
      <c r="AV8" s="700"/>
      <c r="AW8" s="700"/>
      <c r="AX8" s="700"/>
      <c r="AY8" s="720">
        <v>12288973</v>
      </c>
      <c r="AZ8" s="720"/>
      <c r="BA8" s="720"/>
      <c r="BB8" s="720"/>
      <c r="BC8" s="720"/>
      <c r="BD8" s="720"/>
      <c r="BE8" s="720"/>
      <c r="BF8" s="720"/>
      <c r="BG8" s="720"/>
      <c r="BH8" s="720"/>
      <c r="BI8" s="720"/>
      <c r="BJ8" s="720"/>
      <c r="BK8" s="720"/>
      <c r="BL8" s="720"/>
      <c r="BM8" s="720"/>
      <c r="BN8" s="700">
        <v>2141726831</v>
      </c>
      <c r="BO8" s="700"/>
      <c r="BP8" s="700"/>
      <c r="BQ8" s="700"/>
      <c r="BR8" s="700"/>
      <c r="BS8" s="700"/>
      <c r="BT8" s="700"/>
      <c r="BU8" s="700"/>
      <c r="BV8" s="700"/>
      <c r="BW8" s="700"/>
      <c r="BX8" s="700"/>
      <c r="BY8" s="700"/>
      <c r="BZ8" s="700"/>
      <c r="CA8" s="700"/>
      <c r="CB8" s="700"/>
      <c r="CC8" s="700">
        <v>912020</v>
      </c>
      <c r="CD8" s="700"/>
      <c r="CE8" s="700"/>
      <c r="CF8" s="700"/>
      <c r="CG8" s="700"/>
      <c r="CH8" s="700"/>
      <c r="CI8" s="700"/>
      <c r="CJ8" s="700"/>
      <c r="CK8" s="700"/>
      <c r="CL8" s="700"/>
      <c r="CM8" s="700"/>
      <c r="CN8" s="700"/>
      <c r="CO8" s="700"/>
      <c r="CP8" s="700"/>
      <c r="CQ8" s="700"/>
      <c r="CR8" s="700">
        <v>415747659</v>
      </c>
      <c r="CS8" s="700"/>
      <c r="CT8" s="700"/>
      <c r="CU8" s="700"/>
      <c r="CV8" s="700"/>
      <c r="CW8" s="700"/>
      <c r="CX8" s="700"/>
      <c r="CY8" s="700"/>
      <c r="CZ8" s="700"/>
      <c r="DA8" s="700"/>
      <c r="DB8" s="700"/>
      <c r="DC8" s="700"/>
      <c r="DD8" s="700"/>
      <c r="DE8" s="700"/>
      <c r="DF8" s="700"/>
      <c r="DG8" s="700">
        <v>11654195546</v>
      </c>
      <c r="DH8" s="700"/>
      <c r="DI8" s="700"/>
      <c r="DJ8" s="700"/>
      <c r="DK8" s="700"/>
      <c r="DL8" s="700"/>
      <c r="DM8" s="700"/>
      <c r="DN8" s="700"/>
      <c r="DO8" s="700"/>
      <c r="DP8" s="700"/>
      <c r="DQ8" s="700"/>
      <c r="DR8" s="700"/>
      <c r="DS8" s="700"/>
      <c r="DT8" s="700"/>
      <c r="DU8" s="701"/>
    </row>
    <row r="9" spans="1:221" ht="18.75" customHeight="1">
      <c r="A9" s="1045" t="s">
        <v>207</v>
      </c>
      <c r="B9" s="1046"/>
      <c r="C9" s="1046"/>
      <c r="D9" s="1047"/>
      <c r="E9" s="255"/>
      <c r="F9" s="1012" t="s">
        <v>50</v>
      </c>
      <c r="G9" s="1012"/>
      <c r="H9" s="1012"/>
      <c r="I9" s="1012"/>
      <c r="J9" s="1012"/>
      <c r="K9" s="1012"/>
      <c r="L9" s="1012"/>
      <c r="M9" s="1012"/>
      <c r="N9" s="1012"/>
      <c r="O9" s="1012"/>
      <c r="P9" s="1012"/>
      <c r="Q9" s="1012"/>
      <c r="R9" s="1012"/>
      <c r="S9" s="1012"/>
      <c r="T9" s="256"/>
      <c r="U9" s="705">
        <v>306224613</v>
      </c>
      <c r="V9" s="696"/>
      <c r="W9" s="696"/>
      <c r="X9" s="696"/>
      <c r="Y9" s="696"/>
      <c r="Z9" s="696"/>
      <c r="AA9" s="696"/>
      <c r="AB9" s="696"/>
      <c r="AC9" s="696"/>
      <c r="AD9" s="696"/>
      <c r="AE9" s="696"/>
      <c r="AF9" s="696"/>
      <c r="AG9" s="696"/>
      <c r="AH9" s="696"/>
      <c r="AI9" s="696"/>
      <c r="AJ9" s="696">
        <v>1818742645</v>
      </c>
      <c r="AK9" s="696"/>
      <c r="AL9" s="696"/>
      <c r="AM9" s="696"/>
      <c r="AN9" s="696"/>
      <c r="AO9" s="696"/>
      <c r="AP9" s="696"/>
      <c r="AQ9" s="696"/>
      <c r="AR9" s="696"/>
      <c r="AS9" s="696"/>
      <c r="AT9" s="696"/>
      <c r="AU9" s="696"/>
      <c r="AV9" s="696"/>
      <c r="AW9" s="696"/>
      <c r="AX9" s="696"/>
      <c r="AY9" s="718">
        <v>2458000</v>
      </c>
      <c r="AZ9" s="718"/>
      <c r="BA9" s="718"/>
      <c r="BB9" s="718"/>
      <c r="BC9" s="718"/>
      <c r="BD9" s="718"/>
      <c r="BE9" s="718"/>
      <c r="BF9" s="718"/>
      <c r="BG9" s="718"/>
      <c r="BH9" s="718"/>
      <c r="BI9" s="718"/>
      <c r="BJ9" s="718"/>
      <c r="BK9" s="718"/>
      <c r="BL9" s="718"/>
      <c r="BM9" s="718"/>
      <c r="BN9" s="696">
        <v>224872844</v>
      </c>
      <c r="BO9" s="696"/>
      <c r="BP9" s="696"/>
      <c r="BQ9" s="696"/>
      <c r="BR9" s="696"/>
      <c r="BS9" s="696"/>
      <c r="BT9" s="696"/>
      <c r="BU9" s="696"/>
      <c r="BV9" s="696"/>
      <c r="BW9" s="696"/>
      <c r="BX9" s="696"/>
      <c r="BY9" s="696"/>
      <c r="BZ9" s="696"/>
      <c r="CA9" s="696"/>
      <c r="CB9" s="696"/>
      <c r="CC9" s="696">
        <v>0</v>
      </c>
      <c r="CD9" s="696"/>
      <c r="CE9" s="696"/>
      <c r="CF9" s="696"/>
      <c r="CG9" s="696"/>
      <c r="CH9" s="696"/>
      <c r="CI9" s="696"/>
      <c r="CJ9" s="696"/>
      <c r="CK9" s="696"/>
      <c r="CL9" s="696"/>
      <c r="CM9" s="696"/>
      <c r="CN9" s="696"/>
      <c r="CO9" s="696"/>
      <c r="CP9" s="696"/>
      <c r="CQ9" s="696"/>
      <c r="CR9" s="696">
        <v>33172194</v>
      </c>
      <c r="CS9" s="696"/>
      <c r="CT9" s="696"/>
      <c r="CU9" s="696"/>
      <c r="CV9" s="696"/>
      <c r="CW9" s="696"/>
      <c r="CX9" s="696"/>
      <c r="CY9" s="696"/>
      <c r="CZ9" s="696"/>
      <c r="DA9" s="696"/>
      <c r="DB9" s="696"/>
      <c r="DC9" s="696"/>
      <c r="DD9" s="696"/>
      <c r="DE9" s="696"/>
      <c r="DF9" s="696"/>
      <c r="DG9" s="696">
        <v>1527617402</v>
      </c>
      <c r="DH9" s="696"/>
      <c r="DI9" s="696"/>
      <c r="DJ9" s="696"/>
      <c r="DK9" s="696"/>
      <c r="DL9" s="696"/>
      <c r="DM9" s="696"/>
      <c r="DN9" s="696"/>
      <c r="DO9" s="696"/>
      <c r="DP9" s="696"/>
      <c r="DQ9" s="696"/>
      <c r="DR9" s="696"/>
      <c r="DS9" s="696"/>
      <c r="DT9" s="696"/>
      <c r="DU9" s="699"/>
    </row>
    <row r="10" spans="1:221" ht="18.75" customHeight="1">
      <c r="A10" s="1045"/>
      <c r="B10" s="1046"/>
      <c r="C10" s="1046"/>
      <c r="D10" s="1047"/>
      <c r="E10" s="255"/>
      <c r="F10" s="1012" t="s">
        <v>135</v>
      </c>
      <c r="G10" s="1012"/>
      <c r="H10" s="1012"/>
      <c r="I10" s="1012"/>
      <c r="J10" s="1012"/>
      <c r="K10" s="1012"/>
      <c r="L10" s="1012"/>
      <c r="M10" s="1012"/>
      <c r="N10" s="1012"/>
      <c r="O10" s="1012"/>
      <c r="P10" s="1012"/>
      <c r="Q10" s="1012"/>
      <c r="R10" s="1012"/>
      <c r="S10" s="1012"/>
      <c r="T10" s="256"/>
      <c r="U10" s="705">
        <v>7908562308</v>
      </c>
      <c r="V10" s="696"/>
      <c r="W10" s="696"/>
      <c r="X10" s="696"/>
      <c r="Y10" s="696"/>
      <c r="Z10" s="696"/>
      <c r="AA10" s="696"/>
      <c r="AB10" s="696"/>
      <c r="AC10" s="696"/>
      <c r="AD10" s="696"/>
      <c r="AE10" s="696"/>
      <c r="AF10" s="696"/>
      <c r="AG10" s="696"/>
      <c r="AH10" s="696"/>
      <c r="AI10" s="696"/>
      <c r="AJ10" s="696">
        <v>17016760952</v>
      </c>
      <c r="AK10" s="696"/>
      <c r="AL10" s="696"/>
      <c r="AM10" s="696"/>
      <c r="AN10" s="696"/>
      <c r="AO10" s="696"/>
      <c r="AP10" s="696"/>
      <c r="AQ10" s="696"/>
      <c r="AR10" s="696"/>
      <c r="AS10" s="696"/>
      <c r="AT10" s="696"/>
      <c r="AU10" s="696"/>
      <c r="AV10" s="696"/>
      <c r="AW10" s="696"/>
      <c r="AX10" s="696"/>
      <c r="AY10" s="718">
        <v>9410598</v>
      </c>
      <c r="AZ10" s="718"/>
      <c r="BA10" s="718"/>
      <c r="BB10" s="718"/>
      <c r="BC10" s="718"/>
      <c r="BD10" s="718"/>
      <c r="BE10" s="718"/>
      <c r="BF10" s="718"/>
      <c r="BG10" s="718"/>
      <c r="BH10" s="718"/>
      <c r="BI10" s="718"/>
      <c r="BJ10" s="718"/>
      <c r="BK10" s="718"/>
      <c r="BL10" s="718"/>
      <c r="BM10" s="718"/>
      <c r="BN10" s="696">
        <v>1478844663</v>
      </c>
      <c r="BO10" s="696"/>
      <c r="BP10" s="696"/>
      <c r="BQ10" s="696"/>
      <c r="BR10" s="696"/>
      <c r="BS10" s="696"/>
      <c r="BT10" s="696"/>
      <c r="BU10" s="696"/>
      <c r="BV10" s="696"/>
      <c r="BW10" s="696"/>
      <c r="BX10" s="696"/>
      <c r="BY10" s="696"/>
      <c r="BZ10" s="696"/>
      <c r="CA10" s="696"/>
      <c r="CB10" s="696"/>
      <c r="CC10" s="696">
        <v>53643582</v>
      </c>
      <c r="CD10" s="696"/>
      <c r="CE10" s="696"/>
      <c r="CF10" s="696"/>
      <c r="CG10" s="696"/>
      <c r="CH10" s="696"/>
      <c r="CI10" s="696"/>
      <c r="CJ10" s="696"/>
      <c r="CK10" s="696"/>
      <c r="CL10" s="696"/>
      <c r="CM10" s="696"/>
      <c r="CN10" s="696"/>
      <c r="CO10" s="696"/>
      <c r="CP10" s="696"/>
      <c r="CQ10" s="696"/>
      <c r="CR10" s="696">
        <v>561551253</v>
      </c>
      <c r="CS10" s="696"/>
      <c r="CT10" s="696"/>
      <c r="CU10" s="696"/>
      <c r="CV10" s="696"/>
      <c r="CW10" s="696"/>
      <c r="CX10" s="696"/>
      <c r="CY10" s="696"/>
      <c r="CZ10" s="696"/>
      <c r="DA10" s="696"/>
      <c r="DB10" s="696"/>
      <c r="DC10" s="696"/>
      <c r="DD10" s="696"/>
      <c r="DE10" s="696"/>
      <c r="DF10" s="696"/>
      <c r="DG10" s="696">
        <v>14771304638</v>
      </c>
      <c r="DH10" s="696"/>
      <c r="DI10" s="696"/>
      <c r="DJ10" s="696"/>
      <c r="DK10" s="696"/>
      <c r="DL10" s="696"/>
      <c r="DM10" s="696"/>
      <c r="DN10" s="696"/>
      <c r="DO10" s="696"/>
      <c r="DP10" s="696"/>
      <c r="DQ10" s="696"/>
      <c r="DR10" s="696"/>
      <c r="DS10" s="696"/>
      <c r="DT10" s="696"/>
      <c r="DU10" s="699"/>
    </row>
    <row r="11" spans="1:221" ht="18.75" customHeight="1">
      <c r="A11" s="1045"/>
      <c r="B11" s="1046"/>
      <c r="C11" s="1046"/>
      <c r="D11" s="1047"/>
      <c r="E11" s="255"/>
      <c r="F11" s="1012" t="s">
        <v>52</v>
      </c>
      <c r="G11" s="1012"/>
      <c r="H11" s="1012"/>
      <c r="I11" s="1012"/>
      <c r="J11" s="1012"/>
      <c r="K11" s="1012"/>
      <c r="L11" s="1012"/>
      <c r="M11" s="1012"/>
      <c r="N11" s="1012"/>
      <c r="O11" s="1012"/>
      <c r="P11" s="1012"/>
      <c r="Q11" s="1012"/>
      <c r="R11" s="1012"/>
      <c r="S11" s="1012"/>
      <c r="T11" s="256"/>
      <c r="U11" s="705">
        <v>380445379</v>
      </c>
      <c r="V11" s="696"/>
      <c r="W11" s="696"/>
      <c r="X11" s="696"/>
      <c r="Y11" s="696"/>
      <c r="Z11" s="696"/>
      <c r="AA11" s="696"/>
      <c r="AB11" s="696"/>
      <c r="AC11" s="696"/>
      <c r="AD11" s="696"/>
      <c r="AE11" s="696"/>
      <c r="AF11" s="696"/>
      <c r="AG11" s="696"/>
      <c r="AH11" s="696"/>
      <c r="AI11" s="696"/>
      <c r="AJ11" s="696">
        <v>1382885319</v>
      </c>
      <c r="AK11" s="696"/>
      <c r="AL11" s="696"/>
      <c r="AM11" s="696"/>
      <c r="AN11" s="696"/>
      <c r="AO11" s="696"/>
      <c r="AP11" s="696"/>
      <c r="AQ11" s="696"/>
      <c r="AR11" s="696"/>
      <c r="AS11" s="696"/>
      <c r="AT11" s="696"/>
      <c r="AU11" s="696"/>
      <c r="AV11" s="696"/>
      <c r="AW11" s="696"/>
      <c r="AX11" s="696"/>
      <c r="AY11" s="718">
        <v>3357857</v>
      </c>
      <c r="AZ11" s="718"/>
      <c r="BA11" s="718"/>
      <c r="BB11" s="718"/>
      <c r="BC11" s="718"/>
      <c r="BD11" s="718"/>
      <c r="BE11" s="718"/>
      <c r="BF11" s="718"/>
      <c r="BG11" s="718"/>
      <c r="BH11" s="718"/>
      <c r="BI11" s="718"/>
      <c r="BJ11" s="718"/>
      <c r="BK11" s="718"/>
      <c r="BL11" s="718"/>
      <c r="BM11" s="718"/>
      <c r="BN11" s="696">
        <v>260514039</v>
      </c>
      <c r="BO11" s="696"/>
      <c r="BP11" s="696"/>
      <c r="BQ11" s="696"/>
      <c r="BR11" s="696"/>
      <c r="BS11" s="696"/>
      <c r="BT11" s="696"/>
      <c r="BU11" s="696"/>
      <c r="BV11" s="696"/>
      <c r="BW11" s="696"/>
      <c r="BX11" s="696"/>
      <c r="BY11" s="696"/>
      <c r="BZ11" s="696"/>
      <c r="CA11" s="696"/>
      <c r="CB11" s="696"/>
      <c r="CC11" s="696">
        <v>0</v>
      </c>
      <c r="CD11" s="696"/>
      <c r="CE11" s="696"/>
      <c r="CF11" s="696"/>
      <c r="CG11" s="696"/>
      <c r="CH11" s="696"/>
      <c r="CI11" s="696"/>
      <c r="CJ11" s="696"/>
      <c r="CK11" s="696"/>
      <c r="CL11" s="696"/>
      <c r="CM11" s="696"/>
      <c r="CN11" s="696"/>
      <c r="CO11" s="696"/>
      <c r="CP11" s="696"/>
      <c r="CQ11" s="696"/>
      <c r="CR11" s="696">
        <v>9054631</v>
      </c>
      <c r="CS11" s="696"/>
      <c r="CT11" s="696"/>
      <c r="CU11" s="696"/>
      <c r="CV11" s="696"/>
      <c r="CW11" s="696"/>
      <c r="CX11" s="696"/>
      <c r="CY11" s="696"/>
      <c r="CZ11" s="696"/>
      <c r="DA11" s="696"/>
      <c r="DB11" s="696"/>
      <c r="DC11" s="696"/>
      <c r="DD11" s="696"/>
      <c r="DE11" s="696"/>
      <c r="DF11" s="696"/>
      <c r="DG11" s="696">
        <v>1116674505</v>
      </c>
      <c r="DH11" s="696"/>
      <c r="DI11" s="696"/>
      <c r="DJ11" s="696"/>
      <c r="DK11" s="696"/>
      <c r="DL11" s="696"/>
      <c r="DM11" s="696"/>
      <c r="DN11" s="696"/>
      <c r="DO11" s="696"/>
      <c r="DP11" s="696"/>
      <c r="DQ11" s="696"/>
      <c r="DR11" s="696"/>
      <c r="DS11" s="696"/>
      <c r="DT11" s="696"/>
      <c r="DU11" s="699"/>
    </row>
    <row r="12" spans="1:221" ht="18.75" customHeight="1">
      <c r="A12" s="1045"/>
      <c r="B12" s="1046"/>
      <c r="C12" s="1046"/>
      <c r="D12" s="1047"/>
      <c r="E12" s="255"/>
      <c r="F12" s="1012" t="s">
        <v>208</v>
      </c>
      <c r="G12" s="1012"/>
      <c r="H12" s="1012"/>
      <c r="I12" s="1012"/>
      <c r="J12" s="1012"/>
      <c r="K12" s="1012"/>
      <c r="L12" s="1012"/>
      <c r="M12" s="1012"/>
      <c r="N12" s="1012"/>
      <c r="O12" s="1012"/>
      <c r="P12" s="1012"/>
      <c r="Q12" s="1012"/>
      <c r="R12" s="1012"/>
      <c r="S12" s="1012"/>
      <c r="T12" s="256"/>
      <c r="U12" s="705">
        <v>5578281240</v>
      </c>
      <c r="V12" s="696"/>
      <c r="W12" s="696"/>
      <c r="X12" s="696"/>
      <c r="Y12" s="696"/>
      <c r="Z12" s="696"/>
      <c r="AA12" s="696"/>
      <c r="AB12" s="696"/>
      <c r="AC12" s="696"/>
      <c r="AD12" s="696"/>
      <c r="AE12" s="696"/>
      <c r="AF12" s="696"/>
      <c r="AG12" s="696"/>
      <c r="AH12" s="696"/>
      <c r="AI12" s="696"/>
      <c r="AJ12" s="696">
        <v>11992885551</v>
      </c>
      <c r="AK12" s="696"/>
      <c r="AL12" s="696"/>
      <c r="AM12" s="696"/>
      <c r="AN12" s="696"/>
      <c r="AO12" s="696"/>
      <c r="AP12" s="696"/>
      <c r="AQ12" s="696"/>
      <c r="AR12" s="696"/>
      <c r="AS12" s="696"/>
      <c r="AT12" s="696"/>
      <c r="AU12" s="696"/>
      <c r="AV12" s="696"/>
      <c r="AW12" s="696"/>
      <c r="AX12" s="696"/>
      <c r="AY12" s="718">
        <v>4964490</v>
      </c>
      <c r="AZ12" s="718"/>
      <c r="BA12" s="718"/>
      <c r="BB12" s="718"/>
      <c r="BC12" s="718"/>
      <c r="BD12" s="718"/>
      <c r="BE12" s="718"/>
      <c r="BF12" s="718"/>
      <c r="BG12" s="718"/>
      <c r="BH12" s="718"/>
      <c r="BI12" s="718"/>
      <c r="BJ12" s="718"/>
      <c r="BK12" s="718"/>
      <c r="BL12" s="718"/>
      <c r="BM12" s="718"/>
      <c r="BN12" s="696">
        <v>1139940035</v>
      </c>
      <c r="BO12" s="696"/>
      <c r="BP12" s="696"/>
      <c r="BQ12" s="696"/>
      <c r="BR12" s="696"/>
      <c r="BS12" s="696"/>
      <c r="BT12" s="696"/>
      <c r="BU12" s="696"/>
      <c r="BV12" s="696"/>
      <c r="BW12" s="696"/>
      <c r="BX12" s="696"/>
      <c r="BY12" s="696"/>
      <c r="BZ12" s="696"/>
      <c r="CA12" s="696"/>
      <c r="CB12" s="696"/>
      <c r="CC12" s="696">
        <v>158844199</v>
      </c>
      <c r="CD12" s="696"/>
      <c r="CE12" s="696"/>
      <c r="CF12" s="696"/>
      <c r="CG12" s="696"/>
      <c r="CH12" s="696"/>
      <c r="CI12" s="696"/>
      <c r="CJ12" s="696"/>
      <c r="CK12" s="696"/>
      <c r="CL12" s="696"/>
      <c r="CM12" s="696"/>
      <c r="CN12" s="696"/>
      <c r="CO12" s="696"/>
      <c r="CP12" s="696"/>
      <c r="CQ12" s="696"/>
      <c r="CR12" s="696">
        <v>504690948</v>
      </c>
      <c r="CS12" s="696"/>
      <c r="CT12" s="696"/>
      <c r="CU12" s="696"/>
      <c r="CV12" s="696"/>
      <c r="CW12" s="696"/>
      <c r="CX12" s="696"/>
      <c r="CY12" s="696"/>
      <c r="CZ12" s="696"/>
      <c r="DA12" s="696"/>
      <c r="DB12" s="696"/>
      <c r="DC12" s="696"/>
      <c r="DD12" s="696"/>
      <c r="DE12" s="696"/>
      <c r="DF12" s="696"/>
      <c r="DG12" s="696">
        <v>10082929470</v>
      </c>
      <c r="DH12" s="696"/>
      <c r="DI12" s="696"/>
      <c r="DJ12" s="696"/>
      <c r="DK12" s="696"/>
      <c r="DL12" s="696"/>
      <c r="DM12" s="696"/>
      <c r="DN12" s="696"/>
      <c r="DO12" s="696"/>
      <c r="DP12" s="696"/>
      <c r="DQ12" s="696"/>
      <c r="DR12" s="696"/>
      <c r="DS12" s="696"/>
      <c r="DT12" s="696"/>
      <c r="DU12" s="699"/>
    </row>
    <row r="13" spans="1:221" ht="18.75" customHeight="1">
      <c r="A13" s="257"/>
      <c r="B13" s="258"/>
      <c r="C13" s="258"/>
      <c r="D13" s="259"/>
      <c r="E13" s="255"/>
      <c r="F13" s="1012" t="s">
        <v>54</v>
      </c>
      <c r="G13" s="1012"/>
      <c r="H13" s="1012"/>
      <c r="I13" s="1012"/>
      <c r="J13" s="1012"/>
      <c r="K13" s="1012"/>
      <c r="L13" s="1012"/>
      <c r="M13" s="1012"/>
      <c r="N13" s="1012"/>
      <c r="O13" s="1012"/>
      <c r="P13" s="1012"/>
      <c r="Q13" s="1012"/>
      <c r="R13" s="1012"/>
      <c r="S13" s="1012"/>
      <c r="T13" s="256"/>
      <c r="U13" s="705">
        <v>86813614653</v>
      </c>
      <c r="V13" s="696"/>
      <c r="W13" s="696"/>
      <c r="X13" s="696"/>
      <c r="Y13" s="696"/>
      <c r="Z13" s="696"/>
      <c r="AA13" s="696"/>
      <c r="AB13" s="696"/>
      <c r="AC13" s="696"/>
      <c r="AD13" s="696"/>
      <c r="AE13" s="696"/>
      <c r="AF13" s="696"/>
      <c r="AG13" s="696"/>
      <c r="AH13" s="696"/>
      <c r="AI13" s="696"/>
      <c r="AJ13" s="696">
        <v>224614761261</v>
      </c>
      <c r="AK13" s="696"/>
      <c r="AL13" s="696"/>
      <c r="AM13" s="696"/>
      <c r="AN13" s="696"/>
      <c r="AO13" s="696"/>
      <c r="AP13" s="696"/>
      <c r="AQ13" s="696"/>
      <c r="AR13" s="696"/>
      <c r="AS13" s="696"/>
      <c r="AT13" s="696"/>
      <c r="AU13" s="696"/>
      <c r="AV13" s="696"/>
      <c r="AW13" s="696"/>
      <c r="AX13" s="696"/>
      <c r="AY13" s="718">
        <v>329338971</v>
      </c>
      <c r="AZ13" s="718"/>
      <c r="BA13" s="718"/>
      <c r="BB13" s="718"/>
      <c r="BC13" s="718"/>
      <c r="BD13" s="718"/>
      <c r="BE13" s="718"/>
      <c r="BF13" s="718"/>
      <c r="BG13" s="718"/>
      <c r="BH13" s="718"/>
      <c r="BI13" s="718"/>
      <c r="BJ13" s="718"/>
      <c r="BK13" s="718"/>
      <c r="BL13" s="718"/>
      <c r="BM13" s="718"/>
      <c r="BN13" s="696">
        <v>16204653293</v>
      </c>
      <c r="BO13" s="696"/>
      <c r="BP13" s="696"/>
      <c r="BQ13" s="696"/>
      <c r="BR13" s="696"/>
      <c r="BS13" s="696"/>
      <c r="BT13" s="696"/>
      <c r="BU13" s="696"/>
      <c r="BV13" s="696"/>
      <c r="BW13" s="696"/>
      <c r="BX13" s="696"/>
      <c r="BY13" s="696"/>
      <c r="BZ13" s="696"/>
      <c r="CA13" s="696"/>
      <c r="CB13" s="696"/>
      <c r="CC13" s="696">
        <v>217260332</v>
      </c>
      <c r="CD13" s="696"/>
      <c r="CE13" s="696"/>
      <c r="CF13" s="696"/>
      <c r="CG13" s="696"/>
      <c r="CH13" s="696"/>
      <c r="CI13" s="696"/>
      <c r="CJ13" s="696"/>
      <c r="CK13" s="696"/>
      <c r="CL13" s="696"/>
      <c r="CM13" s="696"/>
      <c r="CN13" s="696"/>
      <c r="CO13" s="696"/>
      <c r="CP13" s="696"/>
      <c r="CQ13" s="696"/>
      <c r="CR13" s="696">
        <v>15971368193</v>
      </c>
      <c r="CS13" s="696"/>
      <c r="CT13" s="696"/>
      <c r="CU13" s="696"/>
      <c r="CV13" s="696"/>
      <c r="CW13" s="696"/>
      <c r="CX13" s="696"/>
      <c r="CY13" s="696"/>
      <c r="CZ13" s="696"/>
      <c r="DA13" s="696"/>
      <c r="DB13" s="696"/>
      <c r="DC13" s="696"/>
      <c r="DD13" s="696"/>
      <c r="DE13" s="696"/>
      <c r="DF13" s="696"/>
      <c r="DG13" s="696">
        <v>191176848018</v>
      </c>
      <c r="DH13" s="696"/>
      <c r="DI13" s="696"/>
      <c r="DJ13" s="696"/>
      <c r="DK13" s="696"/>
      <c r="DL13" s="696"/>
      <c r="DM13" s="696"/>
      <c r="DN13" s="696"/>
      <c r="DO13" s="696"/>
      <c r="DP13" s="696"/>
      <c r="DQ13" s="696"/>
      <c r="DR13" s="696"/>
      <c r="DS13" s="696"/>
      <c r="DT13" s="696"/>
      <c r="DU13" s="699"/>
    </row>
    <row r="14" spans="1:221" ht="18.75" customHeight="1" thickBot="1">
      <c r="A14" s="260"/>
      <c r="B14" s="261"/>
      <c r="C14" s="1062" t="s">
        <v>209</v>
      </c>
      <c r="D14" s="1062"/>
      <c r="E14" s="1062"/>
      <c r="F14" s="1062"/>
      <c r="G14" s="1062"/>
      <c r="H14" s="1062"/>
      <c r="I14" s="1062"/>
      <c r="J14" s="1062"/>
      <c r="K14" s="1062"/>
      <c r="L14" s="1062"/>
      <c r="M14" s="1062"/>
      <c r="N14" s="1062"/>
      <c r="O14" s="1062"/>
      <c r="P14" s="1062"/>
      <c r="Q14" s="1062"/>
      <c r="R14" s="1062"/>
      <c r="S14" s="1062"/>
      <c r="T14" s="262"/>
      <c r="U14" s="705">
        <v>65551503101</v>
      </c>
      <c r="V14" s="696"/>
      <c r="W14" s="696"/>
      <c r="X14" s="696"/>
      <c r="Y14" s="696"/>
      <c r="Z14" s="696"/>
      <c r="AA14" s="696"/>
      <c r="AB14" s="696"/>
      <c r="AC14" s="696"/>
      <c r="AD14" s="696"/>
      <c r="AE14" s="696"/>
      <c r="AF14" s="696"/>
      <c r="AG14" s="696"/>
      <c r="AH14" s="696"/>
      <c r="AI14" s="696"/>
      <c r="AJ14" s="696">
        <v>175549325324</v>
      </c>
      <c r="AK14" s="696"/>
      <c r="AL14" s="696"/>
      <c r="AM14" s="696"/>
      <c r="AN14" s="696"/>
      <c r="AO14" s="696"/>
      <c r="AP14" s="696"/>
      <c r="AQ14" s="696"/>
      <c r="AR14" s="696"/>
      <c r="AS14" s="696"/>
      <c r="AT14" s="696"/>
      <c r="AU14" s="696"/>
      <c r="AV14" s="696"/>
      <c r="AW14" s="696"/>
      <c r="AX14" s="696"/>
      <c r="AY14" s="718">
        <v>0</v>
      </c>
      <c r="AZ14" s="718"/>
      <c r="BA14" s="718"/>
      <c r="BB14" s="718"/>
      <c r="BC14" s="718"/>
      <c r="BD14" s="718"/>
      <c r="BE14" s="718"/>
      <c r="BF14" s="718"/>
      <c r="BG14" s="718"/>
      <c r="BH14" s="718"/>
      <c r="BI14" s="718"/>
      <c r="BJ14" s="718"/>
      <c r="BK14" s="718"/>
      <c r="BL14" s="718"/>
      <c r="BM14" s="718"/>
      <c r="BN14" s="696">
        <v>0</v>
      </c>
      <c r="BO14" s="696"/>
      <c r="BP14" s="696"/>
      <c r="BQ14" s="696"/>
      <c r="BR14" s="696"/>
      <c r="BS14" s="696"/>
      <c r="BT14" s="696"/>
      <c r="BU14" s="696"/>
      <c r="BV14" s="696"/>
      <c r="BW14" s="696"/>
      <c r="BX14" s="696"/>
      <c r="BY14" s="696"/>
      <c r="BZ14" s="696"/>
      <c r="CA14" s="696"/>
      <c r="CB14" s="696"/>
      <c r="CC14" s="696">
        <v>0</v>
      </c>
      <c r="CD14" s="696"/>
      <c r="CE14" s="696"/>
      <c r="CF14" s="696"/>
      <c r="CG14" s="696"/>
      <c r="CH14" s="696"/>
      <c r="CI14" s="696"/>
      <c r="CJ14" s="696"/>
      <c r="CK14" s="696"/>
      <c r="CL14" s="696"/>
      <c r="CM14" s="696"/>
      <c r="CN14" s="696"/>
      <c r="CO14" s="696"/>
      <c r="CP14" s="696"/>
      <c r="CQ14" s="696"/>
      <c r="CR14" s="696">
        <v>0</v>
      </c>
      <c r="CS14" s="696"/>
      <c r="CT14" s="696"/>
      <c r="CU14" s="696"/>
      <c r="CV14" s="696"/>
      <c r="CW14" s="696"/>
      <c r="CX14" s="696"/>
      <c r="CY14" s="696"/>
      <c r="CZ14" s="696"/>
      <c r="DA14" s="696"/>
      <c r="DB14" s="696"/>
      <c r="DC14" s="696"/>
      <c r="DD14" s="696"/>
      <c r="DE14" s="696"/>
      <c r="DF14" s="696"/>
      <c r="DG14" s="696">
        <v>163215824617</v>
      </c>
      <c r="DH14" s="696"/>
      <c r="DI14" s="696"/>
      <c r="DJ14" s="696"/>
      <c r="DK14" s="696"/>
      <c r="DL14" s="696"/>
      <c r="DM14" s="696"/>
      <c r="DN14" s="696"/>
      <c r="DO14" s="696"/>
      <c r="DP14" s="696"/>
      <c r="DQ14" s="696"/>
      <c r="DR14" s="696"/>
      <c r="DS14" s="696"/>
      <c r="DT14" s="696"/>
      <c r="DU14" s="699"/>
    </row>
    <row r="15" spans="1:221" ht="18.75" customHeight="1" thickBot="1">
      <c r="A15" s="1005" t="s">
        <v>147</v>
      </c>
      <c r="B15" s="1006"/>
      <c r="C15" s="1056"/>
      <c r="D15" s="1056"/>
      <c r="E15" s="1056"/>
      <c r="F15" s="1056"/>
      <c r="G15" s="1056"/>
      <c r="H15" s="1056"/>
      <c r="I15" s="1056"/>
      <c r="J15" s="1056"/>
      <c r="K15" s="1056"/>
      <c r="L15" s="1056"/>
      <c r="M15" s="1056"/>
      <c r="N15" s="1056"/>
      <c r="O15" s="1056"/>
      <c r="P15" s="1056"/>
      <c r="Q15" s="1056"/>
      <c r="R15" s="1056"/>
      <c r="S15" s="1056"/>
      <c r="T15" s="1057"/>
      <c r="U15" s="704">
        <f>SUM(U8,U9,U10,U11,U12,U13,U14)</f>
        <v>171823817308</v>
      </c>
      <c r="V15" s="697"/>
      <c r="W15" s="697"/>
      <c r="X15" s="697"/>
      <c r="Y15" s="697"/>
      <c r="Z15" s="697"/>
      <c r="AA15" s="697"/>
      <c r="AB15" s="697"/>
      <c r="AC15" s="697"/>
      <c r="AD15" s="697"/>
      <c r="AE15" s="697"/>
      <c r="AF15" s="697"/>
      <c r="AG15" s="697"/>
      <c r="AH15" s="697"/>
      <c r="AI15" s="697"/>
      <c r="AJ15" s="697">
        <f t="shared" ref="AJ15" si="0">SUM(AJ8,AJ9,AJ10,AJ11,AJ12,AJ13,AJ14)</f>
        <v>446661658121</v>
      </c>
      <c r="AK15" s="697"/>
      <c r="AL15" s="697"/>
      <c r="AM15" s="697"/>
      <c r="AN15" s="697"/>
      <c r="AO15" s="697"/>
      <c r="AP15" s="697"/>
      <c r="AQ15" s="697"/>
      <c r="AR15" s="697"/>
      <c r="AS15" s="697"/>
      <c r="AT15" s="697"/>
      <c r="AU15" s="697"/>
      <c r="AV15" s="697"/>
      <c r="AW15" s="697"/>
      <c r="AX15" s="697"/>
      <c r="AY15" s="722">
        <f t="shared" ref="AY15" si="1">SUM(AY8,AY9,AY10,AY11,AY12,AY13,AY14)</f>
        <v>361818889</v>
      </c>
      <c r="AZ15" s="722"/>
      <c r="BA15" s="722"/>
      <c r="BB15" s="722"/>
      <c r="BC15" s="722"/>
      <c r="BD15" s="722"/>
      <c r="BE15" s="722"/>
      <c r="BF15" s="722"/>
      <c r="BG15" s="722"/>
      <c r="BH15" s="722"/>
      <c r="BI15" s="722"/>
      <c r="BJ15" s="722"/>
      <c r="BK15" s="722"/>
      <c r="BL15" s="722"/>
      <c r="BM15" s="722"/>
      <c r="BN15" s="697">
        <f t="shared" ref="BN15" si="2">SUM(BN8,BN9,BN10,BN11,BN12,BN13,BN14)</f>
        <v>21450551705</v>
      </c>
      <c r="BO15" s="697"/>
      <c r="BP15" s="697"/>
      <c r="BQ15" s="697"/>
      <c r="BR15" s="697"/>
      <c r="BS15" s="697"/>
      <c r="BT15" s="697"/>
      <c r="BU15" s="697"/>
      <c r="BV15" s="697"/>
      <c r="BW15" s="697"/>
      <c r="BX15" s="697"/>
      <c r="BY15" s="697"/>
      <c r="BZ15" s="697"/>
      <c r="CA15" s="697"/>
      <c r="CB15" s="697"/>
      <c r="CC15" s="697">
        <f t="shared" ref="CC15" si="3">SUM(CC8,CC9,CC10,CC11,CC12,CC13,CC14)</f>
        <v>430660133</v>
      </c>
      <c r="CD15" s="697"/>
      <c r="CE15" s="697"/>
      <c r="CF15" s="697"/>
      <c r="CG15" s="697"/>
      <c r="CH15" s="697"/>
      <c r="CI15" s="697"/>
      <c r="CJ15" s="697"/>
      <c r="CK15" s="697"/>
      <c r="CL15" s="697"/>
      <c r="CM15" s="697"/>
      <c r="CN15" s="697"/>
      <c r="CO15" s="697"/>
      <c r="CP15" s="697"/>
      <c r="CQ15" s="697"/>
      <c r="CR15" s="697">
        <f t="shared" ref="CR15" si="4">SUM(CR8,CR9,CR10,CR11,CR12,CR13,CR14)</f>
        <v>17495584878</v>
      </c>
      <c r="CS15" s="697"/>
      <c r="CT15" s="697"/>
      <c r="CU15" s="697"/>
      <c r="CV15" s="697"/>
      <c r="CW15" s="697"/>
      <c r="CX15" s="697"/>
      <c r="CY15" s="697"/>
      <c r="CZ15" s="697"/>
      <c r="DA15" s="697"/>
      <c r="DB15" s="697"/>
      <c r="DC15" s="697"/>
      <c r="DD15" s="697"/>
      <c r="DE15" s="697"/>
      <c r="DF15" s="697"/>
      <c r="DG15" s="697">
        <f t="shared" ref="DG15" si="5">SUM(DG8,DG9,DG10,DG11,DG12,DG13,DG14)</f>
        <v>393545394196</v>
      </c>
      <c r="DH15" s="697"/>
      <c r="DI15" s="697"/>
      <c r="DJ15" s="697"/>
      <c r="DK15" s="697"/>
      <c r="DL15" s="697"/>
      <c r="DM15" s="697"/>
      <c r="DN15" s="697"/>
      <c r="DO15" s="697"/>
      <c r="DP15" s="697"/>
      <c r="DQ15" s="697"/>
      <c r="DR15" s="697"/>
      <c r="DS15" s="697"/>
      <c r="DT15" s="697"/>
      <c r="DU15" s="698"/>
    </row>
    <row r="16" spans="1:221" ht="21.75" customHeight="1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8"/>
      <c r="S16" s="158"/>
      <c r="T16" s="158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>
        <v>0</v>
      </c>
      <c r="AV16" s="157"/>
      <c r="AW16" s="158"/>
      <c r="AX16" s="158">
        <v>1</v>
      </c>
      <c r="AY16" s="158"/>
      <c r="AZ16" s="158"/>
      <c r="BA16" s="158">
        <v>0</v>
      </c>
      <c r="BB16" s="158"/>
      <c r="BC16" s="158"/>
      <c r="BD16" s="158"/>
      <c r="BE16" s="158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</row>
    <row r="17" spans="1:131" ht="21.75" customHeight="1" thickBot="1"/>
    <row r="18" spans="1:131" ht="21.75" customHeight="1">
      <c r="A18" s="231"/>
      <c r="B18" s="232"/>
      <c r="C18" s="1020" t="s">
        <v>205</v>
      </c>
      <c r="D18" s="1020"/>
      <c r="E18" s="1020"/>
      <c r="F18" s="1020"/>
      <c r="G18" s="1020"/>
      <c r="H18" s="1020"/>
      <c r="I18" s="1020"/>
      <c r="J18" s="1020"/>
      <c r="K18" s="1020"/>
      <c r="L18" s="1020"/>
      <c r="M18" s="1020"/>
      <c r="N18" s="1020"/>
      <c r="O18" s="1020"/>
      <c r="P18" s="1020"/>
      <c r="Q18" s="1020"/>
      <c r="R18" s="1020"/>
      <c r="S18" s="1020"/>
      <c r="T18" s="233"/>
      <c r="U18" s="236"/>
      <c r="V18" s="1040" t="s">
        <v>417</v>
      </c>
      <c r="W18" s="1040"/>
      <c r="X18" s="1040"/>
      <c r="Y18" s="1040"/>
      <c r="Z18" s="1040"/>
      <c r="AA18" s="1040"/>
      <c r="AB18" s="1040"/>
      <c r="AC18" s="1040"/>
      <c r="AD18" s="1040"/>
      <c r="AE18" s="1040"/>
      <c r="AF18" s="1040"/>
      <c r="AG18" s="1040"/>
      <c r="AH18" s="1040"/>
      <c r="AI18" s="235"/>
      <c r="AJ18" s="236"/>
      <c r="AK18" s="1040" t="s">
        <v>210</v>
      </c>
      <c r="AL18" s="1040"/>
      <c r="AM18" s="1040"/>
      <c r="AN18" s="1040"/>
      <c r="AO18" s="1040"/>
      <c r="AP18" s="1040"/>
      <c r="AQ18" s="1040"/>
      <c r="AR18" s="1040"/>
      <c r="AS18" s="1040"/>
      <c r="AT18" s="1040"/>
      <c r="AU18" s="1040"/>
      <c r="AV18" s="1040"/>
      <c r="AW18" s="1040"/>
      <c r="AX18" s="235"/>
      <c r="AY18" s="236"/>
      <c r="AZ18" s="1040" t="s">
        <v>211</v>
      </c>
      <c r="BA18" s="1043"/>
      <c r="BB18" s="1043"/>
      <c r="BC18" s="1043"/>
      <c r="BD18" s="1043"/>
      <c r="BE18" s="1043"/>
      <c r="BF18" s="1043"/>
      <c r="BG18" s="1043"/>
      <c r="BH18" s="1043"/>
      <c r="BI18" s="1043"/>
      <c r="BJ18" s="1043"/>
      <c r="BK18" s="1043"/>
      <c r="BL18" s="1043"/>
      <c r="BM18" s="235"/>
      <c r="BN18" s="236"/>
      <c r="BO18" s="1040" t="s">
        <v>447</v>
      </c>
      <c r="BP18" s="1055"/>
      <c r="BQ18" s="1055"/>
      <c r="BR18" s="1055"/>
      <c r="BS18" s="1055"/>
      <c r="BT18" s="1055"/>
      <c r="BU18" s="1055"/>
      <c r="BV18" s="1055"/>
      <c r="BW18" s="1055"/>
      <c r="BX18" s="1055"/>
      <c r="BY18" s="1055"/>
      <c r="BZ18" s="1055"/>
      <c r="CA18" s="1055"/>
      <c r="CB18" s="235"/>
      <c r="CC18" s="236"/>
      <c r="CD18" s="1040" t="s">
        <v>425</v>
      </c>
      <c r="CE18" s="1043"/>
      <c r="CF18" s="1043"/>
      <c r="CG18" s="1043"/>
      <c r="CH18" s="1043"/>
      <c r="CI18" s="1043"/>
      <c r="CJ18" s="1043"/>
      <c r="CK18" s="1043"/>
      <c r="CL18" s="1043"/>
      <c r="CM18" s="1043"/>
      <c r="CN18" s="1043"/>
      <c r="CO18" s="1043"/>
      <c r="CP18" s="1043"/>
      <c r="CQ18" s="235"/>
      <c r="CR18" s="236"/>
      <c r="CS18" s="1040" t="s">
        <v>212</v>
      </c>
      <c r="CT18" s="1043"/>
      <c r="CU18" s="1043"/>
      <c r="CV18" s="1043"/>
      <c r="CW18" s="1043"/>
      <c r="CX18" s="1043"/>
      <c r="CY18" s="1043"/>
      <c r="CZ18" s="1043"/>
      <c r="DA18" s="1043"/>
      <c r="DB18" s="1043"/>
      <c r="DC18" s="1043"/>
      <c r="DD18" s="1043"/>
      <c r="DE18" s="1043"/>
      <c r="DF18" s="235"/>
      <c r="DG18" s="236"/>
      <c r="DH18" s="1040" t="s">
        <v>377</v>
      </c>
      <c r="DI18" s="1043"/>
      <c r="DJ18" s="1043"/>
      <c r="DK18" s="1043"/>
      <c r="DL18" s="1043"/>
      <c r="DM18" s="1043"/>
      <c r="DN18" s="1043"/>
      <c r="DO18" s="1043"/>
      <c r="DP18" s="1043"/>
      <c r="DQ18" s="1043"/>
      <c r="DR18" s="1043"/>
      <c r="DS18" s="1043"/>
      <c r="DT18" s="1043"/>
      <c r="DU18" s="238"/>
    </row>
    <row r="19" spans="1:131" ht="21.75" customHeight="1">
      <c r="A19" s="239"/>
      <c r="C19" s="1039"/>
      <c r="D19" s="1039"/>
      <c r="E19" s="1039"/>
      <c r="F19" s="1039"/>
      <c r="G19" s="1039"/>
      <c r="H19" s="1039"/>
      <c r="I19" s="1039"/>
      <c r="J19" s="1039"/>
      <c r="K19" s="1039"/>
      <c r="L19" s="1039"/>
      <c r="M19" s="1039"/>
      <c r="N19" s="1039"/>
      <c r="O19" s="1039"/>
      <c r="P19" s="1039"/>
      <c r="Q19" s="1039"/>
      <c r="R19" s="1039"/>
      <c r="S19" s="1039"/>
      <c r="T19" s="240"/>
      <c r="U19" s="243"/>
      <c r="V19" s="1029"/>
      <c r="W19" s="1029"/>
      <c r="X19" s="1029"/>
      <c r="Y19" s="1029"/>
      <c r="Z19" s="1029"/>
      <c r="AA19" s="1029"/>
      <c r="AB19" s="1029"/>
      <c r="AC19" s="1029"/>
      <c r="AD19" s="1029"/>
      <c r="AE19" s="1029"/>
      <c r="AF19" s="1029"/>
      <c r="AG19" s="1029"/>
      <c r="AH19" s="1029"/>
      <c r="AI19" s="242"/>
      <c r="AJ19" s="243"/>
      <c r="AK19" s="1029"/>
      <c r="AL19" s="1029"/>
      <c r="AM19" s="1029"/>
      <c r="AN19" s="1029"/>
      <c r="AO19" s="1029"/>
      <c r="AP19" s="1029"/>
      <c r="AQ19" s="1029"/>
      <c r="AR19" s="1029"/>
      <c r="AS19" s="1029"/>
      <c r="AT19" s="1029"/>
      <c r="AU19" s="1029"/>
      <c r="AV19" s="1029"/>
      <c r="AW19" s="1029"/>
      <c r="AX19" s="242"/>
      <c r="AY19" s="243"/>
      <c r="AZ19" s="1044"/>
      <c r="BA19" s="1044"/>
      <c r="BB19" s="1044"/>
      <c r="BC19" s="1044"/>
      <c r="BD19" s="1044"/>
      <c r="BE19" s="1044"/>
      <c r="BF19" s="1044"/>
      <c r="BG19" s="1044"/>
      <c r="BH19" s="1044"/>
      <c r="BI19" s="1044"/>
      <c r="BJ19" s="1044"/>
      <c r="BK19" s="1044"/>
      <c r="BL19" s="1044"/>
      <c r="BM19" s="242"/>
      <c r="BN19" s="243"/>
      <c r="BO19" s="1037"/>
      <c r="BP19" s="1037"/>
      <c r="BQ19" s="1037"/>
      <c r="BR19" s="1037"/>
      <c r="BS19" s="1037"/>
      <c r="BT19" s="1037"/>
      <c r="BU19" s="1037"/>
      <c r="BV19" s="1037"/>
      <c r="BW19" s="1037"/>
      <c r="BX19" s="1037"/>
      <c r="BY19" s="1037"/>
      <c r="BZ19" s="1037"/>
      <c r="CA19" s="1037"/>
      <c r="CB19" s="242"/>
      <c r="CC19" s="243"/>
      <c r="CD19" s="1044"/>
      <c r="CE19" s="1044"/>
      <c r="CF19" s="1044"/>
      <c r="CG19" s="1044"/>
      <c r="CH19" s="1044"/>
      <c r="CI19" s="1044"/>
      <c r="CJ19" s="1044"/>
      <c r="CK19" s="1044"/>
      <c r="CL19" s="1044"/>
      <c r="CM19" s="1044"/>
      <c r="CN19" s="1044"/>
      <c r="CO19" s="1044"/>
      <c r="CP19" s="1044"/>
      <c r="CQ19" s="242"/>
      <c r="CR19" s="243"/>
      <c r="CS19" s="1044"/>
      <c r="CT19" s="1044"/>
      <c r="CU19" s="1044"/>
      <c r="CV19" s="1044"/>
      <c r="CW19" s="1044"/>
      <c r="CX19" s="1044"/>
      <c r="CY19" s="1044"/>
      <c r="CZ19" s="1044"/>
      <c r="DA19" s="1044"/>
      <c r="DB19" s="1044"/>
      <c r="DC19" s="1044"/>
      <c r="DD19" s="1044"/>
      <c r="DE19" s="1044"/>
      <c r="DF19" s="242"/>
      <c r="DG19" s="243"/>
      <c r="DH19" s="1044"/>
      <c r="DI19" s="1044"/>
      <c r="DJ19" s="1044"/>
      <c r="DK19" s="1044"/>
      <c r="DL19" s="1044"/>
      <c r="DM19" s="1044"/>
      <c r="DN19" s="1044"/>
      <c r="DO19" s="1044"/>
      <c r="DP19" s="1044"/>
      <c r="DQ19" s="1044"/>
      <c r="DR19" s="1044"/>
      <c r="DS19" s="1044"/>
      <c r="DT19" s="1044"/>
      <c r="DU19" s="245"/>
    </row>
    <row r="20" spans="1:131" ht="21.75" customHeight="1">
      <c r="A20" s="239"/>
      <c r="C20" s="1052" t="s">
        <v>105</v>
      </c>
      <c r="D20" s="1052"/>
      <c r="E20" s="1052"/>
      <c r="F20" s="1052"/>
      <c r="G20" s="1052"/>
      <c r="H20" s="1052"/>
      <c r="I20" s="1052"/>
      <c r="J20" s="1052"/>
      <c r="K20" s="1052"/>
      <c r="L20" s="1052"/>
      <c r="M20" s="1052"/>
      <c r="N20" s="1052"/>
      <c r="O20" s="1052"/>
      <c r="P20" s="1052"/>
      <c r="Q20" s="1052"/>
      <c r="R20" s="1052"/>
      <c r="S20" s="1052"/>
      <c r="T20" s="240"/>
      <c r="U20" s="243"/>
      <c r="V20" s="1029"/>
      <c r="W20" s="1029"/>
      <c r="X20" s="1029"/>
      <c r="Y20" s="1029"/>
      <c r="Z20" s="1029"/>
      <c r="AA20" s="1029"/>
      <c r="AB20" s="1029"/>
      <c r="AC20" s="1029"/>
      <c r="AD20" s="1029"/>
      <c r="AE20" s="1029"/>
      <c r="AF20" s="1029"/>
      <c r="AG20" s="1029"/>
      <c r="AH20" s="1029"/>
      <c r="AI20" s="242"/>
      <c r="AJ20" s="243"/>
      <c r="AK20" s="1029"/>
      <c r="AL20" s="1029"/>
      <c r="AM20" s="1029"/>
      <c r="AN20" s="1029"/>
      <c r="AO20" s="1029"/>
      <c r="AP20" s="1029"/>
      <c r="AQ20" s="1029"/>
      <c r="AR20" s="1029"/>
      <c r="AS20" s="1029"/>
      <c r="AT20" s="1029"/>
      <c r="AU20" s="1029"/>
      <c r="AV20" s="1029"/>
      <c r="AW20" s="1029"/>
      <c r="AX20" s="242"/>
      <c r="AY20" s="243"/>
      <c r="AZ20" s="1044"/>
      <c r="BA20" s="1044"/>
      <c r="BB20" s="1044"/>
      <c r="BC20" s="1044"/>
      <c r="BD20" s="1044"/>
      <c r="BE20" s="1044"/>
      <c r="BF20" s="1044"/>
      <c r="BG20" s="1044"/>
      <c r="BH20" s="1044"/>
      <c r="BI20" s="1044"/>
      <c r="BJ20" s="1044"/>
      <c r="BK20" s="1044"/>
      <c r="BL20" s="1044"/>
      <c r="BM20" s="242"/>
      <c r="BN20" s="243"/>
      <c r="BO20" s="1037"/>
      <c r="BP20" s="1037"/>
      <c r="BQ20" s="1037"/>
      <c r="BR20" s="1037"/>
      <c r="BS20" s="1037"/>
      <c r="BT20" s="1037"/>
      <c r="BU20" s="1037"/>
      <c r="BV20" s="1037"/>
      <c r="BW20" s="1037"/>
      <c r="BX20" s="1037"/>
      <c r="BY20" s="1037"/>
      <c r="BZ20" s="1037"/>
      <c r="CA20" s="1037"/>
      <c r="CB20" s="242"/>
      <c r="CC20" s="243"/>
      <c r="CD20" s="1044"/>
      <c r="CE20" s="1044"/>
      <c r="CF20" s="1044"/>
      <c r="CG20" s="1044"/>
      <c r="CH20" s="1044"/>
      <c r="CI20" s="1044"/>
      <c r="CJ20" s="1044"/>
      <c r="CK20" s="1044"/>
      <c r="CL20" s="1044"/>
      <c r="CM20" s="1044"/>
      <c r="CN20" s="1044"/>
      <c r="CO20" s="1044"/>
      <c r="CP20" s="1044"/>
      <c r="CQ20" s="242"/>
      <c r="CR20" s="243"/>
      <c r="CS20" s="1044"/>
      <c r="CT20" s="1044"/>
      <c r="CU20" s="1044"/>
      <c r="CV20" s="1044"/>
      <c r="CW20" s="1044"/>
      <c r="CX20" s="1044"/>
      <c r="CY20" s="1044"/>
      <c r="CZ20" s="1044"/>
      <c r="DA20" s="1044"/>
      <c r="DB20" s="1044"/>
      <c r="DC20" s="1044"/>
      <c r="DD20" s="1044"/>
      <c r="DE20" s="1044"/>
      <c r="DF20" s="242"/>
      <c r="DG20" s="243"/>
      <c r="DH20" s="1044"/>
      <c r="DI20" s="1044"/>
      <c r="DJ20" s="1044"/>
      <c r="DK20" s="1044"/>
      <c r="DL20" s="1044"/>
      <c r="DM20" s="1044"/>
      <c r="DN20" s="1044"/>
      <c r="DO20" s="1044"/>
      <c r="DP20" s="1044"/>
      <c r="DQ20" s="1044"/>
      <c r="DR20" s="1044"/>
      <c r="DS20" s="1044"/>
      <c r="DT20" s="1044"/>
      <c r="DU20" s="245"/>
    </row>
    <row r="21" spans="1:131" s="159" customFormat="1" ht="11.25" customHeight="1">
      <c r="A21" s="263"/>
      <c r="C21" s="1052"/>
      <c r="D21" s="1052"/>
      <c r="E21" s="1052"/>
      <c r="F21" s="1052"/>
      <c r="G21" s="1052"/>
      <c r="H21" s="1052"/>
      <c r="I21" s="1052"/>
      <c r="J21" s="1052"/>
      <c r="K21" s="1052"/>
      <c r="L21" s="1052"/>
      <c r="M21" s="1052"/>
      <c r="N21" s="1052"/>
      <c r="O21" s="1052"/>
      <c r="P21" s="1052"/>
      <c r="Q21" s="1052"/>
      <c r="R21" s="1052"/>
      <c r="S21" s="1052"/>
      <c r="T21" s="240"/>
      <c r="U21" s="1049" t="s">
        <v>418</v>
      </c>
      <c r="V21" s="1050"/>
      <c r="W21" s="1050"/>
      <c r="X21" s="1050"/>
      <c r="Y21" s="1050"/>
      <c r="Z21" s="1050"/>
      <c r="AA21" s="1050"/>
      <c r="AB21" s="1050"/>
      <c r="AC21" s="1050"/>
      <c r="AD21" s="1050"/>
      <c r="AE21" s="1050"/>
      <c r="AF21" s="1050"/>
      <c r="AG21" s="1050"/>
      <c r="AH21" s="1050"/>
      <c r="AI21" s="1051"/>
      <c r="AJ21" s="1049" t="s">
        <v>419</v>
      </c>
      <c r="AK21" s="1050"/>
      <c r="AL21" s="1050"/>
      <c r="AM21" s="1050"/>
      <c r="AN21" s="1050"/>
      <c r="AO21" s="1050"/>
      <c r="AP21" s="1050"/>
      <c r="AQ21" s="1050"/>
      <c r="AR21" s="1050"/>
      <c r="AS21" s="1050"/>
      <c r="AT21" s="1050"/>
      <c r="AU21" s="1050"/>
      <c r="AV21" s="1050"/>
      <c r="AW21" s="1050"/>
      <c r="AX21" s="1051"/>
      <c r="AY21" s="1049" t="s">
        <v>420</v>
      </c>
      <c r="AZ21" s="1060"/>
      <c r="BA21" s="1060"/>
      <c r="BB21" s="1060"/>
      <c r="BC21" s="1060"/>
      <c r="BD21" s="1060"/>
      <c r="BE21" s="1060"/>
      <c r="BF21" s="1060"/>
      <c r="BG21" s="1060"/>
      <c r="BH21" s="1060"/>
      <c r="BI21" s="1060"/>
      <c r="BJ21" s="1060"/>
      <c r="BK21" s="1060"/>
      <c r="BL21" s="1060"/>
      <c r="BM21" s="1061"/>
      <c r="BN21" s="1049" t="s">
        <v>421</v>
      </c>
      <c r="BO21" s="1065"/>
      <c r="BP21" s="1065"/>
      <c r="BQ21" s="1065"/>
      <c r="BR21" s="1065"/>
      <c r="BS21" s="1065"/>
      <c r="BT21" s="1065"/>
      <c r="BU21" s="1065"/>
      <c r="BV21" s="1065"/>
      <c r="BW21" s="1065"/>
      <c r="BX21" s="1065"/>
      <c r="BY21" s="1065"/>
      <c r="BZ21" s="1065"/>
      <c r="CA21" s="1065"/>
      <c r="CB21" s="1070"/>
      <c r="CC21" s="1049" t="s">
        <v>424</v>
      </c>
      <c r="CD21" s="1060"/>
      <c r="CE21" s="1060"/>
      <c r="CF21" s="1060"/>
      <c r="CG21" s="1060"/>
      <c r="CH21" s="1060"/>
      <c r="CI21" s="1060"/>
      <c r="CJ21" s="1060"/>
      <c r="CK21" s="1060"/>
      <c r="CL21" s="1060"/>
      <c r="CM21" s="1060"/>
      <c r="CN21" s="1060"/>
      <c r="CO21" s="1060"/>
      <c r="CP21" s="1060"/>
      <c r="CQ21" s="1061"/>
      <c r="CR21" s="1049" t="s">
        <v>422</v>
      </c>
      <c r="CS21" s="1060"/>
      <c r="CT21" s="1060"/>
      <c r="CU21" s="1060"/>
      <c r="CV21" s="1060"/>
      <c r="CW21" s="1060"/>
      <c r="CX21" s="1060"/>
      <c r="CY21" s="1060"/>
      <c r="CZ21" s="1060"/>
      <c r="DA21" s="1060"/>
      <c r="DB21" s="1060"/>
      <c r="DC21" s="1060"/>
      <c r="DD21" s="1060"/>
      <c r="DE21" s="1060"/>
      <c r="DF21" s="1061"/>
      <c r="DG21" s="1049" t="s">
        <v>423</v>
      </c>
      <c r="DH21" s="1060"/>
      <c r="DI21" s="1060"/>
      <c r="DJ21" s="1060"/>
      <c r="DK21" s="1060"/>
      <c r="DL21" s="1060"/>
      <c r="DM21" s="1060"/>
      <c r="DN21" s="1060"/>
      <c r="DO21" s="1060"/>
      <c r="DP21" s="1060"/>
      <c r="DQ21" s="1060"/>
      <c r="DR21" s="1060"/>
      <c r="DS21" s="1060"/>
      <c r="DT21" s="1060"/>
      <c r="DU21" s="1064"/>
    </row>
    <row r="22" spans="1:131" s="103" customFormat="1" ht="11.25" customHeight="1" thickBot="1">
      <c r="A22" s="246"/>
      <c r="B22" s="247"/>
      <c r="C22" s="1053"/>
      <c r="D22" s="1053"/>
      <c r="E22" s="1053"/>
      <c r="F22" s="1053"/>
      <c r="G22" s="1053"/>
      <c r="H22" s="1053"/>
      <c r="I22" s="1053"/>
      <c r="J22" s="1053"/>
      <c r="K22" s="1053"/>
      <c r="L22" s="1053"/>
      <c r="M22" s="1053"/>
      <c r="N22" s="1053"/>
      <c r="O22" s="1053"/>
      <c r="P22" s="1053"/>
      <c r="Q22" s="1053"/>
      <c r="R22" s="1053"/>
      <c r="S22" s="1053"/>
      <c r="T22" s="248"/>
      <c r="U22" s="1002" t="s">
        <v>145</v>
      </c>
      <c r="V22" s="1003"/>
      <c r="W22" s="1003"/>
      <c r="X22" s="1003"/>
      <c r="Y22" s="1003"/>
      <c r="Z22" s="1003"/>
      <c r="AA22" s="1003"/>
      <c r="AB22" s="1003"/>
      <c r="AC22" s="1003"/>
      <c r="AD22" s="1003"/>
      <c r="AE22" s="1003"/>
      <c r="AF22" s="1003"/>
      <c r="AG22" s="1003"/>
      <c r="AH22" s="1003"/>
      <c r="AI22" s="1004"/>
      <c r="AJ22" s="1002" t="s">
        <v>145</v>
      </c>
      <c r="AK22" s="1003"/>
      <c r="AL22" s="1003"/>
      <c r="AM22" s="1003"/>
      <c r="AN22" s="1003"/>
      <c r="AO22" s="1003"/>
      <c r="AP22" s="1003"/>
      <c r="AQ22" s="1003"/>
      <c r="AR22" s="1003"/>
      <c r="AS22" s="1003"/>
      <c r="AT22" s="1003"/>
      <c r="AU22" s="1003"/>
      <c r="AV22" s="1003"/>
      <c r="AW22" s="1003"/>
      <c r="AX22" s="1004"/>
      <c r="AY22" s="1002" t="s">
        <v>145</v>
      </c>
      <c r="AZ22" s="1058"/>
      <c r="BA22" s="1058"/>
      <c r="BB22" s="1058"/>
      <c r="BC22" s="1058"/>
      <c r="BD22" s="1058"/>
      <c r="BE22" s="1058"/>
      <c r="BF22" s="1058"/>
      <c r="BG22" s="1058"/>
      <c r="BH22" s="1058"/>
      <c r="BI22" s="1058"/>
      <c r="BJ22" s="1058"/>
      <c r="BK22" s="1058"/>
      <c r="BL22" s="1058"/>
      <c r="BM22" s="1059"/>
      <c r="BN22" s="1002" t="s">
        <v>145</v>
      </c>
      <c r="BO22" s="1067"/>
      <c r="BP22" s="1067"/>
      <c r="BQ22" s="1067"/>
      <c r="BR22" s="1067"/>
      <c r="BS22" s="1067"/>
      <c r="BT22" s="1067"/>
      <c r="BU22" s="1067"/>
      <c r="BV22" s="1067"/>
      <c r="BW22" s="1067"/>
      <c r="BX22" s="1067"/>
      <c r="BY22" s="1067"/>
      <c r="BZ22" s="1067"/>
      <c r="CA22" s="1067"/>
      <c r="CB22" s="1069"/>
      <c r="CC22" s="1002" t="s">
        <v>145</v>
      </c>
      <c r="CD22" s="1058"/>
      <c r="CE22" s="1058"/>
      <c r="CF22" s="1058"/>
      <c r="CG22" s="1058"/>
      <c r="CH22" s="1058"/>
      <c r="CI22" s="1058"/>
      <c r="CJ22" s="1058"/>
      <c r="CK22" s="1058"/>
      <c r="CL22" s="1058"/>
      <c r="CM22" s="1058"/>
      <c r="CN22" s="1058"/>
      <c r="CO22" s="1058"/>
      <c r="CP22" s="1058"/>
      <c r="CQ22" s="1059"/>
      <c r="CR22" s="1002" t="s">
        <v>145</v>
      </c>
      <c r="CS22" s="1058"/>
      <c r="CT22" s="1058"/>
      <c r="CU22" s="1058"/>
      <c r="CV22" s="1058"/>
      <c r="CW22" s="1058"/>
      <c r="CX22" s="1058"/>
      <c r="CY22" s="1058"/>
      <c r="CZ22" s="1058"/>
      <c r="DA22" s="1058"/>
      <c r="DB22" s="1058"/>
      <c r="DC22" s="1058"/>
      <c r="DD22" s="1058"/>
      <c r="DE22" s="1058"/>
      <c r="DF22" s="1059"/>
      <c r="DG22" s="1002" t="s">
        <v>145</v>
      </c>
      <c r="DH22" s="1058"/>
      <c r="DI22" s="1058"/>
      <c r="DJ22" s="1058"/>
      <c r="DK22" s="1058"/>
      <c r="DL22" s="1058"/>
      <c r="DM22" s="1058"/>
      <c r="DN22" s="1058"/>
      <c r="DO22" s="1058"/>
      <c r="DP22" s="1058"/>
      <c r="DQ22" s="1058"/>
      <c r="DR22" s="1058"/>
      <c r="DS22" s="1058"/>
      <c r="DT22" s="1058"/>
      <c r="DU22" s="1063"/>
    </row>
    <row r="23" spans="1:131" ht="18.75" customHeight="1">
      <c r="A23" s="249"/>
      <c r="B23" s="250"/>
      <c r="C23" s="251"/>
      <c r="D23" s="252"/>
      <c r="E23" s="253"/>
      <c r="F23" s="1048" t="s">
        <v>134</v>
      </c>
      <c r="G23" s="1048"/>
      <c r="H23" s="1048"/>
      <c r="I23" s="1048"/>
      <c r="J23" s="1048"/>
      <c r="K23" s="1048"/>
      <c r="L23" s="1048"/>
      <c r="M23" s="1048"/>
      <c r="N23" s="1048"/>
      <c r="O23" s="1048"/>
      <c r="P23" s="1048"/>
      <c r="Q23" s="1048"/>
      <c r="R23" s="1048"/>
      <c r="S23" s="1048"/>
      <c r="T23" s="254"/>
      <c r="U23" s="559">
        <v>823061687</v>
      </c>
      <c r="V23" s="700"/>
      <c r="W23" s="700"/>
      <c r="X23" s="700"/>
      <c r="Y23" s="700"/>
      <c r="Z23" s="700"/>
      <c r="AA23" s="700"/>
      <c r="AB23" s="700"/>
      <c r="AC23" s="700"/>
      <c r="AD23" s="700"/>
      <c r="AE23" s="700"/>
      <c r="AF23" s="700"/>
      <c r="AG23" s="700"/>
      <c r="AH23" s="700"/>
      <c r="AI23" s="700"/>
      <c r="AJ23" s="700">
        <v>9138425</v>
      </c>
      <c r="AK23" s="700"/>
      <c r="AL23" s="700"/>
      <c r="AM23" s="700"/>
      <c r="AN23" s="700"/>
      <c r="AO23" s="700"/>
      <c r="AP23" s="700"/>
      <c r="AQ23" s="700"/>
      <c r="AR23" s="700"/>
      <c r="AS23" s="700"/>
      <c r="AT23" s="700"/>
      <c r="AU23" s="700"/>
      <c r="AV23" s="700"/>
      <c r="AW23" s="700"/>
      <c r="AX23" s="700"/>
      <c r="AY23" s="700">
        <v>7322848</v>
      </c>
      <c r="AZ23" s="700"/>
      <c r="BA23" s="700"/>
      <c r="BB23" s="700"/>
      <c r="BC23" s="700"/>
      <c r="BD23" s="700"/>
      <c r="BE23" s="700"/>
      <c r="BF23" s="700"/>
      <c r="BG23" s="700"/>
      <c r="BH23" s="700"/>
      <c r="BI23" s="700"/>
      <c r="BJ23" s="700"/>
      <c r="BK23" s="700"/>
      <c r="BL23" s="700"/>
      <c r="BM23" s="700"/>
      <c r="BN23" s="700">
        <v>400000</v>
      </c>
      <c r="BO23" s="700"/>
      <c r="BP23" s="700"/>
      <c r="BQ23" s="700"/>
      <c r="BR23" s="700"/>
      <c r="BS23" s="700"/>
      <c r="BT23" s="700"/>
      <c r="BU23" s="700"/>
      <c r="BV23" s="700"/>
      <c r="BW23" s="700"/>
      <c r="BX23" s="700"/>
      <c r="BY23" s="700"/>
      <c r="BZ23" s="700"/>
      <c r="CA23" s="700"/>
      <c r="CB23" s="700"/>
      <c r="CC23" s="700">
        <f>DG8-U23-AJ23-AY23-BN23</f>
        <v>10814272586</v>
      </c>
      <c r="CD23" s="700"/>
      <c r="CE23" s="700"/>
      <c r="CF23" s="700"/>
      <c r="CG23" s="700"/>
      <c r="CH23" s="700"/>
      <c r="CI23" s="700"/>
      <c r="CJ23" s="700"/>
      <c r="CK23" s="700"/>
      <c r="CL23" s="700"/>
      <c r="CM23" s="700"/>
      <c r="CN23" s="700"/>
      <c r="CO23" s="700"/>
      <c r="CP23" s="700"/>
      <c r="CQ23" s="700"/>
      <c r="CR23" s="700">
        <v>129354455</v>
      </c>
      <c r="CS23" s="700"/>
      <c r="CT23" s="700"/>
      <c r="CU23" s="700"/>
      <c r="CV23" s="700"/>
      <c r="CW23" s="700"/>
      <c r="CX23" s="700"/>
      <c r="CY23" s="700"/>
      <c r="CZ23" s="700"/>
      <c r="DA23" s="700"/>
      <c r="DB23" s="700"/>
      <c r="DC23" s="700"/>
      <c r="DD23" s="700"/>
      <c r="DE23" s="700"/>
      <c r="DF23" s="700"/>
      <c r="DG23" s="700">
        <f>CC23-CR23</f>
        <v>10684918131</v>
      </c>
      <c r="DH23" s="700"/>
      <c r="DI23" s="700"/>
      <c r="DJ23" s="700"/>
      <c r="DK23" s="700"/>
      <c r="DL23" s="700"/>
      <c r="DM23" s="700"/>
      <c r="DN23" s="700"/>
      <c r="DO23" s="700"/>
      <c r="DP23" s="700"/>
      <c r="DQ23" s="700"/>
      <c r="DR23" s="700"/>
      <c r="DS23" s="700"/>
      <c r="DT23" s="700"/>
      <c r="DU23" s="701"/>
    </row>
    <row r="24" spans="1:131" ht="18.75" customHeight="1">
      <c r="A24" s="1045" t="s">
        <v>207</v>
      </c>
      <c r="B24" s="1046"/>
      <c r="C24" s="1046"/>
      <c r="D24" s="1047"/>
      <c r="E24" s="255"/>
      <c r="F24" s="1012" t="s">
        <v>50</v>
      </c>
      <c r="G24" s="1012"/>
      <c r="H24" s="1012"/>
      <c r="I24" s="1012"/>
      <c r="J24" s="1012"/>
      <c r="K24" s="1012"/>
      <c r="L24" s="1012"/>
      <c r="M24" s="1012"/>
      <c r="N24" s="1012"/>
      <c r="O24" s="1012"/>
      <c r="P24" s="1012"/>
      <c r="Q24" s="1012"/>
      <c r="R24" s="1012"/>
      <c r="S24" s="1012"/>
      <c r="T24" s="256"/>
      <c r="U24" s="705">
        <v>245335162</v>
      </c>
      <c r="V24" s="696"/>
      <c r="W24" s="696"/>
      <c r="X24" s="696"/>
      <c r="Y24" s="696"/>
      <c r="Z24" s="696"/>
      <c r="AA24" s="696"/>
      <c r="AB24" s="696"/>
      <c r="AC24" s="696"/>
      <c r="AD24" s="696"/>
      <c r="AE24" s="696"/>
      <c r="AF24" s="696"/>
      <c r="AG24" s="696"/>
      <c r="AH24" s="696"/>
      <c r="AI24" s="696"/>
      <c r="AJ24" s="696">
        <v>1720</v>
      </c>
      <c r="AK24" s="696"/>
      <c r="AL24" s="696"/>
      <c r="AM24" s="696"/>
      <c r="AN24" s="696"/>
      <c r="AO24" s="696"/>
      <c r="AP24" s="696"/>
      <c r="AQ24" s="696"/>
      <c r="AR24" s="696"/>
      <c r="AS24" s="696"/>
      <c r="AT24" s="696"/>
      <c r="AU24" s="696"/>
      <c r="AV24" s="696"/>
      <c r="AW24" s="696"/>
      <c r="AX24" s="696"/>
      <c r="AY24" s="696">
        <v>136237</v>
      </c>
      <c r="AZ24" s="696"/>
      <c r="BA24" s="696"/>
      <c r="BB24" s="696"/>
      <c r="BC24" s="696"/>
      <c r="BD24" s="696"/>
      <c r="BE24" s="696"/>
      <c r="BF24" s="696"/>
      <c r="BG24" s="696"/>
      <c r="BH24" s="696"/>
      <c r="BI24" s="696"/>
      <c r="BJ24" s="696"/>
      <c r="BK24" s="696"/>
      <c r="BL24" s="696"/>
      <c r="BM24" s="696"/>
      <c r="BN24" s="696">
        <v>0</v>
      </c>
      <c r="BO24" s="696"/>
      <c r="BP24" s="696"/>
      <c r="BQ24" s="696"/>
      <c r="BR24" s="696"/>
      <c r="BS24" s="696"/>
      <c r="BT24" s="696"/>
      <c r="BU24" s="696"/>
      <c r="BV24" s="696"/>
      <c r="BW24" s="696"/>
      <c r="BX24" s="696"/>
      <c r="BY24" s="696"/>
      <c r="BZ24" s="696"/>
      <c r="CA24" s="696"/>
      <c r="CB24" s="696"/>
      <c r="CC24" s="696">
        <f t="shared" ref="CC24:CC29" si="6">DG9-U24-AJ24-AY24-BN24</f>
        <v>1282144283</v>
      </c>
      <c r="CD24" s="696"/>
      <c r="CE24" s="696"/>
      <c r="CF24" s="696"/>
      <c r="CG24" s="696"/>
      <c r="CH24" s="696"/>
      <c r="CI24" s="696"/>
      <c r="CJ24" s="696"/>
      <c r="CK24" s="696"/>
      <c r="CL24" s="696"/>
      <c r="CM24" s="696"/>
      <c r="CN24" s="696"/>
      <c r="CO24" s="696"/>
      <c r="CP24" s="696"/>
      <c r="CQ24" s="696"/>
      <c r="CR24" s="696">
        <v>119443013</v>
      </c>
      <c r="CS24" s="696"/>
      <c r="CT24" s="696"/>
      <c r="CU24" s="696"/>
      <c r="CV24" s="696"/>
      <c r="CW24" s="696"/>
      <c r="CX24" s="696"/>
      <c r="CY24" s="696"/>
      <c r="CZ24" s="696"/>
      <c r="DA24" s="696"/>
      <c r="DB24" s="696"/>
      <c r="DC24" s="696"/>
      <c r="DD24" s="696"/>
      <c r="DE24" s="696"/>
      <c r="DF24" s="696"/>
      <c r="DG24" s="696">
        <f t="shared" ref="DG24:DG29" si="7">CC24-CR24</f>
        <v>1162701270</v>
      </c>
      <c r="DH24" s="696"/>
      <c r="DI24" s="696"/>
      <c r="DJ24" s="696"/>
      <c r="DK24" s="696"/>
      <c r="DL24" s="696"/>
      <c r="DM24" s="696"/>
      <c r="DN24" s="696"/>
      <c r="DO24" s="696"/>
      <c r="DP24" s="696"/>
      <c r="DQ24" s="696"/>
      <c r="DR24" s="696"/>
      <c r="DS24" s="696"/>
      <c r="DT24" s="696"/>
      <c r="DU24" s="699"/>
    </row>
    <row r="25" spans="1:131" ht="18.75" customHeight="1">
      <c r="A25" s="1045"/>
      <c r="B25" s="1046"/>
      <c r="C25" s="1046"/>
      <c r="D25" s="1047"/>
      <c r="E25" s="255"/>
      <c r="F25" s="1012" t="s">
        <v>135</v>
      </c>
      <c r="G25" s="1012"/>
      <c r="H25" s="1012"/>
      <c r="I25" s="1012"/>
      <c r="J25" s="1012"/>
      <c r="K25" s="1012"/>
      <c r="L25" s="1012"/>
      <c r="M25" s="1012"/>
      <c r="N25" s="1012"/>
      <c r="O25" s="1012"/>
      <c r="P25" s="1012"/>
      <c r="Q25" s="1012"/>
      <c r="R25" s="1012"/>
      <c r="S25" s="1012"/>
      <c r="T25" s="256"/>
      <c r="U25" s="705">
        <v>1294860926</v>
      </c>
      <c r="V25" s="696"/>
      <c r="W25" s="696"/>
      <c r="X25" s="696"/>
      <c r="Y25" s="696"/>
      <c r="Z25" s="696"/>
      <c r="AA25" s="696"/>
      <c r="AB25" s="696"/>
      <c r="AC25" s="696"/>
      <c r="AD25" s="696"/>
      <c r="AE25" s="696"/>
      <c r="AF25" s="696"/>
      <c r="AG25" s="696"/>
      <c r="AH25" s="696"/>
      <c r="AI25" s="696"/>
      <c r="AJ25" s="696">
        <v>59531017</v>
      </c>
      <c r="AK25" s="696"/>
      <c r="AL25" s="696"/>
      <c r="AM25" s="696"/>
      <c r="AN25" s="696"/>
      <c r="AO25" s="696"/>
      <c r="AP25" s="696"/>
      <c r="AQ25" s="696"/>
      <c r="AR25" s="696"/>
      <c r="AS25" s="696"/>
      <c r="AT25" s="696"/>
      <c r="AU25" s="696"/>
      <c r="AV25" s="696"/>
      <c r="AW25" s="696"/>
      <c r="AX25" s="696"/>
      <c r="AY25" s="696">
        <v>78385589</v>
      </c>
      <c r="AZ25" s="696"/>
      <c r="BA25" s="696"/>
      <c r="BB25" s="696"/>
      <c r="BC25" s="696"/>
      <c r="BD25" s="696"/>
      <c r="BE25" s="696"/>
      <c r="BF25" s="696"/>
      <c r="BG25" s="696"/>
      <c r="BH25" s="696"/>
      <c r="BI25" s="696"/>
      <c r="BJ25" s="696"/>
      <c r="BK25" s="696"/>
      <c r="BL25" s="696"/>
      <c r="BM25" s="696"/>
      <c r="BN25" s="696">
        <v>0</v>
      </c>
      <c r="BO25" s="696"/>
      <c r="BP25" s="696"/>
      <c r="BQ25" s="696"/>
      <c r="BR25" s="696"/>
      <c r="BS25" s="696"/>
      <c r="BT25" s="696"/>
      <c r="BU25" s="696"/>
      <c r="BV25" s="696"/>
      <c r="BW25" s="696"/>
      <c r="BX25" s="696"/>
      <c r="BY25" s="696"/>
      <c r="BZ25" s="696"/>
      <c r="CA25" s="696"/>
      <c r="CB25" s="696"/>
      <c r="CC25" s="696">
        <f t="shared" si="6"/>
        <v>13338527106</v>
      </c>
      <c r="CD25" s="696"/>
      <c r="CE25" s="696"/>
      <c r="CF25" s="696"/>
      <c r="CG25" s="696"/>
      <c r="CH25" s="696"/>
      <c r="CI25" s="696"/>
      <c r="CJ25" s="696"/>
      <c r="CK25" s="696"/>
      <c r="CL25" s="696"/>
      <c r="CM25" s="696"/>
      <c r="CN25" s="696"/>
      <c r="CO25" s="696"/>
      <c r="CP25" s="696"/>
      <c r="CQ25" s="696"/>
      <c r="CR25" s="696">
        <v>26609630</v>
      </c>
      <c r="CS25" s="696"/>
      <c r="CT25" s="696"/>
      <c r="CU25" s="696"/>
      <c r="CV25" s="696"/>
      <c r="CW25" s="696"/>
      <c r="CX25" s="696"/>
      <c r="CY25" s="696"/>
      <c r="CZ25" s="696"/>
      <c r="DA25" s="696"/>
      <c r="DB25" s="696"/>
      <c r="DC25" s="696"/>
      <c r="DD25" s="696"/>
      <c r="DE25" s="696"/>
      <c r="DF25" s="696"/>
      <c r="DG25" s="696">
        <f t="shared" si="7"/>
        <v>13311917476</v>
      </c>
      <c r="DH25" s="696"/>
      <c r="DI25" s="696"/>
      <c r="DJ25" s="696"/>
      <c r="DK25" s="696"/>
      <c r="DL25" s="696"/>
      <c r="DM25" s="696"/>
      <c r="DN25" s="696"/>
      <c r="DO25" s="696"/>
      <c r="DP25" s="696"/>
      <c r="DQ25" s="696"/>
      <c r="DR25" s="696"/>
      <c r="DS25" s="696"/>
      <c r="DT25" s="696"/>
      <c r="DU25" s="699"/>
    </row>
    <row r="26" spans="1:131" ht="18.75" customHeight="1">
      <c r="A26" s="1045"/>
      <c r="B26" s="1046"/>
      <c r="C26" s="1046"/>
      <c r="D26" s="1047"/>
      <c r="E26" s="255"/>
      <c r="F26" s="1012" t="s">
        <v>52</v>
      </c>
      <c r="G26" s="1012"/>
      <c r="H26" s="1012"/>
      <c r="I26" s="1012"/>
      <c r="J26" s="1012"/>
      <c r="K26" s="1012"/>
      <c r="L26" s="1012"/>
      <c r="M26" s="1012"/>
      <c r="N26" s="1012"/>
      <c r="O26" s="1012"/>
      <c r="P26" s="1012"/>
      <c r="Q26" s="1012"/>
      <c r="R26" s="1012"/>
      <c r="S26" s="1012"/>
      <c r="T26" s="256"/>
      <c r="U26" s="705">
        <v>151944185</v>
      </c>
      <c r="V26" s="696"/>
      <c r="W26" s="696"/>
      <c r="X26" s="696"/>
      <c r="Y26" s="696"/>
      <c r="Z26" s="696"/>
      <c r="AA26" s="696"/>
      <c r="AB26" s="696"/>
      <c r="AC26" s="696"/>
      <c r="AD26" s="696"/>
      <c r="AE26" s="696"/>
      <c r="AF26" s="696"/>
      <c r="AG26" s="696"/>
      <c r="AH26" s="696"/>
      <c r="AI26" s="696"/>
      <c r="AJ26" s="696">
        <v>194095</v>
      </c>
      <c r="AK26" s="696"/>
      <c r="AL26" s="696"/>
      <c r="AM26" s="696"/>
      <c r="AN26" s="696"/>
      <c r="AO26" s="696"/>
      <c r="AP26" s="696"/>
      <c r="AQ26" s="696"/>
      <c r="AR26" s="696"/>
      <c r="AS26" s="696"/>
      <c r="AT26" s="696"/>
      <c r="AU26" s="696"/>
      <c r="AV26" s="696"/>
      <c r="AW26" s="696"/>
      <c r="AX26" s="696"/>
      <c r="AY26" s="696">
        <v>5000000</v>
      </c>
      <c r="AZ26" s="696"/>
      <c r="BA26" s="696"/>
      <c r="BB26" s="696"/>
      <c r="BC26" s="696"/>
      <c r="BD26" s="696"/>
      <c r="BE26" s="696"/>
      <c r="BF26" s="696"/>
      <c r="BG26" s="696"/>
      <c r="BH26" s="696"/>
      <c r="BI26" s="696"/>
      <c r="BJ26" s="696"/>
      <c r="BK26" s="696"/>
      <c r="BL26" s="696"/>
      <c r="BM26" s="696"/>
      <c r="BN26" s="696">
        <v>0</v>
      </c>
      <c r="BO26" s="696"/>
      <c r="BP26" s="696"/>
      <c r="BQ26" s="696"/>
      <c r="BR26" s="696"/>
      <c r="BS26" s="696"/>
      <c r="BT26" s="696"/>
      <c r="BU26" s="696"/>
      <c r="BV26" s="696"/>
      <c r="BW26" s="696"/>
      <c r="BX26" s="696"/>
      <c r="BY26" s="696"/>
      <c r="BZ26" s="696"/>
      <c r="CA26" s="696"/>
      <c r="CB26" s="696"/>
      <c r="CC26" s="696">
        <f t="shared" si="6"/>
        <v>959536225</v>
      </c>
      <c r="CD26" s="696"/>
      <c r="CE26" s="696"/>
      <c r="CF26" s="696"/>
      <c r="CG26" s="696"/>
      <c r="CH26" s="696"/>
      <c r="CI26" s="696"/>
      <c r="CJ26" s="696"/>
      <c r="CK26" s="696"/>
      <c r="CL26" s="696"/>
      <c r="CM26" s="696"/>
      <c r="CN26" s="696"/>
      <c r="CO26" s="696"/>
      <c r="CP26" s="696"/>
      <c r="CQ26" s="696"/>
      <c r="CR26" s="696">
        <v>0</v>
      </c>
      <c r="CS26" s="696"/>
      <c r="CT26" s="696"/>
      <c r="CU26" s="696"/>
      <c r="CV26" s="696"/>
      <c r="CW26" s="696"/>
      <c r="CX26" s="696"/>
      <c r="CY26" s="696"/>
      <c r="CZ26" s="696"/>
      <c r="DA26" s="696"/>
      <c r="DB26" s="696"/>
      <c r="DC26" s="696"/>
      <c r="DD26" s="696"/>
      <c r="DE26" s="696"/>
      <c r="DF26" s="696"/>
      <c r="DG26" s="696">
        <f t="shared" si="7"/>
        <v>959536225</v>
      </c>
      <c r="DH26" s="696"/>
      <c r="DI26" s="696"/>
      <c r="DJ26" s="696"/>
      <c r="DK26" s="696"/>
      <c r="DL26" s="696"/>
      <c r="DM26" s="696"/>
      <c r="DN26" s="696"/>
      <c r="DO26" s="696"/>
      <c r="DP26" s="696"/>
      <c r="DQ26" s="696"/>
      <c r="DR26" s="696"/>
      <c r="DS26" s="696"/>
      <c r="DT26" s="696"/>
      <c r="DU26" s="699"/>
    </row>
    <row r="27" spans="1:131" ht="18.75" customHeight="1">
      <c r="A27" s="1045"/>
      <c r="B27" s="1046"/>
      <c r="C27" s="1046"/>
      <c r="D27" s="1047"/>
      <c r="E27" s="255"/>
      <c r="F27" s="1012" t="s">
        <v>208</v>
      </c>
      <c r="G27" s="1012"/>
      <c r="H27" s="1012"/>
      <c r="I27" s="1012"/>
      <c r="J27" s="1012"/>
      <c r="K27" s="1012"/>
      <c r="L27" s="1012"/>
      <c r="M27" s="1012"/>
      <c r="N27" s="1012"/>
      <c r="O27" s="1012"/>
      <c r="P27" s="1012"/>
      <c r="Q27" s="1012"/>
      <c r="R27" s="1012"/>
      <c r="S27" s="1012"/>
      <c r="T27" s="256"/>
      <c r="U27" s="705">
        <v>776365105</v>
      </c>
      <c r="V27" s="696"/>
      <c r="W27" s="696"/>
      <c r="X27" s="696"/>
      <c r="Y27" s="696"/>
      <c r="Z27" s="696"/>
      <c r="AA27" s="696"/>
      <c r="AB27" s="696"/>
      <c r="AC27" s="696"/>
      <c r="AD27" s="696"/>
      <c r="AE27" s="696"/>
      <c r="AF27" s="696"/>
      <c r="AG27" s="696"/>
      <c r="AH27" s="696"/>
      <c r="AI27" s="696"/>
      <c r="AJ27" s="696">
        <v>8985916</v>
      </c>
      <c r="AK27" s="696"/>
      <c r="AL27" s="696"/>
      <c r="AM27" s="696"/>
      <c r="AN27" s="696"/>
      <c r="AO27" s="696"/>
      <c r="AP27" s="696"/>
      <c r="AQ27" s="696"/>
      <c r="AR27" s="696"/>
      <c r="AS27" s="696"/>
      <c r="AT27" s="696"/>
      <c r="AU27" s="696"/>
      <c r="AV27" s="696"/>
      <c r="AW27" s="696"/>
      <c r="AX27" s="696"/>
      <c r="AY27" s="696">
        <v>68608493</v>
      </c>
      <c r="AZ27" s="696"/>
      <c r="BA27" s="696"/>
      <c r="BB27" s="696"/>
      <c r="BC27" s="696"/>
      <c r="BD27" s="696"/>
      <c r="BE27" s="696"/>
      <c r="BF27" s="696"/>
      <c r="BG27" s="696"/>
      <c r="BH27" s="696"/>
      <c r="BI27" s="696"/>
      <c r="BJ27" s="696"/>
      <c r="BK27" s="696"/>
      <c r="BL27" s="696"/>
      <c r="BM27" s="696"/>
      <c r="BN27" s="696">
        <v>0</v>
      </c>
      <c r="BO27" s="696"/>
      <c r="BP27" s="696"/>
      <c r="BQ27" s="696"/>
      <c r="BR27" s="696"/>
      <c r="BS27" s="696"/>
      <c r="BT27" s="696"/>
      <c r="BU27" s="696"/>
      <c r="BV27" s="696"/>
      <c r="BW27" s="696"/>
      <c r="BX27" s="696"/>
      <c r="BY27" s="696"/>
      <c r="BZ27" s="696"/>
      <c r="CA27" s="696"/>
      <c r="CB27" s="696"/>
      <c r="CC27" s="696">
        <f t="shared" si="6"/>
        <v>9228969956</v>
      </c>
      <c r="CD27" s="696"/>
      <c r="CE27" s="696"/>
      <c r="CF27" s="696"/>
      <c r="CG27" s="696"/>
      <c r="CH27" s="696"/>
      <c r="CI27" s="696"/>
      <c r="CJ27" s="696"/>
      <c r="CK27" s="696"/>
      <c r="CL27" s="696"/>
      <c r="CM27" s="696"/>
      <c r="CN27" s="696"/>
      <c r="CO27" s="696"/>
      <c r="CP27" s="696"/>
      <c r="CQ27" s="696"/>
      <c r="CR27" s="696">
        <v>123620467</v>
      </c>
      <c r="CS27" s="696"/>
      <c r="CT27" s="696"/>
      <c r="CU27" s="696"/>
      <c r="CV27" s="696"/>
      <c r="CW27" s="696"/>
      <c r="CX27" s="696"/>
      <c r="CY27" s="696"/>
      <c r="CZ27" s="696"/>
      <c r="DA27" s="696"/>
      <c r="DB27" s="696"/>
      <c r="DC27" s="696"/>
      <c r="DD27" s="696"/>
      <c r="DE27" s="696"/>
      <c r="DF27" s="696"/>
      <c r="DG27" s="696">
        <f t="shared" si="7"/>
        <v>9105349489</v>
      </c>
      <c r="DH27" s="696"/>
      <c r="DI27" s="696"/>
      <c r="DJ27" s="696"/>
      <c r="DK27" s="696"/>
      <c r="DL27" s="696"/>
      <c r="DM27" s="696"/>
      <c r="DN27" s="696"/>
      <c r="DO27" s="696"/>
      <c r="DP27" s="696"/>
      <c r="DQ27" s="696"/>
      <c r="DR27" s="696"/>
      <c r="DS27" s="696"/>
      <c r="DT27" s="696"/>
      <c r="DU27" s="699"/>
    </row>
    <row r="28" spans="1:131" ht="18.75" customHeight="1">
      <c r="A28" s="257"/>
      <c r="B28" s="258"/>
      <c r="C28" s="258"/>
      <c r="D28" s="259"/>
      <c r="E28" s="255"/>
      <c r="F28" s="1012" t="s">
        <v>54</v>
      </c>
      <c r="G28" s="1012"/>
      <c r="H28" s="1012"/>
      <c r="I28" s="1012"/>
      <c r="J28" s="1012"/>
      <c r="K28" s="1012"/>
      <c r="L28" s="1012"/>
      <c r="M28" s="1012"/>
      <c r="N28" s="1012"/>
      <c r="O28" s="1012"/>
      <c r="P28" s="1012"/>
      <c r="Q28" s="1012"/>
      <c r="R28" s="1012"/>
      <c r="S28" s="1012"/>
      <c r="T28" s="256"/>
      <c r="U28" s="705">
        <v>62925016880</v>
      </c>
      <c r="V28" s="696"/>
      <c r="W28" s="696"/>
      <c r="X28" s="696"/>
      <c r="Y28" s="696"/>
      <c r="Z28" s="696"/>
      <c r="AA28" s="696"/>
      <c r="AB28" s="696"/>
      <c r="AC28" s="696"/>
      <c r="AD28" s="696"/>
      <c r="AE28" s="696"/>
      <c r="AF28" s="696"/>
      <c r="AG28" s="696"/>
      <c r="AH28" s="696"/>
      <c r="AI28" s="696"/>
      <c r="AJ28" s="696">
        <v>7210962831</v>
      </c>
      <c r="AK28" s="696"/>
      <c r="AL28" s="696"/>
      <c r="AM28" s="696"/>
      <c r="AN28" s="696"/>
      <c r="AO28" s="696"/>
      <c r="AP28" s="696"/>
      <c r="AQ28" s="696"/>
      <c r="AR28" s="696"/>
      <c r="AS28" s="696"/>
      <c r="AT28" s="696"/>
      <c r="AU28" s="696"/>
      <c r="AV28" s="696"/>
      <c r="AW28" s="696"/>
      <c r="AX28" s="696"/>
      <c r="AY28" s="696">
        <v>683232957</v>
      </c>
      <c r="AZ28" s="696"/>
      <c r="BA28" s="696"/>
      <c r="BB28" s="696"/>
      <c r="BC28" s="696"/>
      <c r="BD28" s="696"/>
      <c r="BE28" s="696"/>
      <c r="BF28" s="696"/>
      <c r="BG28" s="696"/>
      <c r="BH28" s="696"/>
      <c r="BI28" s="696"/>
      <c r="BJ28" s="696"/>
      <c r="BK28" s="696"/>
      <c r="BL28" s="696"/>
      <c r="BM28" s="696"/>
      <c r="BN28" s="696">
        <v>1407926241</v>
      </c>
      <c r="BO28" s="696"/>
      <c r="BP28" s="696"/>
      <c r="BQ28" s="696"/>
      <c r="BR28" s="696"/>
      <c r="BS28" s="696"/>
      <c r="BT28" s="696"/>
      <c r="BU28" s="696"/>
      <c r="BV28" s="696"/>
      <c r="BW28" s="696"/>
      <c r="BX28" s="696"/>
      <c r="BY28" s="696"/>
      <c r="BZ28" s="696"/>
      <c r="CA28" s="696"/>
      <c r="CB28" s="696"/>
      <c r="CC28" s="696">
        <f t="shared" si="6"/>
        <v>118949709109</v>
      </c>
      <c r="CD28" s="696"/>
      <c r="CE28" s="696"/>
      <c r="CF28" s="696"/>
      <c r="CG28" s="696"/>
      <c r="CH28" s="696"/>
      <c r="CI28" s="696"/>
      <c r="CJ28" s="696"/>
      <c r="CK28" s="696"/>
      <c r="CL28" s="696"/>
      <c r="CM28" s="696"/>
      <c r="CN28" s="696"/>
      <c r="CO28" s="696"/>
      <c r="CP28" s="696"/>
      <c r="CQ28" s="696"/>
      <c r="CR28" s="696">
        <v>49146235026</v>
      </c>
      <c r="CS28" s="696"/>
      <c r="CT28" s="696"/>
      <c r="CU28" s="696"/>
      <c r="CV28" s="696"/>
      <c r="CW28" s="696"/>
      <c r="CX28" s="696"/>
      <c r="CY28" s="696"/>
      <c r="CZ28" s="696"/>
      <c r="DA28" s="696"/>
      <c r="DB28" s="696"/>
      <c r="DC28" s="696"/>
      <c r="DD28" s="696"/>
      <c r="DE28" s="696"/>
      <c r="DF28" s="696"/>
      <c r="DG28" s="696">
        <f t="shared" si="7"/>
        <v>69803474083</v>
      </c>
      <c r="DH28" s="696"/>
      <c r="DI28" s="696"/>
      <c r="DJ28" s="696"/>
      <c r="DK28" s="696"/>
      <c r="DL28" s="696"/>
      <c r="DM28" s="696"/>
      <c r="DN28" s="696"/>
      <c r="DO28" s="696"/>
      <c r="DP28" s="696"/>
      <c r="DQ28" s="696"/>
      <c r="DR28" s="696"/>
      <c r="DS28" s="696"/>
      <c r="DT28" s="696"/>
      <c r="DU28" s="699"/>
    </row>
    <row r="29" spans="1:131" ht="18.75" customHeight="1" thickBot="1">
      <c r="A29" s="260"/>
      <c r="B29" s="261"/>
      <c r="C29" s="1062" t="s">
        <v>209</v>
      </c>
      <c r="D29" s="1062"/>
      <c r="E29" s="1062"/>
      <c r="F29" s="1062"/>
      <c r="G29" s="1062"/>
      <c r="H29" s="1062"/>
      <c r="I29" s="1062"/>
      <c r="J29" s="1062"/>
      <c r="K29" s="1062"/>
      <c r="L29" s="1062"/>
      <c r="M29" s="1062"/>
      <c r="N29" s="1062"/>
      <c r="O29" s="1062"/>
      <c r="P29" s="1062"/>
      <c r="Q29" s="1062"/>
      <c r="R29" s="1062"/>
      <c r="S29" s="1062"/>
      <c r="T29" s="262"/>
      <c r="U29" s="705">
        <v>0</v>
      </c>
      <c r="V29" s="696"/>
      <c r="W29" s="696"/>
      <c r="X29" s="696"/>
      <c r="Y29" s="696"/>
      <c r="Z29" s="696"/>
      <c r="AA29" s="696"/>
      <c r="AB29" s="696"/>
      <c r="AC29" s="696"/>
      <c r="AD29" s="696"/>
      <c r="AE29" s="696"/>
      <c r="AF29" s="696"/>
      <c r="AG29" s="696"/>
      <c r="AH29" s="696"/>
      <c r="AI29" s="696"/>
      <c r="AJ29" s="696">
        <v>162974090992</v>
      </c>
      <c r="AK29" s="696"/>
      <c r="AL29" s="696"/>
      <c r="AM29" s="696"/>
      <c r="AN29" s="696"/>
      <c r="AO29" s="696"/>
      <c r="AP29" s="696"/>
      <c r="AQ29" s="696"/>
      <c r="AR29" s="696"/>
      <c r="AS29" s="696"/>
      <c r="AT29" s="696"/>
      <c r="AU29" s="696"/>
      <c r="AV29" s="696"/>
      <c r="AW29" s="696"/>
      <c r="AX29" s="696"/>
      <c r="AY29" s="696">
        <v>16672264</v>
      </c>
      <c r="AZ29" s="696"/>
      <c r="BA29" s="696"/>
      <c r="BB29" s="696"/>
      <c r="BC29" s="696"/>
      <c r="BD29" s="696"/>
      <c r="BE29" s="696"/>
      <c r="BF29" s="696"/>
      <c r="BG29" s="696"/>
      <c r="BH29" s="696"/>
      <c r="BI29" s="696"/>
      <c r="BJ29" s="696"/>
      <c r="BK29" s="696"/>
      <c r="BL29" s="696"/>
      <c r="BM29" s="696"/>
      <c r="BN29" s="696">
        <v>0</v>
      </c>
      <c r="BO29" s="696"/>
      <c r="BP29" s="696"/>
      <c r="BQ29" s="696"/>
      <c r="BR29" s="696"/>
      <c r="BS29" s="696"/>
      <c r="BT29" s="696"/>
      <c r="BU29" s="696"/>
      <c r="BV29" s="696"/>
      <c r="BW29" s="696"/>
      <c r="BX29" s="696"/>
      <c r="BY29" s="696"/>
      <c r="BZ29" s="696"/>
      <c r="CA29" s="696"/>
      <c r="CB29" s="696"/>
      <c r="CC29" s="696">
        <f t="shared" si="6"/>
        <v>225061361</v>
      </c>
      <c r="CD29" s="696"/>
      <c r="CE29" s="696"/>
      <c r="CF29" s="696"/>
      <c r="CG29" s="696"/>
      <c r="CH29" s="696"/>
      <c r="CI29" s="696"/>
      <c r="CJ29" s="696"/>
      <c r="CK29" s="696"/>
      <c r="CL29" s="696"/>
      <c r="CM29" s="696"/>
      <c r="CN29" s="696"/>
      <c r="CO29" s="696"/>
      <c r="CP29" s="696"/>
      <c r="CQ29" s="696"/>
      <c r="CR29" s="696">
        <v>84069594</v>
      </c>
      <c r="CS29" s="696"/>
      <c r="CT29" s="696"/>
      <c r="CU29" s="696"/>
      <c r="CV29" s="696"/>
      <c r="CW29" s="696"/>
      <c r="CX29" s="696"/>
      <c r="CY29" s="696"/>
      <c r="CZ29" s="696"/>
      <c r="DA29" s="696"/>
      <c r="DB29" s="696"/>
      <c r="DC29" s="696"/>
      <c r="DD29" s="696"/>
      <c r="DE29" s="696"/>
      <c r="DF29" s="696"/>
      <c r="DG29" s="696">
        <f t="shared" si="7"/>
        <v>140991767</v>
      </c>
      <c r="DH29" s="696"/>
      <c r="DI29" s="696"/>
      <c r="DJ29" s="696"/>
      <c r="DK29" s="696"/>
      <c r="DL29" s="696"/>
      <c r="DM29" s="696"/>
      <c r="DN29" s="696"/>
      <c r="DO29" s="696"/>
      <c r="DP29" s="696"/>
      <c r="DQ29" s="696"/>
      <c r="DR29" s="696"/>
      <c r="DS29" s="696"/>
      <c r="DT29" s="696"/>
      <c r="DU29" s="699"/>
    </row>
    <row r="30" spans="1:131" ht="18.75" customHeight="1" thickBot="1">
      <c r="A30" s="1005" t="s">
        <v>147</v>
      </c>
      <c r="B30" s="1006"/>
      <c r="C30" s="1056"/>
      <c r="D30" s="1056"/>
      <c r="E30" s="1056"/>
      <c r="F30" s="1056"/>
      <c r="G30" s="1056"/>
      <c r="H30" s="1056"/>
      <c r="I30" s="1056"/>
      <c r="J30" s="1056"/>
      <c r="K30" s="1056"/>
      <c r="L30" s="1056"/>
      <c r="M30" s="1056"/>
      <c r="N30" s="1056"/>
      <c r="O30" s="1056"/>
      <c r="P30" s="1056"/>
      <c r="Q30" s="1056"/>
      <c r="R30" s="1056"/>
      <c r="S30" s="1056"/>
      <c r="T30" s="1057"/>
      <c r="U30" s="704">
        <f t="shared" ref="U30" si="8">SUM(U23,U24,U25,U26,U27,U28,U29)</f>
        <v>66216583945</v>
      </c>
      <c r="V30" s="697"/>
      <c r="W30" s="697"/>
      <c r="X30" s="697"/>
      <c r="Y30" s="697"/>
      <c r="Z30" s="697"/>
      <c r="AA30" s="697"/>
      <c r="AB30" s="697"/>
      <c r="AC30" s="697"/>
      <c r="AD30" s="697"/>
      <c r="AE30" s="697"/>
      <c r="AF30" s="697"/>
      <c r="AG30" s="697"/>
      <c r="AH30" s="697"/>
      <c r="AI30" s="697"/>
      <c r="AJ30" s="697">
        <f t="shared" ref="AJ30" si="9">SUM(AJ23,AJ24,AJ25,AJ26,AJ27,AJ28,AJ29)</f>
        <v>170262904996</v>
      </c>
      <c r="AK30" s="697"/>
      <c r="AL30" s="697"/>
      <c r="AM30" s="697"/>
      <c r="AN30" s="697"/>
      <c r="AO30" s="697"/>
      <c r="AP30" s="697"/>
      <c r="AQ30" s="697"/>
      <c r="AR30" s="697"/>
      <c r="AS30" s="697"/>
      <c r="AT30" s="697"/>
      <c r="AU30" s="697"/>
      <c r="AV30" s="697"/>
      <c r="AW30" s="697"/>
      <c r="AX30" s="697"/>
      <c r="AY30" s="697">
        <f t="shared" ref="AY30" si="10">SUM(AY23,AY24,AY25,AY26,AY27,AY28,AY29)</f>
        <v>859358388</v>
      </c>
      <c r="AZ30" s="697"/>
      <c r="BA30" s="697"/>
      <c r="BB30" s="697"/>
      <c r="BC30" s="697"/>
      <c r="BD30" s="697"/>
      <c r="BE30" s="697"/>
      <c r="BF30" s="697"/>
      <c r="BG30" s="697"/>
      <c r="BH30" s="697"/>
      <c r="BI30" s="697"/>
      <c r="BJ30" s="697"/>
      <c r="BK30" s="697"/>
      <c r="BL30" s="697"/>
      <c r="BM30" s="697"/>
      <c r="BN30" s="697">
        <f t="shared" ref="BN30" si="11">SUM(BN23,BN24,BN25,BN26,BN27,BN28,BN29)</f>
        <v>1408326241</v>
      </c>
      <c r="BO30" s="697"/>
      <c r="BP30" s="697"/>
      <c r="BQ30" s="697"/>
      <c r="BR30" s="697"/>
      <c r="BS30" s="697"/>
      <c r="BT30" s="697"/>
      <c r="BU30" s="697"/>
      <c r="BV30" s="697"/>
      <c r="BW30" s="697"/>
      <c r="BX30" s="697"/>
      <c r="BY30" s="697"/>
      <c r="BZ30" s="697"/>
      <c r="CA30" s="697"/>
      <c r="CB30" s="697"/>
      <c r="CC30" s="697">
        <f t="shared" ref="CC30" si="12">SUM(CC23,CC24,CC25,CC26,CC27,CC28,CC29)</f>
        <v>154798220626</v>
      </c>
      <c r="CD30" s="697"/>
      <c r="CE30" s="697"/>
      <c r="CF30" s="697"/>
      <c r="CG30" s="697"/>
      <c r="CH30" s="697"/>
      <c r="CI30" s="697"/>
      <c r="CJ30" s="697"/>
      <c r="CK30" s="697"/>
      <c r="CL30" s="697"/>
      <c r="CM30" s="697"/>
      <c r="CN30" s="697"/>
      <c r="CO30" s="697"/>
      <c r="CP30" s="697"/>
      <c r="CQ30" s="697"/>
      <c r="CR30" s="697">
        <f t="shared" ref="CR30" si="13">SUM(CR23,CR24,CR25,CR26,CR27,CR28,CR29)</f>
        <v>49629332185</v>
      </c>
      <c r="CS30" s="697"/>
      <c r="CT30" s="697"/>
      <c r="CU30" s="697"/>
      <c r="CV30" s="697"/>
      <c r="CW30" s="697"/>
      <c r="CX30" s="697"/>
      <c r="CY30" s="697"/>
      <c r="CZ30" s="697"/>
      <c r="DA30" s="697"/>
      <c r="DB30" s="697"/>
      <c r="DC30" s="697"/>
      <c r="DD30" s="697"/>
      <c r="DE30" s="697"/>
      <c r="DF30" s="697"/>
      <c r="DG30" s="697">
        <f t="shared" ref="DG30" si="14">SUM(DG23,DG24,DG25,DG26,DG27,DG28,DG29)</f>
        <v>105168888441</v>
      </c>
      <c r="DH30" s="697"/>
      <c r="DI30" s="697"/>
      <c r="DJ30" s="697"/>
      <c r="DK30" s="697"/>
      <c r="DL30" s="697"/>
      <c r="DM30" s="697"/>
      <c r="DN30" s="697"/>
      <c r="DO30" s="697"/>
      <c r="DP30" s="697"/>
      <c r="DQ30" s="697"/>
      <c r="DR30" s="697"/>
      <c r="DS30" s="697"/>
      <c r="DT30" s="697"/>
      <c r="DU30" s="698"/>
    </row>
    <row r="31" spans="1:131" ht="21.75" customHeight="1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8"/>
      <c r="S31" s="158"/>
      <c r="T31" s="158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>
        <v>0</v>
      </c>
      <c r="AV31" s="157"/>
      <c r="AW31" s="158"/>
      <c r="AX31" s="158">
        <v>1</v>
      </c>
      <c r="AY31" s="158"/>
      <c r="AZ31" s="158"/>
      <c r="BA31" s="158">
        <v>0</v>
      </c>
      <c r="BB31" s="158"/>
      <c r="BC31" s="158"/>
      <c r="BD31" s="158"/>
      <c r="BE31" s="158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60"/>
      <c r="DO31" s="160"/>
      <c r="DP31" s="160"/>
      <c r="DQ31" s="160"/>
      <c r="DR31" s="160"/>
      <c r="DS31" s="160"/>
      <c r="DT31" s="160"/>
      <c r="DU31" s="160"/>
      <c r="DV31" s="160"/>
      <c r="DW31" s="160"/>
      <c r="DX31" s="160"/>
      <c r="DY31" s="160"/>
      <c r="DZ31" s="160"/>
      <c r="EA31" s="160"/>
    </row>
    <row r="32" spans="1:131" ht="21.75" customHeight="1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8"/>
      <c r="S32" s="158"/>
      <c r="T32" s="158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8"/>
      <c r="AX32" s="158"/>
      <c r="AY32" s="158"/>
      <c r="AZ32" s="158"/>
      <c r="BA32" s="158"/>
      <c r="BB32" s="158"/>
      <c r="BC32" s="158"/>
      <c r="BD32" s="158"/>
      <c r="BE32" s="158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60"/>
      <c r="DO32" s="160"/>
      <c r="DP32" s="160"/>
      <c r="DQ32" s="160"/>
      <c r="DR32" s="160"/>
      <c r="DS32" s="160"/>
      <c r="DT32" s="160"/>
      <c r="DU32" s="160"/>
      <c r="DV32" s="160"/>
      <c r="DW32" s="160"/>
      <c r="DX32" s="160"/>
      <c r="DY32" s="160"/>
      <c r="DZ32" s="160"/>
      <c r="EA32" s="160"/>
    </row>
    <row r="33" spans="1:131" ht="21.75" customHeight="1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8"/>
      <c r="S33" s="158"/>
      <c r="T33" s="158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>
        <v>0</v>
      </c>
      <c r="AV33" s="157"/>
      <c r="AW33" s="158"/>
      <c r="AX33" s="158">
        <v>1</v>
      </c>
      <c r="AY33" s="158"/>
      <c r="AZ33" s="158"/>
      <c r="BA33" s="158">
        <v>0</v>
      </c>
      <c r="BB33" s="158"/>
      <c r="BC33" s="158"/>
      <c r="BD33" s="158"/>
      <c r="BE33" s="158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60"/>
      <c r="DO33" s="160"/>
      <c r="DP33" s="160"/>
      <c r="DQ33" s="160"/>
      <c r="DR33" s="160"/>
      <c r="DS33" s="160"/>
      <c r="DT33" s="160"/>
      <c r="DU33" s="160"/>
      <c r="DV33" s="160"/>
      <c r="DW33" s="160"/>
      <c r="DX33" s="160"/>
      <c r="DY33" s="160"/>
      <c r="DZ33" s="160"/>
      <c r="EA33" s="160"/>
    </row>
    <row r="34" spans="1:131" ht="21.75" customHeight="1">
      <c r="A34" s="157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8"/>
      <c r="S34" s="158"/>
      <c r="T34" s="158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8"/>
      <c r="AX34" s="158"/>
      <c r="AY34" s="158"/>
      <c r="AZ34" s="158"/>
      <c r="BA34" s="158"/>
      <c r="BB34" s="158"/>
      <c r="BC34" s="158"/>
      <c r="BD34" s="158"/>
      <c r="BE34" s="158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60"/>
      <c r="DO34" s="160"/>
      <c r="DP34" s="160"/>
      <c r="DQ34" s="160"/>
      <c r="DR34" s="160"/>
      <c r="DS34" s="160"/>
      <c r="DT34" s="160"/>
      <c r="DU34" s="160"/>
      <c r="DV34" s="160"/>
      <c r="DW34" s="160"/>
      <c r="DX34" s="160"/>
      <c r="DY34" s="160"/>
      <c r="DZ34" s="160"/>
      <c r="EA34" s="160"/>
    </row>
  </sheetData>
  <sheetProtection selectLockedCells="1"/>
  <mergeCells count="177">
    <mergeCell ref="DH18:DT20"/>
    <mergeCell ref="DG22:DU22"/>
    <mergeCell ref="DG21:DU21"/>
    <mergeCell ref="DH3:DT5"/>
    <mergeCell ref="DG6:DU6"/>
    <mergeCell ref="DG7:DU7"/>
    <mergeCell ref="CR7:DF7"/>
    <mergeCell ref="C20:S22"/>
    <mergeCell ref="CR22:DF22"/>
    <mergeCell ref="BN22:CB22"/>
    <mergeCell ref="CC22:CQ22"/>
    <mergeCell ref="CR21:DF21"/>
    <mergeCell ref="BN21:CB21"/>
    <mergeCell ref="CC21:CQ21"/>
    <mergeCell ref="BO18:CA20"/>
    <mergeCell ref="CD18:CP20"/>
    <mergeCell ref="CC7:CQ7"/>
    <mergeCell ref="AZ18:BL20"/>
    <mergeCell ref="C14:S14"/>
    <mergeCell ref="AK18:AW20"/>
    <mergeCell ref="V18:AH20"/>
    <mergeCell ref="F9:S9"/>
    <mergeCell ref="A15:T15"/>
    <mergeCell ref="C18:S19"/>
    <mergeCell ref="A30:T30"/>
    <mergeCell ref="AY22:BM22"/>
    <mergeCell ref="U21:AI21"/>
    <mergeCell ref="AY21:BM21"/>
    <mergeCell ref="AJ22:AX22"/>
    <mergeCell ref="AJ21:AX21"/>
    <mergeCell ref="F26:S26"/>
    <mergeCell ref="F25:S25"/>
    <mergeCell ref="U22:AI22"/>
    <mergeCell ref="U23:AI23"/>
    <mergeCell ref="U24:AI24"/>
    <mergeCell ref="U25:AI25"/>
    <mergeCell ref="U26:AI26"/>
    <mergeCell ref="U27:AI27"/>
    <mergeCell ref="U28:AI28"/>
    <mergeCell ref="U29:AI29"/>
    <mergeCell ref="F28:S28"/>
    <mergeCell ref="C29:S29"/>
    <mergeCell ref="F24:S24"/>
    <mergeCell ref="F23:S23"/>
    <mergeCell ref="A24:D27"/>
    <mergeCell ref="F27:S27"/>
    <mergeCell ref="U30:AI30"/>
    <mergeCell ref="AJ23:AX23"/>
    <mergeCell ref="A2:DU2"/>
    <mergeCell ref="A9:D12"/>
    <mergeCell ref="F8:S8"/>
    <mergeCell ref="BO3:CA5"/>
    <mergeCell ref="AJ6:AX6"/>
    <mergeCell ref="AY6:BM6"/>
    <mergeCell ref="C5:S7"/>
    <mergeCell ref="U7:AI7"/>
    <mergeCell ref="AJ7:AX7"/>
    <mergeCell ref="AY7:BM7"/>
    <mergeCell ref="BN7:CB7"/>
    <mergeCell ref="AK3:AW5"/>
    <mergeCell ref="F10:S10"/>
    <mergeCell ref="F11:S11"/>
    <mergeCell ref="F12:S12"/>
    <mergeCell ref="BN8:CB8"/>
    <mergeCell ref="BN9:CB9"/>
    <mergeCell ref="BN10:CB10"/>
    <mergeCell ref="BN11:CB11"/>
    <mergeCell ref="BN12:CB12"/>
    <mergeCell ref="CC6:CQ6"/>
    <mergeCell ref="BN6:CB6"/>
    <mergeCell ref="AZ3:BL5"/>
    <mergeCell ref="CS3:DE5"/>
    <mergeCell ref="CS18:DE20"/>
    <mergeCell ref="U8:AI8"/>
    <mergeCell ref="U9:AI9"/>
    <mergeCell ref="U10:AI10"/>
    <mergeCell ref="U11:AI11"/>
    <mergeCell ref="U12:AI12"/>
    <mergeCell ref="U13:AI13"/>
    <mergeCell ref="U14:AI14"/>
    <mergeCell ref="U15:AI15"/>
    <mergeCell ref="AJ8:AX8"/>
    <mergeCell ref="AJ9:AX9"/>
    <mergeCell ref="AJ10:AX10"/>
    <mergeCell ref="AJ11:AX11"/>
    <mergeCell ref="BN13:CB13"/>
    <mergeCell ref="BN14:CB14"/>
    <mergeCell ref="BN15:CB15"/>
    <mergeCell ref="CC8:CQ8"/>
    <mergeCell ref="CC9:CQ9"/>
    <mergeCell ref="CC10:CQ10"/>
    <mergeCell ref="CC14:CQ14"/>
    <mergeCell ref="CC15:CQ15"/>
    <mergeCell ref="F13:S13"/>
    <mergeCell ref="AJ12:AX12"/>
    <mergeCell ref="AJ13:AX13"/>
    <mergeCell ref="AJ14:AX14"/>
    <mergeCell ref="AJ15:AX15"/>
    <mergeCell ref="CR6:DF6"/>
    <mergeCell ref="C3:S4"/>
    <mergeCell ref="V3:AH5"/>
    <mergeCell ref="U6:AI6"/>
    <mergeCell ref="CD3:CP5"/>
    <mergeCell ref="AY8:BM8"/>
    <mergeCell ref="AY9:BM9"/>
    <mergeCell ref="AY10:BM10"/>
    <mergeCell ref="AY11:BM11"/>
    <mergeCell ref="AY12:BM12"/>
    <mergeCell ref="AY13:BM13"/>
    <mergeCell ref="AY14:BM14"/>
    <mergeCell ref="AY15:BM15"/>
    <mergeCell ref="CR13:DF13"/>
    <mergeCell ref="CR14:DF14"/>
    <mergeCell ref="CR15:DF15"/>
    <mergeCell ref="CC11:CQ11"/>
    <mergeCell ref="CC12:CQ12"/>
    <mergeCell ref="CC13:CQ13"/>
    <mergeCell ref="DG8:DU8"/>
    <mergeCell ref="DG9:DU9"/>
    <mergeCell ref="DG10:DU10"/>
    <mergeCell ref="DG11:DU11"/>
    <mergeCell ref="DG12:DU12"/>
    <mergeCell ref="DG13:DU13"/>
    <mergeCell ref="DG14:DU14"/>
    <mergeCell ref="DG15:DU15"/>
    <mergeCell ref="CR8:DF8"/>
    <mergeCell ref="CR9:DF9"/>
    <mergeCell ref="CR10:DF10"/>
    <mergeCell ref="CR11:DF11"/>
    <mergeCell ref="CR12:DF12"/>
    <mergeCell ref="AJ24:AX24"/>
    <mergeCell ref="AJ25:AX25"/>
    <mergeCell ref="AJ26:AX26"/>
    <mergeCell ref="AJ27:AX27"/>
    <mergeCell ref="AJ28:AX28"/>
    <mergeCell ref="AJ29:AX29"/>
    <mergeCell ref="AJ30:AX30"/>
    <mergeCell ref="AY28:BM28"/>
    <mergeCell ref="AY29:BM29"/>
    <mergeCell ref="AY30:BM30"/>
    <mergeCell ref="BN23:CB23"/>
    <mergeCell ref="BN24:CB24"/>
    <mergeCell ref="BN25:CB25"/>
    <mergeCell ref="BN26:CB26"/>
    <mergeCell ref="BN27:CB27"/>
    <mergeCell ref="BN28:CB28"/>
    <mergeCell ref="BN29:CB29"/>
    <mergeCell ref="BN30:CB30"/>
    <mergeCell ref="AY23:BM23"/>
    <mergeCell ref="AY24:BM24"/>
    <mergeCell ref="AY25:BM25"/>
    <mergeCell ref="AY26:BM26"/>
    <mergeCell ref="AY27:BM27"/>
    <mergeCell ref="DG28:DU28"/>
    <mergeCell ref="DG29:DU29"/>
    <mergeCell ref="DG30:DU30"/>
    <mergeCell ref="DG23:DU23"/>
    <mergeCell ref="DG24:DU24"/>
    <mergeCell ref="DG25:DU25"/>
    <mergeCell ref="DG26:DU26"/>
    <mergeCell ref="DG27:DU27"/>
    <mergeCell ref="CC28:CQ28"/>
    <mergeCell ref="CC29:CQ29"/>
    <mergeCell ref="CC30:CQ30"/>
    <mergeCell ref="CR23:DF23"/>
    <mergeCell ref="CR24:DF24"/>
    <mergeCell ref="CR25:DF25"/>
    <mergeCell ref="CR26:DF26"/>
    <mergeCell ref="CR27:DF27"/>
    <mergeCell ref="CR28:DF28"/>
    <mergeCell ref="CR29:DF29"/>
    <mergeCell ref="CR30:DF30"/>
    <mergeCell ref="CC23:CQ23"/>
    <mergeCell ref="CC24:CQ24"/>
    <mergeCell ref="CC25:CQ25"/>
    <mergeCell ref="CC26:CQ26"/>
    <mergeCell ref="CC27:CQ27"/>
  </mergeCells>
  <phoneticPr fontId="2"/>
  <pageMargins left="0.78740157480314965" right="0.78740157480314965" top="0.59055118110236227" bottom="0.59055118110236227" header="0.39370078740157483" footer="0.39370078740157483"/>
  <pageSetup paperSize="9" scale="97" firstPageNumber="70" orientation="landscape" useFirstPageNumber="1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12"/>
  <dimension ref="A1:GR18"/>
  <sheetViews>
    <sheetView view="pageBreakPreview" zoomScaleNormal="100" zoomScaleSheetLayoutView="100" workbookViewId="0">
      <selection activeCell="V26" sqref="V26:W26"/>
    </sheetView>
  </sheetViews>
  <sheetFormatPr defaultColWidth="1.6640625" defaultRowHeight="22.5" customHeight="1"/>
  <cols>
    <col min="1" max="14" width="1.6640625" style="1" customWidth="1"/>
    <col min="15" max="86" width="1.44140625" style="1" customWidth="1"/>
    <col min="87" max="121" width="1.6640625" style="1" customWidth="1"/>
    <col min="122" max="16384" width="1.6640625" style="1"/>
  </cols>
  <sheetData>
    <row r="1" spans="1:200" ht="21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</row>
    <row r="2" spans="1:200" ht="21.75" customHeight="1" thickBot="1">
      <c r="A2" s="592" t="s">
        <v>213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  <c r="AP2" s="592"/>
      <c r="AQ2" s="592"/>
      <c r="AR2" s="592"/>
      <c r="AS2" s="592"/>
      <c r="AT2" s="592"/>
      <c r="AU2" s="592"/>
      <c r="AV2" s="592"/>
      <c r="AW2" s="592"/>
      <c r="AX2" s="592"/>
      <c r="AY2" s="592"/>
      <c r="AZ2" s="592"/>
      <c r="BA2" s="592"/>
      <c r="BB2" s="592"/>
      <c r="BC2" s="592"/>
      <c r="BD2" s="592"/>
      <c r="BE2" s="592"/>
      <c r="BF2" s="592"/>
      <c r="BG2" s="592"/>
      <c r="BH2" s="592"/>
      <c r="BI2" s="592"/>
      <c r="BJ2" s="592"/>
      <c r="BK2" s="592"/>
      <c r="BL2" s="592"/>
      <c r="BM2" s="592"/>
      <c r="BN2" s="592"/>
      <c r="BO2" s="592"/>
      <c r="BP2" s="592"/>
      <c r="BQ2" s="592"/>
      <c r="BR2" s="592"/>
      <c r="BS2" s="592"/>
      <c r="BT2" s="592"/>
      <c r="BU2" s="592"/>
      <c r="BV2" s="592"/>
      <c r="BW2" s="592"/>
      <c r="BX2" s="592"/>
      <c r="BY2" s="592"/>
      <c r="BZ2" s="592"/>
      <c r="CA2" s="592"/>
      <c r="CB2" s="592"/>
      <c r="CC2" s="592"/>
      <c r="CD2" s="592"/>
      <c r="CE2" s="592"/>
      <c r="CF2" s="592"/>
      <c r="CG2" s="592"/>
      <c r="CH2" s="592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</row>
    <row r="3" spans="1:200" ht="25.5" customHeight="1">
      <c r="A3" s="93"/>
      <c r="B3" s="864" t="s">
        <v>205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94"/>
      <c r="O3" s="24"/>
      <c r="P3" s="168"/>
      <c r="Q3" s="990" t="s">
        <v>207</v>
      </c>
      <c r="R3" s="990"/>
      <c r="S3" s="990"/>
      <c r="T3" s="990"/>
      <c r="U3" s="990"/>
      <c r="V3" s="990"/>
      <c r="W3" s="990"/>
      <c r="X3" s="990"/>
      <c r="Y3" s="990"/>
      <c r="Z3" s="990"/>
      <c r="AA3" s="990"/>
      <c r="AB3" s="990"/>
      <c r="AC3" s="990"/>
      <c r="AD3" s="990"/>
      <c r="AE3" s="990"/>
      <c r="AF3" s="990"/>
      <c r="AG3" s="990"/>
      <c r="AH3" s="990"/>
      <c r="AI3" s="168"/>
      <c r="AJ3" s="164"/>
      <c r="AK3" s="178"/>
      <c r="AL3" s="168"/>
      <c r="AM3" s="990" t="s">
        <v>227</v>
      </c>
      <c r="AN3" s="990"/>
      <c r="AO3" s="990"/>
      <c r="AP3" s="990"/>
      <c r="AQ3" s="990"/>
      <c r="AR3" s="990"/>
      <c r="AS3" s="990"/>
      <c r="AT3" s="990"/>
      <c r="AU3" s="990"/>
      <c r="AV3" s="990"/>
      <c r="AW3" s="990"/>
      <c r="AX3" s="990"/>
      <c r="AY3" s="990"/>
      <c r="AZ3" s="990"/>
      <c r="BA3" s="990"/>
      <c r="BB3" s="990"/>
      <c r="BC3" s="990"/>
      <c r="BD3" s="990"/>
      <c r="BE3" s="990"/>
      <c r="BF3" s="990"/>
      <c r="BG3" s="990"/>
      <c r="BH3" s="990"/>
      <c r="BI3" s="990"/>
      <c r="BJ3" s="990"/>
      <c r="BK3" s="990"/>
      <c r="BL3" s="990"/>
      <c r="BM3" s="990"/>
      <c r="BN3" s="990"/>
      <c r="BO3" s="990"/>
      <c r="BP3" s="990"/>
      <c r="BQ3" s="990"/>
      <c r="BR3" s="990"/>
      <c r="BS3" s="990"/>
      <c r="BT3" s="990"/>
      <c r="BU3" s="990"/>
      <c r="BV3" s="990"/>
      <c r="BW3" s="990"/>
      <c r="BX3" s="990"/>
      <c r="BY3" s="990"/>
      <c r="BZ3" s="990"/>
      <c r="CA3" s="990"/>
      <c r="CB3" s="990"/>
      <c r="CC3" s="990"/>
      <c r="CD3" s="990"/>
      <c r="CE3" s="990"/>
      <c r="CF3" s="990"/>
      <c r="CG3" s="168"/>
      <c r="CH3" s="165"/>
    </row>
    <row r="4" spans="1:200" ht="25.5" customHeight="1">
      <c r="A4" s="98"/>
      <c r="B4" s="647"/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99"/>
      <c r="O4" s="69"/>
      <c r="P4" s="628" t="s">
        <v>225</v>
      </c>
      <c r="Q4" s="628"/>
      <c r="R4" s="628"/>
      <c r="S4" s="628"/>
      <c r="T4" s="628"/>
      <c r="U4" s="628"/>
      <c r="V4" s="161"/>
      <c r="W4" s="8"/>
      <c r="X4" s="628" t="s">
        <v>379</v>
      </c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161"/>
      <c r="AK4" s="8"/>
      <c r="AL4" s="628" t="s">
        <v>225</v>
      </c>
      <c r="AM4" s="628"/>
      <c r="AN4" s="628"/>
      <c r="AO4" s="628"/>
      <c r="AP4" s="628"/>
      <c r="AQ4" s="628"/>
      <c r="AR4" s="161"/>
      <c r="AS4" s="8"/>
      <c r="AT4" s="628" t="s">
        <v>379</v>
      </c>
      <c r="AU4" s="628"/>
      <c r="AV4" s="628"/>
      <c r="AW4" s="628"/>
      <c r="AX4" s="628"/>
      <c r="AY4" s="628"/>
      <c r="AZ4" s="628"/>
      <c r="BA4" s="628"/>
      <c r="BB4" s="628"/>
      <c r="BC4" s="628"/>
      <c r="BD4" s="628"/>
      <c r="BE4" s="628"/>
      <c r="BF4" s="161"/>
      <c r="BG4" s="8"/>
      <c r="BH4" s="628" t="s">
        <v>226</v>
      </c>
      <c r="BI4" s="628"/>
      <c r="BJ4" s="628"/>
      <c r="BK4" s="628"/>
      <c r="BL4" s="628"/>
      <c r="BM4" s="628"/>
      <c r="BN4" s="628"/>
      <c r="BO4" s="628"/>
      <c r="BP4" s="628"/>
      <c r="BQ4" s="628"/>
      <c r="BR4" s="628"/>
      <c r="BS4" s="628"/>
      <c r="BT4" s="161"/>
      <c r="BU4" s="8"/>
      <c r="BV4" s="628" t="s">
        <v>380</v>
      </c>
      <c r="BW4" s="628"/>
      <c r="BX4" s="628"/>
      <c r="BY4" s="628"/>
      <c r="BZ4" s="628"/>
      <c r="CA4" s="628"/>
      <c r="CB4" s="628"/>
      <c r="CC4" s="628"/>
      <c r="CD4" s="628"/>
      <c r="CE4" s="628"/>
      <c r="CF4" s="628"/>
      <c r="CG4" s="628"/>
      <c r="CH4" s="166"/>
    </row>
    <row r="5" spans="1:200" ht="25.5" customHeight="1">
      <c r="A5" s="98"/>
      <c r="B5" s="885" t="s">
        <v>4</v>
      </c>
      <c r="C5" s="885"/>
      <c r="D5" s="885"/>
      <c r="E5" s="885"/>
      <c r="F5" s="885"/>
      <c r="G5" s="885"/>
      <c r="H5" s="885"/>
      <c r="I5" s="885"/>
      <c r="J5" s="885"/>
      <c r="K5" s="885"/>
      <c r="L5" s="885"/>
      <c r="M5" s="885"/>
      <c r="N5" s="99"/>
      <c r="O5" s="162"/>
      <c r="P5" s="629"/>
      <c r="Q5" s="629"/>
      <c r="R5" s="629"/>
      <c r="S5" s="629"/>
      <c r="T5" s="629"/>
      <c r="U5" s="629"/>
      <c r="V5" s="163"/>
      <c r="W5" s="86"/>
      <c r="X5" s="629"/>
      <c r="Y5" s="629"/>
      <c r="Z5" s="629"/>
      <c r="AA5" s="629"/>
      <c r="AB5" s="629"/>
      <c r="AC5" s="629"/>
      <c r="AD5" s="629"/>
      <c r="AE5" s="629"/>
      <c r="AF5" s="629"/>
      <c r="AG5" s="629"/>
      <c r="AH5" s="629"/>
      <c r="AI5" s="629"/>
      <c r="AJ5" s="163"/>
      <c r="AK5" s="86"/>
      <c r="AL5" s="629"/>
      <c r="AM5" s="629"/>
      <c r="AN5" s="629"/>
      <c r="AO5" s="629"/>
      <c r="AP5" s="629"/>
      <c r="AQ5" s="629"/>
      <c r="AR5" s="163"/>
      <c r="AS5" s="86"/>
      <c r="AT5" s="629"/>
      <c r="AU5" s="629"/>
      <c r="AV5" s="629"/>
      <c r="AW5" s="629"/>
      <c r="AX5" s="629"/>
      <c r="AY5" s="629"/>
      <c r="AZ5" s="629"/>
      <c r="BA5" s="629"/>
      <c r="BB5" s="629"/>
      <c r="BC5" s="629"/>
      <c r="BD5" s="629"/>
      <c r="BE5" s="629"/>
      <c r="BF5" s="163"/>
      <c r="BG5" s="86"/>
      <c r="BH5" s="629"/>
      <c r="BI5" s="629"/>
      <c r="BJ5" s="629"/>
      <c r="BK5" s="629"/>
      <c r="BL5" s="629"/>
      <c r="BM5" s="629"/>
      <c r="BN5" s="629"/>
      <c r="BO5" s="629"/>
      <c r="BP5" s="629"/>
      <c r="BQ5" s="629"/>
      <c r="BR5" s="629"/>
      <c r="BS5" s="629"/>
      <c r="BT5" s="163"/>
      <c r="BU5" s="86"/>
      <c r="BV5" s="629"/>
      <c r="BW5" s="629"/>
      <c r="BX5" s="629"/>
      <c r="BY5" s="629"/>
      <c r="BZ5" s="629"/>
      <c r="CA5" s="629"/>
      <c r="CB5" s="629"/>
      <c r="CC5" s="629"/>
      <c r="CD5" s="629"/>
      <c r="CE5" s="629"/>
      <c r="CF5" s="629"/>
      <c r="CG5" s="629"/>
      <c r="CH5" s="167"/>
    </row>
    <row r="6" spans="1:200" s="27" customFormat="1" ht="12.75" customHeight="1">
      <c r="A6" s="98"/>
      <c r="B6" s="885"/>
      <c r="C6" s="885"/>
      <c r="D6" s="885"/>
      <c r="E6" s="885"/>
      <c r="F6" s="885"/>
      <c r="G6" s="885"/>
      <c r="H6" s="885"/>
      <c r="I6" s="885"/>
      <c r="J6" s="885"/>
      <c r="K6" s="885"/>
      <c r="L6" s="885"/>
      <c r="M6" s="885"/>
      <c r="N6" s="99"/>
      <c r="O6" s="779"/>
      <c r="P6" s="675"/>
      <c r="Q6" s="675"/>
      <c r="R6" s="675"/>
      <c r="S6" s="675"/>
      <c r="T6" s="675"/>
      <c r="U6" s="675"/>
      <c r="V6" s="694"/>
      <c r="W6" s="693"/>
      <c r="X6" s="675"/>
      <c r="Y6" s="675"/>
      <c r="Z6" s="675"/>
      <c r="AA6" s="675"/>
      <c r="AB6" s="675"/>
      <c r="AC6" s="675"/>
      <c r="AD6" s="675"/>
      <c r="AE6" s="675"/>
      <c r="AF6" s="675"/>
      <c r="AG6" s="675"/>
      <c r="AH6" s="675"/>
      <c r="AI6" s="675"/>
      <c r="AJ6" s="694"/>
      <c r="AK6" s="693"/>
      <c r="AL6" s="675"/>
      <c r="AM6" s="675"/>
      <c r="AN6" s="675"/>
      <c r="AO6" s="675"/>
      <c r="AP6" s="675"/>
      <c r="AQ6" s="675"/>
      <c r="AR6" s="694"/>
      <c r="AS6" s="693" t="s">
        <v>214</v>
      </c>
      <c r="AT6" s="675"/>
      <c r="AU6" s="675"/>
      <c r="AV6" s="675"/>
      <c r="AW6" s="675"/>
      <c r="AX6" s="675"/>
      <c r="AY6" s="675"/>
      <c r="AZ6" s="675"/>
      <c r="BA6" s="675"/>
      <c r="BB6" s="675"/>
      <c r="BC6" s="675"/>
      <c r="BD6" s="675"/>
      <c r="BE6" s="675"/>
      <c r="BF6" s="694"/>
      <c r="BG6" s="693" t="s">
        <v>215</v>
      </c>
      <c r="BH6" s="675"/>
      <c r="BI6" s="675"/>
      <c r="BJ6" s="675"/>
      <c r="BK6" s="675"/>
      <c r="BL6" s="675"/>
      <c r="BM6" s="675"/>
      <c r="BN6" s="675"/>
      <c r="BO6" s="675"/>
      <c r="BP6" s="675"/>
      <c r="BQ6" s="675"/>
      <c r="BR6" s="675"/>
      <c r="BS6" s="675"/>
      <c r="BT6" s="694"/>
      <c r="BU6" s="693" t="s">
        <v>216</v>
      </c>
      <c r="BV6" s="675"/>
      <c r="BW6" s="675"/>
      <c r="BX6" s="675"/>
      <c r="BY6" s="675"/>
      <c r="BZ6" s="675"/>
      <c r="CA6" s="675"/>
      <c r="CB6" s="675"/>
      <c r="CC6" s="675"/>
      <c r="CD6" s="675"/>
      <c r="CE6" s="675"/>
      <c r="CF6" s="675"/>
      <c r="CG6" s="675"/>
      <c r="CH6" s="775"/>
    </row>
    <row r="7" spans="1:200" s="152" customFormat="1" ht="12.75" customHeight="1" thickBot="1">
      <c r="A7" s="102"/>
      <c r="B7" s="886"/>
      <c r="C7" s="886"/>
      <c r="D7" s="886"/>
      <c r="E7" s="886"/>
      <c r="F7" s="886"/>
      <c r="G7" s="886"/>
      <c r="H7" s="886"/>
      <c r="I7" s="886"/>
      <c r="J7" s="886"/>
      <c r="K7" s="886"/>
      <c r="L7" s="886"/>
      <c r="M7" s="886"/>
      <c r="N7" s="38"/>
      <c r="O7" s="695"/>
      <c r="P7" s="626"/>
      <c r="Q7" s="626"/>
      <c r="R7" s="626"/>
      <c r="S7" s="626"/>
      <c r="T7" s="626"/>
      <c r="U7" s="626"/>
      <c r="V7" s="627"/>
      <c r="W7" s="673" t="s">
        <v>145</v>
      </c>
      <c r="X7" s="626"/>
      <c r="Y7" s="626"/>
      <c r="Z7" s="626"/>
      <c r="AA7" s="626"/>
      <c r="AB7" s="626"/>
      <c r="AC7" s="626"/>
      <c r="AD7" s="626"/>
      <c r="AE7" s="626"/>
      <c r="AF7" s="626"/>
      <c r="AG7" s="626"/>
      <c r="AH7" s="626"/>
      <c r="AI7" s="626"/>
      <c r="AJ7" s="627"/>
      <c r="AK7" s="673"/>
      <c r="AL7" s="626"/>
      <c r="AM7" s="626"/>
      <c r="AN7" s="626"/>
      <c r="AO7" s="626"/>
      <c r="AP7" s="626"/>
      <c r="AQ7" s="626"/>
      <c r="AR7" s="627"/>
      <c r="AS7" s="673" t="s">
        <v>145</v>
      </c>
      <c r="AT7" s="626"/>
      <c r="AU7" s="626"/>
      <c r="AV7" s="626"/>
      <c r="AW7" s="626"/>
      <c r="AX7" s="626"/>
      <c r="AY7" s="626"/>
      <c r="AZ7" s="626"/>
      <c r="BA7" s="626"/>
      <c r="BB7" s="626"/>
      <c r="BC7" s="626"/>
      <c r="BD7" s="626"/>
      <c r="BE7" s="626"/>
      <c r="BF7" s="627"/>
      <c r="BG7" s="673" t="s">
        <v>145</v>
      </c>
      <c r="BH7" s="626"/>
      <c r="BI7" s="626"/>
      <c r="BJ7" s="626"/>
      <c r="BK7" s="626"/>
      <c r="BL7" s="626"/>
      <c r="BM7" s="626"/>
      <c r="BN7" s="626"/>
      <c r="BO7" s="626"/>
      <c r="BP7" s="626"/>
      <c r="BQ7" s="626"/>
      <c r="BR7" s="626"/>
      <c r="BS7" s="626"/>
      <c r="BT7" s="627"/>
      <c r="BU7" s="673" t="s">
        <v>145</v>
      </c>
      <c r="BV7" s="626"/>
      <c r="BW7" s="626"/>
      <c r="BX7" s="626"/>
      <c r="BY7" s="626"/>
      <c r="BZ7" s="626"/>
      <c r="CA7" s="626"/>
      <c r="CB7" s="626"/>
      <c r="CC7" s="626"/>
      <c r="CD7" s="626"/>
      <c r="CE7" s="626"/>
      <c r="CF7" s="626"/>
      <c r="CG7" s="626"/>
      <c r="CH7" s="630"/>
    </row>
    <row r="8" spans="1:200" ht="31.5" customHeight="1">
      <c r="A8" s="24"/>
      <c r="B8" s="618" t="s">
        <v>217</v>
      </c>
      <c r="C8" s="618"/>
      <c r="D8" s="618"/>
      <c r="E8" s="618"/>
      <c r="F8" s="618"/>
      <c r="G8" s="618"/>
      <c r="H8" s="618"/>
      <c r="I8" s="618"/>
      <c r="J8" s="618"/>
      <c r="K8" s="618"/>
      <c r="L8" s="618"/>
      <c r="M8" s="618"/>
      <c r="N8" s="43"/>
      <c r="O8" s="559">
        <v>21083</v>
      </c>
      <c r="P8" s="700"/>
      <c r="Q8" s="700"/>
      <c r="R8" s="700"/>
      <c r="S8" s="700"/>
      <c r="T8" s="700"/>
      <c r="U8" s="700"/>
      <c r="V8" s="700"/>
      <c r="W8" s="700">
        <v>38595555532</v>
      </c>
      <c r="X8" s="700"/>
      <c r="Y8" s="700"/>
      <c r="Z8" s="700"/>
      <c r="AA8" s="700"/>
      <c r="AB8" s="700"/>
      <c r="AC8" s="700"/>
      <c r="AD8" s="700"/>
      <c r="AE8" s="700"/>
      <c r="AF8" s="700"/>
      <c r="AG8" s="700"/>
      <c r="AH8" s="700"/>
      <c r="AI8" s="700"/>
      <c r="AJ8" s="700"/>
      <c r="AK8" s="700">
        <v>478</v>
      </c>
      <c r="AL8" s="700"/>
      <c r="AM8" s="700"/>
      <c r="AN8" s="700"/>
      <c r="AO8" s="700"/>
      <c r="AP8" s="700"/>
      <c r="AQ8" s="700"/>
      <c r="AR8" s="700"/>
      <c r="AS8" s="700">
        <v>4067333882</v>
      </c>
      <c r="AT8" s="700"/>
      <c r="AU8" s="700"/>
      <c r="AV8" s="700"/>
      <c r="AW8" s="700"/>
      <c r="AX8" s="700"/>
      <c r="AY8" s="700"/>
      <c r="AZ8" s="700"/>
      <c r="BA8" s="700"/>
      <c r="BB8" s="700"/>
      <c r="BC8" s="700"/>
      <c r="BD8" s="700"/>
      <c r="BE8" s="700"/>
      <c r="BF8" s="700"/>
      <c r="BG8" s="700">
        <v>3428799927</v>
      </c>
      <c r="BH8" s="700"/>
      <c r="BI8" s="700"/>
      <c r="BJ8" s="700"/>
      <c r="BK8" s="700"/>
      <c r="BL8" s="700"/>
      <c r="BM8" s="700"/>
      <c r="BN8" s="700"/>
      <c r="BO8" s="700"/>
      <c r="BP8" s="700"/>
      <c r="BQ8" s="700"/>
      <c r="BR8" s="700"/>
      <c r="BS8" s="700"/>
      <c r="BT8" s="700"/>
      <c r="BU8" s="720">
        <f t="shared" ref="BU8:BU15" si="0">AS8-BG8</f>
        <v>638533955</v>
      </c>
      <c r="BV8" s="720"/>
      <c r="BW8" s="720"/>
      <c r="BX8" s="720"/>
      <c r="BY8" s="720"/>
      <c r="BZ8" s="720"/>
      <c r="CA8" s="720"/>
      <c r="CB8" s="720"/>
      <c r="CC8" s="720"/>
      <c r="CD8" s="720"/>
      <c r="CE8" s="720"/>
      <c r="CF8" s="720"/>
      <c r="CG8" s="720"/>
      <c r="CH8" s="721"/>
    </row>
    <row r="9" spans="1:200" ht="31.5" customHeight="1">
      <c r="A9" s="46"/>
      <c r="B9" s="522" t="s">
        <v>218</v>
      </c>
      <c r="C9" s="522"/>
      <c r="D9" s="522"/>
      <c r="E9" s="522"/>
      <c r="F9" s="522"/>
      <c r="G9" s="522"/>
      <c r="H9" s="522"/>
      <c r="I9" s="522"/>
      <c r="J9" s="522"/>
      <c r="K9" s="522"/>
      <c r="L9" s="522"/>
      <c r="M9" s="522"/>
      <c r="N9" s="68"/>
      <c r="O9" s="705">
        <v>968</v>
      </c>
      <c r="P9" s="696"/>
      <c r="Q9" s="696"/>
      <c r="R9" s="696"/>
      <c r="S9" s="696"/>
      <c r="T9" s="696"/>
      <c r="U9" s="696"/>
      <c r="V9" s="696"/>
      <c r="W9" s="696">
        <v>42128705810</v>
      </c>
      <c r="X9" s="696"/>
      <c r="Y9" s="696"/>
      <c r="Z9" s="696"/>
      <c r="AA9" s="696"/>
      <c r="AB9" s="696"/>
      <c r="AC9" s="696"/>
      <c r="AD9" s="696"/>
      <c r="AE9" s="696"/>
      <c r="AF9" s="696"/>
      <c r="AG9" s="696"/>
      <c r="AH9" s="696"/>
      <c r="AI9" s="696"/>
      <c r="AJ9" s="696"/>
      <c r="AK9" s="696">
        <v>108</v>
      </c>
      <c r="AL9" s="696"/>
      <c r="AM9" s="696"/>
      <c r="AN9" s="696"/>
      <c r="AO9" s="696"/>
      <c r="AP9" s="696"/>
      <c r="AQ9" s="696"/>
      <c r="AR9" s="696"/>
      <c r="AS9" s="696">
        <v>8165764125</v>
      </c>
      <c r="AT9" s="696"/>
      <c r="AU9" s="696"/>
      <c r="AV9" s="696"/>
      <c r="AW9" s="696"/>
      <c r="AX9" s="696"/>
      <c r="AY9" s="696"/>
      <c r="AZ9" s="696"/>
      <c r="BA9" s="696"/>
      <c r="BB9" s="696"/>
      <c r="BC9" s="696"/>
      <c r="BD9" s="696"/>
      <c r="BE9" s="696"/>
      <c r="BF9" s="696"/>
      <c r="BG9" s="696">
        <v>6831650462</v>
      </c>
      <c r="BH9" s="696"/>
      <c r="BI9" s="696"/>
      <c r="BJ9" s="696"/>
      <c r="BK9" s="696"/>
      <c r="BL9" s="696"/>
      <c r="BM9" s="696"/>
      <c r="BN9" s="696"/>
      <c r="BO9" s="696"/>
      <c r="BP9" s="696"/>
      <c r="BQ9" s="696"/>
      <c r="BR9" s="696"/>
      <c r="BS9" s="696"/>
      <c r="BT9" s="696"/>
      <c r="BU9" s="718">
        <f t="shared" si="0"/>
        <v>1334113663</v>
      </c>
      <c r="BV9" s="718"/>
      <c r="BW9" s="718"/>
      <c r="BX9" s="718"/>
      <c r="BY9" s="718"/>
      <c r="BZ9" s="718"/>
      <c r="CA9" s="718"/>
      <c r="CB9" s="718"/>
      <c r="CC9" s="718"/>
      <c r="CD9" s="718"/>
      <c r="CE9" s="718"/>
      <c r="CF9" s="718"/>
      <c r="CG9" s="718"/>
      <c r="CH9" s="719"/>
    </row>
    <row r="10" spans="1:200" ht="31.5" customHeight="1">
      <c r="A10" s="46"/>
      <c r="B10" s="522" t="s">
        <v>219</v>
      </c>
      <c r="C10" s="522"/>
      <c r="D10" s="522"/>
      <c r="E10" s="522"/>
      <c r="F10" s="522"/>
      <c r="G10" s="522"/>
      <c r="H10" s="522"/>
      <c r="I10" s="522"/>
      <c r="J10" s="522"/>
      <c r="K10" s="522"/>
      <c r="L10" s="522"/>
      <c r="M10" s="522"/>
      <c r="N10" s="68"/>
      <c r="O10" s="705">
        <v>155</v>
      </c>
      <c r="P10" s="696"/>
      <c r="Q10" s="696"/>
      <c r="R10" s="696"/>
      <c r="S10" s="696"/>
      <c r="T10" s="696"/>
      <c r="U10" s="696"/>
      <c r="V10" s="696"/>
      <c r="W10" s="696">
        <v>22433055740</v>
      </c>
      <c r="X10" s="696"/>
      <c r="Y10" s="696"/>
      <c r="Z10" s="696"/>
      <c r="AA10" s="696"/>
      <c r="AB10" s="696"/>
      <c r="AC10" s="696"/>
      <c r="AD10" s="696"/>
      <c r="AE10" s="696"/>
      <c r="AF10" s="696"/>
      <c r="AG10" s="696"/>
      <c r="AH10" s="696"/>
      <c r="AI10" s="696"/>
      <c r="AJ10" s="696"/>
      <c r="AK10" s="696">
        <v>24</v>
      </c>
      <c r="AL10" s="696"/>
      <c r="AM10" s="696"/>
      <c r="AN10" s="696"/>
      <c r="AO10" s="696"/>
      <c r="AP10" s="696"/>
      <c r="AQ10" s="696"/>
      <c r="AR10" s="696"/>
      <c r="AS10" s="696">
        <v>7036577720</v>
      </c>
      <c r="AT10" s="696"/>
      <c r="AU10" s="696"/>
      <c r="AV10" s="696"/>
      <c r="AW10" s="696"/>
      <c r="AX10" s="696"/>
      <c r="AY10" s="696"/>
      <c r="AZ10" s="696"/>
      <c r="BA10" s="696"/>
      <c r="BB10" s="696"/>
      <c r="BC10" s="696"/>
      <c r="BD10" s="696"/>
      <c r="BE10" s="696"/>
      <c r="BF10" s="696"/>
      <c r="BG10" s="696">
        <v>5653742298</v>
      </c>
      <c r="BH10" s="696"/>
      <c r="BI10" s="696"/>
      <c r="BJ10" s="696"/>
      <c r="BK10" s="696"/>
      <c r="BL10" s="696"/>
      <c r="BM10" s="696"/>
      <c r="BN10" s="696"/>
      <c r="BO10" s="696"/>
      <c r="BP10" s="696"/>
      <c r="BQ10" s="696"/>
      <c r="BR10" s="696"/>
      <c r="BS10" s="696"/>
      <c r="BT10" s="696"/>
      <c r="BU10" s="718">
        <f t="shared" si="0"/>
        <v>1382835422</v>
      </c>
      <c r="BV10" s="718"/>
      <c r="BW10" s="718"/>
      <c r="BX10" s="718"/>
      <c r="BY10" s="718"/>
      <c r="BZ10" s="718"/>
      <c r="CA10" s="718"/>
      <c r="CB10" s="718"/>
      <c r="CC10" s="718"/>
      <c r="CD10" s="718"/>
      <c r="CE10" s="718"/>
      <c r="CF10" s="718"/>
      <c r="CG10" s="718"/>
      <c r="CH10" s="719"/>
    </row>
    <row r="11" spans="1:200" ht="31.5" customHeight="1">
      <c r="A11" s="46"/>
      <c r="B11" s="922" t="s">
        <v>220</v>
      </c>
      <c r="C11" s="922"/>
      <c r="D11" s="922"/>
      <c r="E11" s="922"/>
      <c r="F11" s="922"/>
      <c r="G11" s="922"/>
      <c r="H11" s="922"/>
      <c r="I11" s="922"/>
      <c r="J11" s="922"/>
      <c r="K11" s="922"/>
      <c r="L11" s="922"/>
      <c r="M11" s="922"/>
      <c r="N11" s="125"/>
      <c r="O11" s="705">
        <v>92</v>
      </c>
      <c r="P11" s="696"/>
      <c r="Q11" s="696"/>
      <c r="R11" s="696"/>
      <c r="S11" s="696"/>
      <c r="T11" s="696"/>
      <c r="U11" s="696"/>
      <c r="V11" s="696"/>
      <c r="W11" s="696">
        <v>25794465982</v>
      </c>
      <c r="X11" s="696"/>
      <c r="Y11" s="696"/>
      <c r="Z11" s="696"/>
      <c r="AA11" s="696"/>
      <c r="AB11" s="696"/>
      <c r="AC11" s="696"/>
      <c r="AD11" s="696"/>
      <c r="AE11" s="696"/>
      <c r="AF11" s="696"/>
      <c r="AG11" s="696"/>
      <c r="AH11" s="696"/>
      <c r="AI11" s="696"/>
      <c r="AJ11" s="696"/>
      <c r="AK11" s="696">
        <v>21</v>
      </c>
      <c r="AL11" s="696"/>
      <c r="AM11" s="696"/>
      <c r="AN11" s="696"/>
      <c r="AO11" s="696"/>
      <c r="AP11" s="696"/>
      <c r="AQ11" s="696"/>
      <c r="AR11" s="696"/>
      <c r="AS11" s="696">
        <v>10541269773</v>
      </c>
      <c r="AT11" s="696"/>
      <c r="AU11" s="696"/>
      <c r="AV11" s="696"/>
      <c r="AW11" s="696"/>
      <c r="AX11" s="696"/>
      <c r="AY11" s="696"/>
      <c r="AZ11" s="696"/>
      <c r="BA11" s="696"/>
      <c r="BB11" s="696"/>
      <c r="BC11" s="696"/>
      <c r="BD11" s="696"/>
      <c r="BE11" s="696"/>
      <c r="BF11" s="696"/>
      <c r="BG11" s="696">
        <v>10275155400</v>
      </c>
      <c r="BH11" s="696"/>
      <c r="BI11" s="696"/>
      <c r="BJ11" s="696"/>
      <c r="BK11" s="696"/>
      <c r="BL11" s="696"/>
      <c r="BM11" s="696"/>
      <c r="BN11" s="696"/>
      <c r="BO11" s="696"/>
      <c r="BP11" s="696"/>
      <c r="BQ11" s="696"/>
      <c r="BR11" s="696"/>
      <c r="BS11" s="696"/>
      <c r="BT11" s="696"/>
      <c r="BU11" s="718">
        <f t="shared" si="0"/>
        <v>266114373</v>
      </c>
      <c r="BV11" s="718"/>
      <c r="BW11" s="718"/>
      <c r="BX11" s="718"/>
      <c r="BY11" s="718"/>
      <c r="BZ11" s="718"/>
      <c r="CA11" s="718"/>
      <c r="CB11" s="718"/>
      <c r="CC11" s="718"/>
      <c r="CD11" s="718"/>
      <c r="CE11" s="718"/>
      <c r="CF11" s="718"/>
      <c r="CG11" s="718"/>
      <c r="CH11" s="719"/>
    </row>
    <row r="12" spans="1:200" ht="31.5" customHeight="1">
      <c r="A12" s="46"/>
      <c r="B12" s="922" t="s">
        <v>221</v>
      </c>
      <c r="C12" s="922"/>
      <c r="D12" s="922"/>
      <c r="E12" s="922"/>
      <c r="F12" s="922"/>
      <c r="G12" s="922"/>
      <c r="H12" s="922"/>
      <c r="I12" s="922"/>
      <c r="J12" s="922"/>
      <c r="K12" s="922"/>
      <c r="L12" s="922"/>
      <c r="M12" s="922"/>
      <c r="N12" s="125"/>
      <c r="O12" s="705">
        <v>25</v>
      </c>
      <c r="P12" s="696"/>
      <c r="Q12" s="696"/>
      <c r="R12" s="696"/>
      <c r="S12" s="696"/>
      <c r="T12" s="696"/>
      <c r="U12" s="696"/>
      <c r="V12" s="696"/>
      <c r="W12" s="696">
        <v>15149685817</v>
      </c>
      <c r="X12" s="696"/>
      <c r="Y12" s="696"/>
      <c r="Z12" s="696"/>
      <c r="AA12" s="696"/>
      <c r="AB12" s="696"/>
      <c r="AC12" s="696"/>
      <c r="AD12" s="696"/>
      <c r="AE12" s="696"/>
      <c r="AF12" s="696"/>
      <c r="AG12" s="696"/>
      <c r="AH12" s="696"/>
      <c r="AI12" s="696"/>
      <c r="AJ12" s="696"/>
      <c r="AK12" s="696">
        <v>6</v>
      </c>
      <c r="AL12" s="696"/>
      <c r="AM12" s="696"/>
      <c r="AN12" s="696"/>
      <c r="AO12" s="696"/>
      <c r="AP12" s="696"/>
      <c r="AQ12" s="696"/>
      <c r="AR12" s="696"/>
      <c r="AS12" s="696">
        <v>4457540495</v>
      </c>
      <c r="AT12" s="696"/>
      <c r="AU12" s="696"/>
      <c r="AV12" s="696"/>
      <c r="AW12" s="696"/>
      <c r="AX12" s="696"/>
      <c r="AY12" s="696"/>
      <c r="AZ12" s="696"/>
      <c r="BA12" s="696"/>
      <c r="BB12" s="696"/>
      <c r="BC12" s="696"/>
      <c r="BD12" s="696"/>
      <c r="BE12" s="696"/>
      <c r="BF12" s="696"/>
      <c r="BG12" s="696">
        <v>3726805198</v>
      </c>
      <c r="BH12" s="696"/>
      <c r="BI12" s="696"/>
      <c r="BJ12" s="696"/>
      <c r="BK12" s="696"/>
      <c r="BL12" s="696"/>
      <c r="BM12" s="696"/>
      <c r="BN12" s="696"/>
      <c r="BO12" s="696"/>
      <c r="BP12" s="696"/>
      <c r="BQ12" s="696"/>
      <c r="BR12" s="696"/>
      <c r="BS12" s="696"/>
      <c r="BT12" s="696"/>
      <c r="BU12" s="718">
        <f t="shared" si="0"/>
        <v>730735297</v>
      </c>
      <c r="BV12" s="718"/>
      <c r="BW12" s="718"/>
      <c r="BX12" s="718"/>
      <c r="BY12" s="718"/>
      <c r="BZ12" s="718"/>
      <c r="CA12" s="718"/>
      <c r="CB12" s="718"/>
      <c r="CC12" s="718"/>
      <c r="CD12" s="718"/>
      <c r="CE12" s="718"/>
      <c r="CF12" s="718"/>
      <c r="CG12" s="718"/>
      <c r="CH12" s="719"/>
    </row>
    <row r="13" spans="1:200" ht="31.5" customHeight="1">
      <c r="A13" s="46"/>
      <c r="B13" s="922" t="s">
        <v>222</v>
      </c>
      <c r="C13" s="922"/>
      <c r="D13" s="922"/>
      <c r="E13" s="922"/>
      <c r="F13" s="922"/>
      <c r="G13" s="922"/>
      <c r="H13" s="922"/>
      <c r="I13" s="922"/>
      <c r="J13" s="922"/>
      <c r="K13" s="922"/>
      <c r="L13" s="922"/>
      <c r="M13" s="922"/>
      <c r="N13" s="125"/>
      <c r="O13" s="705">
        <v>13</v>
      </c>
      <c r="P13" s="696"/>
      <c r="Q13" s="696"/>
      <c r="R13" s="696"/>
      <c r="S13" s="696"/>
      <c r="T13" s="696"/>
      <c r="U13" s="696"/>
      <c r="V13" s="696"/>
      <c r="W13" s="696">
        <v>8336998650</v>
      </c>
      <c r="X13" s="696"/>
      <c r="Y13" s="696"/>
      <c r="Z13" s="696"/>
      <c r="AA13" s="696"/>
      <c r="AB13" s="696"/>
      <c r="AC13" s="696"/>
      <c r="AD13" s="696"/>
      <c r="AE13" s="696"/>
      <c r="AF13" s="696"/>
      <c r="AG13" s="696"/>
      <c r="AH13" s="696"/>
      <c r="AI13" s="696"/>
      <c r="AJ13" s="696"/>
      <c r="AK13" s="696">
        <v>1</v>
      </c>
      <c r="AL13" s="696"/>
      <c r="AM13" s="696"/>
      <c r="AN13" s="696"/>
      <c r="AO13" s="696"/>
      <c r="AP13" s="696"/>
      <c r="AQ13" s="696"/>
      <c r="AR13" s="696"/>
      <c r="AS13" s="696">
        <v>105315442</v>
      </c>
      <c r="AT13" s="696"/>
      <c r="AU13" s="696"/>
      <c r="AV13" s="696"/>
      <c r="AW13" s="696"/>
      <c r="AX13" s="696"/>
      <c r="AY13" s="696"/>
      <c r="AZ13" s="696"/>
      <c r="BA13" s="696"/>
      <c r="BB13" s="696"/>
      <c r="BC13" s="696"/>
      <c r="BD13" s="696"/>
      <c r="BE13" s="696"/>
      <c r="BF13" s="696"/>
      <c r="BG13" s="696">
        <v>66595813</v>
      </c>
      <c r="BH13" s="696"/>
      <c r="BI13" s="696"/>
      <c r="BJ13" s="696"/>
      <c r="BK13" s="696"/>
      <c r="BL13" s="696"/>
      <c r="BM13" s="696"/>
      <c r="BN13" s="696"/>
      <c r="BO13" s="696"/>
      <c r="BP13" s="696"/>
      <c r="BQ13" s="696"/>
      <c r="BR13" s="696"/>
      <c r="BS13" s="696"/>
      <c r="BT13" s="696"/>
      <c r="BU13" s="718">
        <f t="shared" si="0"/>
        <v>38719629</v>
      </c>
      <c r="BV13" s="718"/>
      <c r="BW13" s="718"/>
      <c r="BX13" s="718"/>
      <c r="BY13" s="718"/>
      <c r="BZ13" s="718"/>
      <c r="CA13" s="718"/>
      <c r="CB13" s="718"/>
      <c r="CC13" s="718"/>
      <c r="CD13" s="718"/>
      <c r="CE13" s="718"/>
      <c r="CF13" s="718"/>
      <c r="CG13" s="718"/>
      <c r="CH13" s="719"/>
    </row>
    <row r="14" spans="1:200" ht="31.5" customHeight="1">
      <c r="A14" s="46"/>
      <c r="B14" s="922" t="s">
        <v>223</v>
      </c>
      <c r="C14" s="922"/>
      <c r="D14" s="922"/>
      <c r="E14" s="922"/>
      <c r="F14" s="922"/>
      <c r="G14" s="922"/>
      <c r="H14" s="922"/>
      <c r="I14" s="922"/>
      <c r="J14" s="922"/>
      <c r="K14" s="922"/>
      <c r="L14" s="922"/>
      <c r="M14" s="922"/>
      <c r="N14" s="125"/>
      <c r="O14" s="705">
        <v>7</v>
      </c>
      <c r="P14" s="696"/>
      <c r="Q14" s="696"/>
      <c r="R14" s="696"/>
      <c r="S14" s="696"/>
      <c r="T14" s="696"/>
      <c r="U14" s="696"/>
      <c r="V14" s="696"/>
      <c r="W14" s="696">
        <v>3926459022</v>
      </c>
      <c r="X14" s="696"/>
      <c r="Y14" s="696"/>
      <c r="Z14" s="696"/>
      <c r="AA14" s="696"/>
      <c r="AB14" s="696"/>
      <c r="AC14" s="696"/>
      <c r="AD14" s="696"/>
      <c r="AE14" s="696"/>
      <c r="AF14" s="696"/>
      <c r="AG14" s="696"/>
      <c r="AH14" s="696"/>
      <c r="AI14" s="696"/>
      <c r="AJ14" s="696"/>
      <c r="AK14" s="696">
        <v>1</v>
      </c>
      <c r="AL14" s="696"/>
      <c r="AM14" s="696"/>
      <c r="AN14" s="696"/>
      <c r="AO14" s="696"/>
      <c r="AP14" s="696"/>
      <c r="AQ14" s="696"/>
      <c r="AR14" s="696"/>
      <c r="AS14" s="696">
        <v>820690000</v>
      </c>
      <c r="AT14" s="696"/>
      <c r="AU14" s="696"/>
      <c r="AV14" s="696"/>
      <c r="AW14" s="696"/>
      <c r="AX14" s="696"/>
      <c r="AY14" s="696"/>
      <c r="AZ14" s="696"/>
      <c r="BA14" s="696"/>
      <c r="BB14" s="696"/>
      <c r="BC14" s="696"/>
      <c r="BD14" s="696"/>
      <c r="BE14" s="696"/>
      <c r="BF14" s="696"/>
      <c r="BG14" s="696">
        <v>761119965</v>
      </c>
      <c r="BH14" s="696"/>
      <c r="BI14" s="696"/>
      <c r="BJ14" s="696"/>
      <c r="BK14" s="696"/>
      <c r="BL14" s="696"/>
      <c r="BM14" s="696"/>
      <c r="BN14" s="696"/>
      <c r="BO14" s="696"/>
      <c r="BP14" s="696"/>
      <c r="BQ14" s="696"/>
      <c r="BR14" s="696"/>
      <c r="BS14" s="696"/>
      <c r="BT14" s="696"/>
      <c r="BU14" s="718">
        <f t="shared" si="0"/>
        <v>59570035</v>
      </c>
      <c r="BV14" s="718"/>
      <c r="BW14" s="718"/>
      <c r="BX14" s="718"/>
      <c r="BY14" s="718"/>
      <c r="BZ14" s="718"/>
      <c r="CA14" s="718"/>
      <c r="CB14" s="718"/>
      <c r="CC14" s="718"/>
      <c r="CD14" s="718"/>
      <c r="CE14" s="718"/>
      <c r="CF14" s="718"/>
      <c r="CG14" s="718"/>
      <c r="CH14" s="719"/>
    </row>
    <row r="15" spans="1:200" ht="31.5" customHeight="1" thickBot="1">
      <c r="A15" s="69"/>
      <c r="B15" s="728" t="s">
        <v>224</v>
      </c>
      <c r="C15" s="728"/>
      <c r="D15" s="728"/>
      <c r="E15" s="728"/>
      <c r="F15" s="728"/>
      <c r="G15" s="728"/>
      <c r="H15" s="728"/>
      <c r="I15" s="728"/>
      <c r="J15" s="728"/>
      <c r="K15" s="728"/>
      <c r="L15" s="728"/>
      <c r="M15" s="728"/>
      <c r="N15" s="101"/>
      <c r="O15" s="705">
        <v>16</v>
      </c>
      <c r="P15" s="696"/>
      <c r="Q15" s="696"/>
      <c r="R15" s="696"/>
      <c r="S15" s="696"/>
      <c r="T15" s="696"/>
      <c r="U15" s="696"/>
      <c r="V15" s="696"/>
      <c r="W15" s="696">
        <v>64615123796</v>
      </c>
      <c r="X15" s="696"/>
      <c r="Y15" s="696"/>
      <c r="Z15" s="696"/>
      <c r="AA15" s="696"/>
      <c r="AB15" s="696"/>
      <c r="AC15" s="696"/>
      <c r="AD15" s="696"/>
      <c r="AE15" s="696"/>
      <c r="AF15" s="696"/>
      <c r="AG15" s="696"/>
      <c r="AH15" s="696"/>
      <c r="AI15" s="696"/>
      <c r="AJ15" s="696"/>
      <c r="AK15" s="696">
        <v>6</v>
      </c>
      <c r="AL15" s="696"/>
      <c r="AM15" s="696"/>
      <c r="AN15" s="696"/>
      <c r="AO15" s="696"/>
      <c r="AP15" s="696"/>
      <c r="AQ15" s="696"/>
      <c r="AR15" s="696"/>
      <c r="AS15" s="696">
        <v>36190112057</v>
      </c>
      <c r="AT15" s="696"/>
      <c r="AU15" s="696"/>
      <c r="AV15" s="696"/>
      <c r="AW15" s="696"/>
      <c r="AX15" s="696"/>
      <c r="AY15" s="696"/>
      <c r="AZ15" s="696"/>
      <c r="BA15" s="696"/>
      <c r="BB15" s="696"/>
      <c r="BC15" s="696"/>
      <c r="BD15" s="696"/>
      <c r="BE15" s="696"/>
      <c r="BF15" s="696"/>
      <c r="BG15" s="696">
        <v>35472714882</v>
      </c>
      <c r="BH15" s="696"/>
      <c r="BI15" s="696"/>
      <c r="BJ15" s="696"/>
      <c r="BK15" s="696"/>
      <c r="BL15" s="696"/>
      <c r="BM15" s="696"/>
      <c r="BN15" s="696"/>
      <c r="BO15" s="696"/>
      <c r="BP15" s="696"/>
      <c r="BQ15" s="696"/>
      <c r="BR15" s="696"/>
      <c r="BS15" s="696"/>
      <c r="BT15" s="696"/>
      <c r="BU15" s="718">
        <f t="shared" si="0"/>
        <v>717397175</v>
      </c>
      <c r="BV15" s="718"/>
      <c r="BW15" s="718"/>
      <c r="BX15" s="718"/>
      <c r="BY15" s="718"/>
      <c r="BZ15" s="718"/>
      <c r="CA15" s="718"/>
      <c r="CB15" s="718"/>
      <c r="CC15" s="718"/>
      <c r="CD15" s="718"/>
      <c r="CE15" s="718"/>
      <c r="CF15" s="718"/>
      <c r="CG15" s="718"/>
      <c r="CH15" s="719"/>
    </row>
    <row r="16" spans="1:200" ht="31.5" customHeight="1" thickBot="1">
      <c r="A16" s="552" t="s">
        <v>104</v>
      </c>
      <c r="B16" s="924"/>
      <c r="C16" s="924"/>
      <c r="D16" s="924"/>
      <c r="E16" s="924"/>
      <c r="F16" s="924"/>
      <c r="G16" s="924"/>
      <c r="H16" s="924"/>
      <c r="I16" s="924"/>
      <c r="J16" s="924"/>
      <c r="K16" s="924"/>
      <c r="L16" s="924"/>
      <c r="M16" s="924"/>
      <c r="N16" s="925"/>
      <c r="O16" s="704">
        <f>SUM(O8,O9,O10,O11,O12,O13,O14,O15)</f>
        <v>22359</v>
      </c>
      <c r="P16" s="697"/>
      <c r="Q16" s="697"/>
      <c r="R16" s="697"/>
      <c r="S16" s="697"/>
      <c r="T16" s="697"/>
      <c r="U16" s="697"/>
      <c r="V16" s="697"/>
      <c r="W16" s="697">
        <f>SUM(W8,W9,W10,W11,W12,W13,W14,W15)</f>
        <v>220980050349</v>
      </c>
      <c r="X16" s="697"/>
      <c r="Y16" s="697"/>
      <c r="Z16" s="697"/>
      <c r="AA16" s="697"/>
      <c r="AB16" s="697"/>
      <c r="AC16" s="697"/>
      <c r="AD16" s="697"/>
      <c r="AE16" s="697"/>
      <c r="AF16" s="697"/>
      <c r="AG16" s="697"/>
      <c r="AH16" s="697"/>
      <c r="AI16" s="697"/>
      <c r="AJ16" s="697"/>
      <c r="AK16" s="697">
        <f>SUM(AK8,AK9,AK10,AK11,AK12,AK13,AK14,AK15)</f>
        <v>645</v>
      </c>
      <c r="AL16" s="697"/>
      <c r="AM16" s="697"/>
      <c r="AN16" s="697"/>
      <c r="AO16" s="697"/>
      <c r="AP16" s="697"/>
      <c r="AQ16" s="697"/>
      <c r="AR16" s="697"/>
      <c r="AS16" s="697">
        <f t="shared" ref="AS16" si="1">SUM(AS8,AS9,AS10,AS11,AS12,AS13,AS14,AS15)</f>
        <v>71384603494</v>
      </c>
      <c r="AT16" s="697"/>
      <c r="AU16" s="697"/>
      <c r="AV16" s="697"/>
      <c r="AW16" s="697"/>
      <c r="AX16" s="697"/>
      <c r="AY16" s="697"/>
      <c r="AZ16" s="697"/>
      <c r="BA16" s="697"/>
      <c r="BB16" s="697"/>
      <c r="BC16" s="697"/>
      <c r="BD16" s="697"/>
      <c r="BE16" s="697"/>
      <c r="BF16" s="697"/>
      <c r="BG16" s="697">
        <f t="shared" ref="BG16" si="2">SUM(BG8,BG9,BG10,BG11,BG12,BG13,BG14,BG15)</f>
        <v>66216583945</v>
      </c>
      <c r="BH16" s="697"/>
      <c r="BI16" s="697"/>
      <c r="BJ16" s="697"/>
      <c r="BK16" s="697"/>
      <c r="BL16" s="697"/>
      <c r="BM16" s="697"/>
      <c r="BN16" s="697"/>
      <c r="BO16" s="697"/>
      <c r="BP16" s="697"/>
      <c r="BQ16" s="697"/>
      <c r="BR16" s="697"/>
      <c r="BS16" s="697"/>
      <c r="BT16" s="697"/>
      <c r="BU16" s="722">
        <f>SUM(BU8,BU9,BU10,BU11,BU12,BU13,BU14,BU15)</f>
        <v>5168019549</v>
      </c>
      <c r="BV16" s="722"/>
      <c r="BW16" s="722"/>
      <c r="BX16" s="722"/>
      <c r="BY16" s="722"/>
      <c r="BZ16" s="722"/>
      <c r="CA16" s="722"/>
      <c r="CB16" s="722"/>
      <c r="CC16" s="722"/>
      <c r="CD16" s="722"/>
      <c r="CE16" s="722"/>
      <c r="CF16" s="722"/>
      <c r="CG16" s="722"/>
      <c r="CH16" s="723"/>
    </row>
    <row r="17" spans="1:113" ht="22.5" customHeight="1">
      <c r="A17" s="157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8"/>
      <c r="AM17" s="158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7"/>
      <c r="DH17" s="7"/>
      <c r="DI17" s="7"/>
    </row>
    <row r="18" spans="1:113" ht="22.5" customHeight="1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8"/>
      <c r="AM18" s="158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7"/>
      <c r="DH18" s="7"/>
      <c r="DI18" s="7"/>
    </row>
  </sheetData>
  <sheetProtection selectLockedCells="1"/>
  <mergeCells count="86">
    <mergeCell ref="A2:CH2"/>
    <mergeCell ref="B3:M4"/>
    <mergeCell ref="B8:M8"/>
    <mergeCell ref="P4:U5"/>
    <mergeCell ref="X4:AI5"/>
    <mergeCell ref="AL4:AQ5"/>
    <mergeCell ref="AT4:BE5"/>
    <mergeCell ref="BH4:BS5"/>
    <mergeCell ref="BV4:CG5"/>
    <mergeCell ref="B5:M7"/>
    <mergeCell ref="W7:AJ7"/>
    <mergeCell ref="O7:V7"/>
    <mergeCell ref="AM3:CF3"/>
    <mergeCell ref="BG7:BT7"/>
    <mergeCell ref="Q3:AH3"/>
    <mergeCell ref="BG8:BT8"/>
    <mergeCell ref="W6:AJ6"/>
    <mergeCell ref="O8:V8"/>
    <mergeCell ref="O9:V9"/>
    <mergeCell ref="O6:V6"/>
    <mergeCell ref="B9:M9"/>
    <mergeCell ref="AK7:AR7"/>
    <mergeCell ref="BU6:CH6"/>
    <mergeCell ref="AS7:BF7"/>
    <mergeCell ref="AS6:BF6"/>
    <mergeCell ref="AK6:AR6"/>
    <mergeCell ref="BG6:BT6"/>
    <mergeCell ref="BU7:CH7"/>
    <mergeCell ref="B11:M11"/>
    <mergeCell ref="O14:V14"/>
    <mergeCell ref="O13:V13"/>
    <mergeCell ref="B13:M13"/>
    <mergeCell ref="B10:M10"/>
    <mergeCell ref="B12:M12"/>
    <mergeCell ref="O15:V15"/>
    <mergeCell ref="O16:V16"/>
    <mergeCell ref="W8:AJ8"/>
    <mergeCell ref="W9:AJ9"/>
    <mergeCell ref="W10:AJ10"/>
    <mergeCell ref="W11:AJ11"/>
    <mergeCell ref="W12:AJ12"/>
    <mergeCell ref="W13:AJ13"/>
    <mergeCell ref="W14:AJ14"/>
    <mergeCell ref="W15:AJ15"/>
    <mergeCell ref="W16:AJ16"/>
    <mergeCell ref="O10:V10"/>
    <mergeCell ref="O11:V11"/>
    <mergeCell ref="O12:V12"/>
    <mergeCell ref="A16:N16"/>
    <mergeCell ref="B14:M14"/>
    <mergeCell ref="B15:M15"/>
    <mergeCell ref="AK16:AR16"/>
    <mergeCell ref="AS8:BF8"/>
    <mergeCell ref="AS9:BF9"/>
    <mergeCell ref="AS10:BF10"/>
    <mergeCell ref="AS11:BF11"/>
    <mergeCell ref="AS12:BF12"/>
    <mergeCell ref="AS13:BF13"/>
    <mergeCell ref="AS14:BF14"/>
    <mergeCell ref="AS15:BF15"/>
    <mergeCell ref="AS16:BF16"/>
    <mergeCell ref="AK8:AR8"/>
    <mergeCell ref="AK9:AR9"/>
    <mergeCell ref="AK10:AR10"/>
    <mergeCell ref="BG15:BT15"/>
    <mergeCell ref="AK11:AR11"/>
    <mergeCell ref="AK12:AR12"/>
    <mergeCell ref="BG10:BT10"/>
    <mergeCell ref="BG11:BT11"/>
    <mergeCell ref="AK13:AR13"/>
    <mergeCell ref="BG9:BT9"/>
    <mergeCell ref="AK14:AR14"/>
    <mergeCell ref="AK15:AR15"/>
    <mergeCell ref="BG16:BT16"/>
    <mergeCell ref="BU8:CH8"/>
    <mergeCell ref="BU9:CH9"/>
    <mergeCell ref="BU10:CH10"/>
    <mergeCell ref="BU11:CH11"/>
    <mergeCell ref="BU12:CH12"/>
    <mergeCell ref="BU13:CH13"/>
    <mergeCell ref="BU14:CH14"/>
    <mergeCell ref="BU15:CH15"/>
    <mergeCell ref="BU16:CH16"/>
    <mergeCell ref="BG12:BT12"/>
    <mergeCell ref="BG13:BT13"/>
    <mergeCell ref="BG14:BT14"/>
  </mergeCells>
  <phoneticPr fontId="2"/>
  <pageMargins left="0.78740157480314965" right="0.78740157480314965" top="0.59055118110236227" bottom="0.59055118110236227" header="0.39370078740157483" footer="0.39370078740157483"/>
  <pageSetup paperSize="9" firstPageNumber="73" orientation="landscape" useFirstPageNumber="1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14"/>
  <dimension ref="A1:HK26"/>
  <sheetViews>
    <sheetView view="pageBreakPreview" zoomScaleNormal="100" zoomScaleSheetLayoutView="100" workbookViewId="0">
      <selection activeCell="V26" sqref="V26:W26"/>
    </sheetView>
  </sheetViews>
  <sheetFormatPr defaultColWidth="1.33203125" defaultRowHeight="21" customHeight="1"/>
  <cols>
    <col min="1" max="140" width="1.33203125" style="1" customWidth="1"/>
    <col min="141" max="16384" width="1.33203125" style="1"/>
  </cols>
  <sheetData>
    <row r="1" spans="1:219" ht="21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</row>
    <row r="2" spans="1:219" ht="21" customHeight="1" thickBot="1">
      <c r="A2" s="592" t="s">
        <v>231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  <c r="AP2" s="592"/>
      <c r="AQ2" s="592"/>
      <c r="AR2" s="592"/>
      <c r="AS2" s="592"/>
      <c r="AT2" s="592"/>
      <c r="AU2" s="592"/>
      <c r="AV2" s="592"/>
      <c r="AW2" s="592"/>
      <c r="AX2" s="592"/>
      <c r="AY2" s="592"/>
      <c r="AZ2" s="592"/>
      <c r="BA2" s="592"/>
      <c r="BB2" s="592"/>
      <c r="BC2" s="592"/>
      <c r="BD2" s="592"/>
      <c r="BE2" s="592"/>
      <c r="BF2" s="592"/>
      <c r="BG2" s="592"/>
      <c r="BH2" s="592"/>
      <c r="BI2" s="592"/>
      <c r="BJ2" s="592"/>
      <c r="BK2" s="592"/>
      <c r="BL2" s="592"/>
      <c r="BM2" s="592"/>
      <c r="BN2" s="592"/>
      <c r="BO2" s="592"/>
      <c r="BP2" s="592"/>
      <c r="BQ2" s="592"/>
      <c r="BR2" s="592"/>
      <c r="BS2" s="592"/>
      <c r="BT2" s="592"/>
      <c r="BU2" s="592"/>
      <c r="BV2" s="592"/>
      <c r="BW2" s="592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</row>
    <row r="3" spans="1:219" ht="21" customHeight="1">
      <c r="A3" s="93"/>
      <c r="B3" s="874" t="s">
        <v>248</v>
      </c>
      <c r="C3" s="874"/>
      <c r="D3" s="874"/>
      <c r="E3" s="874"/>
      <c r="F3" s="874"/>
      <c r="G3" s="874"/>
      <c r="H3" s="874"/>
      <c r="I3" s="874"/>
      <c r="J3" s="874"/>
      <c r="K3" s="874"/>
      <c r="L3" s="874"/>
      <c r="M3" s="874"/>
      <c r="N3" s="874"/>
      <c r="O3" s="94"/>
      <c r="P3" s="172"/>
      <c r="Q3" s="174"/>
      <c r="R3" s="174"/>
      <c r="S3" s="784" t="s">
        <v>250</v>
      </c>
      <c r="T3" s="784"/>
      <c r="U3" s="784"/>
      <c r="V3" s="784"/>
      <c r="W3" s="784"/>
      <c r="X3" s="784"/>
      <c r="Y3" s="784"/>
      <c r="Z3" s="784"/>
      <c r="AA3" s="784"/>
      <c r="AB3" s="174"/>
      <c r="AC3" s="174"/>
      <c r="AD3" s="173"/>
      <c r="AE3" s="80"/>
      <c r="AF3" s="174"/>
      <c r="AG3" s="174"/>
      <c r="AH3" s="784" t="s">
        <v>382</v>
      </c>
      <c r="AI3" s="784"/>
      <c r="AJ3" s="784"/>
      <c r="AK3" s="784"/>
      <c r="AL3" s="784"/>
      <c r="AM3" s="784"/>
      <c r="AN3" s="784"/>
      <c r="AO3" s="784"/>
      <c r="AP3" s="784"/>
      <c r="AQ3" s="174"/>
      <c r="AR3" s="174"/>
      <c r="AS3" s="173"/>
      <c r="AT3" s="80"/>
      <c r="AU3" s="174"/>
      <c r="AV3" s="174"/>
      <c r="AW3" s="784" t="s">
        <v>249</v>
      </c>
      <c r="AX3" s="784"/>
      <c r="AY3" s="784"/>
      <c r="AZ3" s="784"/>
      <c r="BA3" s="784"/>
      <c r="BB3" s="784"/>
      <c r="BC3" s="784"/>
      <c r="BD3" s="784"/>
      <c r="BE3" s="784"/>
      <c r="BF3" s="174"/>
      <c r="BG3" s="174"/>
      <c r="BH3" s="173"/>
      <c r="BI3" s="80"/>
      <c r="BJ3" s="174"/>
      <c r="BK3" s="174"/>
      <c r="BL3" s="784" t="s">
        <v>383</v>
      </c>
      <c r="BM3" s="784"/>
      <c r="BN3" s="784"/>
      <c r="BO3" s="784"/>
      <c r="BP3" s="784"/>
      <c r="BQ3" s="784"/>
      <c r="BR3" s="784"/>
      <c r="BS3" s="784"/>
      <c r="BT3" s="784"/>
      <c r="BU3" s="174"/>
      <c r="BV3" s="174"/>
      <c r="BW3" s="175"/>
    </row>
    <row r="4" spans="1:219" ht="21" customHeight="1">
      <c r="A4" s="98"/>
      <c r="B4" s="875"/>
      <c r="C4" s="875"/>
      <c r="D4" s="875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99"/>
      <c r="P4" s="162"/>
      <c r="Q4" s="87"/>
      <c r="R4" s="87"/>
      <c r="S4" s="629"/>
      <c r="T4" s="629"/>
      <c r="U4" s="629"/>
      <c r="V4" s="629"/>
      <c r="W4" s="629"/>
      <c r="X4" s="629"/>
      <c r="Y4" s="629"/>
      <c r="Z4" s="629"/>
      <c r="AA4" s="629"/>
      <c r="AB4" s="87"/>
      <c r="AC4" s="87"/>
      <c r="AD4" s="163"/>
      <c r="AE4" s="86"/>
      <c r="AF4" s="87"/>
      <c r="AG4" s="87"/>
      <c r="AH4" s="629"/>
      <c r="AI4" s="629"/>
      <c r="AJ4" s="629"/>
      <c r="AK4" s="629"/>
      <c r="AL4" s="629"/>
      <c r="AM4" s="629"/>
      <c r="AN4" s="629"/>
      <c r="AO4" s="629"/>
      <c r="AP4" s="629"/>
      <c r="AQ4" s="87"/>
      <c r="AR4" s="87"/>
      <c r="AS4" s="163"/>
      <c r="AT4" s="86"/>
      <c r="AU4" s="87"/>
      <c r="AV4" s="87"/>
      <c r="AW4" s="629"/>
      <c r="AX4" s="629"/>
      <c r="AY4" s="629"/>
      <c r="AZ4" s="629"/>
      <c r="BA4" s="629"/>
      <c r="BB4" s="629"/>
      <c r="BC4" s="629"/>
      <c r="BD4" s="629"/>
      <c r="BE4" s="629"/>
      <c r="BF4" s="87"/>
      <c r="BG4" s="87"/>
      <c r="BH4" s="163"/>
      <c r="BI4" s="86"/>
      <c r="BJ4" s="87"/>
      <c r="BK4" s="87"/>
      <c r="BL4" s="629"/>
      <c r="BM4" s="629"/>
      <c r="BN4" s="629"/>
      <c r="BO4" s="629"/>
      <c r="BP4" s="629"/>
      <c r="BQ4" s="629"/>
      <c r="BR4" s="629"/>
      <c r="BS4" s="629"/>
      <c r="BT4" s="629"/>
      <c r="BU4" s="87"/>
      <c r="BV4" s="87"/>
      <c r="BW4" s="167"/>
    </row>
    <row r="5" spans="1:219" ht="21" customHeight="1">
      <c r="A5" s="98"/>
      <c r="B5" s="1074" t="s">
        <v>381</v>
      </c>
      <c r="C5" s="1074"/>
      <c r="D5" s="1074"/>
      <c r="E5" s="1074"/>
      <c r="F5" s="1074"/>
      <c r="G5" s="1074"/>
      <c r="H5" s="1074"/>
      <c r="I5" s="1074"/>
      <c r="J5" s="1074"/>
      <c r="K5" s="1074"/>
      <c r="L5" s="1074"/>
      <c r="M5" s="1074"/>
      <c r="N5" s="1074"/>
      <c r="O5" s="99"/>
      <c r="P5" s="162"/>
      <c r="Q5" s="87"/>
      <c r="R5" s="87"/>
      <c r="S5" s="629"/>
      <c r="T5" s="629"/>
      <c r="U5" s="629"/>
      <c r="V5" s="629"/>
      <c r="W5" s="629"/>
      <c r="X5" s="629"/>
      <c r="Y5" s="629"/>
      <c r="Z5" s="629"/>
      <c r="AA5" s="629"/>
      <c r="AB5" s="87"/>
      <c r="AC5" s="87"/>
      <c r="AD5" s="163"/>
      <c r="AE5" s="86"/>
      <c r="AF5" s="87"/>
      <c r="AG5" s="87"/>
      <c r="AH5" s="629"/>
      <c r="AI5" s="629"/>
      <c r="AJ5" s="629"/>
      <c r="AK5" s="629"/>
      <c r="AL5" s="629"/>
      <c r="AM5" s="629"/>
      <c r="AN5" s="629"/>
      <c r="AO5" s="629"/>
      <c r="AP5" s="629"/>
      <c r="AQ5" s="87"/>
      <c r="AR5" s="87"/>
      <c r="AS5" s="163"/>
      <c r="AT5" s="86"/>
      <c r="AU5" s="87"/>
      <c r="AV5" s="87"/>
      <c r="AW5" s="629"/>
      <c r="AX5" s="629"/>
      <c r="AY5" s="629"/>
      <c r="AZ5" s="629"/>
      <c r="BA5" s="629"/>
      <c r="BB5" s="629"/>
      <c r="BC5" s="629"/>
      <c r="BD5" s="629"/>
      <c r="BE5" s="629"/>
      <c r="BF5" s="87"/>
      <c r="BG5" s="87"/>
      <c r="BH5" s="163"/>
      <c r="BI5" s="86"/>
      <c r="BJ5" s="87"/>
      <c r="BK5" s="87"/>
      <c r="BL5" s="629"/>
      <c r="BM5" s="629"/>
      <c r="BN5" s="629"/>
      <c r="BO5" s="629"/>
      <c r="BP5" s="629"/>
      <c r="BQ5" s="629"/>
      <c r="BR5" s="629"/>
      <c r="BS5" s="629"/>
      <c r="BT5" s="629"/>
      <c r="BU5" s="87"/>
      <c r="BV5" s="87"/>
      <c r="BW5" s="167"/>
    </row>
    <row r="6" spans="1:219" ht="13.5" customHeight="1">
      <c r="A6" s="74"/>
      <c r="B6" s="1074"/>
      <c r="C6" s="1074"/>
      <c r="D6" s="1074"/>
      <c r="E6" s="1074"/>
      <c r="F6" s="1074"/>
      <c r="G6" s="1074"/>
      <c r="H6" s="1074"/>
      <c r="I6" s="1074"/>
      <c r="J6" s="1074"/>
      <c r="K6" s="1074"/>
      <c r="L6" s="1074"/>
      <c r="M6" s="1074"/>
      <c r="N6" s="1074"/>
      <c r="O6" s="99"/>
      <c r="P6" s="675"/>
      <c r="Q6" s="675"/>
      <c r="R6" s="675"/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5"/>
      <c r="AD6" s="694"/>
      <c r="AE6" s="693" t="s">
        <v>228</v>
      </c>
      <c r="AF6" s="675"/>
      <c r="AG6" s="675"/>
      <c r="AH6" s="675"/>
      <c r="AI6" s="675"/>
      <c r="AJ6" s="675"/>
      <c r="AK6" s="675"/>
      <c r="AL6" s="675"/>
      <c r="AM6" s="675"/>
      <c r="AN6" s="675"/>
      <c r="AO6" s="675"/>
      <c r="AP6" s="675"/>
      <c r="AQ6" s="675"/>
      <c r="AR6" s="675"/>
      <c r="AS6" s="694"/>
      <c r="AT6" s="693" t="s">
        <v>229</v>
      </c>
      <c r="AU6" s="675"/>
      <c r="AV6" s="675"/>
      <c r="AW6" s="675"/>
      <c r="AX6" s="675"/>
      <c r="AY6" s="675"/>
      <c r="AZ6" s="675"/>
      <c r="BA6" s="675"/>
      <c r="BB6" s="675"/>
      <c r="BC6" s="675"/>
      <c r="BD6" s="675"/>
      <c r="BE6" s="675"/>
      <c r="BF6" s="675"/>
      <c r="BG6" s="675"/>
      <c r="BH6" s="694"/>
      <c r="BI6" s="693" t="s">
        <v>216</v>
      </c>
      <c r="BJ6" s="675"/>
      <c r="BK6" s="675"/>
      <c r="BL6" s="675"/>
      <c r="BM6" s="675"/>
      <c r="BN6" s="675"/>
      <c r="BO6" s="675"/>
      <c r="BP6" s="675"/>
      <c r="BQ6" s="675"/>
      <c r="BR6" s="675"/>
      <c r="BS6" s="675"/>
      <c r="BT6" s="675"/>
      <c r="BU6" s="675"/>
      <c r="BV6" s="675"/>
      <c r="BW6" s="775"/>
    </row>
    <row r="7" spans="1:219" s="152" customFormat="1" ht="13.5" customHeight="1" thickBot="1">
      <c r="A7" s="169"/>
      <c r="B7" s="1075"/>
      <c r="C7" s="1075"/>
      <c r="D7" s="1075"/>
      <c r="E7" s="1075"/>
      <c r="F7" s="1075"/>
      <c r="G7" s="1075"/>
      <c r="H7" s="1075"/>
      <c r="I7" s="1075"/>
      <c r="J7" s="1075"/>
      <c r="K7" s="1075"/>
      <c r="L7" s="1075"/>
      <c r="M7" s="1075"/>
      <c r="N7" s="1075"/>
      <c r="O7" s="38"/>
      <c r="P7" s="626"/>
      <c r="Q7" s="626"/>
      <c r="R7" s="626"/>
      <c r="S7" s="626"/>
      <c r="T7" s="626"/>
      <c r="U7" s="626"/>
      <c r="V7" s="626"/>
      <c r="W7" s="626"/>
      <c r="X7" s="626"/>
      <c r="Y7" s="626"/>
      <c r="Z7" s="626"/>
      <c r="AA7" s="626"/>
      <c r="AB7" s="626"/>
      <c r="AC7" s="626"/>
      <c r="AD7" s="627"/>
      <c r="AE7" s="673" t="s">
        <v>773</v>
      </c>
      <c r="AF7" s="626"/>
      <c r="AG7" s="626"/>
      <c r="AH7" s="626"/>
      <c r="AI7" s="626"/>
      <c r="AJ7" s="626"/>
      <c r="AK7" s="626"/>
      <c r="AL7" s="626"/>
      <c r="AM7" s="626"/>
      <c r="AN7" s="626"/>
      <c r="AO7" s="626"/>
      <c r="AP7" s="626"/>
      <c r="AQ7" s="626"/>
      <c r="AR7" s="626"/>
      <c r="AS7" s="627"/>
      <c r="AT7" s="673" t="s">
        <v>230</v>
      </c>
      <c r="AU7" s="626"/>
      <c r="AV7" s="626"/>
      <c r="AW7" s="626"/>
      <c r="AX7" s="626"/>
      <c r="AY7" s="626"/>
      <c r="AZ7" s="626"/>
      <c r="BA7" s="626"/>
      <c r="BB7" s="626"/>
      <c r="BC7" s="626"/>
      <c r="BD7" s="626"/>
      <c r="BE7" s="626"/>
      <c r="BF7" s="626"/>
      <c r="BG7" s="626"/>
      <c r="BH7" s="627"/>
      <c r="BI7" s="673" t="s">
        <v>230</v>
      </c>
      <c r="BJ7" s="626"/>
      <c r="BK7" s="626"/>
      <c r="BL7" s="626"/>
      <c r="BM7" s="626"/>
      <c r="BN7" s="626"/>
      <c r="BO7" s="626"/>
      <c r="BP7" s="626"/>
      <c r="BQ7" s="626"/>
      <c r="BR7" s="626"/>
      <c r="BS7" s="626"/>
      <c r="BT7" s="626"/>
      <c r="BU7" s="626"/>
      <c r="BV7" s="626"/>
      <c r="BW7" s="630"/>
    </row>
    <row r="8" spans="1:219" ht="23.25" customHeight="1">
      <c r="A8" s="24"/>
      <c r="B8" s="618" t="s">
        <v>232</v>
      </c>
      <c r="C8" s="618"/>
      <c r="D8" s="618"/>
      <c r="E8" s="618"/>
      <c r="F8" s="618"/>
      <c r="G8" s="618"/>
      <c r="H8" s="618"/>
      <c r="I8" s="618"/>
      <c r="J8" s="618"/>
      <c r="K8" s="618"/>
      <c r="L8" s="618"/>
      <c r="M8" s="618"/>
      <c r="N8" s="618"/>
      <c r="O8" s="43"/>
      <c r="P8" s="559">
        <v>21762</v>
      </c>
      <c r="Q8" s="700"/>
      <c r="R8" s="700"/>
      <c r="S8" s="700"/>
      <c r="T8" s="700"/>
      <c r="U8" s="700"/>
      <c r="V8" s="700"/>
      <c r="W8" s="700"/>
      <c r="X8" s="700"/>
      <c r="Y8" s="700"/>
      <c r="Z8" s="700"/>
      <c r="AA8" s="700"/>
      <c r="AB8" s="700"/>
      <c r="AC8" s="700"/>
      <c r="AD8" s="700"/>
      <c r="AE8" s="700">
        <v>50605385961</v>
      </c>
      <c r="AF8" s="700"/>
      <c r="AG8" s="700"/>
      <c r="AH8" s="700"/>
      <c r="AI8" s="700"/>
      <c r="AJ8" s="700"/>
      <c r="AK8" s="700"/>
      <c r="AL8" s="700"/>
      <c r="AM8" s="700"/>
      <c r="AN8" s="700"/>
      <c r="AO8" s="700"/>
      <c r="AP8" s="700"/>
      <c r="AQ8" s="700"/>
      <c r="AR8" s="700"/>
      <c r="AS8" s="700"/>
      <c r="AT8" s="700">
        <v>577350975</v>
      </c>
      <c r="AU8" s="700"/>
      <c r="AV8" s="700"/>
      <c r="AW8" s="700"/>
      <c r="AX8" s="700"/>
      <c r="AY8" s="700"/>
      <c r="AZ8" s="700"/>
      <c r="BA8" s="700"/>
      <c r="BB8" s="700"/>
      <c r="BC8" s="700"/>
      <c r="BD8" s="700"/>
      <c r="BE8" s="700"/>
      <c r="BF8" s="700"/>
      <c r="BG8" s="700"/>
      <c r="BH8" s="700"/>
      <c r="BI8" s="895">
        <f>AE8-AT8</f>
        <v>50028034986</v>
      </c>
      <c r="BJ8" s="895"/>
      <c r="BK8" s="895"/>
      <c r="BL8" s="895"/>
      <c r="BM8" s="895"/>
      <c r="BN8" s="895"/>
      <c r="BO8" s="895"/>
      <c r="BP8" s="895"/>
      <c r="BQ8" s="895"/>
      <c r="BR8" s="895"/>
      <c r="BS8" s="895"/>
      <c r="BT8" s="895"/>
      <c r="BU8" s="895"/>
      <c r="BV8" s="895"/>
      <c r="BW8" s="1076"/>
    </row>
    <row r="9" spans="1:219" ht="23.25" customHeight="1">
      <c r="A9" s="46"/>
      <c r="B9" s="522" t="s">
        <v>233</v>
      </c>
      <c r="C9" s="522"/>
      <c r="D9" s="522"/>
      <c r="E9" s="522"/>
      <c r="F9" s="522"/>
      <c r="G9" s="522"/>
      <c r="H9" s="522"/>
      <c r="I9" s="522"/>
      <c r="J9" s="522"/>
      <c r="K9" s="522"/>
      <c r="L9" s="522"/>
      <c r="M9" s="522"/>
      <c r="N9" s="522"/>
      <c r="O9" s="68"/>
      <c r="P9" s="705">
        <v>256</v>
      </c>
      <c r="Q9" s="696"/>
      <c r="R9" s="696"/>
      <c r="S9" s="696"/>
      <c r="T9" s="696"/>
      <c r="U9" s="696"/>
      <c r="V9" s="696"/>
      <c r="W9" s="696"/>
      <c r="X9" s="696"/>
      <c r="Y9" s="696"/>
      <c r="Z9" s="696"/>
      <c r="AA9" s="696"/>
      <c r="AB9" s="696"/>
      <c r="AC9" s="696"/>
      <c r="AD9" s="696"/>
      <c r="AE9" s="696">
        <v>14560235382</v>
      </c>
      <c r="AF9" s="696"/>
      <c r="AG9" s="696"/>
      <c r="AH9" s="696"/>
      <c r="AI9" s="696"/>
      <c r="AJ9" s="696"/>
      <c r="AK9" s="696"/>
      <c r="AL9" s="696"/>
      <c r="AM9" s="696"/>
      <c r="AN9" s="696"/>
      <c r="AO9" s="696"/>
      <c r="AP9" s="696"/>
      <c r="AQ9" s="696"/>
      <c r="AR9" s="696"/>
      <c r="AS9" s="696"/>
      <c r="AT9" s="696">
        <v>9552736</v>
      </c>
      <c r="AU9" s="696"/>
      <c r="AV9" s="696"/>
      <c r="AW9" s="696"/>
      <c r="AX9" s="696"/>
      <c r="AY9" s="696"/>
      <c r="AZ9" s="696"/>
      <c r="BA9" s="696"/>
      <c r="BB9" s="696"/>
      <c r="BC9" s="696"/>
      <c r="BD9" s="696"/>
      <c r="BE9" s="696"/>
      <c r="BF9" s="696"/>
      <c r="BG9" s="696"/>
      <c r="BH9" s="696"/>
      <c r="BI9" s="894">
        <f t="shared" ref="BI9:BI23" si="0">AE9-AT9</f>
        <v>14550682646</v>
      </c>
      <c r="BJ9" s="894"/>
      <c r="BK9" s="894"/>
      <c r="BL9" s="894"/>
      <c r="BM9" s="894"/>
      <c r="BN9" s="894"/>
      <c r="BO9" s="894"/>
      <c r="BP9" s="894"/>
      <c r="BQ9" s="894"/>
      <c r="BR9" s="894"/>
      <c r="BS9" s="894"/>
      <c r="BT9" s="894"/>
      <c r="BU9" s="894"/>
      <c r="BV9" s="894"/>
      <c r="BW9" s="1071"/>
    </row>
    <row r="10" spans="1:219" ht="23.25" customHeight="1">
      <c r="A10" s="46"/>
      <c r="B10" s="522" t="s">
        <v>234</v>
      </c>
      <c r="C10" s="522"/>
      <c r="D10" s="522"/>
      <c r="E10" s="522"/>
      <c r="F10" s="522"/>
      <c r="G10" s="522"/>
      <c r="H10" s="522"/>
      <c r="I10" s="522"/>
      <c r="J10" s="522"/>
      <c r="K10" s="522"/>
      <c r="L10" s="522"/>
      <c r="M10" s="522"/>
      <c r="N10" s="522"/>
      <c r="O10" s="125"/>
      <c r="P10" s="705">
        <v>153</v>
      </c>
      <c r="Q10" s="696"/>
      <c r="R10" s="696"/>
      <c r="S10" s="696"/>
      <c r="T10" s="696"/>
      <c r="U10" s="696"/>
      <c r="V10" s="696"/>
      <c r="W10" s="696"/>
      <c r="X10" s="696"/>
      <c r="Y10" s="696"/>
      <c r="Z10" s="696"/>
      <c r="AA10" s="696"/>
      <c r="AB10" s="696"/>
      <c r="AC10" s="696"/>
      <c r="AD10" s="696"/>
      <c r="AE10" s="696">
        <v>17562522850</v>
      </c>
      <c r="AF10" s="696"/>
      <c r="AG10" s="696"/>
      <c r="AH10" s="696"/>
      <c r="AI10" s="696"/>
      <c r="AJ10" s="696"/>
      <c r="AK10" s="696"/>
      <c r="AL10" s="696"/>
      <c r="AM10" s="696"/>
      <c r="AN10" s="696"/>
      <c r="AO10" s="696"/>
      <c r="AP10" s="696"/>
      <c r="AQ10" s="696"/>
      <c r="AR10" s="696"/>
      <c r="AS10" s="696"/>
      <c r="AT10" s="696">
        <v>2905121239</v>
      </c>
      <c r="AU10" s="696"/>
      <c r="AV10" s="696"/>
      <c r="AW10" s="696"/>
      <c r="AX10" s="696"/>
      <c r="AY10" s="696"/>
      <c r="AZ10" s="696"/>
      <c r="BA10" s="696"/>
      <c r="BB10" s="696"/>
      <c r="BC10" s="696"/>
      <c r="BD10" s="696"/>
      <c r="BE10" s="696"/>
      <c r="BF10" s="696"/>
      <c r="BG10" s="696"/>
      <c r="BH10" s="696"/>
      <c r="BI10" s="894">
        <f t="shared" si="0"/>
        <v>14657401611</v>
      </c>
      <c r="BJ10" s="894"/>
      <c r="BK10" s="894"/>
      <c r="BL10" s="894"/>
      <c r="BM10" s="894"/>
      <c r="BN10" s="894"/>
      <c r="BO10" s="894"/>
      <c r="BP10" s="894"/>
      <c r="BQ10" s="894"/>
      <c r="BR10" s="894"/>
      <c r="BS10" s="894"/>
      <c r="BT10" s="894"/>
      <c r="BU10" s="894"/>
      <c r="BV10" s="894"/>
      <c r="BW10" s="1071"/>
    </row>
    <row r="11" spans="1:219" ht="23.25" customHeight="1">
      <c r="A11" s="46"/>
      <c r="B11" s="522" t="s">
        <v>235</v>
      </c>
      <c r="C11" s="522"/>
      <c r="D11" s="522"/>
      <c r="E11" s="522"/>
      <c r="F11" s="522"/>
      <c r="G11" s="522"/>
      <c r="H11" s="522"/>
      <c r="I11" s="522"/>
      <c r="J11" s="522"/>
      <c r="K11" s="522"/>
      <c r="L11" s="522"/>
      <c r="M11" s="522"/>
      <c r="N11" s="522"/>
      <c r="O11" s="125"/>
      <c r="P11" s="705">
        <v>62</v>
      </c>
      <c r="Q11" s="696"/>
      <c r="R11" s="696"/>
      <c r="S11" s="696"/>
      <c r="T11" s="696"/>
      <c r="U11" s="696"/>
      <c r="V11" s="696"/>
      <c r="W11" s="696"/>
      <c r="X11" s="696"/>
      <c r="Y11" s="696"/>
      <c r="Z11" s="696"/>
      <c r="AA11" s="696"/>
      <c r="AB11" s="696"/>
      <c r="AC11" s="696"/>
      <c r="AD11" s="696"/>
      <c r="AE11" s="696">
        <v>9170384352</v>
      </c>
      <c r="AF11" s="696"/>
      <c r="AG11" s="696"/>
      <c r="AH11" s="696"/>
      <c r="AI11" s="696"/>
      <c r="AJ11" s="696"/>
      <c r="AK11" s="696"/>
      <c r="AL11" s="696"/>
      <c r="AM11" s="696"/>
      <c r="AN11" s="696"/>
      <c r="AO11" s="696"/>
      <c r="AP11" s="696"/>
      <c r="AQ11" s="696"/>
      <c r="AR11" s="696"/>
      <c r="AS11" s="696"/>
      <c r="AT11" s="696">
        <v>3046156352</v>
      </c>
      <c r="AU11" s="696"/>
      <c r="AV11" s="696"/>
      <c r="AW11" s="696"/>
      <c r="AX11" s="696"/>
      <c r="AY11" s="696"/>
      <c r="AZ11" s="696"/>
      <c r="BA11" s="696"/>
      <c r="BB11" s="696"/>
      <c r="BC11" s="696"/>
      <c r="BD11" s="696"/>
      <c r="BE11" s="696"/>
      <c r="BF11" s="696"/>
      <c r="BG11" s="696"/>
      <c r="BH11" s="696"/>
      <c r="BI11" s="894">
        <f t="shared" si="0"/>
        <v>6124228000</v>
      </c>
      <c r="BJ11" s="894"/>
      <c r="BK11" s="894"/>
      <c r="BL11" s="894"/>
      <c r="BM11" s="894"/>
      <c r="BN11" s="894"/>
      <c r="BO11" s="894"/>
      <c r="BP11" s="894"/>
      <c r="BQ11" s="894"/>
      <c r="BR11" s="894"/>
      <c r="BS11" s="894"/>
      <c r="BT11" s="894"/>
      <c r="BU11" s="894"/>
      <c r="BV11" s="894"/>
      <c r="BW11" s="1071"/>
    </row>
    <row r="12" spans="1:219" ht="23.25" customHeight="1">
      <c r="A12" s="46"/>
      <c r="B12" s="522" t="s">
        <v>236</v>
      </c>
      <c r="C12" s="522"/>
      <c r="D12" s="522"/>
      <c r="E12" s="522"/>
      <c r="F12" s="522"/>
      <c r="G12" s="522"/>
      <c r="H12" s="522"/>
      <c r="I12" s="522"/>
      <c r="J12" s="522"/>
      <c r="K12" s="522"/>
      <c r="L12" s="522"/>
      <c r="M12" s="522"/>
      <c r="N12" s="522"/>
      <c r="O12" s="125"/>
      <c r="P12" s="705">
        <v>32</v>
      </c>
      <c r="Q12" s="696"/>
      <c r="R12" s="696"/>
      <c r="S12" s="696"/>
      <c r="T12" s="696"/>
      <c r="U12" s="696"/>
      <c r="V12" s="696"/>
      <c r="W12" s="696"/>
      <c r="X12" s="696"/>
      <c r="Y12" s="696"/>
      <c r="Z12" s="696"/>
      <c r="AA12" s="696"/>
      <c r="AB12" s="696"/>
      <c r="AC12" s="696"/>
      <c r="AD12" s="696"/>
      <c r="AE12" s="696">
        <v>7926514871</v>
      </c>
      <c r="AF12" s="696"/>
      <c r="AG12" s="696"/>
      <c r="AH12" s="696"/>
      <c r="AI12" s="696"/>
      <c r="AJ12" s="696"/>
      <c r="AK12" s="696"/>
      <c r="AL12" s="696"/>
      <c r="AM12" s="696"/>
      <c r="AN12" s="696"/>
      <c r="AO12" s="696"/>
      <c r="AP12" s="696"/>
      <c r="AQ12" s="696"/>
      <c r="AR12" s="696"/>
      <c r="AS12" s="696"/>
      <c r="AT12" s="696">
        <v>3380916829</v>
      </c>
      <c r="AU12" s="696"/>
      <c r="AV12" s="696"/>
      <c r="AW12" s="696"/>
      <c r="AX12" s="696"/>
      <c r="AY12" s="696"/>
      <c r="AZ12" s="696"/>
      <c r="BA12" s="696"/>
      <c r="BB12" s="696"/>
      <c r="BC12" s="696"/>
      <c r="BD12" s="696"/>
      <c r="BE12" s="696"/>
      <c r="BF12" s="696"/>
      <c r="BG12" s="696"/>
      <c r="BH12" s="696"/>
      <c r="BI12" s="894">
        <f t="shared" si="0"/>
        <v>4545598042</v>
      </c>
      <c r="BJ12" s="894"/>
      <c r="BK12" s="894"/>
      <c r="BL12" s="894"/>
      <c r="BM12" s="894"/>
      <c r="BN12" s="894"/>
      <c r="BO12" s="894"/>
      <c r="BP12" s="894"/>
      <c r="BQ12" s="894"/>
      <c r="BR12" s="894"/>
      <c r="BS12" s="894"/>
      <c r="BT12" s="894"/>
      <c r="BU12" s="894"/>
      <c r="BV12" s="894"/>
      <c r="BW12" s="1071"/>
    </row>
    <row r="13" spans="1:219" ht="23.25" customHeight="1">
      <c r="A13" s="46"/>
      <c r="B13" s="522" t="s">
        <v>237</v>
      </c>
      <c r="C13" s="522"/>
      <c r="D13" s="522"/>
      <c r="E13" s="522"/>
      <c r="F13" s="522"/>
      <c r="G13" s="522"/>
      <c r="H13" s="522"/>
      <c r="I13" s="522"/>
      <c r="J13" s="522"/>
      <c r="K13" s="522"/>
      <c r="L13" s="522"/>
      <c r="M13" s="522"/>
      <c r="N13" s="522"/>
      <c r="O13" s="125"/>
      <c r="P13" s="705">
        <v>16</v>
      </c>
      <c r="Q13" s="696"/>
      <c r="R13" s="696"/>
      <c r="S13" s="696"/>
      <c r="T13" s="696"/>
      <c r="U13" s="696"/>
      <c r="V13" s="696"/>
      <c r="W13" s="696"/>
      <c r="X13" s="696"/>
      <c r="Y13" s="696"/>
      <c r="Z13" s="696"/>
      <c r="AA13" s="696"/>
      <c r="AB13" s="696"/>
      <c r="AC13" s="696"/>
      <c r="AD13" s="696"/>
      <c r="AE13" s="696">
        <v>4722380126</v>
      </c>
      <c r="AF13" s="696"/>
      <c r="AG13" s="696"/>
      <c r="AH13" s="696"/>
      <c r="AI13" s="696"/>
      <c r="AJ13" s="696"/>
      <c r="AK13" s="696"/>
      <c r="AL13" s="696"/>
      <c r="AM13" s="696"/>
      <c r="AN13" s="696"/>
      <c r="AO13" s="696"/>
      <c r="AP13" s="696"/>
      <c r="AQ13" s="696"/>
      <c r="AR13" s="696"/>
      <c r="AS13" s="696"/>
      <c r="AT13" s="696">
        <v>1942862128</v>
      </c>
      <c r="AU13" s="696"/>
      <c r="AV13" s="696"/>
      <c r="AW13" s="696"/>
      <c r="AX13" s="696"/>
      <c r="AY13" s="696"/>
      <c r="AZ13" s="696"/>
      <c r="BA13" s="696"/>
      <c r="BB13" s="696"/>
      <c r="BC13" s="696"/>
      <c r="BD13" s="696"/>
      <c r="BE13" s="696"/>
      <c r="BF13" s="696"/>
      <c r="BG13" s="696"/>
      <c r="BH13" s="696"/>
      <c r="BI13" s="894">
        <f t="shared" si="0"/>
        <v>2779517998</v>
      </c>
      <c r="BJ13" s="894"/>
      <c r="BK13" s="894"/>
      <c r="BL13" s="894"/>
      <c r="BM13" s="894"/>
      <c r="BN13" s="894"/>
      <c r="BO13" s="894"/>
      <c r="BP13" s="894"/>
      <c r="BQ13" s="894"/>
      <c r="BR13" s="894"/>
      <c r="BS13" s="894"/>
      <c r="BT13" s="894"/>
      <c r="BU13" s="894"/>
      <c r="BV13" s="894"/>
      <c r="BW13" s="1071"/>
    </row>
    <row r="14" spans="1:219" ht="23.25" customHeight="1">
      <c r="A14" s="46"/>
      <c r="B14" s="522" t="s">
        <v>238</v>
      </c>
      <c r="C14" s="522"/>
      <c r="D14" s="522"/>
      <c r="E14" s="522"/>
      <c r="F14" s="522"/>
      <c r="G14" s="522"/>
      <c r="H14" s="522"/>
      <c r="I14" s="522"/>
      <c r="J14" s="522"/>
      <c r="K14" s="522"/>
      <c r="L14" s="522"/>
      <c r="M14" s="522"/>
      <c r="N14" s="522"/>
      <c r="O14" s="125"/>
      <c r="P14" s="705">
        <v>14</v>
      </c>
      <c r="Q14" s="696"/>
      <c r="R14" s="696"/>
      <c r="S14" s="696"/>
      <c r="T14" s="696"/>
      <c r="U14" s="696"/>
      <c r="V14" s="696"/>
      <c r="W14" s="696"/>
      <c r="X14" s="696"/>
      <c r="Y14" s="696"/>
      <c r="Z14" s="696"/>
      <c r="AA14" s="696"/>
      <c r="AB14" s="696"/>
      <c r="AC14" s="696"/>
      <c r="AD14" s="696"/>
      <c r="AE14" s="696">
        <v>5596422477</v>
      </c>
      <c r="AF14" s="696"/>
      <c r="AG14" s="696"/>
      <c r="AH14" s="696"/>
      <c r="AI14" s="696"/>
      <c r="AJ14" s="696"/>
      <c r="AK14" s="696"/>
      <c r="AL14" s="696"/>
      <c r="AM14" s="696"/>
      <c r="AN14" s="696"/>
      <c r="AO14" s="696"/>
      <c r="AP14" s="696"/>
      <c r="AQ14" s="696"/>
      <c r="AR14" s="696"/>
      <c r="AS14" s="696"/>
      <c r="AT14" s="696">
        <v>2836895977</v>
      </c>
      <c r="AU14" s="696"/>
      <c r="AV14" s="696"/>
      <c r="AW14" s="696"/>
      <c r="AX14" s="696"/>
      <c r="AY14" s="696"/>
      <c r="AZ14" s="696"/>
      <c r="BA14" s="696"/>
      <c r="BB14" s="696"/>
      <c r="BC14" s="696"/>
      <c r="BD14" s="696"/>
      <c r="BE14" s="696"/>
      <c r="BF14" s="696"/>
      <c r="BG14" s="696"/>
      <c r="BH14" s="696"/>
      <c r="BI14" s="894">
        <f t="shared" si="0"/>
        <v>2759526500</v>
      </c>
      <c r="BJ14" s="894"/>
      <c r="BK14" s="894"/>
      <c r="BL14" s="894"/>
      <c r="BM14" s="894"/>
      <c r="BN14" s="894"/>
      <c r="BO14" s="894"/>
      <c r="BP14" s="894"/>
      <c r="BQ14" s="894"/>
      <c r="BR14" s="894"/>
      <c r="BS14" s="894"/>
      <c r="BT14" s="894"/>
      <c r="BU14" s="894"/>
      <c r="BV14" s="894"/>
      <c r="BW14" s="1071"/>
    </row>
    <row r="15" spans="1:219" ht="23.25" customHeight="1">
      <c r="A15" s="46"/>
      <c r="B15" s="522" t="s">
        <v>239</v>
      </c>
      <c r="C15" s="522"/>
      <c r="D15" s="522"/>
      <c r="E15" s="522"/>
      <c r="F15" s="522"/>
      <c r="G15" s="522"/>
      <c r="H15" s="522"/>
      <c r="I15" s="522"/>
      <c r="J15" s="522"/>
      <c r="K15" s="522"/>
      <c r="L15" s="522"/>
      <c r="M15" s="522"/>
      <c r="N15" s="522"/>
      <c r="O15" s="125"/>
      <c r="P15" s="705">
        <v>10</v>
      </c>
      <c r="Q15" s="696"/>
      <c r="R15" s="696"/>
      <c r="S15" s="696"/>
      <c r="T15" s="696"/>
      <c r="U15" s="696"/>
      <c r="V15" s="696"/>
      <c r="W15" s="696"/>
      <c r="X15" s="696"/>
      <c r="Y15" s="696"/>
      <c r="Z15" s="696"/>
      <c r="AA15" s="696"/>
      <c r="AB15" s="696"/>
      <c r="AC15" s="696"/>
      <c r="AD15" s="696"/>
      <c r="AE15" s="696">
        <v>3459285915</v>
      </c>
      <c r="AF15" s="696"/>
      <c r="AG15" s="696"/>
      <c r="AH15" s="696"/>
      <c r="AI15" s="696"/>
      <c r="AJ15" s="696"/>
      <c r="AK15" s="696"/>
      <c r="AL15" s="696"/>
      <c r="AM15" s="696"/>
      <c r="AN15" s="696"/>
      <c r="AO15" s="696"/>
      <c r="AP15" s="696"/>
      <c r="AQ15" s="696"/>
      <c r="AR15" s="696"/>
      <c r="AS15" s="696"/>
      <c r="AT15" s="696">
        <v>1991508048</v>
      </c>
      <c r="AU15" s="696"/>
      <c r="AV15" s="696"/>
      <c r="AW15" s="696"/>
      <c r="AX15" s="696"/>
      <c r="AY15" s="696"/>
      <c r="AZ15" s="696"/>
      <c r="BA15" s="696"/>
      <c r="BB15" s="696"/>
      <c r="BC15" s="696"/>
      <c r="BD15" s="696"/>
      <c r="BE15" s="696"/>
      <c r="BF15" s="696"/>
      <c r="BG15" s="696"/>
      <c r="BH15" s="696"/>
      <c r="BI15" s="894">
        <f t="shared" si="0"/>
        <v>1467777867</v>
      </c>
      <c r="BJ15" s="894"/>
      <c r="BK15" s="894"/>
      <c r="BL15" s="894"/>
      <c r="BM15" s="894"/>
      <c r="BN15" s="894"/>
      <c r="BO15" s="894"/>
      <c r="BP15" s="894"/>
      <c r="BQ15" s="894"/>
      <c r="BR15" s="894"/>
      <c r="BS15" s="894"/>
      <c r="BT15" s="894"/>
      <c r="BU15" s="894"/>
      <c r="BV15" s="894"/>
      <c r="BW15" s="1071"/>
    </row>
    <row r="16" spans="1:219" ht="23.25" customHeight="1">
      <c r="A16" s="46"/>
      <c r="B16" s="522" t="s">
        <v>240</v>
      </c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125"/>
      <c r="P16" s="705">
        <v>8</v>
      </c>
      <c r="Q16" s="696"/>
      <c r="R16" s="696"/>
      <c r="S16" s="696"/>
      <c r="T16" s="696"/>
      <c r="U16" s="696"/>
      <c r="V16" s="696"/>
      <c r="W16" s="696"/>
      <c r="X16" s="696"/>
      <c r="Y16" s="696"/>
      <c r="Z16" s="696"/>
      <c r="AA16" s="696"/>
      <c r="AB16" s="696"/>
      <c r="AC16" s="696"/>
      <c r="AD16" s="696"/>
      <c r="AE16" s="696">
        <v>3409214063</v>
      </c>
      <c r="AF16" s="696"/>
      <c r="AG16" s="696"/>
      <c r="AH16" s="696"/>
      <c r="AI16" s="696"/>
      <c r="AJ16" s="696"/>
      <c r="AK16" s="696"/>
      <c r="AL16" s="696"/>
      <c r="AM16" s="696"/>
      <c r="AN16" s="696"/>
      <c r="AO16" s="696"/>
      <c r="AP16" s="696"/>
      <c r="AQ16" s="696"/>
      <c r="AR16" s="696"/>
      <c r="AS16" s="696"/>
      <c r="AT16" s="696">
        <v>1556863531</v>
      </c>
      <c r="AU16" s="696"/>
      <c r="AV16" s="696"/>
      <c r="AW16" s="696"/>
      <c r="AX16" s="696"/>
      <c r="AY16" s="696"/>
      <c r="AZ16" s="696"/>
      <c r="BA16" s="696"/>
      <c r="BB16" s="696"/>
      <c r="BC16" s="696"/>
      <c r="BD16" s="696"/>
      <c r="BE16" s="696"/>
      <c r="BF16" s="696"/>
      <c r="BG16" s="696"/>
      <c r="BH16" s="696"/>
      <c r="BI16" s="894">
        <f t="shared" si="0"/>
        <v>1852350532</v>
      </c>
      <c r="BJ16" s="894"/>
      <c r="BK16" s="894"/>
      <c r="BL16" s="894"/>
      <c r="BM16" s="894"/>
      <c r="BN16" s="894"/>
      <c r="BO16" s="894"/>
      <c r="BP16" s="894"/>
      <c r="BQ16" s="894"/>
      <c r="BR16" s="894"/>
      <c r="BS16" s="894"/>
      <c r="BT16" s="894"/>
      <c r="BU16" s="894"/>
      <c r="BV16" s="894"/>
      <c r="BW16" s="1071"/>
    </row>
    <row r="17" spans="1:132" ht="23.25" customHeight="1">
      <c r="A17" s="46"/>
      <c r="B17" s="522" t="s">
        <v>241</v>
      </c>
      <c r="C17" s="522"/>
      <c r="D17" s="522"/>
      <c r="E17" s="522"/>
      <c r="F17" s="522"/>
      <c r="G17" s="522"/>
      <c r="H17" s="522"/>
      <c r="I17" s="522"/>
      <c r="J17" s="522"/>
      <c r="K17" s="522"/>
      <c r="L17" s="522"/>
      <c r="M17" s="522"/>
      <c r="N17" s="522"/>
      <c r="O17" s="125"/>
      <c r="P17" s="705">
        <v>3</v>
      </c>
      <c r="Q17" s="696"/>
      <c r="R17" s="696"/>
      <c r="S17" s="696"/>
      <c r="T17" s="696"/>
      <c r="U17" s="696"/>
      <c r="V17" s="696"/>
      <c r="W17" s="696"/>
      <c r="X17" s="696"/>
      <c r="Y17" s="696"/>
      <c r="Z17" s="696"/>
      <c r="AA17" s="696"/>
      <c r="AB17" s="696"/>
      <c r="AC17" s="696"/>
      <c r="AD17" s="696"/>
      <c r="AE17" s="696">
        <v>1020297241</v>
      </c>
      <c r="AF17" s="696"/>
      <c r="AG17" s="696"/>
      <c r="AH17" s="696"/>
      <c r="AI17" s="696"/>
      <c r="AJ17" s="696"/>
      <c r="AK17" s="696"/>
      <c r="AL17" s="696"/>
      <c r="AM17" s="696"/>
      <c r="AN17" s="696"/>
      <c r="AO17" s="696"/>
      <c r="AP17" s="696"/>
      <c r="AQ17" s="696"/>
      <c r="AR17" s="696"/>
      <c r="AS17" s="696"/>
      <c r="AT17" s="696">
        <v>629387708</v>
      </c>
      <c r="AU17" s="696"/>
      <c r="AV17" s="696"/>
      <c r="AW17" s="696"/>
      <c r="AX17" s="696"/>
      <c r="AY17" s="696"/>
      <c r="AZ17" s="696"/>
      <c r="BA17" s="696"/>
      <c r="BB17" s="696"/>
      <c r="BC17" s="696"/>
      <c r="BD17" s="696"/>
      <c r="BE17" s="696"/>
      <c r="BF17" s="696"/>
      <c r="BG17" s="696"/>
      <c r="BH17" s="696"/>
      <c r="BI17" s="894">
        <f t="shared" si="0"/>
        <v>390909533</v>
      </c>
      <c r="BJ17" s="894"/>
      <c r="BK17" s="894"/>
      <c r="BL17" s="894"/>
      <c r="BM17" s="894"/>
      <c r="BN17" s="894"/>
      <c r="BO17" s="894"/>
      <c r="BP17" s="894"/>
      <c r="BQ17" s="894"/>
      <c r="BR17" s="894"/>
      <c r="BS17" s="894"/>
      <c r="BT17" s="894"/>
      <c r="BU17" s="894"/>
      <c r="BV17" s="894"/>
      <c r="BW17" s="1071"/>
    </row>
    <row r="18" spans="1:132" ht="23.25" customHeight="1">
      <c r="A18" s="46"/>
      <c r="B18" s="522" t="s">
        <v>242</v>
      </c>
      <c r="C18" s="522"/>
      <c r="D18" s="522"/>
      <c r="E18" s="522"/>
      <c r="F18" s="522"/>
      <c r="G18" s="522"/>
      <c r="H18" s="522"/>
      <c r="I18" s="522"/>
      <c r="J18" s="522"/>
      <c r="K18" s="522"/>
      <c r="L18" s="522"/>
      <c r="M18" s="522"/>
      <c r="N18" s="522"/>
      <c r="O18" s="125"/>
      <c r="P18" s="705">
        <v>7</v>
      </c>
      <c r="Q18" s="696"/>
      <c r="R18" s="696"/>
      <c r="S18" s="696"/>
      <c r="T18" s="696"/>
      <c r="U18" s="696"/>
      <c r="V18" s="696"/>
      <c r="W18" s="696"/>
      <c r="X18" s="696"/>
      <c r="Y18" s="696"/>
      <c r="Z18" s="696"/>
      <c r="AA18" s="696"/>
      <c r="AB18" s="696"/>
      <c r="AC18" s="696"/>
      <c r="AD18" s="696"/>
      <c r="AE18" s="696">
        <v>3501153737</v>
      </c>
      <c r="AF18" s="696"/>
      <c r="AG18" s="696"/>
      <c r="AH18" s="696"/>
      <c r="AI18" s="696"/>
      <c r="AJ18" s="696"/>
      <c r="AK18" s="696"/>
      <c r="AL18" s="696"/>
      <c r="AM18" s="696"/>
      <c r="AN18" s="696"/>
      <c r="AO18" s="696"/>
      <c r="AP18" s="696"/>
      <c r="AQ18" s="696"/>
      <c r="AR18" s="696"/>
      <c r="AS18" s="696"/>
      <c r="AT18" s="696">
        <v>2415024425</v>
      </c>
      <c r="AU18" s="696"/>
      <c r="AV18" s="696"/>
      <c r="AW18" s="696"/>
      <c r="AX18" s="696"/>
      <c r="AY18" s="696"/>
      <c r="AZ18" s="696"/>
      <c r="BA18" s="696"/>
      <c r="BB18" s="696"/>
      <c r="BC18" s="696"/>
      <c r="BD18" s="696"/>
      <c r="BE18" s="696"/>
      <c r="BF18" s="696"/>
      <c r="BG18" s="696"/>
      <c r="BH18" s="696"/>
      <c r="BI18" s="894">
        <f t="shared" si="0"/>
        <v>1086129312</v>
      </c>
      <c r="BJ18" s="894"/>
      <c r="BK18" s="894"/>
      <c r="BL18" s="894"/>
      <c r="BM18" s="894"/>
      <c r="BN18" s="894"/>
      <c r="BO18" s="894"/>
      <c r="BP18" s="894"/>
      <c r="BQ18" s="894"/>
      <c r="BR18" s="894"/>
      <c r="BS18" s="894"/>
      <c r="BT18" s="894"/>
      <c r="BU18" s="894"/>
      <c r="BV18" s="894"/>
      <c r="BW18" s="1071"/>
    </row>
    <row r="19" spans="1:132" ht="23.25" customHeight="1">
      <c r="A19" s="46"/>
      <c r="B19" s="522" t="s">
        <v>243</v>
      </c>
      <c r="C19" s="522"/>
      <c r="D19" s="522"/>
      <c r="E19" s="522"/>
      <c r="F19" s="522"/>
      <c r="G19" s="522"/>
      <c r="H19" s="522"/>
      <c r="I19" s="522"/>
      <c r="J19" s="522"/>
      <c r="K19" s="522"/>
      <c r="L19" s="522"/>
      <c r="M19" s="522"/>
      <c r="N19" s="522"/>
      <c r="O19" s="125"/>
      <c r="P19" s="705">
        <v>26</v>
      </c>
      <c r="Q19" s="696"/>
      <c r="R19" s="696"/>
      <c r="S19" s="696"/>
      <c r="T19" s="696"/>
      <c r="U19" s="696"/>
      <c r="V19" s="696"/>
      <c r="W19" s="696"/>
      <c r="X19" s="696"/>
      <c r="Y19" s="696"/>
      <c r="Z19" s="696"/>
      <c r="AA19" s="696"/>
      <c r="AB19" s="696"/>
      <c r="AC19" s="696"/>
      <c r="AD19" s="696"/>
      <c r="AE19" s="696">
        <v>9940041752</v>
      </c>
      <c r="AF19" s="696"/>
      <c r="AG19" s="696"/>
      <c r="AH19" s="696"/>
      <c r="AI19" s="696"/>
      <c r="AJ19" s="696"/>
      <c r="AK19" s="696"/>
      <c r="AL19" s="696"/>
      <c r="AM19" s="696"/>
      <c r="AN19" s="696"/>
      <c r="AO19" s="696"/>
      <c r="AP19" s="696"/>
      <c r="AQ19" s="696"/>
      <c r="AR19" s="696"/>
      <c r="AS19" s="696"/>
      <c r="AT19" s="696">
        <v>7432311312</v>
      </c>
      <c r="AU19" s="696"/>
      <c r="AV19" s="696"/>
      <c r="AW19" s="696"/>
      <c r="AX19" s="696"/>
      <c r="AY19" s="696"/>
      <c r="AZ19" s="696"/>
      <c r="BA19" s="696"/>
      <c r="BB19" s="696"/>
      <c r="BC19" s="696"/>
      <c r="BD19" s="696"/>
      <c r="BE19" s="696"/>
      <c r="BF19" s="696"/>
      <c r="BG19" s="696"/>
      <c r="BH19" s="696"/>
      <c r="BI19" s="894">
        <f t="shared" si="0"/>
        <v>2507730440</v>
      </c>
      <c r="BJ19" s="894"/>
      <c r="BK19" s="894"/>
      <c r="BL19" s="894"/>
      <c r="BM19" s="894"/>
      <c r="BN19" s="894"/>
      <c r="BO19" s="894"/>
      <c r="BP19" s="894"/>
      <c r="BQ19" s="894"/>
      <c r="BR19" s="894"/>
      <c r="BS19" s="894"/>
      <c r="BT19" s="894"/>
      <c r="BU19" s="894"/>
      <c r="BV19" s="894"/>
      <c r="BW19" s="1071"/>
    </row>
    <row r="20" spans="1:132" ht="23.25" customHeight="1">
      <c r="A20" s="46"/>
      <c r="B20" s="522" t="s">
        <v>244</v>
      </c>
      <c r="C20" s="522"/>
      <c r="D20" s="522"/>
      <c r="E20" s="522"/>
      <c r="F20" s="522"/>
      <c r="G20" s="522"/>
      <c r="H20" s="522"/>
      <c r="I20" s="522"/>
      <c r="J20" s="522"/>
      <c r="K20" s="522"/>
      <c r="L20" s="522"/>
      <c r="M20" s="522"/>
      <c r="N20" s="522"/>
      <c r="O20" s="125"/>
      <c r="P20" s="705">
        <v>9</v>
      </c>
      <c r="Q20" s="696"/>
      <c r="R20" s="696"/>
      <c r="S20" s="696"/>
      <c r="T20" s="696"/>
      <c r="U20" s="696"/>
      <c r="V20" s="696"/>
      <c r="W20" s="696"/>
      <c r="X20" s="696"/>
      <c r="Y20" s="696"/>
      <c r="Z20" s="696"/>
      <c r="AA20" s="696"/>
      <c r="AB20" s="696"/>
      <c r="AC20" s="696"/>
      <c r="AD20" s="696"/>
      <c r="AE20" s="696">
        <v>45415139</v>
      </c>
      <c r="AF20" s="696"/>
      <c r="AG20" s="696"/>
      <c r="AH20" s="696"/>
      <c r="AI20" s="696"/>
      <c r="AJ20" s="696"/>
      <c r="AK20" s="696"/>
      <c r="AL20" s="696"/>
      <c r="AM20" s="696"/>
      <c r="AN20" s="696"/>
      <c r="AO20" s="696"/>
      <c r="AP20" s="696"/>
      <c r="AQ20" s="696"/>
      <c r="AR20" s="696"/>
      <c r="AS20" s="696"/>
      <c r="AT20" s="696">
        <v>0</v>
      </c>
      <c r="AU20" s="696"/>
      <c r="AV20" s="696"/>
      <c r="AW20" s="696"/>
      <c r="AX20" s="696"/>
      <c r="AY20" s="696"/>
      <c r="AZ20" s="696"/>
      <c r="BA20" s="696"/>
      <c r="BB20" s="696"/>
      <c r="BC20" s="696"/>
      <c r="BD20" s="696"/>
      <c r="BE20" s="696"/>
      <c r="BF20" s="696"/>
      <c r="BG20" s="696"/>
      <c r="BH20" s="696"/>
      <c r="BI20" s="894">
        <f t="shared" si="0"/>
        <v>45415139</v>
      </c>
      <c r="BJ20" s="894"/>
      <c r="BK20" s="894"/>
      <c r="BL20" s="894"/>
      <c r="BM20" s="894"/>
      <c r="BN20" s="894"/>
      <c r="BO20" s="894"/>
      <c r="BP20" s="894"/>
      <c r="BQ20" s="894"/>
      <c r="BR20" s="894"/>
      <c r="BS20" s="894"/>
      <c r="BT20" s="894"/>
      <c r="BU20" s="894"/>
      <c r="BV20" s="894"/>
      <c r="BW20" s="1071"/>
    </row>
    <row r="21" spans="1:132" ht="23.25" customHeight="1">
      <c r="A21" s="46"/>
      <c r="B21" s="522" t="s">
        <v>245</v>
      </c>
      <c r="C21" s="522"/>
      <c r="D21" s="522"/>
      <c r="E21" s="522"/>
      <c r="F21" s="522"/>
      <c r="G21" s="522"/>
      <c r="H21" s="522"/>
      <c r="I21" s="522"/>
      <c r="J21" s="522"/>
      <c r="K21" s="522"/>
      <c r="L21" s="522"/>
      <c r="M21" s="522"/>
      <c r="N21" s="522"/>
      <c r="O21" s="125"/>
      <c r="P21" s="705">
        <v>6</v>
      </c>
      <c r="Q21" s="696"/>
      <c r="R21" s="696"/>
      <c r="S21" s="696"/>
      <c r="T21" s="696"/>
      <c r="U21" s="696"/>
      <c r="V21" s="696"/>
      <c r="W21" s="696"/>
      <c r="X21" s="696"/>
      <c r="Y21" s="696"/>
      <c r="Z21" s="696"/>
      <c r="AA21" s="696"/>
      <c r="AB21" s="696"/>
      <c r="AC21" s="696"/>
      <c r="AD21" s="696"/>
      <c r="AE21" s="696">
        <v>3836439200</v>
      </c>
      <c r="AF21" s="696"/>
      <c r="AG21" s="696"/>
      <c r="AH21" s="696"/>
      <c r="AI21" s="696"/>
      <c r="AJ21" s="696"/>
      <c r="AK21" s="696"/>
      <c r="AL21" s="696"/>
      <c r="AM21" s="696"/>
      <c r="AN21" s="696"/>
      <c r="AO21" s="696"/>
      <c r="AP21" s="696"/>
      <c r="AQ21" s="696"/>
      <c r="AR21" s="696"/>
      <c r="AS21" s="696"/>
      <c r="AT21" s="696">
        <v>3375144815</v>
      </c>
      <c r="AU21" s="696"/>
      <c r="AV21" s="696"/>
      <c r="AW21" s="696"/>
      <c r="AX21" s="696"/>
      <c r="AY21" s="696"/>
      <c r="AZ21" s="696"/>
      <c r="BA21" s="696"/>
      <c r="BB21" s="696"/>
      <c r="BC21" s="696"/>
      <c r="BD21" s="696"/>
      <c r="BE21" s="696"/>
      <c r="BF21" s="696"/>
      <c r="BG21" s="696"/>
      <c r="BH21" s="696"/>
      <c r="BI21" s="894">
        <f t="shared" si="0"/>
        <v>461294385</v>
      </c>
      <c r="BJ21" s="894"/>
      <c r="BK21" s="894"/>
      <c r="BL21" s="894"/>
      <c r="BM21" s="894"/>
      <c r="BN21" s="894"/>
      <c r="BO21" s="894"/>
      <c r="BP21" s="894"/>
      <c r="BQ21" s="894"/>
      <c r="BR21" s="894"/>
      <c r="BS21" s="894"/>
      <c r="BT21" s="894"/>
      <c r="BU21" s="894"/>
      <c r="BV21" s="894"/>
      <c r="BW21" s="1071"/>
    </row>
    <row r="22" spans="1:132" ht="23.25" customHeight="1">
      <c r="A22" s="46"/>
      <c r="B22" s="522" t="s">
        <v>246</v>
      </c>
      <c r="C22" s="522"/>
      <c r="D22" s="522"/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125"/>
      <c r="P22" s="705">
        <v>2</v>
      </c>
      <c r="Q22" s="696"/>
      <c r="R22" s="696"/>
      <c r="S22" s="696"/>
      <c r="T22" s="696"/>
      <c r="U22" s="696"/>
      <c r="V22" s="696"/>
      <c r="W22" s="696"/>
      <c r="X22" s="696"/>
      <c r="Y22" s="696"/>
      <c r="Z22" s="696"/>
      <c r="AA22" s="696"/>
      <c r="AB22" s="696"/>
      <c r="AC22" s="696"/>
      <c r="AD22" s="696"/>
      <c r="AE22" s="696">
        <v>4548511733</v>
      </c>
      <c r="AF22" s="696"/>
      <c r="AG22" s="696"/>
      <c r="AH22" s="696"/>
      <c r="AI22" s="696"/>
      <c r="AJ22" s="696"/>
      <c r="AK22" s="696"/>
      <c r="AL22" s="696"/>
      <c r="AM22" s="696"/>
      <c r="AN22" s="696"/>
      <c r="AO22" s="696"/>
      <c r="AP22" s="696"/>
      <c r="AQ22" s="696"/>
      <c r="AR22" s="696"/>
      <c r="AS22" s="696"/>
      <c r="AT22" s="696">
        <v>4299916808</v>
      </c>
      <c r="AU22" s="696"/>
      <c r="AV22" s="696"/>
      <c r="AW22" s="696"/>
      <c r="AX22" s="696"/>
      <c r="AY22" s="696"/>
      <c r="AZ22" s="696"/>
      <c r="BA22" s="696"/>
      <c r="BB22" s="696"/>
      <c r="BC22" s="696"/>
      <c r="BD22" s="696"/>
      <c r="BE22" s="696"/>
      <c r="BF22" s="696"/>
      <c r="BG22" s="696"/>
      <c r="BH22" s="696"/>
      <c r="BI22" s="894">
        <f t="shared" si="0"/>
        <v>248594925</v>
      </c>
      <c r="BJ22" s="894"/>
      <c r="BK22" s="894"/>
      <c r="BL22" s="894"/>
      <c r="BM22" s="894"/>
      <c r="BN22" s="894"/>
      <c r="BO22" s="894"/>
      <c r="BP22" s="894"/>
      <c r="BQ22" s="894"/>
      <c r="BR22" s="894"/>
      <c r="BS22" s="894"/>
      <c r="BT22" s="894"/>
      <c r="BU22" s="894"/>
      <c r="BV22" s="894"/>
      <c r="BW22" s="1071"/>
    </row>
    <row r="23" spans="1:132" ht="23.25" customHeight="1" thickBot="1">
      <c r="A23" s="69"/>
      <c r="B23" s="562" t="s">
        <v>247</v>
      </c>
      <c r="C23" s="562"/>
      <c r="D23" s="562"/>
      <c r="E23" s="562"/>
      <c r="F23" s="562"/>
      <c r="G23" s="562"/>
      <c r="H23" s="562"/>
      <c r="I23" s="562"/>
      <c r="J23" s="562"/>
      <c r="K23" s="562"/>
      <c r="L23" s="562"/>
      <c r="M23" s="562"/>
      <c r="N23" s="562"/>
      <c r="O23" s="101"/>
      <c r="P23" s="705">
        <v>15</v>
      </c>
      <c r="Q23" s="696"/>
      <c r="R23" s="696"/>
      <c r="S23" s="696"/>
      <c r="T23" s="696"/>
      <c r="U23" s="696"/>
      <c r="V23" s="696"/>
      <c r="W23" s="696"/>
      <c r="X23" s="696"/>
      <c r="Y23" s="696"/>
      <c r="Z23" s="696"/>
      <c r="AA23" s="696"/>
      <c r="AB23" s="696"/>
      <c r="AC23" s="696"/>
      <c r="AD23" s="696"/>
      <c r="AE23" s="696">
        <v>14894015827</v>
      </c>
      <c r="AF23" s="696"/>
      <c r="AG23" s="696"/>
      <c r="AH23" s="696"/>
      <c r="AI23" s="696"/>
      <c r="AJ23" s="696"/>
      <c r="AK23" s="696"/>
      <c r="AL23" s="696"/>
      <c r="AM23" s="696"/>
      <c r="AN23" s="696"/>
      <c r="AO23" s="696"/>
      <c r="AP23" s="696"/>
      <c r="AQ23" s="696"/>
      <c r="AR23" s="696"/>
      <c r="AS23" s="696"/>
      <c r="AT23" s="696">
        <v>13230319302</v>
      </c>
      <c r="AU23" s="696"/>
      <c r="AV23" s="696"/>
      <c r="AW23" s="696"/>
      <c r="AX23" s="696"/>
      <c r="AY23" s="696"/>
      <c r="AZ23" s="696"/>
      <c r="BA23" s="696"/>
      <c r="BB23" s="696"/>
      <c r="BC23" s="696"/>
      <c r="BD23" s="696"/>
      <c r="BE23" s="696"/>
      <c r="BF23" s="696"/>
      <c r="BG23" s="696"/>
      <c r="BH23" s="696"/>
      <c r="BI23" s="894">
        <f t="shared" si="0"/>
        <v>1663696525</v>
      </c>
      <c r="BJ23" s="894"/>
      <c r="BK23" s="894"/>
      <c r="BL23" s="894"/>
      <c r="BM23" s="894"/>
      <c r="BN23" s="894"/>
      <c r="BO23" s="894"/>
      <c r="BP23" s="894"/>
      <c r="BQ23" s="894"/>
      <c r="BR23" s="894"/>
      <c r="BS23" s="894"/>
      <c r="BT23" s="894"/>
      <c r="BU23" s="894"/>
      <c r="BV23" s="894"/>
      <c r="BW23" s="1071"/>
    </row>
    <row r="24" spans="1:132" ht="23.25" customHeight="1" thickBot="1">
      <c r="A24" s="552" t="s">
        <v>104</v>
      </c>
      <c r="B24" s="924"/>
      <c r="C24" s="924"/>
      <c r="D24" s="924"/>
      <c r="E24" s="924"/>
      <c r="F24" s="924"/>
      <c r="G24" s="924"/>
      <c r="H24" s="924"/>
      <c r="I24" s="924"/>
      <c r="J24" s="924"/>
      <c r="K24" s="924"/>
      <c r="L24" s="924"/>
      <c r="M24" s="924"/>
      <c r="N24" s="924"/>
      <c r="O24" s="925"/>
      <c r="P24" s="704">
        <f>SUM(P8,P9,P10,P11,P12,P13,P14,P15,P16,P17,P18,P19,P20,P21,P22,P23)</f>
        <v>22381</v>
      </c>
      <c r="Q24" s="697"/>
      <c r="R24" s="697"/>
      <c r="S24" s="697"/>
      <c r="T24" s="697"/>
      <c r="U24" s="697"/>
      <c r="V24" s="697"/>
      <c r="W24" s="697"/>
      <c r="X24" s="697"/>
      <c r="Y24" s="697"/>
      <c r="Z24" s="697"/>
      <c r="AA24" s="697"/>
      <c r="AB24" s="697"/>
      <c r="AC24" s="697"/>
      <c r="AD24" s="697"/>
      <c r="AE24" s="697">
        <f t="shared" ref="AE24" si="1">SUM(AE8,AE9,AE10,AE11,AE12,AE13,AE14,AE15,AE16,AE17,AE18,AE19,AE20,AE21,AE22,AE23)</f>
        <v>154798220626</v>
      </c>
      <c r="AF24" s="697"/>
      <c r="AG24" s="697"/>
      <c r="AH24" s="697"/>
      <c r="AI24" s="697"/>
      <c r="AJ24" s="697"/>
      <c r="AK24" s="697"/>
      <c r="AL24" s="697"/>
      <c r="AM24" s="697"/>
      <c r="AN24" s="697"/>
      <c r="AO24" s="697"/>
      <c r="AP24" s="697"/>
      <c r="AQ24" s="697"/>
      <c r="AR24" s="697"/>
      <c r="AS24" s="697"/>
      <c r="AT24" s="697">
        <f t="shared" ref="AT24" si="2">SUM(AT8,AT9,AT10,AT11,AT12,AT13,AT14,AT15,AT16,AT17,AT18,AT19,AT20,AT21,AT22,AT23)</f>
        <v>49629332185</v>
      </c>
      <c r="AU24" s="697"/>
      <c r="AV24" s="697"/>
      <c r="AW24" s="697"/>
      <c r="AX24" s="697"/>
      <c r="AY24" s="697"/>
      <c r="AZ24" s="697"/>
      <c r="BA24" s="697"/>
      <c r="BB24" s="697"/>
      <c r="BC24" s="697"/>
      <c r="BD24" s="697"/>
      <c r="BE24" s="697"/>
      <c r="BF24" s="697"/>
      <c r="BG24" s="697"/>
      <c r="BH24" s="697"/>
      <c r="BI24" s="1072">
        <f t="shared" ref="BI24" si="3">SUM(BI8,BI9,BI10,BI11,BI12,BI13,BI14,BI15,BI16,BI17,BI18,BI19,BI20,BI21,BI22,BI23)</f>
        <v>105168888441</v>
      </c>
      <c r="BJ24" s="1072"/>
      <c r="BK24" s="1072"/>
      <c r="BL24" s="1072"/>
      <c r="BM24" s="1072"/>
      <c r="BN24" s="1072"/>
      <c r="BO24" s="1072"/>
      <c r="BP24" s="1072"/>
      <c r="BQ24" s="1072"/>
      <c r="BR24" s="1072"/>
      <c r="BS24" s="1072"/>
      <c r="BT24" s="1072"/>
      <c r="BU24" s="1072"/>
      <c r="BV24" s="1072"/>
      <c r="BW24" s="1073"/>
    </row>
    <row r="25" spans="1:132" ht="21" customHeight="1">
      <c r="A25" s="157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8"/>
      <c r="AV25" s="158"/>
      <c r="AW25" s="158"/>
      <c r="AX25" s="158"/>
      <c r="AY25" s="158"/>
      <c r="AZ25" s="158"/>
      <c r="BA25" s="158"/>
      <c r="BB25" s="158"/>
      <c r="BC25" s="158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60"/>
      <c r="DM25" s="160"/>
      <c r="DN25" s="160"/>
      <c r="DO25" s="160"/>
      <c r="DP25" s="160"/>
      <c r="DQ25" s="160"/>
      <c r="DR25" s="160"/>
      <c r="DS25" s="160"/>
      <c r="DT25" s="160"/>
      <c r="DU25" s="160"/>
      <c r="DV25" s="160"/>
      <c r="DW25" s="160"/>
      <c r="DX25" s="160"/>
      <c r="DY25" s="160"/>
      <c r="DZ25" s="7"/>
      <c r="EA25" s="7"/>
      <c r="EB25" s="7"/>
    </row>
    <row r="26" spans="1:132" ht="21" customHeight="1">
      <c r="A26" s="157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8"/>
      <c r="AV26" s="158"/>
      <c r="AW26" s="158"/>
      <c r="AX26" s="158"/>
      <c r="AY26" s="158"/>
      <c r="AZ26" s="158"/>
      <c r="BA26" s="158"/>
      <c r="BB26" s="158"/>
      <c r="BC26" s="158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60"/>
      <c r="DM26" s="160"/>
      <c r="DN26" s="160"/>
      <c r="DO26" s="160"/>
      <c r="DP26" s="160"/>
      <c r="DQ26" s="160"/>
      <c r="DR26" s="160"/>
      <c r="DS26" s="160"/>
      <c r="DT26" s="160"/>
      <c r="DU26" s="160"/>
      <c r="DV26" s="160"/>
      <c r="DW26" s="160"/>
      <c r="DX26" s="160"/>
      <c r="DY26" s="160"/>
      <c r="DZ26" s="7"/>
      <c r="EA26" s="7"/>
      <c r="EB26" s="7"/>
    </row>
  </sheetData>
  <sheetProtection selectLockedCells="1"/>
  <mergeCells count="100">
    <mergeCell ref="AE7:AS7"/>
    <mergeCell ref="B13:N13"/>
    <mergeCell ref="B14:N14"/>
    <mergeCell ref="S3:AA5"/>
    <mergeCell ref="P7:AD7"/>
    <mergeCell ref="P6:AD6"/>
    <mergeCell ref="A2:BW2"/>
    <mergeCell ref="B8:N8"/>
    <mergeCell ref="B9:N9"/>
    <mergeCell ref="B10:N10"/>
    <mergeCell ref="BL3:BT5"/>
    <mergeCell ref="AW3:BE5"/>
    <mergeCell ref="AH3:AP5"/>
    <mergeCell ref="BI6:BW6"/>
    <mergeCell ref="B3:N4"/>
    <mergeCell ref="BI7:BW7"/>
    <mergeCell ref="BI8:BW8"/>
    <mergeCell ref="BI9:BW9"/>
    <mergeCell ref="BI10:BW10"/>
    <mergeCell ref="AE6:AS6"/>
    <mergeCell ref="AT6:BH6"/>
    <mergeCell ref="AT7:BH7"/>
    <mergeCell ref="A24:O24"/>
    <mergeCell ref="B20:N20"/>
    <mergeCell ref="B21:N21"/>
    <mergeCell ref="B22:N22"/>
    <mergeCell ref="B23:N23"/>
    <mergeCell ref="B18:N18"/>
    <mergeCell ref="B19:N19"/>
    <mergeCell ref="B5:N7"/>
    <mergeCell ref="B17:N17"/>
    <mergeCell ref="P8:AD8"/>
    <mergeCell ref="P9:AD9"/>
    <mergeCell ref="P10:AD10"/>
    <mergeCell ref="P11:AD11"/>
    <mergeCell ref="P12:AD12"/>
    <mergeCell ref="P13:AD13"/>
    <mergeCell ref="P14:AD14"/>
    <mergeCell ref="B16:N16"/>
    <mergeCell ref="P19:AD19"/>
    <mergeCell ref="B15:N15"/>
    <mergeCell ref="B11:N11"/>
    <mergeCell ref="B12:N12"/>
    <mergeCell ref="P20:AD20"/>
    <mergeCell ref="P21:AD21"/>
    <mergeCell ref="P22:AD22"/>
    <mergeCell ref="P15:AD15"/>
    <mergeCell ref="P16:AD16"/>
    <mergeCell ref="P17:AD17"/>
    <mergeCell ref="P18:AD18"/>
    <mergeCell ref="P23:AD23"/>
    <mergeCell ref="P24:AD24"/>
    <mergeCell ref="AE8:AS8"/>
    <mergeCell ref="AE9:AS9"/>
    <mergeCell ref="AE10:AS10"/>
    <mergeCell ref="AE11:AS11"/>
    <mergeCell ref="AE12:AS12"/>
    <mergeCell ref="AE13:AS13"/>
    <mergeCell ref="AE14:AS14"/>
    <mergeCell ref="AE15:AS15"/>
    <mergeCell ref="AE20:AS20"/>
    <mergeCell ref="AE21:AS21"/>
    <mergeCell ref="AE22:AS22"/>
    <mergeCell ref="AE23:AS23"/>
    <mergeCell ref="AE16:AS16"/>
    <mergeCell ref="AE17:AS17"/>
    <mergeCell ref="AE18:AS18"/>
    <mergeCell ref="AE19:AS19"/>
    <mergeCell ref="AE24:AS24"/>
    <mergeCell ref="AT8:BH8"/>
    <mergeCell ref="AT9:BH9"/>
    <mergeCell ref="AT10:BH10"/>
    <mergeCell ref="AT11:BH11"/>
    <mergeCell ref="AT12:BH12"/>
    <mergeCell ref="AT13:BH13"/>
    <mergeCell ref="AT14:BH14"/>
    <mergeCell ref="AT15:BH15"/>
    <mergeCell ref="AT16:BH16"/>
    <mergeCell ref="AT21:BH21"/>
    <mergeCell ref="AT22:BH22"/>
    <mergeCell ref="AT23:BH23"/>
    <mergeCell ref="AT24:BH24"/>
    <mergeCell ref="AT17:BH17"/>
    <mergeCell ref="AT18:BH18"/>
    <mergeCell ref="AT19:BH19"/>
    <mergeCell ref="AT20:BH20"/>
    <mergeCell ref="BI12:BW12"/>
    <mergeCell ref="BI13:BW13"/>
    <mergeCell ref="BI14:BW14"/>
    <mergeCell ref="BI15:BW15"/>
    <mergeCell ref="BI11:BW11"/>
    <mergeCell ref="BI24:BW24"/>
    <mergeCell ref="BI20:BW20"/>
    <mergeCell ref="BI21:BW21"/>
    <mergeCell ref="BI22:BW22"/>
    <mergeCell ref="BI23:BW23"/>
    <mergeCell ref="BI16:BW16"/>
    <mergeCell ref="BI17:BW17"/>
    <mergeCell ref="BI18:BW18"/>
    <mergeCell ref="BI19:BW19"/>
  </mergeCells>
  <phoneticPr fontId="2"/>
  <pageMargins left="0.78740157480314965" right="0.78740157480314965" top="0.59055118110236227" bottom="0.59055118110236227" header="0.39370078740157483" footer="0.39370078740157483"/>
  <pageSetup paperSize="9" firstPageNumber="74" orientation="landscape" useFirstPageNumber="1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22"/>
  <dimension ref="A1:HN30"/>
  <sheetViews>
    <sheetView view="pageBreakPreview" zoomScaleNormal="100" zoomScaleSheetLayoutView="100" workbookViewId="0">
      <selection activeCell="V26" sqref="V26:W26"/>
    </sheetView>
  </sheetViews>
  <sheetFormatPr defaultColWidth="1" defaultRowHeight="21" customHeight="1"/>
  <cols>
    <col min="1" max="18" width="1" style="1" customWidth="1"/>
    <col min="19" max="151" width="0.88671875" style="1" customWidth="1"/>
    <col min="152" max="16384" width="1" style="1"/>
  </cols>
  <sheetData>
    <row r="1" spans="1:222" ht="21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</row>
    <row r="2" spans="1:222" ht="21" customHeight="1" thickBot="1">
      <c r="A2" s="873" t="s">
        <v>262</v>
      </c>
      <c r="B2" s="873"/>
      <c r="C2" s="873"/>
      <c r="D2" s="873"/>
      <c r="E2" s="873"/>
      <c r="F2" s="873"/>
      <c r="G2" s="873"/>
      <c r="H2" s="873"/>
      <c r="I2" s="873"/>
      <c r="J2" s="873"/>
      <c r="K2" s="873"/>
      <c r="L2" s="873"/>
      <c r="M2" s="873"/>
      <c r="N2" s="873"/>
      <c r="O2" s="873"/>
      <c r="P2" s="873"/>
      <c r="Q2" s="873"/>
      <c r="R2" s="873"/>
      <c r="S2" s="873"/>
      <c r="T2" s="873"/>
      <c r="U2" s="873"/>
      <c r="V2" s="873"/>
      <c r="W2" s="873"/>
      <c r="X2" s="873"/>
      <c r="Y2" s="873"/>
      <c r="Z2" s="873"/>
      <c r="AA2" s="873"/>
      <c r="AB2" s="873"/>
      <c r="AC2" s="873"/>
      <c r="AD2" s="873"/>
      <c r="AE2" s="873"/>
      <c r="AF2" s="873"/>
      <c r="AG2" s="873"/>
      <c r="AH2" s="873"/>
      <c r="AI2" s="873"/>
      <c r="AJ2" s="873"/>
      <c r="AK2" s="873"/>
      <c r="AL2" s="873"/>
      <c r="AM2" s="873"/>
      <c r="AN2" s="873"/>
      <c r="AO2" s="873"/>
      <c r="AP2" s="873"/>
      <c r="AQ2" s="873"/>
      <c r="AR2" s="873"/>
      <c r="AS2" s="873"/>
      <c r="AT2" s="873"/>
      <c r="AU2" s="873"/>
      <c r="AV2" s="873"/>
      <c r="AW2" s="873"/>
      <c r="AX2" s="873"/>
      <c r="AY2" s="873"/>
      <c r="AZ2" s="873"/>
      <c r="BA2" s="873"/>
      <c r="BB2" s="873"/>
      <c r="BC2" s="873"/>
      <c r="BD2" s="873"/>
      <c r="BE2" s="873"/>
      <c r="BF2" s="873"/>
      <c r="BG2" s="873"/>
      <c r="BH2" s="873"/>
      <c r="BI2" s="873"/>
      <c r="BJ2" s="873"/>
      <c r="BK2" s="873"/>
      <c r="BL2" s="873"/>
      <c r="BM2" s="873"/>
      <c r="BN2" s="873"/>
      <c r="BO2" s="873"/>
      <c r="BP2" s="873"/>
      <c r="BQ2" s="873"/>
      <c r="BR2" s="873"/>
      <c r="BS2" s="873"/>
      <c r="BT2" s="873"/>
      <c r="BU2" s="873"/>
      <c r="BV2" s="873"/>
      <c r="BW2" s="873"/>
      <c r="BX2" s="873"/>
      <c r="BY2" s="873"/>
      <c r="BZ2" s="873"/>
      <c r="CA2" s="873"/>
      <c r="CB2" s="873"/>
      <c r="CC2" s="873"/>
      <c r="CD2" s="873"/>
      <c r="CE2" s="873"/>
      <c r="CF2" s="873"/>
      <c r="CG2" s="873"/>
      <c r="CH2" s="873"/>
      <c r="CI2" s="873"/>
      <c r="CJ2" s="873"/>
      <c r="CK2" s="873"/>
      <c r="CL2" s="873"/>
      <c r="CM2" s="873"/>
      <c r="CN2" s="873"/>
      <c r="CO2" s="873"/>
      <c r="CP2" s="873"/>
      <c r="CQ2" s="873"/>
      <c r="CR2" s="873"/>
      <c r="CS2" s="873"/>
      <c r="CT2" s="873"/>
      <c r="CU2" s="873"/>
      <c r="CV2" s="873"/>
      <c r="CW2" s="873"/>
      <c r="CX2" s="873"/>
      <c r="CY2" s="873"/>
      <c r="CZ2" s="873"/>
      <c r="DA2" s="873"/>
      <c r="DB2" s="873"/>
      <c r="DC2" s="873"/>
      <c r="DD2" s="873"/>
      <c r="DE2" s="873"/>
      <c r="DF2" s="873"/>
      <c r="DG2" s="873"/>
      <c r="DH2" s="873"/>
      <c r="DI2" s="873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</row>
    <row r="3" spans="1:222" ht="19.5" customHeight="1">
      <c r="A3" s="93"/>
      <c r="B3" s="864" t="s">
        <v>205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94"/>
      <c r="S3" s="24"/>
      <c r="T3" s="179"/>
      <c r="U3" s="179"/>
      <c r="V3" s="179"/>
      <c r="W3" s="773" t="s">
        <v>263</v>
      </c>
      <c r="X3" s="773"/>
      <c r="Y3" s="773"/>
      <c r="Z3" s="773"/>
      <c r="AA3" s="773"/>
      <c r="AB3" s="773"/>
      <c r="AC3" s="773"/>
      <c r="AD3" s="773"/>
      <c r="AE3" s="773"/>
      <c r="AF3" s="773"/>
      <c r="AG3" s="773"/>
      <c r="AH3" s="773"/>
      <c r="AI3" s="773"/>
      <c r="AJ3" s="773"/>
      <c r="AK3" s="773"/>
      <c r="AL3" s="773"/>
      <c r="AM3" s="773"/>
      <c r="AN3" s="773"/>
      <c r="AO3" s="773"/>
      <c r="AP3" s="773"/>
      <c r="AQ3" s="773"/>
      <c r="AR3" s="773"/>
      <c r="AS3" s="773"/>
      <c r="AT3" s="773"/>
      <c r="AU3" s="773"/>
      <c r="AV3" s="773"/>
      <c r="AW3" s="773"/>
      <c r="AX3" s="773"/>
      <c r="AY3" s="773"/>
      <c r="AZ3" s="773"/>
      <c r="BA3" s="773"/>
      <c r="BB3" s="773"/>
      <c r="BC3" s="773"/>
      <c r="BD3" s="773"/>
      <c r="BE3" s="773"/>
      <c r="BF3" s="773"/>
      <c r="BG3" s="773"/>
      <c r="BH3" s="773"/>
      <c r="BI3" s="773"/>
      <c r="BJ3" s="773"/>
      <c r="BK3" s="773"/>
      <c r="BL3" s="773"/>
      <c r="BM3" s="773"/>
      <c r="BN3" s="773"/>
      <c r="BO3" s="773"/>
      <c r="BP3" s="773"/>
      <c r="BQ3" s="773"/>
      <c r="BR3" s="773"/>
      <c r="BS3" s="773"/>
      <c r="BT3" s="773"/>
      <c r="BU3" s="773"/>
      <c r="BV3" s="773"/>
      <c r="BW3" s="773"/>
      <c r="BX3" s="773"/>
      <c r="BY3" s="773"/>
      <c r="BZ3" s="773"/>
      <c r="CA3" s="773"/>
      <c r="CB3" s="773"/>
      <c r="CC3" s="773"/>
      <c r="CD3" s="773"/>
      <c r="CE3" s="773"/>
      <c r="CF3" s="773"/>
      <c r="CG3" s="773"/>
      <c r="CH3" s="773"/>
      <c r="CI3" s="773"/>
      <c r="CJ3" s="773"/>
      <c r="CK3" s="773"/>
      <c r="CL3" s="773"/>
      <c r="CM3" s="773"/>
      <c r="CN3" s="773"/>
      <c r="CO3" s="773"/>
      <c r="CP3" s="773"/>
      <c r="CQ3" s="773"/>
      <c r="CR3" s="773"/>
      <c r="CS3" s="773"/>
      <c r="CT3" s="773"/>
      <c r="CU3" s="773"/>
      <c r="CV3" s="773"/>
      <c r="CW3" s="773"/>
      <c r="CX3" s="773"/>
      <c r="CY3" s="773"/>
      <c r="CZ3" s="773"/>
      <c r="DA3" s="773"/>
      <c r="DB3" s="773"/>
      <c r="DC3" s="773"/>
      <c r="DD3" s="773"/>
      <c r="DE3" s="773"/>
      <c r="DF3" s="179"/>
      <c r="DG3" s="179"/>
      <c r="DH3" s="179"/>
      <c r="DI3" s="180"/>
    </row>
    <row r="4" spans="1:222" ht="19.5" customHeight="1">
      <c r="A4" s="9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99"/>
      <c r="S4" s="69"/>
      <c r="T4" s="628" t="s">
        <v>264</v>
      </c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161"/>
      <c r="AL4" s="8"/>
      <c r="AM4" s="628" t="s">
        <v>271</v>
      </c>
      <c r="AN4" s="628"/>
      <c r="AO4" s="628"/>
      <c r="AP4" s="628"/>
      <c r="AQ4" s="628"/>
      <c r="AR4" s="628"/>
      <c r="AS4" s="628"/>
      <c r="AT4" s="628"/>
      <c r="AU4" s="628"/>
      <c r="AV4" s="628"/>
      <c r="AW4" s="628"/>
      <c r="AX4" s="628"/>
      <c r="AY4" s="628"/>
      <c r="AZ4" s="628"/>
      <c r="BA4" s="628"/>
      <c r="BB4" s="628"/>
      <c r="BC4" s="628"/>
      <c r="BD4" s="161"/>
      <c r="BE4" s="8"/>
      <c r="BF4" s="628" t="s">
        <v>272</v>
      </c>
      <c r="BG4" s="628"/>
      <c r="BH4" s="628"/>
      <c r="BI4" s="628"/>
      <c r="BJ4" s="628"/>
      <c r="BK4" s="628"/>
      <c r="BL4" s="628"/>
      <c r="BM4" s="628"/>
      <c r="BN4" s="628"/>
      <c r="BO4" s="628"/>
      <c r="BP4" s="628"/>
      <c r="BQ4" s="628"/>
      <c r="BR4" s="628"/>
      <c r="BS4" s="628"/>
      <c r="BT4" s="628"/>
      <c r="BU4" s="628"/>
      <c r="BV4" s="628"/>
      <c r="BW4" s="161"/>
      <c r="BX4" s="8"/>
      <c r="BY4" s="628" t="s">
        <v>273</v>
      </c>
      <c r="BZ4" s="628"/>
      <c r="CA4" s="628"/>
      <c r="CB4" s="628"/>
      <c r="CC4" s="628"/>
      <c r="CD4" s="628"/>
      <c r="CE4" s="628"/>
      <c r="CF4" s="628"/>
      <c r="CG4" s="628"/>
      <c r="CH4" s="628"/>
      <c r="CI4" s="628"/>
      <c r="CJ4" s="628"/>
      <c r="CK4" s="628"/>
      <c r="CL4" s="628"/>
      <c r="CM4" s="628"/>
      <c r="CN4" s="628"/>
      <c r="CO4" s="628"/>
      <c r="CP4" s="161"/>
      <c r="CQ4" s="8"/>
      <c r="CR4" s="628" t="s">
        <v>387</v>
      </c>
      <c r="CS4" s="628"/>
      <c r="CT4" s="628"/>
      <c r="CU4" s="628"/>
      <c r="CV4" s="628"/>
      <c r="CW4" s="628"/>
      <c r="CX4" s="628"/>
      <c r="CY4" s="628"/>
      <c r="CZ4" s="628"/>
      <c r="DA4" s="628"/>
      <c r="DB4" s="628"/>
      <c r="DC4" s="628"/>
      <c r="DD4" s="628"/>
      <c r="DE4" s="628"/>
      <c r="DF4" s="628"/>
      <c r="DG4" s="628"/>
      <c r="DH4" s="628"/>
      <c r="DI4" s="166"/>
    </row>
    <row r="5" spans="1:222" ht="19.5" customHeight="1">
      <c r="A5" s="9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99"/>
      <c r="S5" s="162"/>
      <c r="T5" s="629"/>
      <c r="U5" s="629"/>
      <c r="V5" s="629"/>
      <c r="W5" s="629"/>
      <c r="X5" s="629"/>
      <c r="Y5" s="629"/>
      <c r="Z5" s="629"/>
      <c r="AA5" s="629"/>
      <c r="AB5" s="629"/>
      <c r="AC5" s="629"/>
      <c r="AD5" s="629"/>
      <c r="AE5" s="629"/>
      <c r="AF5" s="629"/>
      <c r="AG5" s="629"/>
      <c r="AH5" s="629"/>
      <c r="AI5" s="629"/>
      <c r="AJ5" s="629"/>
      <c r="AK5" s="163"/>
      <c r="AL5" s="86"/>
      <c r="AM5" s="629"/>
      <c r="AN5" s="629"/>
      <c r="AO5" s="629"/>
      <c r="AP5" s="629"/>
      <c r="AQ5" s="629"/>
      <c r="AR5" s="629"/>
      <c r="AS5" s="629"/>
      <c r="AT5" s="629"/>
      <c r="AU5" s="629"/>
      <c r="AV5" s="629"/>
      <c r="AW5" s="629"/>
      <c r="AX5" s="629"/>
      <c r="AY5" s="629"/>
      <c r="AZ5" s="629"/>
      <c r="BA5" s="629"/>
      <c r="BB5" s="629"/>
      <c r="BC5" s="629"/>
      <c r="BD5" s="163"/>
      <c r="BE5" s="86"/>
      <c r="BF5" s="629"/>
      <c r="BG5" s="629"/>
      <c r="BH5" s="629"/>
      <c r="BI5" s="629"/>
      <c r="BJ5" s="629"/>
      <c r="BK5" s="629"/>
      <c r="BL5" s="629"/>
      <c r="BM5" s="629"/>
      <c r="BN5" s="629"/>
      <c r="BO5" s="629"/>
      <c r="BP5" s="629"/>
      <c r="BQ5" s="629"/>
      <c r="BR5" s="629"/>
      <c r="BS5" s="629"/>
      <c r="BT5" s="629"/>
      <c r="BU5" s="629"/>
      <c r="BV5" s="629"/>
      <c r="BW5" s="163"/>
      <c r="BX5" s="86"/>
      <c r="BY5" s="629"/>
      <c r="BZ5" s="629"/>
      <c r="CA5" s="629"/>
      <c r="CB5" s="629"/>
      <c r="CC5" s="629"/>
      <c r="CD5" s="629"/>
      <c r="CE5" s="629"/>
      <c r="CF5" s="629"/>
      <c r="CG5" s="629"/>
      <c r="CH5" s="629"/>
      <c r="CI5" s="629"/>
      <c r="CJ5" s="629"/>
      <c r="CK5" s="629"/>
      <c r="CL5" s="629"/>
      <c r="CM5" s="629"/>
      <c r="CN5" s="629"/>
      <c r="CO5" s="629"/>
      <c r="CP5" s="163"/>
      <c r="CQ5" s="86"/>
      <c r="CR5" s="629"/>
      <c r="CS5" s="629"/>
      <c r="CT5" s="629"/>
      <c r="CU5" s="629"/>
      <c r="CV5" s="629"/>
      <c r="CW5" s="629"/>
      <c r="CX5" s="629"/>
      <c r="CY5" s="629"/>
      <c r="CZ5" s="629"/>
      <c r="DA5" s="629"/>
      <c r="DB5" s="629"/>
      <c r="DC5" s="629"/>
      <c r="DD5" s="629"/>
      <c r="DE5" s="629"/>
      <c r="DF5" s="629"/>
      <c r="DG5" s="629"/>
      <c r="DH5" s="629"/>
      <c r="DI5" s="167"/>
    </row>
    <row r="6" spans="1:222" s="27" customFormat="1" ht="15" customHeight="1">
      <c r="A6" s="9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99"/>
      <c r="S6" s="671" t="s">
        <v>251</v>
      </c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86"/>
      <c r="AE6" s="786"/>
      <c r="AF6" s="786"/>
      <c r="AG6" s="786"/>
      <c r="AH6" s="786"/>
      <c r="AI6" s="786"/>
      <c r="AJ6" s="786"/>
      <c r="AK6" s="1081"/>
      <c r="AL6" s="666" t="s">
        <v>252</v>
      </c>
      <c r="AM6" s="786"/>
      <c r="AN6" s="786"/>
      <c r="AO6" s="786"/>
      <c r="AP6" s="786"/>
      <c r="AQ6" s="786"/>
      <c r="AR6" s="786"/>
      <c r="AS6" s="786"/>
      <c r="AT6" s="786"/>
      <c r="AU6" s="786"/>
      <c r="AV6" s="786"/>
      <c r="AW6" s="786"/>
      <c r="AX6" s="786"/>
      <c r="AY6" s="786"/>
      <c r="AZ6" s="786"/>
      <c r="BA6" s="786"/>
      <c r="BB6" s="786"/>
      <c r="BC6" s="786"/>
      <c r="BD6" s="1081"/>
      <c r="BE6" s="666" t="s">
        <v>253</v>
      </c>
      <c r="BF6" s="786"/>
      <c r="BG6" s="786"/>
      <c r="BH6" s="786"/>
      <c r="BI6" s="786"/>
      <c r="BJ6" s="786"/>
      <c r="BK6" s="786"/>
      <c r="BL6" s="786"/>
      <c r="BM6" s="786"/>
      <c r="BN6" s="786"/>
      <c r="BO6" s="786"/>
      <c r="BP6" s="786"/>
      <c r="BQ6" s="786"/>
      <c r="BR6" s="786"/>
      <c r="BS6" s="786"/>
      <c r="BT6" s="786"/>
      <c r="BU6" s="786"/>
      <c r="BV6" s="786"/>
      <c r="BW6" s="1081"/>
      <c r="BX6" s="666" t="s">
        <v>254</v>
      </c>
      <c r="BY6" s="786"/>
      <c r="BZ6" s="786"/>
      <c r="CA6" s="786"/>
      <c r="CB6" s="786"/>
      <c r="CC6" s="786"/>
      <c r="CD6" s="786"/>
      <c r="CE6" s="786"/>
      <c r="CF6" s="786"/>
      <c r="CG6" s="786"/>
      <c r="CH6" s="786"/>
      <c r="CI6" s="786"/>
      <c r="CJ6" s="786"/>
      <c r="CK6" s="786"/>
      <c r="CL6" s="786"/>
      <c r="CM6" s="786"/>
      <c r="CN6" s="786"/>
      <c r="CO6" s="786"/>
      <c r="CP6" s="1081"/>
      <c r="CQ6" s="666" t="s">
        <v>270</v>
      </c>
      <c r="CR6" s="786"/>
      <c r="CS6" s="786"/>
      <c r="CT6" s="786"/>
      <c r="CU6" s="786"/>
      <c r="CV6" s="786"/>
      <c r="CW6" s="786"/>
      <c r="CX6" s="786"/>
      <c r="CY6" s="786"/>
      <c r="CZ6" s="786"/>
      <c r="DA6" s="786"/>
      <c r="DB6" s="786"/>
      <c r="DC6" s="786"/>
      <c r="DD6" s="786"/>
      <c r="DE6" s="786"/>
      <c r="DF6" s="786"/>
      <c r="DG6" s="786"/>
      <c r="DH6" s="786"/>
      <c r="DI6" s="787"/>
    </row>
    <row r="7" spans="1:222" ht="15" customHeight="1">
      <c r="A7" s="98"/>
      <c r="B7" s="885" t="s">
        <v>105</v>
      </c>
      <c r="C7" s="885"/>
      <c r="D7" s="885"/>
      <c r="E7" s="885"/>
      <c r="F7" s="885"/>
      <c r="G7" s="885"/>
      <c r="H7" s="885"/>
      <c r="I7" s="885"/>
      <c r="J7" s="885"/>
      <c r="K7" s="885"/>
      <c r="L7" s="885"/>
      <c r="M7" s="885"/>
      <c r="N7" s="885"/>
      <c r="O7" s="885"/>
      <c r="P7" s="885"/>
      <c r="Q7" s="885"/>
      <c r="R7" s="99"/>
      <c r="S7" s="69"/>
      <c r="T7" s="628" t="s">
        <v>265</v>
      </c>
      <c r="U7" s="628"/>
      <c r="V7" s="628"/>
      <c r="W7" s="628"/>
      <c r="X7" s="628"/>
      <c r="Y7" s="628"/>
      <c r="Z7" s="161"/>
      <c r="AA7" s="181"/>
      <c r="AB7" s="628" t="s">
        <v>266</v>
      </c>
      <c r="AC7" s="628"/>
      <c r="AD7" s="628"/>
      <c r="AE7" s="628"/>
      <c r="AF7" s="628"/>
      <c r="AG7" s="628"/>
      <c r="AH7" s="628"/>
      <c r="AI7" s="628"/>
      <c r="AJ7" s="628"/>
      <c r="AK7" s="84"/>
      <c r="AL7" s="8"/>
      <c r="AM7" s="628" t="s">
        <v>265</v>
      </c>
      <c r="AN7" s="628"/>
      <c r="AO7" s="628"/>
      <c r="AP7" s="628"/>
      <c r="AQ7" s="628"/>
      <c r="AR7" s="628"/>
      <c r="AS7" s="161"/>
      <c r="AT7" s="181"/>
      <c r="AU7" s="628" t="s">
        <v>267</v>
      </c>
      <c r="AV7" s="628"/>
      <c r="AW7" s="628"/>
      <c r="AX7" s="628"/>
      <c r="AY7" s="628"/>
      <c r="AZ7" s="628"/>
      <c r="BA7" s="628"/>
      <c r="BB7" s="628"/>
      <c r="BC7" s="628"/>
      <c r="BD7" s="84"/>
      <c r="BE7" s="8"/>
      <c r="BF7" s="628" t="s">
        <v>265</v>
      </c>
      <c r="BG7" s="628"/>
      <c r="BH7" s="628"/>
      <c r="BI7" s="628"/>
      <c r="BJ7" s="628"/>
      <c r="BK7" s="628"/>
      <c r="BL7" s="161"/>
      <c r="BM7" s="181"/>
      <c r="BN7" s="628" t="s">
        <v>268</v>
      </c>
      <c r="BO7" s="628"/>
      <c r="BP7" s="628"/>
      <c r="BQ7" s="628"/>
      <c r="BR7" s="628"/>
      <c r="BS7" s="628"/>
      <c r="BT7" s="628"/>
      <c r="BU7" s="628"/>
      <c r="BV7" s="628"/>
      <c r="BW7" s="84"/>
      <c r="BX7" s="8"/>
      <c r="BY7" s="628" t="s">
        <v>265</v>
      </c>
      <c r="BZ7" s="628"/>
      <c r="CA7" s="628"/>
      <c r="CB7" s="628"/>
      <c r="CC7" s="628"/>
      <c r="CD7" s="628"/>
      <c r="CE7" s="161"/>
      <c r="CF7" s="181"/>
      <c r="CG7" s="628" t="s">
        <v>269</v>
      </c>
      <c r="CH7" s="628"/>
      <c r="CI7" s="628"/>
      <c r="CJ7" s="628"/>
      <c r="CK7" s="628"/>
      <c r="CL7" s="628"/>
      <c r="CM7" s="628"/>
      <c r="CN7" s="628"/>
      <c r="CO7" s="628"/>
      <c r="CP7" s="161"/>
      <c r="CQ7" s="8"/>
      <c r="CR7" s="628" t="s">
        <v>265</v>
      </c>
      <c r="CS7" s="628"/>
      <c r="CT7" s="628"/>
      <c r="CU7" s="628"/>
      <c r="CV7" s="628"/>
      <c r="CW7" s="628"/>
      <c r="CX7" s="161"/>
      <c r="CY7" s="181"/>
      <c r="CZ7" s="628" t="s">
        <v>266</v>
      </c>
      <c r="DA7" s="628"/>
      <c r="DB7" s="628"/>
      <c r="DC7" s="628"/>
      <c r="DD7" s="628"/>
      <c r="DE7" s="628"/>
      <c r="DF7" s="628"/>
      <c r="DG7" s="628"/>
      <c r="DH7" s="628"/>
      <c r="DI7" s="166"/>
    </row>
    <row r="8" spans="1:222" s="152" customFormat="1" ht="15" customHeight="1" thickBot="1">
      <c r="A8" s="102"/>
      <c r="B8" s="886"/>
      <c r="C8" s="886"/>
      <c r="D8" s="886"/>
      <c r="E8" s="886"/>
      <c r="F8" s="886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886"/>
      <c r="R8" s="38"/>
      <c r="S8" s="695"/>
      <c r="T8" s="626"/>
      <c r="U8" s="626"/>
      <c r="V8" s="626"/>
      <c r="W8" s="626"/>
      <c r="X8" s="626"/>
      <c r="Y8" s="626"/>
      <c r="Z8" s="627"/>
      <c r="AA8" s="673" t="s">
        <v>30</v>
      </c>
      <c r="AB8" s="626"/>
      <c r="AC8" s="626"/>
      <c r="AD8" s="626"/>
      <c r="AE8" s="626"/>
      <c r="AF8" s="626"/>
      <c r="AG8" s="626"/>
      <c r="AH8" s="626"/>
      <c r="AI8" s="626"/>
      <c r="AJ8" s="626"/>
      <c r="AK8" s="627"/>
      <c r="AL8" s="673"/>
      <c r="AM8" s="626"/>
      <c r="AN8" s="626"/>
      <c r="AO8" s="626"/>
      <c r="AP8" s="626"/>
      <c r="AQ8" s="626"/>
      <c r="AR8" s="626"/>
      <c r="AS8" s="627"/>
      <c r="AT8" s="673" t="s">
        <v>30</v>
      </c>
      <c r="AU8" s="626"/>
      <c r="AV8" s="626"/>
      <c r="AW8" s="626"/>
      <c r="AX8" s="626"/>
      <c r="AY8" s="626"/>
      <c r="AZ8" s="626"/>
      <c r="BA8" s="626"/>
      <c r="BB8" s="626"/>
      <c r="BC8" s="626"/>
      <c r="BD8" s="627"/>
      <c r="BE8" s="673"/>
      <c r="BF8" s="626"/>
      <c r="BG8" s="626"/>
      <c r="BH8" s="626"/>
      <c r="BI8" s="626"/>
      <c r="BJ8" s="626"/>
      <c r="BK8" s="626"/>
      <c r="BL8" s="627"/>
      <c r="BM8" s="673" t="s">
        <v>30</v>
      </c>
      <c r="BN8" s="626"/>
      <c r="BO8" s="626"/>
      <c r="BP8" s="626"/>
      <c r="BQ8" s="626"/>
      <c r="BR8" s="626"/>
      <c r="BS8" s="626"/>
      <c r="BT8" s="626"/>
      <c r="BU8" s="626"/>
      <c r="BV8" s="626"/>
      <c r="BW8" s="627"/>
      <c r="BX8" s="673"/>
      <c r="BY8" s="626"/>
      <c r="BZ8" s="626"/>
      <c r="CA8" s="626"/>
      <c r="CB8" s="626"/>
      <c r="CC8" s="626"/>
      <c r="CD8" s="626"/>
      <c r="CE8" s="627"/>
      <c r="CF8" s="673" t="s">
        <v>30</v>
      </c>
      <c r="CG8" s="626"/>
      <c r="CH8" s="626"/>
      <c r="CI8" s="626"/>
      <c r="CJ8" s="626"/>
      <c r="CK8" s="626"/>
      <c r="CL8" s="626"/>
      <c r="CM8" s="626"/>
      <c r="CN8" s="626"/>
      <c r="CO8" s="626"/>
      <c r="CP8" s="627"/>
      <c r="CQ8" s="673"/>
      <c r="CR8" s="626"/>
      <c r="CS8" s="626"/>
      <c r="CT8" s="626"/>
      <c r="CU8" s="626"/>
      <c r="CV8" s="626"/>
      <c r="CW8" s="626"/>
      <c r="CX8" s="627"/>
      <c r="CY8" s="673" t="s">
        <v>30</v>
      </c>
      <c r="CZ8" s="626"/>
      <c r="DA8" s="626"/>
      <c r="DB8" s="626"/>
      <c r="DC8" s="626"/>
      <c r="DD8" s="626"/>
      <c r="DE8" s="626"/>
      <c r="DF8" s="626"/>
      <c r="DG8" s="626"/>
      <c r="DH8" s="626"/>
      <c r="DI8" s="630"/>
    </row>
    <row r="9" spans="1:222" ht="19.5" customHeight="1">
      <c r="A9" s="1085" t="s">
        <v>108</v>
      </c>
      <c r="B9" s="620"/>
      <c r="C9" s="620"/>
      <c r="D9" s="620"/>
      <c r="E9" s="620"/>
      <c r="F9" s="620"/>
      <c r="G9" s="620"/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1"/>
      <c r="S9" s="559">
        <v>5</v>
      </c>
      <c r="T9" s="700"/>
      <c r="U9" s="700"/>
      <c r="V9" s="700"/>
      <c r="W9" s="700"/>
      <c r="X9" s="700"/>
      <c r="Y9" s="700"/>
      <c r="Z9" s="700"/>
      <c r="AA9" s="700">
        <v>5179</v>
      </c>
      <c r="AB9" s="700"/>
      <c r="AC9" s="700"/>
      <c r="AD9" s="700"/>
      <c r="AE9" s="700"/>
      <c r="AF9" s="700"/>
      <c r="AG9" s="700"/>
      <c r="AH9" s="700"/>
      <c r="AI9" s="700"/>
      <c r="AJ9" s="700"/>
      <c r="AK9" s="700"/>
      <c r="AL9" s="700">
        <v>3</v>
      </c>
      <c r="AM9" s="700"/>
      <c r="AN9" s="700"/>
      <c r="AO9" s="700"/>
      <c r="AP9" s="700"/>
      <c r="AQ9" s="700"/>
      <c r="AR9" s="700"/>
      <c r="AS9" s="700"/>
      <c r="AT9" s="700">
        <v>4836</v>
      </c>
      <c r="AU9" s="700"/>
      <c r="AV9" s="700"/>
      <c r="AW9" s="700"/>
      <c r="AX9" s="700"/>
      <c r="AY9" s="700"/>
      <c r="AZ9" s="700"/>
      <c r="BA9" s="700"/>
      <c r="BB9" s="700"/>
      <c r="BC9" s="700"/>
      <c r="BD9" s="700"/>
      <c r="BE9" s="700">
        <v>0</v>
      </c>
      <c r="BF9" s="700"/>
      <c r="BG9" s="700"/>
      <c r="BH9" s="700"/>
      <c r="BI9" s="700"/>
      <c r="BJ9" s="700"/>
      <c r="BK9" s="700"/>
      <c r="BL9" s="700"/>
      <c r="BM9" s="700">
        <v>0</v>
      </c>
      <c r="BN9" s="700"/>
      <c r="BO9" s="700"/>
      <c r="BP9" s="700"/>
      <c r="BQ9" s="700"/>
      <c r="BR9" s="700"/>
      <c r="BS9" s="700"/>
      <c r="BT9" s="700"/>
      <c r="BU9" s="700"/>
      <c r="BV9" s="700"/>
      <c r="BW9" s="700"/>
      <c r="BX9" s="700">
        <v>0</v>
      </c>
      <c r="BY9" s="700"/>
      <c r="BZ9" s="700"/>
      <c r="CA9" s="700"/>
      <c r="CB9" s="700"/>
      <c r="CC9" s="700"/>
      <c r="CD9" s="700"/>
      <c r="CE9" s="700"/>
      <c r="CF9" s="700">
        <v>0</v>
      </c>
      <c r="CG9" s="700"/>
      <c r="CH9" s="700"/>
      <c r="CI9" s="700"/>
      <c r="CJ9" s="700"/>
      <c r="CK9" s="700"/>
      <c r="CL9" s="700"/>
      <c r="CM9" s="700"/>
      <c r="CN9" s="700"/>
      <c r="CO9" s="700"/>
      <c r="CP9" s="700"/>
      <c r="CQ9" s="720">
        <f>S9-AL9-BX9</f>
        <v>2</v>
      </c>
      <c r="CR9" s="720"/>
      <c r="CS9" s="720"/>
      <c r="CT9" s="720"/>
      <c r="CU9" s="720"/>
      <c r="CV9" s="720"/>
      <c r="CW9" s="720"/>
      <c r="CX9" s="720"/>
      <c r="CY9" s="720">
        <f>AA9-AT9-BM9-CF9</f>
        <v>343</v>
      </c>
      <c r="CZ9" s="720"/>
      <c r="DA9" s="720"/>
      <c r="DB9" s="720"/>
      <c r="DC9" s="720"/>
      <c r="DD9" s="720"/>
      <c r="DE9" s="720"/>
      <c r="DF9" s="720"/>
      <c r="DG9" s="720"/>
      <c r="DH9" s="720"/>
      <c r="DI9" s="721"/>
    </row>
    <row r="10" spans="1:222" ht="19.5" customHeight="1">
      <c r="A10" s="882" t="s">
        <v>23</v>
      </c>
      <c r="B10" s="610"/>
      <c r="C10" s="610"/>
      <c r="D10" s="610"/>
      <c r="E10" s="610"/>
      <c r="F10" s="610"/>
      <c r="G10" s="610"/>
      <c r="H10" s="610"/>
      <c r="I10" s="610"/>
      <c r="J10" s="610"/>
      <c r="K10" s="610"/>
      <c r="L10" s="610"/>
      <c r="M10" s="610"/>
      <c r="N10" s="610"/>
      <c r="O10" s="610"/>
      <c r="P10" s="610"/>
      <c r="Q10" s="610"/>
      <c r="R10" s="645"/>
      <c r="S10" s="705">
        <v>0</v>
      </c>
      <c r="T10" s="696"/>
      <c r="U10" s="696"/>
      <c r="V10" s="696"/>
      <c r="W10" s="696"/>
      <c r="X10" s="696"/>
      <c r="Y10" s="696"/>
      <c r="Z10" s="696"/>
      <c r="AA10" s="696">
        <v>0</v>
      </c>
      <c r="AB10" s="696"/>
      <c r="AC10" s="696"/>
      <c r="AD10" s="696"/>
      <c r="AE10" s="696"/>
      <c r="AF10" s="696"/>
      <c r="AG10" s="696"/>
      <c r="AH10" s="696"/>
      <c r="AI10" s="696"/>
      <c r="AJ10" s="696"/>
      <c r="AK10" s="696"/>
      <c r="AL10" s="696">
        <v>0</v>
      </c>
      <c r="AM10" s="696"/>
      <c r="AN10" s="696"/>
      <c r="AO10" s="696"/>
      <c r="AP10" s="696"/>
      <c r="AQ10" s="696"/>
      <c r="AR10" s="696"/>
      <c r="AS10" s="696"/>
      <c r="AT10" s="696">
        <v>0</v>
      </c>
      <c r="AU10" s="696"/>
      <c r="AV10" s="696"/>
      <c r="AW10" s="696"/>
      <c r="AX10" s="696"/>
      <c r="AY10" s="696"/>
      <c r="AZ10" s="696"/>
      <c r="BA10" s="696"/>
      <c r="BB10" s="696"/>
      <c r="BC10" s="696"/>
      <c r="BD10" s="696"/>
      <c r="BE10" s="696">
        <v>0</v>
      </c>
      <c r="BF10" s="696"/>
      <c r="BG10" s="696"/>
      <c r="BH10" s="696"/>
      <c r="BI10" s="696"/>
      <c r="BJ10" s="696"/>
      <c r="BK10" s="696"/>
      <c r="BL10" s="696"/>
      <c r="BM10" s="696">
        <v>0</v>
      </c>
      <c r="BN10" s="696"/>
      <c r="BO10" s="696"/>
      <c r="BP10" s="696"/>
      <c r="BQ10" s="696"/>
      <c r="BR10" s="696"/>
      <c r="BS10" s="696"/>
      <c r="BT10" s="696"/>
      <c r="BU10" s="696"/>
      <c r="BV10" s="696"/>
      <c r="BW10" s="696"/>
      <c r="BX10" s="696">
        <v>0</v>
      </c>
      <c r="BY10" s="696"/>
      <c r="BZ10" s="696"/>
      <c r="CA10" s="696"/>
      <c r="CB10" s="696"/>
      <c r="CC10" s="696"/>
      <c r="CD10" s="696"/>
      <c r="CE10" s="696"/>
      <c r="CF10" s="696">
        <v>0</v>
      </c>
      <c r="CG10" s="696"/>
      <c r="CH10" s="696"/>
      <c r="CI10" s="696"/>
      <c r="CJ10" s="696"/>
      <c r="CK10" s="696"/>
      <c r="CL10" s="696"/>
      <c r="CM10" s="696"/>
      <c r="CN10" s="696"/>
      <c r="CO10" s="696"/>
      <c r="CP10" s="696"/>
      <c r="CQ10" s="718">
        <f t="shared" ref="CQ10:CQ14" si="0">S10-AL10-BX10</f>
        <v>0</v>
      </c>
      <c r="CR10" s="718"/>
      <c r="CS10" s="718"/>
      <c r="CT10" s="718"/>
      <c r="CU10" s="718"/>
      <c r="CV10" s="718"/>
      <c r="CW10" s="718"/>
      <c r="CX10" s="718"/>
      <c r="CY10" s="718">
        <f t="shared" ref="CY10:CY14" si="1">AA10-AT10-BM10-CF10</f>
        <v>0</v>
      </c>
      <c r="CZ10" s="718"/>
      <c r="DA10" s="718"/>
      <c r="DB10" s="718"/>
      <c r="DC10" s="718"/>
      <c r="DD10" s="718"/>
      <c r="DE10" s="718"/>
      <c r="DF10" s="718"/>
      <c r="DG10" s="718"/>
      <c r="DH10" s="718"/>
      <c r="DI10" s="719"/>
    </row>
    <row r="11" spans="1:222" ht="19.5" customHeight="1">
      <c r="A11" s="882" t="s">
        <v>109</v>
      </c>
      <c r="B11" s="610"/>
      <c r="C11" s="610"/>
      <c r="D11" s="610"/>
      <c r="E11" s="610"/>
      <c r="F11" s="610"/>
      <c r="G11" s="610"/>
      <c r="H11" s="610"/>
      <c r="I11" s="610"/>
      <c r="J11" s="610"/>
      <c r="K11" s="610"/>
      <c r="L11" s="610"/>
      <c r="M11" s="610"/>
      <c r="N11" s="610"/>
      <c r="O11" s="610"/>
      <c r="P11" s="610"/>
      <c r="Q11" s="610"/>
      <c r="R11" s="645"/>
      <c r="S11" s="705">
        <v>1</v>
      </c>
      <c r="T11" s="696"/>
      <c r="U11" s="696"/>
      <c r="V11" s="696"/>
      <c r="W11" s="696"/>
      <c r="X11" s="696"/>
      <c r="Y11" s="696"/>
      <c r="Z11" s="696"/>
      <c r="AA11" s="696">
        <v>16803</v>
      </c>
      <c r="AB11" s="696"/>
      <c r="AC11" s="696"/>
      <c r="AD11" s="696"/>
      <c r="AE11" s="696"/>
      <c r="AF11" s="696"/>
      <c r="AG11" s="696"/>
      <c r="AH11" s="696"/>
      <c r="AI11" s="696"/>
      <c r="AJ11" s="696"/>
      <c r="AK11" s="696"/>
      <c r="AL11" s="696">
        <v>0</v>
      </c>
      <c r="AM11" s="696"/>
      <c r="AN11" s="696"/>
      <c r="AO11" s="696"/>
      <c r="AP11" s="696"/>
      <c r="AQ11" s="696"/>
      <c r="AR11" s="696"/>
      <c r="AS11" s="696"/>
      <c r="AT11" s="696">
        <v>0</v>
      </c>
      <c r="AU11" s="696"/>
      <c r="AV11" s="696"/>
      <c r="AW11" s="696"/>
      <c r="AX11" s="696"/>
      <c r="AY11" s="696"/>
      <c r="AZ11" s="696"/>
      <c r="BA11" s="696"/>
      <c r="BB11" s="696"/>
      <c r="BC11" s="696"/>
      <c r="BD11" s="696"/>
      <c r="BE11" s="696">
        <v>0</v>
      </c>
      <c r="BF11" s="696"/>
      <c r="BG11" s="696"/>
      <c r="BH11" s="696"/>
      <c r="BI11" s="696"/>
      <c r="BJ11" s="696"/>
      <c r="BK11" s="696"/>
      <c r="BL11" s="696"/>
      <c r="BM11" s="696">
        <v>0</v>
      </c>
      <c r="BN11" s="696"/>
      <c r="BO11" s="696"/>
      <c r="BP11" s="696"/>
      <c r="BQ11" s="696"/>
      <c r="BR11" s="696"/>
      <c r="BS11" s="696"/>
      <c r="BT11" s="696"/>
      <c r="BU11" s="696"/>
      <c r="BV11" s="696"/>
      <c r="BW11" s="696"/>
      <c r="BX11" s="696">
        <v>0</v>
      </c>
      <c r="BY11" s="696"/>
      <c r="BZ11" s="696"/>
      <c r="CA11" s="696"/>
      <c r="CB11" s="696"/>
      <c r="CC11" s="696"/>
      <c r="CD11" s="696"/>
      <c r="CE11" s="696"/>
      <c r="CF11" s="696">
        <v>0</v>
      </c>
      <c r="CG11" s="696"/>
      <c r="CH11" s="696"/>
      <c r="CI11" s="696"/>
      <c r="CJ11" s="696"/>
      <c r="CK11" s="696"/>
      <c r="CL11" s="696"/>
      <c r="CM11" s="696"/>
      <c r="CN11" s="696"/>
      <c r="CO11" s="696"/>
      <c r="CP11" s="696"/>
      <c r="CQ11" s="718">
        <f t="shared" si="0"/>
        <v>1</v>
      </c>
      <c r="CR11" s="718"/>
      <c r="CS11" s="718"/>
      <c r="CT11" s="718"/>
      <c r="CU11" s="718"/>
      <c r="CV11" s="718"/>
      <c r="CW11" s="718"/>
      <c r="CX11" s="718"/>
      <c r="CY11" s="718">
        <f t="shared" si="1"/>
        <v>16803</v>
      </c>
      <c r="CZ11" s="718"/>
      <c r="DA11" s="718"/>
      <c r="DB11" s="718"/>
      <c r="DC11" s="718"/>
      <c r="DD11" s="718"/>
      <c r="DE11" s="718"/>
      <c r="DF11" s="718"/>
      <c r="DG11" s="718"/>
      <c r="DH11" s="718"/>
      <c r="DI11" s="719"/>
    </row>
    <row r="12" spans="1:222" ht="19.5" customHeight="1">
      <c r="A12" s="882" t="s">
        <v>24</v>
      </c>
      <c r="B12" s="610"/>
      <c r="C12" s="610"/>
      <c r="D12" s="610"/>
      <c r="E12" s="610"/>
      <c r="F12" s="610"/>
      <c r="G12" s="610"/>
      <c r="H12" s="610"/>
      <c r="I12" s="610"/>
      <c r="J12" s="610"/>
      <c r="K12" s="610"/>
      <c r="L12" s="610"/>
      <c r="M12" s="610"/>
      <c r="N12" s="610"/>
      <c r="O12" s="610"/>
      <c r="P12" s="610"/>
      <c r="Q12" s="610"/>
      <c r="R12" s="645"/>
      <c r="S12" s="705">
        <v>0</v>
      </c>
      <c r="T12" s="696"/>
      <c r="U12" s="696"/>
      <c r="V12" s="696"/>
      <c r="W12" s="696"/>
      <c r="X12" s="696"/>
      <c r="Y12" s="696"/>
      <c r="Z12" s="696"/>
      <c r="AA12" s="696">
        <v>0</v>
      </c>
      <c r="AB12" s="696"/>
      <c r="AC12" s="696"/>
      <c r="AD12" s="696"/>
      <c r="AE12" s="696"/>
      <c r="AF12" s="696"/>
      <c r="AG12" s="696"/>
      <c r="AH12" s="696"/>
      <c r="AI12" s="696"/>
      <c r="AJ12" s="696"/>
      <c r="AK12" s="696"/>
      <c r="AL12" s="696">
        <v>0</v>
      </c>
      <c r="AM12" s="696"/>
      <c r="AN12" s="696"/>
      <c r="AO12" s="696"/>
      <c r="AP12" s="696"/>
      <c r="AQ12" s="696"/>
      <c r="AR12" s="696"/>
      <c r="AS12" s="696"/>
      <c r="AT12" s="696">
        <v>0</v>
      </c>
      <c r="AU12" s="696"/>
      <c r="AV12" s="696"/>
      <c r="AW12" s="696"/>
      <c r="AX12" s="696"/>
      <c r="AY12" s="696"/>
      <c r="AZ12" s="696"/>
      <c r="BA12" s="696"/>
      <c r="BB12" s="696"/>
      <c r="BC12" s="696"/>
      <c r="BD12" s="696"/>
      <c r="BE12" s="696">
        <v>0</v>
      </c>
      <c r="BF12" s="696"/>
      <c r="BG12" s="696"/>
      <c r="BH12" s="696"/>
      <c r="BI12" s="696"/>
      <c r="BJ12" s="696"/>
      <c r="BK12" s="696"/>
      <c r="BL12" s="696"/>
      <c r="BM12" s="696">
        <v>0</v>
      </c>
      <c r="BN12" s="696"/>
      <c r="BO12" s="696"/>
      <c r="BP12" s="696"/>
      <c r="BQ12" s="696"/>
      <c r="BR12" s="696"/>
      <c r="BS12" s="696"/>
      <c r="BT12" s="696"/>
      <c r="BU12" s="696"/>
      <c r="BV12" s="696"/>
      <c r="BW12" s="696"/>
      <c r="BX12" s="696">
        <v>0</v>
      </c>
      <c r="BY12" s="696"/>
      <c r="BZ12" s="696"/>
      <c r="CA12" s="696"/>
      <c r="CB12" s="696"/>
      <c r="CC12" s="696"/>
      <c r="CD12" s="696"/>
      <c r="CE12" s="696"/>
      <c r="CF12" s="696">
        <v>0</v>
      </c>
      <c r="CG12" s="696"/>
      <c r="CH12" s="696"/>
      <c r="CI12" s="696"/>
      <c r="CJ12" s="696"/>
      <c r="CK12" s="696"/>
      <c r="CL12" s="696"/>
      <c r="CM12" s="696"/>
      <c r="CN12" s="696"/>
      <c r="CO12" s="696"/>
      <c r="CP12" s="696"/>
      <c r="CQ12" s="718">
        <f t="shared" si="0"/>
        <v>0</v>
      </c>
      <c r="CR12" s="718"/>
      <c r="CS12" s="718"/>
      <c r="CT12" s="718"/>
      <c r="CU12" s="718"/>
      <c r="CV12" s="718"/>
      <c r="CW12" s="718"/>
      <c r="CX12" s="718"/>
      <c r="CY12" s="718">
        <f t="shared" si="1"/>
        <v>0</v>
      </c>
      <c r="CZ12" s="718"/>
      <c r="DA12" s="718"/>
      <c r="DB12" s="718"/>
      <c r="DC12" s="718"/>
      <c r="DD12" s="718"/>
      <c r="DE12" s="718"/>
      <c r="DF12" s="718"/>
      <c r="DG12" s="718"/>
      <c r="DH12" s="718"/>
      <c r="DI12" s="719"/>
    </row>
    <row r="13" spans="1:222" ht="19.5" customHeight="1">
      <c r="A13" s="882" t="s">
        <v>110</v>
      </c>
      <c r="B13" s="610"/>
      <c r="C13" s="610"/>
      <c r="D13" s="610"/>
      <c r="E13" s="610"/>
      <c r="F13" s="610"/>
      <c r="G13" s="610"/>
      <c r="H13" s="610"/>
      <c r="I13" s="610"/>
      <c r="J13" s="610"/>
      <c r="K13" s="610"/>
      <c r="L13" s="610"/>
      <c r="M13" s="610"/>
      <c r="N13" s="610"/>
      <c r="O13" s="610"/>
      <c r="P13" s="610"/>
      <c r="Q13" s="610"/>
      <c r="R13" s="645"/>
      <c r="S13" s="705">
        <v>0</v>
      </c>
      <c r="T13" s="696"/>
      <c r="U13" s="696"/>
      <c r="V13" s="696"/>
      <c r="W13" s="696"/>
      <c r="X13" s="696"/>
      <c r="Y13" s="696"/>
      <c r="Z13" s="696"/>
      <c r="AA13" s="696">
        <v>0</v>
      </c>
      <c r="AB13" s="696"/>
      <c r="AC13" s="696"/>
      <c r="AD13" s="696"/>
      <c r="AE13" s="696"/>
      <c r="AF13" s="696"/>
      <c r="AG13" s="696"/>
      <c r="AH13" s="696"/>
      <c r="AI13" s="696"/>
      <c r="AJ13" s="696"/>
      <c r="AK13" s="696"/>
      <c r="AL13" s="696">
        <v>0</v>
      </c>
      <c r="AM13" s="696"/>
      <c r="AN13" s="696"/>
      <c r="AO13" s="696"/>
      <c r="AP13" s="696"/>
      <c r="AQ13" s="696"/>
      <c r="AR13" s="696"/>
      <c r="AS13" s="696"/>
      <c r="AT13" s="696">
        <v>0</v>
      </c>
      <c r="AU13" s="696"/>
      <c r="AV13" s="696"/>
      <c r="AW13" s="696"/>
      <c r="AX13" s="696"/>
      <c r="AY13" s="696"/>
      <c r="AZ13" s="696"/>
      <c r="BA13" s="696"/>
      <c r="BB13" s="696"/>
      <c r="BC13" s="696"/>
      <c r="BD13" s="696"/>
      <c r="BE13" s="696">
        <v>0</v>
      </c>
      <c r="BF13" s="696"/>
      <c r="BG13" s="696"/>
      <c r="BH13" s="696"/>
      <c r="BI13" s="696"/>
      <c r="BJ13" s="696"/>
      <c r="BK13" s="696"/>
      <c r="BL13" s="696"/>
      <c r="BM13" s="696">
        <v>0</v>
      </c>
      <c r="BN13" s="696"/>
      <c r="BO13" s="696"/>
      <c r="BP13" s="696"/>
      <c r="BQ13" s="696"/>
      <c r="BR13" s="696"/>
      <c r="BS13" s="696"/>
      <c r="BT13" s="696"/>
      <c r="BU13" s="696"/>
      <c r="BV13" s="696"/>
      <c r="BW13" s="696"/>
      <c r="BX13" s="696">
        <v>0</v>
      </c>
      <c r="BY13" s="696"/>
      <c r="BZ13" s="696"/>
      <c r="CA13" s="696"/>
      <c r="CB13" s="696"/>
      <c r="CC13" s="696"/>
      <c r="CD13" s="696"/>
      <c r="CE13" s="696"/>
      <c r="CF13" s="696">
        <v>0</v>
      </c>
      <c r="CG13" s="696"/>
      <c r="CH13" s="696"/>
      <c r="CI13" s="696"/>
      <c r="CJ13" s="696"/>
      <c r="CK13" s="696"/>
      <c r="CL13" s="696"/>
      <c r="CM13" s="696"/>
      <c r="CN13" s="696"/>
      <c r="CO13" s="696"/>
      <c r="CP13" s="696"/>
      <c r="CQ13" s="718">
        <f t="shared" si="0"/>
        <v>0</v>
      </c>
      <c r="CR13" s="718"/>
      <c r="CS13" s="718"/>
      <c r="CT13" s="718"/>
      <c r="CU13" s="718"/>
      <c r="CV13" s="718"/>
      <c r="CW13" s="718"/>
      <c r="CX13" s="718"/>
      <c r="CY13" s="718">
        <f t="shared" si="1"/>
        <v>0</v>
      </c>
      <c r="CZ13" s="718"/>
      <c r="DA13" s="718"/>
      <c r="DB13" s="718"/>
      <c r="DC13" s="718"/>
      <c r="DD13" s="718"/>
      <c r="DE13" s="718"/>
      <c r="DF13" s="718"/>
      <c r="DG13" s="718"/>
      <c r="DH13" s="718"/>
      <c r="DI13" s="719"/>
    </row>
    <row r="14" spans="1:222" ht="19.5" customHeight="1" thickBot="1">
      <c r="A14" s="1086" t="s">
        <v>25</v>
      </c>
      <c r="B14" s="632"/>
      <c r="C14" s="632"/>
      <c r="D14" s="632"/>
      <c r="E14" s="632"/>
      <c r="F14" s="632"/>
      <c r="G14" s="632"/>
      <c r="H14" s="632"/>
      <c r="I14" s="632"/>
      <c r="J14" s="632"/>
      <c r="K14" s="632"/>
      <c r="L14" s="632"/>
      <c r="M14" s="632"/>
      <c r="N14" s="632"/>
      <c r="O14" s="632"/>
      <c r="P14" s="632"/>
      <c r="Q14" s="632"/>
      <c r="R14" s="633"/>
      <c r="S14" s="705">
        <v>0</v>
      </c>
      <c r="T14" s="696"/>
      <c r="U14" s="696"/>
      <c r="V14" s="696"/>
      <c r="W14" s="696"/>
      <c r="X14" s="696"/>
      <c r="Y14" s="696"/>
      <c r="Z14" s="696"/>
      <c r="AA14" s="696">
        <v>0</v>
      </c>
      <c r="AB14" s="696"/>
      <c r="AC14" s="696"/>
      <c r="AD14" s="696"/>
      <c r="AE14" s="696"/>
      <c r="AF14" s="696"/>
      <c r="AG14" s="696"/>
      <c r="AH14" s="696"/>
      <c r="AI14" s="696"/>
      <c r="AJ14" s="696"/>
      <c r="AK14" s="696"/>
      <c r="AL14" s="696">
        <v>0</v>
      </c>
      <c r="AM14" s="696"/>
      <c r="AN14" s="696"/>
      <c r="AO14" s="696"/>
      <c r="AP14" s="696"/>
      <c r="AQ14" s="696"/>
      <c r="AR14" s="696"/>
      <c r="AS14" s="696"/>
      <c r="AT14" s="696">
        <v>0</v>
      </c>
      <c r="AU14" s="696"/>
      <c r="AV14" s="696"/>
      <c r="AW14" s="696"/>
      <c r="AX14" s="696"/>
      <c r="AY14" s="696"/>
      <c r="AZ14" s="696"/>
      <c r="BA14" s="696"/>
      <c r="BB14" s="696"/>
      <c r="BC14" s="696"/>
      <c r="BD14" s="696"/>
      <c r="BE14" s="696">
        <v>0</v>
      </c>
      <c r="BF14" s="696"/>
      <c r="BG14" s="696"/>
      <c r="BH14" s="696"/>
      <c r="BI14" s="696"/>
      <c r="BJ14" s="696"/>
      <c r="BK14" s="696"/>
      <c r="BL14" s="696"/>
      <c r="BM14" s="696">
        <v>0</v>
      </c>
      <c r="BN14" s="696"/>
      <c r="BO14" s="696"/>
      <c r="BP14" s="696"/>
      <c r="BQ14" s="696"/>
      <c r="BR14" s="696"/>
      <c r="BS14" s="696"/>
      <c r="BT14" s="696"/>
      <c r="BU14" s="696"/>
      <c r="BV14" s="696"/>
      <c r="BW14" s="696"/>
      <c r="BX14" s="696">
        <v>0</v>
      </c>
      <c r="BY14" s="696"/>
      <c r="BZ14" s="696"/>
      <c r="CA14" s="696"/>
      <c r="CB14" s="696"/>
      <c r="CC14" s="696"/>
      <c r="CD14" s="696"/>
      <c r="CE14" s="696"/>
      <c r="CF14" s="696">
        <v>0</v>
      </c>
      <c r="CG14" s="696"/>
      <c r="CH14" s="696"/>
      <c r="CI14" s="696"/>
      <c r="CJ14" s="696"/>
      <c r="CK14" s="696"/>
      <c r="CL14" s="696"/>
      <c r="CM14" s="696"/>
      <c r="CN14" s="696"/>
      <c r="CO14" s="696"/>
      <c r="CP14" s="696"/>
      <c r="CQ14" s="718">
        <f t="shared" si="0"/>
        <v>0</v>
      </c>
      <c r="CR14" s="718"/>
      <c r="CS14" s="718"/>
      <c r="CT14" s="718"/>
      <c r="CU14" s="718"/>
      <c r="CV14" s="718"/>
      <c r="CW14" s="718"/>
      <c r="CX14" s="718"/>
      <c r="CY14" s="718">
        <f t="shared" si="1"/>
        <v>0</v>
      </c>
      <c r="CZ14" s="718"/>
      <c r="DA14" s="718"/>
      <c r="DB14" s="718"/>
      <c r="DC14" s="718"/>
      <c r="DD14" s="718"/>
      <c r="DE14" s="718"/>
      <c r="DF14" s="718"/>
      <c r="DG14" s="718"/>
      <c r="DH14" s="718"/>
      <c r="DI14" s="719"/>
    </row>
    <row r="15" spans="1:222" ht="19.5" customHeight="1" thickBot="1">
      <c r="A15" s="598" t="s">
        <v>104</v>
      </c>
      <c r="B15" s="599"/>
      <c r="C15" s="599"/>
      <c r="D15" s="599"/>
      <c r="E15" s="599"/>
      <c r="F15" s="599"/>
      <c r="G15" s="599"/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600"/>
      <c r="S15" s="704">
        <f>SUM(S9,S10,S11,S12,S13,S14)</f>
        <v>6</v>
      </c>
      <c r="T15" s="697"/>
      <c r="U15" s="697"/>
      <c r="V15" s="697"/>
      <c r="W15" s="697"/>
      <c r="X15" s="697"/>
      <c r="Y15" s="697"/>
      <c r="Z15" s="697"/>
      <c r="AA15" s="697">
        <f>SUM(AA9,AA10,AA11,AA12,AA13,AA14)</f>
        <v>21982</v>
      </c>
      <c r="AB15" s="697"/>
      <c r="AC15" s="697"/>
      <c r="AD15" s="697"/>
      <c r="AE15" s="697"/>
      <c r="AF15" s="697"/>
      <c r="AG15" s="697"/>
      <c r="AH15" s="697"/>
      <c r="AI15" s="697"/>
      <c r="AJ15" s="697"/>
      <c r="AK15" s="697"/>
      <c r="AL15" s="697">
        <f t="shared" ref="AL15" si="2">SUM(AL9,AL10,AL11,AL12,AL13,AL14)</f>
        <v>3</v>
      </c>
      <c r="AM15" s="697"/>
      <c r="AN15" s="697"/>
      <c r="AO15" s="697"/>
      <c r="AP15" s="697"/>
      <c r="AQ15" s="697"/>
      <c r="AR15" s="697"/>
      <c r="AS15" s="697"/>
      <c r="AT15" s="697">
        <f t="shared" ref="AT15" si="3">SUM(AT9,AT10,AT11,AT12,AT13,AT14)</f>
        <v>4836</v>
      </c>
      <c r="AU15" s="697"/>
      <c r="AV15" s="697"/>
      <c r="AW15" s="697"/>
      <c r="AX15" s="697"/>
      <c r="AY15" s="697"/>
      <c r="AZ15" s="697"/>
      <c r="BA15" s="697"/>
      <c r="BB15" s="697"/>
      <c r="BC15" s="697"/>
      <c r="BD15" s="697"/>
      <c r="BE15" s="697">
        <f t="shared" ref="BE15" si="4">SUM(BE9,BE10,BE11,BE12,BE13,BE14)</f>
        <v>0</v>
      </c>
      <c r="BF15" s="697"/>
      <c r="BG15" s="697"/>
      <c r="BH15" s="697"/>
      <c r="BI15" s="697"/>
      <c r="BJ15" s="697"/>
      <c r="BK15" s="697"/>
      <c r="BL15" s="697"/>
      <c r="BM15" s="697">
        <f t="shared" ref="BM15" si="5">SUM(BM9,BM10,BM11,BM12,BM13,BM14)</f>
        <v>0</v>
      </c>
      <c r="BN15" s="697"/>
      <c r="BO15" s="697"/>
      <c r="BP15" s="697"/>
      <c r="BQ15" s="697"/>
      <c r="BR15" s="697"/>
      <c r="BS15" s="697"/>
      <c r="BT15" s="697"/>
      <c r="BU15" s="697"/>
      <c r="BV15" s="697"/>
      <c r="BW15" s="697"/>
      <c r="BX15" s="697">
        <f t="shared" ref="BX15" si="6">SUM(BX9,BX10,BX11,BX12,BX13,BX14)</f>
        <v>0</v>
      </c>
      <c r="BY15" s="697"/>
      <c r="BZ15" s="697"/>
      <c r="CA15" s="697"/>
      <c r="CB15" s="697"/>
      <c r="CC15" s="697"/>
      <c r="CD15" s="697"/>
      <c r="CE15" s="697"/>
      <c r="CF15" s="697">
        <f t="shared" ref="CF15" si="7">SUM(CF9,CF10,CF11,CF12,CF13,CF14)</f>
        <v>0</v>
      </c>
      <c r="CG15" s="697"/>
      <c r="CH15" s="697"/>
      <c r="CI15" s="697"/>
      <c r="CJ15" s="697"/>
      <c r="CK15" s="697"/>
      <c r="CL15" s="697"/>
      <c r="CM15" s="697"/>
      <c r="CN15" s="697"/>
      <c r="CO15" s="697"/>
      <c r="CP15" s="697"/>
      <c r="CQ15" s="722">
        <f t="shared" ref="CQ15" si="8">SUM(CQ9,CQ10,CQ11,CQ12,CQ13,CQ14)</f>
        <v>3</v>
      </c>
      <c r="CR15" s="722"/>
      <c r="CS15" s="722"/>
      <c r="CT15" s="722"/>
      <c r="CU15" s="722"/>
      <c r="CV15" s="722"/>
      <c r="CW15" s="722"/>
      <c r="CX15" s="722"/>
      <c r="CY15" s="722">
        <f t="shared" ref="CY15" si="9">SUM(CY9,CY10,CY11,CY12,CY13,CY14)</f>
        <v>17146</v>
      </c>
      <c r="CZ15" s="722"/>
      <c r="DA15" s="722"/>
      <c r="DB15" s="722"/>
      <c r="DC15" s="722"/>
      <c r="DD15" s="722"/>
      <c r="DE15" s="722"/>
      <c r="DF15" s="722"/>
      <c r="DG15" s="722"/>
      <c r="DH15" s="722"/>
      <c r="DI15" s="723"/>
    </row>
    <row r="16" spans="1:222" ht="19.5" customHeight="1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>
        <v>0</v>
      </c>
      <c r="AW16" s="157"/>
      <c r="AX16" s="158"/>
      <c r="AY16" s="158">
        <v>1</v>
      </c>
      <c r="AZ16" s="158"/>
      <c r="BA16" s="158"/>
      <c r="BB16" s="158">
        <v>0</v>
      </c>
      <c r="BC16" s="158"/>
      <c r="BD16" s="158"/>
      <c r="BE16" s="158"/>
      <c r="BF16" s="158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7"/>
      <c r="ED16" s="7"/>
      <c r="EE16" s="7"/>
    </row>
    <row r="17" spans="1:151" ht="19.5" customHeight="1" thickBot="1">
      <c r="A17" s="157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8"/>
      <c r="AY17" s="158"/>
      <c r="AZ17" s="158"/>
      <c r="BA17" s="158"/>
      <c r="BB17" s="158"/>
      <c r="BC17" s="158"/>
      <c r="BD17" s="158"/>
      <c r="BE17" s="158"/>
      <c r="BF17" s="158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7"/>
      <c r="ED17" s="7"/>
      <c r="EE17" s="7"/>
    </row>
    <row r="18" spans="1:151" ht="19.5" customHeight="1">
      <c r="A18" s="93"/>
      <c r="B18" s="864" t="s">
        <v>205</v>
      </c>
      <c r="C18" s="864"/>
      <c r="D18" s="864"/>
      <c r="E18" s="864"/>
      <c r="F18" s="864"/>
      <c r="G18" s="864"/>
      <c r="H18" s="864"/>
      <c r="I18" s="864"/>
      <c r="J18" s="864"/>
      <c r="K18" s="864"/>
      <c r="L18" s="864"/>
      <c r="M18" s="864"/>
      <c r="N18" s="864"/>
      <c r="O18" s="864"/>
      <c r="P18" s="864"/>
      <c r="Q18" s="864"/>
      <c r="R18" s="94"/>
      <c r="S18" s="24"/>
      <c r="T18" s="179"/>
      <c r="U18" s="179"/>
      <c r="V18" s="179"/>
      <c r="W18" s="1083" t="s">
        <v>274</v>
      </c>
      <c r="X18" s="1083"/>
      <c r="Y18" s="1083"/>
      <c r="Z18" s="1083"/>
      <c r="AA18" s="1083"/>
      <c r="AB18" s="1083"/>
      <c r="AC18" s="1083"/>
      <c r="AD18" s="1083"/>
      <c r="AE18" s="1083"/>
      <c r="AF18" s="1083"/>
      <c r="AG18" s="1083"/>
      <c r="AH18" s="1083"/>
      <c r="AI18" s="1083"/>
      <c r="AJ18" s="1083"/>
      <c r="AK18" s="1083"/>
      <c r="AL18" s="1083"/>
      <c r="AM18" s="1083"/>
      <c r="AN18" s="1083"/>
      <c r="AO18" s="1083"/>
      <c r="AP18" s="1083"/>
      <c r="AQ18" s="1083"/>
      <c r="AR18" s="1083"/>
      <c r="AS18" s="1083"/>
      <c r="AT18" s="1083"/>
      <c r="AU18" s="1083"/>
      <c r="AV18" s="1083"/>
      <c r="AW18" s="1083"/>
      <c r="AX18" s="1083"/>
      <c r="AY18" s="1083"/>
      <c r="AZ18" s="1083"/>
      <c r="BA18" s="1083"/>
      <c r="BB18" s="1083"/>
      <c r="BC18" s="1083"/>
      <c r="BD18" s="1083"/>
      <c r="BE18" s="1083"/>
      <c r="BF18" s="1083"/>
      <c r="BG18" s="1083"/>
      <c r="BH18" s="1083"/>
      <c r="BI18" s="1083"/>
      <c r="BJ18" s="1083"/>
      <c r="BK18" s="1083"/>
      <c r="BL18" s="1083"/>
      <c r="BM18" s="1083"/>
      <c r="BN18" s="1083"/>
      <c r="BO18" s="1083"/>
      <c r="BP18" s="1083"/>
      <c r="BQ18" s="1083"/>
      <c r="BR18" s="1083"/>
      <c r="BS18" s="1083"/>
      <c r="BT18" s="1083"/>
      <c r="BU18" s="1083"/>
      <c r="BV18" s="1083"/>
      <c r="BW18" s="1083"/>
      <c r="BX18" s="1083"/>
      <c r="BY18" s="1083"/>
      <c r="BZ18" s="1083"/>
      <c r="CA18" s="1083"/>
      <c r="CB18" s="1083"/>
      <c r="CC18" s="1083"/>
      <c r="CD18" s="1083"/>
      <c r="CE18" s="1083"/>
      <c r="CF18" s="1083"/>
      <c r="CG18" s="1083"/>
      <c r="CH18" s="1083"/>
      <c r="CI18" s="1083"/>
      <c r="CJ18" s="1083"/>
      <c r="CK18" s="1083"/>
      <c r="CL18" s="1083"/>
      <c r="CM18" s="1083"/>
      <c r="CN18" s="1083"/>
      <c r="CO18" s="1083"/>
      <c r="CP18" s="1083"/>
      <c r="CQ18" s="1083"/>
      <c r="CR18" s="1083"/>
      <c r="CS18" s="1083"/>
      <c r="CT18" s="1083"/>
      <c r="CU18" s="1083"/>
      <c r="CV18" s="1083"/>
      <c r="CW18" s="1083"/>
      <c r="CX18" s="1083"/>
      <c r="CY18" s="1083"/>
      <c r="CZ18" s="1083"/>
      <c r="DA18" s="1083"/>
      <c r="DB18" s="1083"/>
      <c r="DC18" s="1083"/>
      <c r="DD18" s="1083"/>
      <c r="DE18" s="1083"/>
      <c r="DF18" s="1083"/>
      <c r="DG18" s="1083"/>
      <c r="DH18" s="1083"/>
      <c r="DI18" s="1083"/>
      <c r="DJ18" s="1083"/>
      <c r="DK18" s="1083"/>
      <c r="DL18" s="1083"/>
      <c r="DM18" s="1083"/>
      <c r="DN18" s="1083"/>
      <c r="DO18" s="1083"/>
      <c r="DP18" s="1083"/>
      <c r="DQ18" s="1083"/>
      <c r="DR18" s="1083"/>
      <c r="DS18" s="1083"/>
      <c r="DT18" s="1083"/>
      <c r="DU18" s="1083"/>
      <c r="DV18" s="1083"/>
      <c r="DW18" s="1083"/>
      <c r="DX18" s="1083"/>
      <c r="DY18" s="1083"/>
      <c r="DZ18" s="1083"/>
      <c r="EA18" s="1083"/>
      <c r="EB18" s="1083"/>
      <c r="EC18" s="1083"/>
      <c r="ED18" s="1083"/>
      <c r="EE18" s="1083"/>
      <c r="EF18" s="1083"/>
      <c r="EG18" s="1083"/>
      <c r="EH18" s="1083"/>
      <c r="EI18" s="1083"/>
      <c r="EJ18" s="1083"/>
      <c r="EK18" s="1083"/>
      <c r="EL18" s="1083"/>
      <c r="EM18" s="1083"/>
      <c r="EN18" s="1083"/>
      <c r="EO18" s="1083"/>
      <c r="EP18" s="1083"/>
      <c r="EQ18" s="1083"/>
      <c r="ER18" s="179"/>
      <c r="ES18" s="179"/>
      <c r="ET18" s="179"/>
      <c r="EU18" s="180"/>
    </row>
    <row r="19" spans="1:151" ht="19.5" customHeight="1">
      <c r="A19" s="9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99"/>
      <c r="S19" s="46"/>
      <c r="T19" s="182"/>
      <c r="U19" s="1079" t="s">
        <v>275</v>
      </c>
      <c r="V19" s="1079"/>
      <c r="W19" s="1079"/>
      <c r="X19" s="1079"/>
      <c r="Y19" s="1079"/>
      <c r="Z19" s="1079"/>
      <c r="AA19" s="1079"/>
      <c r="AB19" s="1079"/>
      <c r="AC19" s="1079"/>
      <c r="AD19" s="1079"/>
      <c r="AE19" s="1079"/>
      <c r="AF19" s="1079"/>
      <c r="AG19" s="1079"/>
      <c r="AH19" s="1079"/>
      <c r="AI19" s="1079"/>
      <c r="AJ19" s="1079"/>
      <c r="AK19" s="1079"/>
      <c r="AL19" s="1079"/>
      <c r="AM19" s="1079"/>
      <c r="AN19" s="1079"/>
      <c r="AO19" s="1079"/>
      <c r="AP19" s="1079"/>
      <c r="AQ19" s="1079"/>
      <c r="AR19" s="1079"/>
      <c r="AS19" s="1079"/>
      <c r="AT19" s="1079"/>
      <c r="AU19" s="1079"/>
      <c r="AV19" s="1079"/>
      <c r="AW19" s="1079"/>
      <c r="AX19" s="1079"/>
      <c r="AY19" s="1079"/>
      <c r="AZ19" s="1079"/>
      <c r="BA19" s="1079"/>
      <c r="BB19" s="1079"/>
      <c r="BC19" s="1079"/>
      <c r="BD19" s="1079"/>
      <c r="BE19" s="1079"/>
      <c r="BF19" s="1079"/>
      <c r="BG19" s="1079"/>
      <c r="BH19" s="1079"/>
      <c r="BI19" s="1079"/>
      <c r="BJ19" s="1079"/>
      <c r="BK19" s="1079"/>
      <c r="BL19" s="1079"/>
      <c r="BM19" s="1079"/>
      <c r="BN19" s="1079"/>
      <c r="BO19" s="1079"/>
      <c r="BP19" s="1079"/>
      <c r="BQ19" s="1079"/>
      <c r="BR19" s="1079"/>
      <c r="BS19" s="1079"/>
      <c r="BT19" s="1079"/>
      <c r="BU19" s="1079"/>
      <c r="BV19" s="182"/>
      <c r="BW19" s="183"/>
      <c r="BX19" s="49"/>
      <c r="BY19" s="182"/>
      <c r="BZ19" s="1079" t="s">
        <v>276</v>
      </c>
      <c r="CA19" s="1079"/>
      <c r="CB19" s="1079"/>
      <c r="CC19" s="1079"/>
      <c r="CD19" s="1079"/>
      <c r="CE19" s="1079"/>
      <c r="CF19" s="1079"/>
      <c r="CG19" s="1079"/>
      <c r="CH19" s="1079"/>
      <c r="CI19" s="1079"/>
      <c r="CJ19" s="1079"/>
      <c r="CK19" s="1079"/>
      <c r="CL19" s="1079"/>
      <c r="CM19" s="1079"/>
      <c r="CN19" s="1079"/>
      <c r="CO19" s="1079"/>
      <c r="CP19" s="1079"/>
      <c r="CQ19" s="1079"/>
      <c r="CR19" s="1079"/>
      <c r="CS19" s="1079"/>
      <c r="CT19" s="1079"/>
      <c r="CU19" s="1079"/>
      <c r="CV19" s="1079"/>
      <c r="CW19" s="1079"/>
      <c r="CX19" s="1079"/>
      <c r="CY19" s="1079"/>
      <c r="CZ19" s="1079"/>
      <c r="DA19" s="1079"/>
      <c r="DB19" s="1079"/>
      <c r="DC19" s="1079"/>
      <c r="DD19" s="1079"/>
      <c r="DE19" s="1079"/>
      <c r="DF19" s="1079"/>
      <c r="DG19" s="1079"/>
      <c r="DH19" s="1079"/>
      <c r="DI19" s="1079"/>
      <c r="DJ19" s="1079"/>
      <c r="DK19" s="1079"/>
      <c r="DL19" s="1079"/>
      <c r="DM19" s="1079"/>
      <c r="DN19" s="1079"/>
      <c r="DO19" s="1079"/>
      <c r="DP19" s="1079"/>
      <c r="DQ19" s="1079"/>
      <c r="DR19" s="1079"/>
      <c r="DS19" s="1079"/>
      <c r="DT19" s="1079"/>
      <c r="DU19" s="1079"/>
      <c r="DV19" s="1079"/>
      <c r="DW19" s="1079"/>
      <c r="DX19" s="1079"/>
      <c r="DY19" s="1079"/>
      <c r="DZ19" s="1079"/>
      <c r="EA19" s="182"/>
      <c r="EB19" s="183"/>
      <c r="EC19" s="181"/>
      <c r="ED19" s="628" t="s">
        <v>277</v>
      </c>
      <c r="EE19" s="628"/>
      <c r="EF19" s="628"/>
      <c r="EG19" s="628"/>
      <c r="EH19" s="628"/>
      <c r="EI19" s="628"/>
      <c r="EJ19" s="628"/>
      <c r="EK19" s="628"/>
      <c r="EL19" s="628"/>
      <c r="EM19" s="628"/>
      <c r="EN19" s="628"/>
      <c r="EO19" s="628"/>
      <c r="EP19" s="628"/>
      <c r="EQ19" s="628"/>
      <c r="ER19" s="628"/>
      <c r="ES19" s="628"/>
      <c r="ET19" s="628"/>
      <c r="EU19" s="177"/>
    </row>
    <row r="20" spans="1:151" ht="19.5" customHeight="1">
      <c r="A20" s="9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99"/>
      <c r="S20" s="184"/>
      <c r="T20" s="1080" t="s">
        <v>279</v>
      </c>
      <c r="U20" s="1080"/>
      <c r="V20" s="1080"/>
      <c r="W20" s="1080"/>
      <c r="X20" s="1080"/>
      <c r="Y20" s="1080"/>
      <c r="Z20" s="1080"/>
      <c r="AA20" s="1080"/>
      <c r="AB20" s="1080"/>
      <c r="AC20" s="1080"/>
      <c r="AD20" s="1080"/>
      <c r="AE20" s="1080"/>
      <c r="AF20" s="1080"/>
      <c r="AG20" s="1080"/>
      <c r="AH20" s="1080"/>
      <c r="AI20" s="1080"/>
      <c r="AJ20" s="1080"/>
      <c r="AK20" s="161"/>
      <c r="AL20" s="181"/>
      <c r="AM20" s="1080" t="s">
        <v>280</v>
      </c>
      <c r="AN20" s="1080"/>
      <c r="AO20" s="1080"/>
      <c r="AP20" s="1080"/>
      <c r="AQ20" s="1080"/>
      <c r="AR20" s="1080"/>
      <c r="AS20" s="1080"/>
      <c r="AT20" s="1080"/>
      <c r="AU20" s="1080"/>
      <c r="AV20" s="1080"/>
      <c r="AW20" s="1080"/>
      <c r="AX20" s="1080"/>
      <c r="AY20" s="1080"/>
      <c r="AZ20" s="1080"/>
      <c r="BA20" s="1080"/>
      <c r="BB20" s="1080"/>
      <c r="BC20" s="1080"/>
      <c r="BD20" s="161"/>
      <c r="BE20" s="1077" t="s">
        <v>278</v>
      </c>
      <c r="BF20" s="674"/>
      <c r="BG20" s="674"/>
      <c r="BH20" s="674"/>
      <c r="BI20" s="674"/>
      <c r="BJ20" s="674"/>
      <c r="BK20" s="674"/>
      <c r="BL20" s="674"/>
      <c r="BM20" s="674"/>
      <c r="BN20" s="674"/>
      <c r="BO20" s="674"/>
      <c r="BP20" s="674"/>
      <c r="BQ20" s="674"/>
      <c r="BR20" s="674"/>
      <c r="BS20" s="674"/>
      <c r="BT20" s="674"/>
      <c r="BU20" s="674"/>
      <c r="BV20" s="674"/>
      <c r="BW20" s="1078"/>
      <c r="BX20" s="181"/>
      <c r="BY20" s="1080" t="s">
        <v>281</v>
      </c>
      <c r="BZ20" s="1080"/>
      <c r="CA20" s="1080"/>
      <c r="CB20" s="1080"/>
      <c r="CC20" s="1080"/>
      <c r="CD20" s="1080"/>
      <c r="CE20" s="1080"/>
      <c r="CF20" s="1080"/>
      <c r="CG20" s="1080"/>
      <c r="CH20" s="1080"/>
      <c r="CI20" s="1080"/>
      <c r="CJ20" s="1080"/>
      <c r="CK20" s="1080"/>
      <c r="CL20" s="1080"/>
      <c r="CM20" s="1080"/>
      <c r="CN20" s="1080"/>
      <c r="CO20" s="1080"/>
      <c r="CP20" s="161"/>
      <c r="CQ20" s="181"/>
      <c r="CR20" s="1080" t="s">
        <v>280</v>
      </c>
      <c r="CS20" s="1080"/>
      <c r="CT20" s="1080"/>
      <c r="CU20" s="1080"/>
      <c r="CV20" s="1080"/>
      <c r="CW20" s="1080"/>
      <c r="CX20" s="1080"/>
      <c r="CY20" s="1080"/>
      <c r="CZ20" s="1080"/>
      <c r="DA20" s="1080"/>
      <c r="DB20" s="1080"/>
      <c r="DC20" s="1080"/>
      <c r="DD20" s="1080"/>
      <c r="DE20" s="1080"/>
      <c r="DF20" s="1080"/>
      <c r="DG20" s="1080"/>
      <c r="DH20" s="1080"/>
      <c r="DI20" s="161"/>
      <c r="DJ20" s="1077" t="s">
        <v>278</v>
      </c>
      <c r="DK20" s="674"/>
      <c r="DL20" s="674"/>
      <c r="DM20" s="674"/>
      <c r="DN20" s="674"/>
      <c r="DO20" s="674"/>
      <c r="DP20" s="674"/>
      <c r="DQ20" s="674"/>
      <c r="DR20" s="674"/>
      <c r="DS20" s="674"/>
      <c r="DT20" s="674"/>
      <c r="DU20" s="674"/>
      <c r="DV20" s="674"/>
      <c r="DW20" s="674"/>
      <c r="DX20" s="674"/>
      <c r="DY20" s="674"/>
      <c r="DZ20" s="674"/>
      <c r="EA20" s="674"/>
      <c r="EB20" s="1078"/>
      <c r="EC20" s="185"/>
      <c r="ED20" s="629"/>
      <c r="EE20" s="629"/>
      <c r="EF20" s="629"/>
      <c r="EG20" s="629"/>
      <c r="EH20" s="629"/>
      <c r="EI20" s="629"/>
      <c r="EJ20" s="629"/>
      <c r="EK20" s="629"/>
      <c r="EL20" s="629"/>
      <c r="EM20" s="629"/>
      <c r="EN20" s="629"/>
      <c r="EO20" s="629"/>
      <c r="EP20" s="629"/>
      <c r="EQ20" s="629"/>
      <c r="ER20" s="629"/>
      <c r="ES20" s="629"/>
      <c r="ET20" s="629"/>
      <c r="EU20" s="186"/>
    </row>
    <row r="21" spans="1:151" s="27" customFormat="1" ht="15" customHeight="1">
      <c r="A21" s="9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99"/>
      <c r="S21" s="671" t="s">
        <v>255</v>
      </c>
      <c r="T21" s="786"/>
      <c r="U21" s="786"/>
      <c r="V21" s="786"/>
      <c r="W21" s="786"/>
      <c r="X21" s="786"/>
      <c r="Y21" s="786"/>
      <c r="Z21" s="786"/>
      <c r="AA21" s="786"/>
      <c r="AB21" s="786"/>
      <c r="AC21" s="786"/>
      <c r="AD21" s="786"/>
      <c r="AE21" s="786"/>
      <c r="AF21" s="786"/>
      <c r="AG21" s="786"/>
      <c r="AH21" s="786"/>
      <c r="AI21" s="786"/>
      <c r="AJ21" s="786"/>
      <c r="AK21" s="1081"/>
      <c r="AL21" s="666" t="s">
        <v>256</v>
      </c>
      <c r="AM21" s="786"/>
      <c r="AN21" s="786"/>
      <c r="AO21" s="786"/>
      <c r="AP21" s="786"/>
      <c r="AQ21" s="786"/>
      <c r="AR21" s="786"/>
      <c r="AS21" s="786"/>
      <c r="AT21" s="786"/>
      <c r="AU21" s="786"/>
      <c r="AV21" s="786"/>
      <c r="AW21" s="786"/>
      <c r="AX21" s="786"/>
      <c r="AY21" s="786"/>
      <c r="AZ21" s="786"/>
      <c r="BA21" s="786"/>
      <c r="BB21" s="786"/>
      <c r="BC21" s="786"/>
      <c r="BD21" s="1081"/>
      <c r="BE21" s="666" t="s">
        <v>257</v>
      </c>
      <c r="BF21" s="786"/>
      <c r="BG21" s="786"/>
      <c r="BH21" s="786"/>
      <c r="BI21" s="786"/>
      <c r="BJ21" s="786"/>
      <c r="BK21" s="786"/>
      <c r="BL21" s="786"/>
      <c r="BM21" s="786"/>
      <c r="BN21" s="786"/>
      <c r="BO21" s="786"/>
      <c r="BP21" s="786"/>
      <c r="BQ21" s="786"/>
      <c r="BR21" s="786"/>
      <c r="BS21" s="786"/>
      <c r="BT21" s="786"/>
      <c r="BU21" s="786"/>
      <c r="BV21" s="786"/>
      <c r="BW21" s="1081"/>
      <c r="BX21" s="666" t="s">
        <v>258</v>
      </c>
      <c r="BY21" s="786"/>
      <c r="BZ21" s="786"/>
      <c r="CA21" s="786"/>
      <c r="CB21" s="786"/>
      <c r="CC21" s="786"/>
      <c r="CD21" s="786"/>
      <c r="CE21" s="786"/>
      <c r="CF21" s="786"/>
      <c r="CG21" s="786"/>
      <c r="CH21" s="786"/>
      <c r="CI21" s="786"/>
      <c r="CJ21" s="786"/>
      <c r="CK21" s="786"/>
      <c r="CL21" s="786"/>
      <c r="CM21" s="786"/>
      <c r="CN21" s="786"/>
      <c r="CO21" s="786"/>
      <c r="CP21" s="1081"/>
      <c r="CQ21" s="666" t="s">
        <v>259</v>
      </c>
      <c r="CR21" s="786"/>
      <c r="CS21" s="786"/>
      <c r="CT21" s="786"/>
      <c r="CU21" s="786"/>
      <c r="CV21" s="786"/>
      <c r="CW21" s="786"/>
      <c r="CX21" s="786"/>
      <c r="CY21" s="786"/>
      <c r="CZ21" s="786"/>
      <c r="DA21" s="786"/>
      <c r="DB21" s="786"/>
      <c r="DC21" s="786"/>
      <c r="DD21" s="786"/>
      <c r="DE21" s="786"/>
      <c r="DF21" s="786"/>
      <c r="DG21" s="786"/>
      <c r="DH21" s="786"/>
      <c r="DI21" s="1081"/>
      <c r="DJ21" s="666" t="s">
        <v>260</v>
      </c>
      <c r="DK21" s="786"/>
      <c r="DL21" s="786"/>
      <c r="DM21" s="786"/>
      <c r="DN21" s="786"/>
      <c r="DO21" s="786"/>
      <c r="DP21" s="786"/>
      <c r="DQ21" s="786"/>
      <c r="DR21" s="786"/>
      <c r="DS21" s="786"/>
      <c r="DT21" s="786"/>
      <c r="DU21" s="786"/>
      <c r="DV21" s="786"/>
      <c r="DW21" s="786"/>
      <c r="DX21" s="786"/>
      <c r="DY21" s="786"/>
      <c r="DZ21" s="786"/>
      <c r="EA21" s="786"/>
      <c r="EB21" s="1081"/>
      <c r="EC21" s="666" t="s">
        <v>261</v>
      </c>
      <c r="ED21" s="786"/>
      <c r="EE21" s="786"/>
      <c r="EF21" s="786"/>
      <c r="EG21" s="786"/>
      <c r="EH21" s="786"/>
      <c r="EI21" s="786"/>
      <c r="EJ21" s="786"/>
      <c r="EK21" s="786"/>
      <c r="EL21" s="786"/>
      <c r="EM21" s="786"/>
      <c r="EN21" s="786"/>
      <c r="EO21" s="786"/>
      <c r="EP21" s="786"/>
      <c r="EQ21" s="786"/>
      <c r="ER21" s="786"/>
      <c r="ES21" s="786"/>
      <c r="ET21" s="786"/>
      <c r="EU21" s="787"/>
    </row>
    <row r="22" spans="1:151" ht="15" customHeight="1">
      <c r="A22" s="98"/>
      <c r="B22" s="885" t="s">
        <v>105</v>
      </c>
      <c r="C22" s="885"/>
      <c r="D22" s="885"/>
      <c r="E22" s="885"/>
      <c r="F22" s="885"/>
      <c r="G22" s="885"/>
      <c r="H22" s="885"/>
      <c r="I22" s="885"/>
      <c r="J22" s="885"/>
      <c r="K22" s="885"/>
      <c r="L22" s="885"/>
      <c r="M22" s="885"/>
      <c r="N22" s="885"/>
      <c r="O22" s="885"/>
      <c r="P22" s="885"/>
      <c r="Q22" s="885"/>
      <c r="R22" s="99"/>
      <c r="S22" s="69"/>
      <c r="T22" s="628" t="s">
        <v>265</v>
      </c>
      <c r="U22" s="628"/>
      <c r="V22" s="628"/>
      <c r="W22" s="628"/>
      <c r="X22" s="628"/>
      <c r="Y22" s="628"/>
      <c r="Z22" s="161"/>
      <c r="AA22" s="181"/>
      <c r="AB22" s="628" t="s">
        <v>266</v>
      </c>
      <c r="AC22" s="628"/>
      <c r="AD22" s="628"/>
      <c r="AE22" s="628"/>
      <c r="AF22" s="628"/>
      <c r="AG22" s="628"/>
      <c r="AH22" s="628"/>
      <c r="AI22" s="628"/>
      <c r="AJ22" s="628"/>
      <c r="AK22" s="84"/>
      <c r="AL22" s="8"/>
      <c r="AM22" s="628" t="s">
        <v>265</v>
      </c>
      <c r="AN22" s="628"/>
      <c r="AO22" s="628"/>
      <c r="AP22" s="628"/>
      <c r="AQ22" s="628"/>
      <c r="AR22" s="628"/>
      <c r="AS22" s="161"/>
      <c r="AT22" s="181"/>
      <c r="AU22" s="628" t="s">
        <v>266</v>
      </c>
      <c r="AV22" s="628"/>
      <c r="AW22" s="628"/>
      <c r="AX22" s="628"/>
      <c r="AY22" s="628"/>
      <c r="AZ22" s="628"/>
      <c r="BA22" s="628"/>
      <c r="BB22" s="628"/>
      <c r="BC22" s="628"/>
      <c r="BD22" s="84"/>
      <c r="BE22" s="8"/>
      <c r="BF22" s="628" t="s">
        <v>265</v>
      </c>
      <c r="BG22" s="628"/>
      <c r="BH22" s="628"/>
      <c r="BI22" s="628"/>
      <c r="BJ22" s="628"/>
      <c r="BK22" s="628"/>
      <c r="BL22" s="161"/>
      <c r="BM22" s="181"/>
      <c r="BN22" s="628" t="s">
        <v>266</v>
      </c>
      <c r="BO22" s="628"/>
      <c r="BP22" s="628"/>
      <c r="BQ22" s="628"/>
      <c r="BR22" s="628"/>
      <c r="BS22" s="628"/>
      <c r="BT22" s="628"/>
      <c r="BU22" s="628"/>
      <c r="BV22" s="628"/>
      <c r="BW22" s="84"/>
      <c r="BX22" s="8"/>
      <c r="BY22" s="628" t="s">
        <v>265</v>
      </c>
      <c r="BZ22" s="628"/>
      <c r="CA22" s="628"/>
      <c r="CB22" s="628"/>
      <c r="CC22" s="628"/>
      <c r="CD22" s="628"/>
      <c r="CE22" s="161"/>
      <c r="CF22" s="181"/>
      <c r="CG22" s="628" t="s">
        <v>266</v>
      </c>
      <c r="CH22" s="628"/>
      <c r="CI22" s="628"/>
      <c r="CJ22" s="628"/>
      <c r="CK22" s="628"/>
      <c r="CL22" s="628"/>
      <c r="CM22" s="628"/>
      <c r="CN22" s="628"/>
      <c r="CO22" s="628"/>
      <c r="CP22" s="84"/>
      <c r="CQ22" s="8"/>
      <c r="CR22" s="628" t="s">
        <v>265</v>
      </c>
      <c r="CS22" s="628"/>
      <c r="CT22" s="628"/>
      <c r="CU22" s="628"/>
      <c r="CV22" s="628"/>
      <c r="CW22" s="628"/>
      <c r="CX22" s="161"/>
      <c r="CY22" s="181"/>
      <c r="CZ22" s="628" t="s">
        <v>266</v>
      </c>
      <c r="DA22" s="628"/>
      <c r="DB22" s="628"/>
      <c r="DC22" s="628"/>
      <c r="DD22" s="628"/>
      <c r="DE22" s="628"/>
      <c r="DF22" s="628"/>
      <c r="DG22" s="628"/>
      <c r="DH22" s="628"/>
      <c r="DI22" s="84"/>
      <c r="DJ22" s="8"/>
      <c r="DK22" s="628" t="s">
        <v>265</v>
      </c>
      <c r="DL22" s="628"/>
      <c r="DM22" s="628"/>
      <c r="DN22" s="628"/>
      <c r="DO22" s="628"/>
      <c r="DP22" s="628"/>
      <c r="DQ22" s="161"/>
      <c r="DR22" s="181"/>
      <c r="DS22" s="628" t="s">
        <v>266</v>
      </c>
      <c r="DT22" s="628"/>
      <c r="DU22" s="628"/>
      <c r="DV22" s="628"/>
      <c r="DW22" s="628"/>
      <c r="DX22" s="628"/>
      <c r="DY22" s="628"/>
      <c r="DZ22" s="628"/>
      <c r="EA22" s="628"/>
      <c r="EB22" s="84"/>
      <c r="EC22" s="8"/>
      <c r="ED22" s="628" t="s">
        <v>265</v>
      </c>
      <c r="EE22" s="628"/>
      <c r="EF22" s="628"/>
      <c r="EG22" s="628"/>
      <c r="EH22" s="628"/>
      <c r="EI22" s="628"/>
      <c r="EJ22" s="161"/>
      <c r="EK22" s="181"/>
      <c r="EL22" s="628" t="s">
        <v>266</v>
      </c>
      <c r="EM22" s="628"/>
      <c r="EN22" s="628"/>
      <c r="EO22" s="628"/>
      <c r="EP22" s="628"/>
      <c r="EQ22" s="628"/>
      <c r="ER22" s="628"/>
      <c r="ES22" s="628"/>
      <c r="ET22" s="628"/>
      <c r="EU22" s="166"/>
    </row>
    <row r="23" spans="1:151" ht="15" customHeight="1" thickBot="1">
      <c r="A23" s="102"/>
      <c r="B23" s="886"/>
      <c r="C23" s="886"/>
      <c r="D23" s="886"/>
      <c r="E23" s="886"/>
      <c r="F23" s="886"/>
      <c r="G23" s="886"/>
      <c r="H23" s="886"/>
      <c r="I23" s="886"/>
      <c r="J23" s="886"/>
      <c r="K23" s="886"/>
      <c r="L23" s="886"/>
      <c r="M23" s="886"/>
      <c r="N23" s="886"/>
      <c r="O23" s="886"/>
      <c r="P23" s="886"/>
      <c r="Q23" s="886"/>
      <c r="R23" s="38"/>
      <c r="S23" s="1084"/>
      <c r="T23" s="985"/>
      <c r="U23" s="985"/>
      <c r="V23" s="985"/>
      <c r="W23" s="985"/>
      <c r="X23" s="985"/>
      <c r="Y23" s="985"/>
      <c r="Z23" s="986"/>
      <c r="AA23" s="984" t="s">
        <v>30</v>
      </c>
      <c r="AB23" s="985"/>
      <c r="AC23" s="985"/>
      <c r="AD23" s="985"/>
      <c r="AE23" s="985"/>
      <c r="AF23" s="985"/>
      <c r="AG23" s="985"/>
      <c r="AH23" s="985"/>
      <c r="AI23" s="985"/>
      <c r="AJ23" s="985"/>
      <c r="AK23" s="986"/>
      <c r="AL23" s="984"/>
      <c r="AM23" s="985"/>
      <c r="AN23" s="985"/>
      <c r="AO23" s="985"/>
      <c r="AP23" s="985"/>
      <c r="AQ23" s="985"/>
      <c r="AR23" s="985"/>
      <c r="AS23" s="986"/>
      <c r="AT23" s="984" t="s">
        <v>30</v>
      </c>
      <c r="AU23" s="985"/>
      <c r="AV23" s="985"/>
      <c r="AW23" s="985"/>
      <c r="AX23" s="985"/>
      <c r="AY23" s="985"/>
      <c r="AZ23" s="985"/>
      <c r="BA23" s="985"/>
      <c r="BB23" s="985"/>
      <c r="BC23" s="985"/>
      <c r="BD23" s="986"/>
      <c r="BE23" s="984"/>
      <c r="BF23" s="985"/>
      <c r="BG23" s="985"/>
      <c r="BH23" s="985"/>
      <c r="BI23" s="985"/>
      <c r="BJ23" s="985"/>
      <c r="BK23" s="985"/>
      <c r="BL23" s="986"/>
      <c r="BM23" s="1082" t="s">
        <v>30</v>
      </c>
      <c r="BN23" s="781"/>
      <c r="BO23" s="781"/>
      <c r="BP23" s="781"/>
      <c r="BQ23" s="781"/>
      <c r="BR23" s="781"/>
      <c r="BS23" s="781"/>
      <c r="BT23" s="781"/>
      <c r="BU23" s="781"/>
      <c r="BV23" s="781"/>
      <c r="BW23" s="793"/>
      <c r="BX23" s="984"/>
      <c r="BY23" s="985"/>
      <c r="BZ23" s="985"/>
      <c r="CA23" s="985"/>
      <c r="CB23" s="985"/>
      <c r="CC23" s="985"/>
      <c r="CD23" s="985"/>
      <c r="CE23" s="986"/>
      <c r="CF23" s="984" t="s">
        <v>30</v>
      </c>
      <c r="CG23" s="985"/>
      <c r="CH23" s="985"/>
      <c r="CI23" s="985"/>
      <c r="CJ23" s="985"/>
      <c r="CK23" s="985"/>
      <c r="CL23" s="985"/>
      <c r="CM23" s="985"/>
      <c r="CN23" s="985"/>
      <c r="CO23" s="985"/>
      <c r="CP23" s="986"/>
      <c r="CQ23" s="984"/>
      <c r="CR23" s="985"/>
      <c r="CS23" s="985"/>
      <c r="CT23" s="985"/>
      <c r="CU23" s="985"/>
      <c r="CV23" s="985"/>
      <c r="CW23" s="985"/>
      <c r="CX23" s="986"/>
      <c r="CY23" s="984" t="s">
        <v>30</v>
      </c>
      <c r="CZ23" s="985"/>
      <c r="DA23" s="985"/>
      <c r="DB23" s="985"/>
      <c r="DC23" s="985"/>
      <c r="DD23" s="985"/>
      <c r="DE23" s="985"/>
      <c r="DF23" s="985"/>
      <c r="DG23" s="985"/>
      <c r="DH23" s="985"/>
      <c r="DI23" s="986"/>
      <c r="DJ23" s="984"/>
      <c r="DK23" s="985"/>
      <c r="DL23" s="985"/>
      <c r="DM23" s="985"/>
      <c r="DN23" s="985"/>
      <c r="DO23" s="985"/>
      <c r="DP23" s="985"/>
      <c r="DQ23" s="986"/>
      <c r="DR23" s="984" t="s">
        <v>30</v>
      </c>
      <c r="DS23" s="985"/>
      <c r="DT23" s="985"/>
      <c r="DU23" s="985"/>
      <c r="DV23" s="985"/>
      <c r="DW23" s="985"/>
      <c r="DX23" s="985"/>
      <c r="DY23" s="985"/>
      <c r="DZ23" s="985"/>
      <c r="EA23" s="985"/>
      <c r="EB23" s="986"/>
      <c r="EC23" s="984"/>
      <c r="ED23" s="985"/>
      <c r="EE23" s="985"/>
      <c r="EF23" s="985"/>
      <c r="EG23" s="985"/>
      <c r="EH23" s="985"/>
      <c r="EI23" s="985"/>
      <c r="EJ23" s="986"/>
      <c r="EK23" s="1082" t="s">
        <v>30</v>
      </c>
      <c r="EL23" s="781"/>
      <c r="EM23" s="781"/>
      <c r="EN23" s="781"/>
      <c r="EO23" s="781"/>
      <c r="EP23" s="781"/>
      <c r="EQ23" s="781"/>
      <c r="ER23" s="781"/>
      <c r="ES23" s="781"/>
      <c r="ET23" s="781"/>
      <c r="EU23" s="782"/>
    </row>
    <row r="24" spans="1:151" ht="19.5" customHeight="1">
      <c r="A24" s="671" t="s">
        <v>108</v>
      </c>
      <c r="B24" s="727"/>
      <c r="C24" s="727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887"/>
      <c r="S24" s="559">
        <v>0</v>
      </c>
      <c r="T24" s="700"/>
      <c r="U24" s="700"/>
      <c r="V24" s="700"/>
      <c r="W24" s="700"/>
      <c r="X24" s="700"/>
      <c r="Y24" s="700"/>
      <c r="Z24" s="700"/>
      <c r="AA24" s="700">
        <v>0</v>
      </c>
      <c r="AB24" s="700"/>
      <c r="AC24" s="700"/>
      <c r="AD24" s="700"/>
      <c r="AE24" s="700"/>
      <c r="AF24" s="700"/>
      <c r="AG24" s="700"/>
      <c r="AH24" s="700"/>
      <c r="AI24" s="700"/>
      <c r="AJ24" s="700"/>
      <c r="AK24" s="700"/>
      <c r="AL24" s="700">
        <v>0</v>
      </c>
      <c r="AM24" s="700"/>
      <c r="AN24" s="700"/>
      <c r="AO24" s="700"/>
      <c r="AP24" s="700"/>
      <c r="AQ24" s="700"/>
      <c r="AR24" s="700"/>
      <c r="AS24" s="700"/>
      <c r="AT24" s="700">
        <v>0</v>
      </c>
      <c r="AU24" s="700"/>
      <c r="AV24" s="700"/>
      <c r="AW24" s="700"/>
      <c r="AX24" s="700"/>
      <c r="AY24" s="700"/>
      <c r="AZ24" s="700"/>
      <c r="BA24" s="700"/>
      <c r="BB24" s="700"/>
      <c r="BC24" s="700"/>
      <c r="BD24" s="700"/>
      <c r="BE24" s="700">
        <f>SUM(S24,AL24)</f>
        <v>0</v>
      </c>
      <c r="BF24" s="700"/>
      <c r="BG24" s="700"/>
      <c r="BH24" s="700"/>
      <c r="BI24" s="700"/>
      <c r="BJ24" s="700"/>
      <c r="BK24" s="700"/>
      <c r="BL24" s="700"/>
      <c r="BM24" s="700">
        <f>SUM(AA24,AT24)</f>
        <v>0</v>
      </c>
      <c r="BN24" s="700"/>
      <c r="BO24" s="700"/>
      <c r="BP24" s="700"/>
      <c r="BQ24" s="700"/>
      <c r="BR24" s="700"/>
      <c r="BS24" s="700"/>
      <c r="BT24" s="700"/>
      <c r="BU24" s="700"/>
      <c r="BV24" s="700"/>
      <c r="BW24" s="700"/>
      <c r="BX24" s="700">
        <v>0</v>
      </c>
      <c r="BY24" s="700"/>
      <c r="BZ24" s="700"/>
      <c r="CA24" s="700"/>
      <c r="CB24" s="700"/>
      <c r="CC24" s="700"/>
      <c r="CD24" s="700"/>
      <c r="CE24" s="700"/>
      <c r="CF24" s="700">
        <v>0</v>
      </c>
      <c r="CG24" s="700"/>
      <c r="CH24" s="700"/>
      <c r="CI24" s="700"/>
      <c r="CJ24" s="700"/>
      <c r="CK24" s="700"/>
      <c r="CL24" s="700"/>
      <c r="CM24" s="700"/>
      <c r="CN24" s="700"/>
      <c r="CO24" s="700"/>
      <c r="CP24" s="700"/>
      <c r="CQ24" s="700">
        <v>0</v>
      </c>
      <c r="CR24" s="700"/>
      <c r="CS24" s="700"/>
      <c r="CT24" s="700"/>
      <c r="CU24" s="700"/>
      <c r="CV24" s="700"/>
      <c r="CW24" s="700"/>
      <c r="CX24" s="700"/>
      <c r="CY24" s="700">
        <v>0</v>
      </c>
      <c r="CZ24" s="700"/>
      <c r="DA24" s="700"/>
      <c r="DB24" s="700"/>
      <c r="DC24" s="700"/>
      <c r="DD24" s="700"/>
      <c r="DE24" s="700"/>
      <c r="DF24" s="700"/>
      <c r="DG24" s="700"/>
      <c r="DH24" s="700"/>
      <c r="DI24" s="700"/>
      <c r="DJ24" s="700">
        <f t="shared" ref="DJ24:DJ29" si="10">SUM(BX24,CQ24)</f>
        <v>0</v>
      </c>
      <c r="DK24" s="700"/>
      <c r="DL24" s="700"/>
      <c r="DM24" s="700"/>
      <c r="DN24" s="700"/>
      <c r="DO24" s="700"/>
      <c r="DP24" s="700"/>
      <c r="DQ24" s="700"/>
      <c r="DR24" s="700">
        <f>SUM(CF24,CY24)</f>
        <v>0</v>
      </c>
      <c r="DS24" s="700"/>
      <c r="DT24" s="700"/>
      <c r="DU24" s="700"/>
      <c r="DV24" s="700"/>
      <c r="DW24" s="700"/>
      <c r="DX24" s="700"/>
      <c r="DY24" s="700"/>
      <c r="DZ24" s="700"/>
      <c r="EA24" s="700"/>
      <c r="EB24" s="700"/>
      <c r="EC24" s="700">
        <f>SUM(BE24,DJ24)</f>
        <v>0</v>
      </c>
      <c r="ED24" s="700"/>
      <c r="EE24" s="700"/>
      <c r="EF24" s="700"/>
      <c r="EG24" s="700"/>
      <c r="EH24" s="700"/>
      <c r="EI24" s="700"/>
      <c r="EJ24" s="700"/>
      <c r="EK24" s="700">
        <f>SUM(BM24,DR24)</f>
        <v>0</v>
      </c>
      <c r="EL24" s="700"/>
      <c r="EM24" s="700"/>
      <c r="EN24" s="700"/>
      <c r="EO24" s="700"/>
      <c r="EP24" s="700"/>
      <c r="EQ24" s="700"/>
      <c r="ER24" s="700"/>
      <c r="ES24" s="700"/>
      <c r="ET24" s="700"/>
      <c r="EU24" s="701"/>
    </row>
    <row r="25" spans="1:151" ht="19.5" customHeight="1">
      <c r="A25" s="882" t="s">
        <v>23</v>
      </c>
      <c r="B25" s="883"/>
      <c r="C25" s="883"/>
      <c r="D25" s="883"/>
      <c r="E25" s="883"/>
      <c r="F25" s="883"/>
      <c r="G25" s="883"/>
      <c r="H25" s="883"/>
      <c r="I25" s="883"/>
      <c r="J25" s="883"/>
      <c r="K25" s="883"/>
      <c r="L25" s="883"/>
      <c r="M25" s="883"/>
      <c r="N25" s="883"/>
      <c r="O25" s="883"/>
      <c r="P25" s="883"/>
      <c r="Q25" s="883"/>
      <c r="R25" s="884"/>
      <c r="S25" s="705">
        <v>0</v>
      </c>
      <c r="T25" s="696"/>
      <c r="U25" s="696"/>
      <c r="V25" s="696"/>
      <c r="W25" s="696"/>
      <c r="X25" s="696"/>
      <c r="Y25" s="696"/>
      <c r="Z25" s="696"/>
      <c r="AA25" s="696">
        <v>0</v>
      </c>
      <c r="AB25" s="696"/>
      <c r="AC25" s="696"/>
      <c r="AD25" s="696"/>
      <c r="AE25" s="696"/>
      <c r="AF25" s="696"/>
      <c r="AG25" s="696"/>
      <c r="AH25" s="696"/>
      <c r="AI25" s="696"/>
      <c r="AJ25" s="696"/>
      <c r="AK25" s="696"/>
      <c r="AL25" s="696">
        <v>0</v>
      </c>
      <c r="AM25" s="696"/>
      <c r="AN25" s="696"/>
      <c r="AO25" s="696"/>
      <c r="AP25" s="696"/>
      <c r="AQ25" s="696"/>
      <c r="AR25" s="696"/>
      <c r="AS25" s="696"/>
      <c r="AT25" s="696">
        <v>0</v>
      </c>
      <c r="AU25" s="696"/>
      <c r="AV25" s="696"/>
      <c r="AW25" s="696"/>
      <c r="AX25" s="696"/>
      <c r="AY25" s="696"/>
      <c r="AZ25" s="696"/>
      <c r="BA25" s="696"/>
      <c r="BB25" s="696"/>
      <c r="BC25" s="696"/>
      <c r="BD25" s="696"/>
      <c r="BE25" s="696">
        <f t="shared" ref="BE25:BE29" si="11">SUM(S25,AL25)</f>
        <v>0</v>
      </c>
      <c r="BF25" s="696"/>
      <c r="BG25" s="696"/>
      <c r="BH25" s="696"/>
      <c r="BI25" s="696"/>
      <c r="BJ25" s="696"/>
      <c r="BK25" s="696"/>
      <c r="BL25" s="696"/>
      <c r="BM25" s="696">
        <f t="shared" ref="BM25:BM29" si="12">SUM(AA25,AT25)</f>
        <v>0</v>
      </c>
      <c r="BN25" s="696"/>
      <c r="BO25" s="696"/>
      <c r="BP25" s="696"/>
      <c r="BQ25" s="696"/>
      <c r="BR25" s="696"/>
      <c r="BS25" s="696"/>
      <c r="BT25" s="696"/>
      <c r="BU25" s="696"/>
      <c r="BV25" s="696"/>
      <c r="BW25" s="696"/>
      <c r="BX25" s="696">
        <v>0</v>
      </c>
      <c r="BY25" s="696"/>
      <c r="BZ25" s="696"/>
      <c r="CA25" s="696"/>
      <c r="CB25" s="696"/>
      <c r="CC25" s="696"/>
      <c r="CD25" s="696"/>
      <c r="CE25" s="696"/>
      <c r="CF25" s="696">
        <v>0</v>
      </c>
      <c r="CG25" s="696"/>
      <c r="CH25" s="696"/>
      <c r="CI25" s="696"/>
      <c r="CJ25" s="696"/>
      <c r="CK25" s="696"/>
      <c r="CL25" s="696"/>
      <c r="CM25" s="696"/>
      <c r="CN25" s="696"/>
      <c r="CO25" s="696"/>
      <c r="CP25" s="696"/>
      <c r="CQ25" s="696">
        <v>0</v>
      </c>
      <c r="CR25" s="696"/>
      <c r="CS25" s="696"/>
      <c r="CT25" s="696"/>
      <c r="CU25" s="696"/>
      <c r="CV25" s="696"/>
      <c r="CW25" s="696"/>
      <c r="CX25" s="696"/>
      <c r="CY25" s="696">
        <v>0</v>
      </c>
      <c r="CZ25" s="696"/>
      <c r="DA25" s="696"/>
      <c r="DB25" s="696"/>
      <c r="DC25" s="696"/>
      <c r="DD25" s="696"/>
      <c r="DE25" s="696"/>
      <c r="DF25" s="696"/>
      <c r="DG25" s="696"/>
      <c r="DH25" s="696"/>
      <c r="DI25" s="696"/>
      <c r="DJ25" s="696">
        <f t="shared" si="10"/>
        <v>0</v>
      </c>
      <c r="DK25" s="696"/>
      <c r="DL25" s="696"/>
      <c r="DM25" s="696"/>
      <c r="DN25" s="696"/>
      <c r="DO25" s="696"/>
      <c r="DP25" s="696"/>
      <c r="DQ25" s="696"/>
      <c r="DR25" s="696">
        <f t="shared" ref="DR25:DR29" si="13">SUM(CF25,CY25)</f>
        <v>0</v>
      </c>
      <c r="DS25" s="696"/>
      <c r="DT25" s="696"/>
      <c r="DU25" s="696"/>
      <c r="DV25" s="696"/>
      <c r="DW25" s="696"/>
      <c r="DX25" s="696"/>
      <c r="DY25" s="696"/>
      <c r="DZ25" s="696"/>
      <c r="EA25" s="696"/>
      <c r="EB25" s="696"/>
      <c r="EC25" s="696">
        <f t="shared" ref="EC25:EC29" si="14">SUM(BE25,DJ25)</f>
        <v>0</v>
      </c>
      <c r="ED25" s="696"/>
      <c r="EE25" s="696"/>
      <c r="EF25" s="696"/>
      <c r="EG25" s="696"/>
      <c r="EH25" s="696"/>
      <c r="EI25" s="696"/>
      <c r="EJ25" s="696"/>
      <c r="EK25" s="696">
        <f t="shared" ref="EK25:EK29" si="15">SUM(BM25,DR25)</f>
        <v>0</v>
      </c>
      <c r="EL25" s="696"/>
      <c r="EM25" s="696"/>
      <c r="EN25" s="696"/>
      <c r="EO25" s="696"/>
      <c r="EP25" s="696"/>
      <c r="EQ25" s="696"/>
      <c r="ER25" s="696"/>
      <c r="ES25" s="696"/>
      <c r="ET25" s="696"/>
      <c r="EU25" s="699"/>
    </row>
    <row r="26" spans="1:151" ht="19.5" customHeight="1">
      <c r="A26" s="882" t="s">
        <v>109</v>
      </c>
      <c r="B26" s="883"/>
      <c r="C26" s="883"/>
      <c r="D26" s="883"/>
      <c r="E26" s="883"/>
      <c r="F26" s="883"/>
      <c r="G26" s="883"/>
      <c r="H26" s="883"/>
      <c r="I26" s="883"/>
      <c r="J26" s="883"/>
      <c r="K26" s="883"/>
      <c r="L26" s="883"/>
      <c r="M26" s="883"/>
      <c r="N26" s="883"/>
      <c r="O26" s="883"/>
      <c r="P26" s="883"/>
      <c r="Q26" s="883"/>
      <c r="R26" s="884"/>
      <c r="S26" s="705">
        <v>0</v>
      </c>
      <c r="T26" s="696"/>
      <c r="U26" s="696"/>
      <c r="V26" s="696"/>
      <c r="W26" s="696"/>
      <c r="X26" s="696"/>
      <c r="Y26" s="696"/>
      <c r="Z26" s="696"/>
      <c r="AA26" s="696">
        <v>0</v>
      </c>
      <c r="AB26" s="696"/>
      <c r="AC26" s="696"/>
      <c r="AD26" s="696"/>
      <c r="AE26" s="696"/>
      <c r="AF26" s="696"/>
      <c r="AG26" s="696"/>
      <c r="AH26" s="696"/>
      <c r="AI26" s="696"/>
      <c r="AJ26" s="696"/>
      <c r="AK26" s="696"/>
      <c r="AL26" s="696">
        <v>0</v>
      </c>
      <c r="AM26" s="696"/>
      <c r="AN26" s="696"/>
      <c r="AO26" s="696"/>
      <c r="AP26" s="696"/>
      <c r="AQ26" s="696"/>
      <c r="AR26" s="696"/>
      <c r="AS26" s="696"/>
      <c r="AT26" s="696">
        <v>0</v>
      </c>
      <c r="AU26" s="696"/>
      <c r="AV26" s="696"/>
      <c r="AW26" s="696"/>
      <c r="AX26" s="696"/>
      <c r="AY26" s="696"/>
      <c r="AZ26" s="696"/>
      <c r="BA26" s="696"/>
      <c r="BB26" s="696"/>
      <c r="BC26" s="696"/>
      <c r="BD26" s="696"/>
      <c r="BE26" s="696">
        <f t="shared" si="11"/>
        <v>0</v>
      </c>
      <c r="BF26" s="696"/>
      <c r="BG26" s="696"/>
      <c r="BH26" s="696"/>
      <c r="BI26" s="696"/>
      <c r="BJ26" s="696"/>
      <c r="BK26" s="696"/>
      <c r="BL26" s="696"/>
      <c r="BM26" s="696">
        <f t="shared" si="12"/>
        <v>0</v>
      </c>
      <c r="BN26" s="696"/>
      <c r="BO26" s="696"/>
      <c r="BP26" s="696"/>
      <c r="BQ26" s="696"/>
      <c r="BR26" s="696"/>
      <c r="BS26" s="696"/>
      <c r="BT26" s="696"/>
      <c r="BU26" s="696"/>
      <c r="BV26" s="696"/>
      <c r="BW26" s="696"/>
      <c r="BX26" s="696">
        <v>0</v>
      </c>
      <c r="BY26" s="696"/>
      <c r="BZ26" s="696"/>
      <c r="CA26" s="696"/>
      <c r="CB26" s="696"/>
      <c r="CC26" s="696"/>
      <c r="CD26" s="696"/>
      <c r="CE26" s="696"/>
      <c r="CF26" s="696">
        <v>0</v>
      </c>
      <c r="CG26" s="696"/>
      <c r="CH26" s="696"/>
      <c r="CI26" s="696"/>
      <c r="CJ26" s="696"/>
      <c r="CK26" s="696"/>
      <c r="CL26" s="696"/>
      <c r="CM26" s="696"/>
      <c r="CN26" s="696"/>
      <c r="CO26" s="696"/>
      <c r="CP26" s="696"/>
      <c r="CQ26" s="696">
        <v>0</v>
      </c>
      <c r="CR26" s="696"/>
      <c r="CS26" s="696"/>
      <c r="CT26" s="696"/>
      <c r="CU26" s="696"/>
      <c r="CV26" s="696"/>
      <c r="CW26" s="696"/>
      <c r="CX26" s="696"/>
      <c r="CY26" s="696">
        <v>0</v>
      </c>
      <c r="CZ26" s="696"/>
      <c r="DA26" s="696"/>
      <c r="DB26" s="696"/>
      <c r="DC26" s="696"/>
      <c r="DD26" s="696"/>
      <c r="DE26" s="696"/>
      <c r="DF26" s="696"/>
      <c r="DG26" s="696"/>
      <c r="DH26" s="696"/>
      <c r="DI26" s="696"/>
      <c r="DJ26" s="696">
        <f t="shared" si="10"/>
        <v>0</v>
      </c>
      <c r="DK26" s="696"/>
      <c r="DL26" s="696"/>
      <c r="DM26" s="696"/>
      <c r="DN26" s="696"/>
      <c r="DO26" s="696"/>
      <c r="DP26" s="696"/>
      <c r="DQ26" s="696"/>
      <c r="DR26" s="696">
        <f t="shared" si="13"/>
        <v>0</v>
      </c>
      <c r="DS26" s="696"/>
      <c r="DT26" s="696"/>
      <c r="DU26" s="696"/>
      <c r="DV26" s="696"/>
      <c r="DW26" s="696"/>
      <c r="DX26" s="696"/>
      <c r="DY26" s="696"/>
      <c r="DZ26" s="696"/>
      <c r="EA26" s="696"/>
      <c r="EB26" s="696"/>
      <c r="EC26" s="696">
        <f t="shared" si="14"/>
        <v>0</v>
      </c>
      <c r="ED26" s="696"/>
      <c r="EE26" s="696"/>
      <c r="EF26" s="696"/>
      <c r="EG26" s="696"/>
      <c r="EH26" s="696"/>
      <c r="EI26" s="696"/>
      <c r="EJ26" s="696"/>
      <c r="EK26" s="696">
        <f t="shared" si="15"/>
        <v>0</v>
      </c>
      <c r="EL26" s="696"/>
      <c r="EM26" s="696"/>
      <c r="EN26" s="696"/>
      <c r="EO26" s="696"/>
      <c r="EP26" s="696"/>
      <c r="EQ26" s="696"/>
      <c r="ER26" s="696"/>
      <c r="ES26" s="696"/>
      <c r="ET26" s="696"/>
      <c r="EU26" s="699"/>
    </row>
    <row r="27" spans="1:151" ht="19.5" customHeight="1">
      <c r="A27" s="882" t="s">
        <v>24</v>
      </c>
      <c r="B27" s="883"/>
      <c r="C27" s="883"/>
      <c r="D27" s="883"/>
      <c r="E27" s="883"/>
      <c r="F27" s="883"/>
      <c r="G27" s="883"/>
      <c r="H27" s="883"/>
      <c r="I27" s="883"/>
      <c r="J27" s="883"/>
      <c r="K27" s="883"/>
      <c r="L27" s="883"/>
      <c r="M27" s="883"/>
      <c r="N27" s="883"/>
      <c r="O27" s="883"/>
      <c r="P27" s="883"/>
      <c r="Q27" s="883"/>
      <c r="R27" s="884"/>
      <c r="S27" s="705">
        <v>0</v>
      </c>
      <c r="T27" s="696"/>
      <c r="U27" s="696"/>
      <c r="V27" s="696"/>
      <c r="W27" s="696"/>
      <c r="X27" s="696"/>
      <c r="Y27" s="696"/>
      <c r="Z27" s="696"/>
      <c r="AA27" s="696">
        <v>0</v>
      </c>
      <c r="AB27" s="696"/>
      <c r="AC27" s="696"/>
      <c r="AD27" s="696"/>
      <c r="AE27" s="696"/>
      <c r="AF27" s="696"/>
      <c r="AG27" s="696"/>
      <c r="AH27" s="696"/>
      <c r="AI27" s="696"/>
      <c r="AJ27" s="696"/>
      <c r="AK27" s="696"/>
      <c r="AL27" s="696">
        <v>0</v>
      </c>
      <c r="AM27" s="696"/>
      <c r="AN27" s="696"/>
      <c r="AO27" s="696"/>
      <c r="AP27" s="696"/>
      <c r="AQ27" s="696"/>
      <c r="AR27" s="696"/>
      <c r="AS27" s="696"/>
      <c r="AT27" s="696">
        <v>0</v>
      </c>
      <c r="AU27" s="696"/>
      <c r="AV27" s="696"/>
      <c r="AW27" s="696"/>
      <c r="AX27" s="696"/>
      <c r="AY27" s="696"/>
      <c r="AZ27" s="696"/>
      <c r="BA27" s="696"/>
      <c r="BB27" s="696"/>
      <c r="BC27" s="696"/>
      <c r="BD27" s="696"/>
      <c r="BE27" s="696">
        <f t="shared" si="11"/>
        <v>0</v>
      </c>
      <c r="BF27" s="696"/>
      <c r="BG27" s="696"/>
      <c r="BH27" s="696"/>
      <c r="BI27" s="696"/>
      <c r="BJ27" s="696"/>
      <c r="BK27" s="696"/>
      <c r="BL27" s="696"/>
      <c r="BM27" s="696">
        <f t="shared" si="12"/>
        <v>0</v>
      </c>
      <c r="BN27" s="696"/>
      <c r="BO27" s="696"/>
      <c r="BP27" s="696"/>
      <c r="BQ27" s="696"/>
      <c r="BR27" s="696"/>
      <c r="BS27" s="696"/>
      <c r="BT27" s="696"/>
      <c r="BU27" s="696"/>
      <c r="BV27" s="696"/>
      <c r="BW27" s="696"/>
      <c r="BX27" s="696">
        <v>0</v>
      </c>
      <c r="BY27" s="696"/>
      <c r="BZ27" s="696"/>
      <c r="CA27" s="696"/>
      <c r="CB27" s="696"/>
      <c r="CC27" s="696"/>
      <c r="CD27" s="696"/>
      <c r="CE27" s="696"/>
      <c r="CF27" s="696">
        <v>0</v>
      </c>
      <c r="CG27" s="696"/>
      <c r="CH27" s="696"/>
      <c r="CI27" s="696"/>
      <c r="CJ27" s="696"/>
      <c r="CK27" s="696"/>
      <c r="CL27" s="696"/>
      <c r="CM27" s="696"/>
      <c r="CN27" s="696"/>
      <c r="CO27" s="696"/>
      <c r="CP27" s="696"/>
      <c r="CQ27" s="696">
        <v>0</v>
      </c>
      <c r="CR27" s="696"/>
      <c r="CS27" s="696"/>
      <c r="CT27" s="696"/>
      <c r="CU27" s="696"/>
      <c r="CV27" s="696"/>
      <c r="CW27" s="696"/>
      <c r="CX27" s="696"/>
      <c r="CY27" s="696">
        <v>0</v>
      </c>
      <c r="CZ27" s="696"/>
      <c r="DA27" s="696"/>
      <c r="DB27" s="696"/>
      <c r="DC27" s="696"/>
      <c r="DD27" s="696"/>
      <c r="DE27" s="696"/>
      <c r="DF27" s="696"/>
      <c r="DG27" s="696"/>
      <c r="DH27" s="696"/>
      <c r="DI27" s="696"/>
      <c r="DJ27" s="696">
        <f t="shared" si="10"/>
        <v>0</v>
      </c>
      <c r="DK27" s="696"/>
      <c r="DL27" s="696"/>
      <c r="DM27" s="696"/>
      <c r="DN27" s="696"/>
      <c r="DO27" s="696"/>
      <c r="DP27" s="696"/>
      <c r="DQ27" s="696"/>
      <c r="DR27" s="696">
        <f t="shared" si="13"/>
        <v>0</v>
      </c>
      <c r="DS27" s="696"/>
      <c r="DT27" s="696"/>
      <c r="DU27" s="696"/>
      <c r="DV27" s="696"/>
      <c r="DW27" s="696"/>
      <c r="DX27" s="696"/>
      <c r="DY27" s="696"/>
      <c r="DZ27" s="696"/>
      <c r="EA27" s="696"/>
      <c r="EB27" s="696"/>
      <c r="EC27" s="696">
        <f t="shared" si="14"/>
        <v>0</v>
      </c>
      <c r="ED27" s="696"/>
      <c r="EE27" s="696"/>
      <c r="EF27" s="696"/>
      <c r="EG27" s="696"/>
      <c r="EH27" s="696"/>
      <c r="EI27" s="696"/>
      <c r="EJ27" s="696"/>
      <c r="EK27" s="696">
        <f t="shared" si="15"/>
        <v>0</v>
      </c>
      <c r="EL27" s="696"/>
      <c r="EM27" s="696"/>
      <c r="EN27" s="696"/>
      <c r="EO27" s="696"/>
      <c r="EP27" s="696"/>
      <c r="EQ27" s="696"/>
      <c r="ER27" s="696"/>
      <c r="ES27" s="696"/>
      <c r="ET27" s="696"/>
      <c r="EU27" s="699"/>
    </row>
    <row r="28" spans="1:151" ht="19.5" customHeight="1">
      <c r="A28" s="882" t="s">
        <v>110</v>
      </c>
      <c r="B28" s="883"/>
      <c r="C28" s="883"/>
      <c r="D28" s="883"/>
      <c r="E28" s="883"/>
      <c r="F28" s="883"/>
      <c r="G28" s="883"/>
      <c r="H28" s="883"/>
      <c r="I28" s="883"/>
      <c r="J28" s="883"/>
      <c r="K28" s="883"/>
      <c r="L28" s="883"/>
      <c r="M28" s="883"/>
      <c r="N28" s="883"/>
      <c r="O28" s="883"/>
      <c r="P28" s="883"/>
      <c r="Q28" s="883"/>
      <c r="R28" s="884"/>
      <c r="S28" s="705">
        <v>0</v>
      </c>
      <c r="T28" s="696"/>
      <c r="U28" s="696"/>
      <c r="V28" s="696"/>
      <c r="W28" s="696"/>
      <c r="X28" s="696"/>
      <c r="Y28" s="696"/>
      <c r="Z28" s="696"/>
      <c r="AA28" s="696">
        <v>0</v>
      </c>
      <c r="AB28" s="696"/>
      <c r="AC28" s="696"/>
      <c r="AD28" s="696"/>
      <c r="AE28" s="696"/>
      <c r="AF28" s="696"/>
      <c r="AG28" s="696"/>
      <c r="AH28" s="696"/>
      <c r="AI28" s="696"/>
      <c r="AJ28" s="696"/>
      <c r="AK28" s="696"/>
      <c r="AL28" s="696">
        <v>0</v>
      </c>
      <c r="AM28" s="696"/>
      <c r="AN28" s="696"/>
      <c r="AO28" s="696"/>
      <c r="AP28" s="696"/>
      <c r="AQ28" s="696"/>
      <c r="AR28" s="696"/>
      <c r="AS28" s="696"/>
      <c r="AT28" s="696">
        <v>0</v>
      </c>
      <c r="AU28" s="696"/>
      <c r="AV28" s="696"/>
      <c r="AW28" s="696"/>
      <c r="AX28" s="696"/>
      <c r="AY28" s="696"/>
      <c r="AZ28" s="696"/>
      <c r="BA28" s="696"/>
      <c r="BB28" s="696"/>
      <c r="BC28" s="696"/>
      <c r="BD28" s="696"/>
      <c r="BE28" s="696">
        <f t="shared" si="11"/>
        <v>0</v>
      </c>
      <c r="BF28" s="696"/>
      <c r="BG28" s="696"/>
      <c r="BH28" s="696"/>
      <c r="BI28" s="696"/>
      <c r="BJ28" s="696"/>
      <c r="BK28" s="696"/>
      <c r="BL28" s="696"/>
      <c r="BM28" s="696">
        <f t="shared" si="12"/>
        <v>0</v>
      </c>
      <c r="BN28" s="696"/>
      <c r="BO28" s="696"/>
      <c r="BP28" s="696"/>
      <c r="BQ28" s="696"/>
      <c r="BR28" s="696"/>
      <c r="BS28" s="696"/>
      <c r="BT28" s="696"/>
      <c r="BU28" s="696"/>
      <c r="BV28" s="696"/>
      <c r="BW28" s="696"/>
      <c r="BX28" s="696">
        <v>0</v>
      </c>
      <c r="BY28" s="696"/>
      <c r="BZ28" s="696"/>
      <c r="CA28" s="696"/>
      <c r="CB28" s="696"/>
      <c r="CC28" s="696"/>
      <c r="CD28" s="696"/>
      <c r="CE28" s="696"/>
      <c r="CF28" s="696">
        <v>0</v>
      </c>
      <c r="CG28" s="696"/>
      <c r="CH28" s="696"/>
      <c r="CI28" s="696"/>
      <c r="CJ28" s="696"/>
      <c r="CK28" s="696"/>
      <c r="CL28" s="696"/>
      <c r="CM28" s="696"/>
      <c r="CN28" s="696"/>
      <c r="CO28" s="696"/>
      <c r="CP28" s="696"/>
      <c r="CQ28" s="696">
        <v>0</v>
      </c>
      <c r="CR28" s="696"/>
      <c r="CS28" s="696"/>
      <c r="CT28" s="696"/>
      <c r="CU28" s="696"/>
      <c r="CV28" s="696"/>
      <c r="CW28" s="696"/>
      <c r="CX28" s="696"/>
      <c r="CY28" s="696">
        <v>0</v>
      </c>
      <c r="CZ28" s="696"/>
      <c r="DA28" s="696"/>
      <c r="DB28" s="696"/>
      <c r="DC28" s="696"/>
      <c r="DD28" s="696"/>
      <c r="DE28" s="696"/>
      <c r="DF28" s="696"/>
      <c r="DG28" s="696"/>
      <c r="DH28" s="696"/>
      <c r="DI28" s="696"/>
      <c r="DJ28" s="696">
        <f t="shared" si="10"/>
        <v>0</v>
      </c>
      <c r="DK28" s="696"/>
      <c r="DL28" s="696"/>
      <c r="DM28" s="696"/>
      <c r="DN28" s="696"/>
      <c r="DO28" s="696"/>
      <c r="DP28" s="696"/>
      <c r="DQ28" s="696"/>
      <c r="DR28" s="696">
        <f t="shared" si="13"/>
        <v>0</v>
      </c>
      <c r="DS28" s="696"/>
      <c r="DT28" s="696"/>
      <c r="DU28" s="696"/>
      <c r="DV28" s="696"/>
      <c r="DW28" s="696"/>
      <c r="DX28" s="696"/>
      <c r="DY28" s="696"/>
      <c r="DZ28" s="696"/>
      <c r="EA28" s="696"/>
      <c r="EB28" s="696"/>
      <c r="EC28" s="696">
        <f t="shared" si="14"/>
        <v>0</v>
      </c>
      <c r="ED28" s="696"/>
      <c r="EE28" s="696"/>
      <c r="EF28" s="696"/>
      <c r="EG28" s="696"/>
      <c r="EH28" s="696"/>
      <c r="EI28" s="696"/>
      <c r="EJ28" s="696"/>
      <c r="EK28" s="696">
        <f t="shared" si="15"/>
        <v>0</v>
      </c>
      <c r="EL28" s="696"/>
      <c r="EM28" s="696"/>
      <c r="EN28" s="696"/>
      <c r="EO28" s="696"/>
      <c r="EP28" s="696"/>
      <c r="EQ28" s="696"/>
      <c r="ER28" s="696"/>
      <c r="ES28" s="696"/>
      <c r="ET28" s="696"/>
      <c r="EU28" s="699"/>
    </row>
    <row r="29" spans="1:151" ht="19.5" customHeight="1" thickBot="1">
      <c r="A29" s="776" t="s">
        <v>25</v>
      </c>
      <c r="B29" s="880"/>
      <c r="C29" s="880"/>
      <c r="D29" s="880"/>
      <c r="E29" s="880"/>
      <c r="F29" s="880"/>
      <c r="G29" s="880"/>
      <c r="H29" s="880"/>
      <c r="I29" s="880"/>
      <c r="J29" s="880"/>
      <c r="K29" s="880"/>
      <c r="L29" s="880"/>
      <c r="M29" s="880"/>
      <c r="N29" s="880"/>
      <c r="O29" s="880"/>
      <c r="P29" s="880"/>
      <c r="Q29" s="880"/>
      <c r="R29" s="881"/>
      <c r="S29" s="705">
        <v>0</v>
      </c>
      <c r="T29" s="696"/>
      <c r="U29" s="696"/>
      <c r="V29" s="696"/>
      <c r="W29" s="696"/>
      <c r="X29" s="696"/>
      <c r="Y29" s="696"/>
      <c r="Z29" s="696"/>
      <c r="AA29" s="696">
        <v>0</v>
      </c>
      <c r="AB29" s="696"/>
      <c r="AC29" s="696"/>
      <c r="AD29" s="696"/>
      <c r="AE29" s="696"/>
      <c r="AF29" s="696"/>
      <c r="AG29" s="696"/>
      <c r="AH29" s="696"/>
      <c r="AI29" s="696"/>
      <c r="AJ29" s="696"/>
      <c r="AK29" s="696"/>
      <c r="AL29" s="696">
        <v>0</v>
      </c>
      <c r="AM29" s="696"/>
      <c r="AN29" s="696"/>
      <c r="AO29" s="696"/>
      <c r="AP29" s="696"/>
      <c r="AQ29" s="696"/>
      <c r="AR29" s="696"/>
      <c r="AS29" s="696"/>
      <c r="AT29" s="696">
        <v>0</v>
      </c>
      <c r="AU29" s="696"/>
      <c r="AV29" s="696"/>
      <c r="AW29" s="696"/>
      <c r="AX29" s="696"/>
      <c r="AY29" s="696"/>
      <c r="AZ29" s="696"/>
      <c r="BA29" s="696"/>
      <c r="BB29" s="696"/>
      <c r="BC29" s="696"/>
      <c r="BD29" s="696"/>
      <c r="BE29" s="696">
        <f t="shared" si="11"/>
        <v>0</v>
      </c>
      <c r="BF29" s="696"/>
      <c r="BG29" s="696"/>
      <c r="BH29" s="696"/>
      <c r="BI29" s="696"/>
      <c r="BJ29" s="696"/>
      <c r="BK29" s="696"/>
      <c r="BL29" s="696"/>
      <c r="BM29" s="696">
        <f t="shared" si="12"/>
        <v>0</v>
      </c>
      <c r="BN29" s="696"/>
      <c r="BO29" s="696"/>
      <c r="BP29" s="696"/>
      <c r="BQ29" s="696"/>
      <c r="BR29" s="696"/>
      <c r="BS29" s="696"/>
      <c r="BT29" s="696"/>
      <c r="BU29" s="696"/>
      <c r="BV29" s="696"/>
      <c r="BW29" s="696"/>
      <c r="BX29" s="696">
        <v>0</v>
      </c>
      <c r="BY29" s="696"/>
      <c r="BZ29" s="696"/>
      <c r="CA29" s="696"/>
      <c r="CB29" s="696"/>
      <c r="CC29" s="696"/>
      <c r="CD29" s="696"/>
      <c r="CE29" s="696"/>
      <c r="CF29" s="696">
        <v>0</v>
      </c>
      <c r="CG29" s="696"/>
      <c r="CH29" s="696"/>
      <c r="CI29" s="696"/>
      <c r="CJ29" s="696"/>
      <c r="CK29" s="696"/>
      <c r="CL29" s="696"/>
      <c r="CM29" s="696"/>
      <c r="CN29" s="696"/>
      <c r="CO29" s="696"/>
      <c r="CP29" s="696"/>
      <c r="CQ29" s="696">
        <v>0</v>
      </c>
      <c r="CR29" s="696"/>
      <c r="CS29" s="696"/>
      <c r="CT29" s="696"/>
      <c r="CU29" s="696"/>
      <c r="CV29" s="696"/>
      <c r="CW29" s="696"/>
      <c r="CX29" s="696"/>
      <c r="CY29" s="696">
        <v>0</v>
      </c>
      <c r="CZ29" s="696"/>
      <c r="DA29" s="696"/>
      <c r="DB29" s="696"/>
      <c r="DC29" s="696"/>
      <c r="DD29" s="696"/>
      <c r="DE29" s="696"/>
      <c r="DF29" s="696"/>
      <c r="DG29" s="696"/>
      <c r="DH29" s="696"/>
      <c r="DI29" s="696"/>
      <c r="DJ29" s="696">
        <f t="shared" si="10"/>
        <v>0</v>
      </c>
      <c r="DK29" s="696"/>
      <c r="DL29" s="696"/>
      <c r="DM29" s="696"/>
      <c r="DN29" s="696"/>
      <c r="DO29" s="696"/>
      <c r="DP29" s="696"/>
      <c r="DQ29" s="696"/>
      <c r="DR29" s="696">
        <f t="shared" si="13"/>
        <v>0</v>
      </c>
      <c r="DS29" s="696"/>
      <c r="DT29" s="696"/>
      <c r="DU29" s="696"/>
      <c r="DV29" s="696"/>
      <c r="DW29" s="696"/>
      <c r="DX29" s="696"/>
      <c r="DY29" s="696"/>
      <c r="DZ29" s="696"/>
      <c r="EA29" s="696"/>
      <c r="EB29" s="696"/>
      <c r="EC29" s="696">
        <f t="shared" si="14"/>
        <v>0</v>
      </c>
      <c r="ED29" s="696"/>
      <c r="EE29" s="696"/>
      <c r="EF29" s="696"/>
      <c r="EG29" s="696"/>
      <c r="EH29" s="696"/>
      <c r="EI29" s="696"/>
      <c r="EJ29" s="696"/>
      <c r="EK29" s="696">
        <f t="shared" si="15"/>
        <v>0</v>
      </c>
      <c r="EL29" s="696"/>
      <c r="EM29" s="696"/>
      <c r="EN29" s="696"/>
      <c r="EO29" s="696"/>
      <c r="EP29" s="696"/>
      <c r="EQ29" s="696"/>
      <c r="ER29" s="696"/>
      <c r="ES29" s="696"/>
      <c r="ET29" s="696"/>
      <c r="EU29" s="699"/>
    </row>
    <row r="30" spans="1:151" ht="19.5" customHeight="1" thickBot="1">
      <c r="A30" s="598" t="s">
        <v>104</v>
      </c>
      <c r="B30" s="878"/>
      <c r="C30" s="878"/>
      <c r="D30" s="878"/>
      <c r="E30" s="878"/>
      <c r="F30" s="878"/>
      <c r="G30" s="878"/>
      <c r="H30" s="878"/>
      <c r="I30" s="878"/>
      <c r="J30" s="878"/>
      <c r="K30" s="878"/>
      <c r="L30" s="878"/>
      <c r="M30" s="878"/>
      <c r="N30" s="878"/>
      <c r="O30" s="878"/>
      <c r="P30" s="878"/>
      <c r="Q30" s="878"/>
      <c r="R30" s="879"/>
      <c r="S30" s="704">
        <f t="shared" ref="S30" si="16">SUM(S24,S25,S26,S27,S28,S29)</f>
        <v>0</v>
      </c>
      <c r="T30" s="697"/>
      <c r="U30" s="697"/>
      <c r="V30" s="697"/>
      <c r="W30" s="697"/>
      <c r="X30" s="697"/>
      <c r="Y30" s="697"/>
      <c r="Z30" s="697"/>
      <c r="AA30" s="697">
        <f t="shared" ref="AA30" si="17">SUM(AA24,AA25,AA26,AA27,AA28,AA29)</f>
        <v>0</v>
      </c>
      <c r="AB30" s="697"/>
      <c r="AC30" s="697"/>
      <c r="AD30" s="697"/>
      <c r="AE30" s="697"/>
      <c r="AF30" s="697"/>
      <c r="AG30" s="697"/>
      <c r="AH30" s="697"/>
      <c r="AI30" s="697"/>
      <c r="AJ30" s="697"/>
      <c r="AK30" s="697"/>
      <c r="AL30" s="697">
        <f t="shared" ref="AL30" si="18">SUM(AL24,AL25,AL26,AL27,AL28,AL29)</f>
        <v>0</v>
      </c>
      <c r="AM30" s="697"/>
      <c r="AN30" s="697"/>
      <c r="AO30" s="697"/>
      <c r="AP30" s="697"/>
      <c r="AQ30" s="697"/>
      <c r="AR30" s="697"/>
      <c r="AS30" s="697"/>
      <c r="AT30" s="697">
        <f t="shared" ref="AT30" si="19">SUM(AT24,AT25,AT26,AT27,AT28,AT29)</f>
        <v>0</v>
      </c>
      <c r="AU30" s="697"/>
      <c r="AV30" s="697"/>
      <c r="AW30" s="697"/>
      <c r="AX30" s="697"/>
      <c r="AY30" s="697"/>
      <c r="AZ30" s="697"/>
      <c r="BA30" s="697"/>
      <c r="BB30" s="697"/>
      <c r="BC30" s="697"/>
      <c r="BD30" s="697"/>
      <c r="BE30" s="697">
        <f t="shared" ref="BE30" si="20">SUM(BE24,BE25,BE26,BE27,BE28,BE29)</f>
        <v>0</v>
      </c>
      <c r="BF30" s="697"/>
      <c r="BG30" s="697"/>
      <c r="BH30" s="697"/>
      <c r="BI30" s="697"/>
      <c r="BJ30" s="697"/>
      <c r="BK30" s="697"/>
      <c r="BL30" s="697"/>
      <c r="BM30" s="697">
        <f t="shared" ref="BM30" si="21">SUM(BM24,BM25,BM26,BM27,BM28,BM29)</f>
        <v>0</v>
      </c>
      <c r="BN30" s="697"/>
      <c r="BO30" s="697"/>
      <c r="BP30" s="697"/>
      <c r="BQ30" s="697"/>
      <c r="BR30" s="697"/>
      <c r="BS30" s="697"/>
      <c r="BT30" s="697"/>
      <c r="BU30" s="697"/>
      <c r="BV30" s="697"/>
      <c r="BW30" s="697"/>
      <c r="BX30" s="697">
        <f t="shared" ref="BX30" si="22">SUM(BX24,BX25,BX26,BX27,BX28,BX29)</f>
        <v>0</v>
      </c>
      <c r="BY30" s="697"/>
      <c r="BZ30" s="697"/>
      <c r="CA30" s="697"/>
      <c r="CB30" s="697"/>
      <c r="CC30" s="697"/>
      <c r="CD30" s="697"/>
      <c r="CE30" s="697"/>
      <c r="CF30" s="697">
        <f t="shared" ref="CF30" si="23">SUM(CF24,CF25,CF26,CF27,CF28,CF29)</f>
        <v>0</v>
      </c>
      <c r="CG30" s="697"/>
      <c r="CH30" s="697"/>
      <c r="CI30" s="697"/>
      <c r="CJ30" s="697"/>
      <c r="CK30" s="697"/>
      <c r="CL30" s="697"/>
      <c r="CM30" s="697"/>
      <c r="CN30" s="697"/>
      <c r="CO30" s="697"/>
      <c r="CP30" s="697"/>
      <c r="CQ30" s="697">
        <f t="shared" ref="CQ30" si="24">SUM(CQ24,CQ25,CQ26,CQ27,CQ28,CQ29)</f>
        <v>0</v>
      </c>
      <c r="CR30" s="697"/>
      <c r="CS30" s="697"/>
      <c r="CT30" s="697"/>
      <c r="CU30" s="697"/>
      <c r="CV30" s="697"/>
      <c r="CW30" s="697"/>
      <c r="CX30" s="697"/>
      <c r="CY30" s="697">
        <f t="shared" ref="CY30" si="25">SUM(CY24,CY25,CY26,CY27,CY28,CY29)</f>
        <v>0</v>
      </c>
      <c r="CZ30" s="697"/>
      <c r="DA30" s="697"/>
      <c r="DB30" s="697"/>
      <c r="DC30" s="697"/>
      <c r="DD30" s="697"/>
      <c r="DE30" s="697"/>
      <c r="DF30" s="697"/>
      <c r="DG30" s="697"/>
      <c r="DH30" s="697"/>
      <c r="DI30" s="697"/>
      <c r="DJ30" s="697">
        <f t="shared" ref="DJ30" si="26">SUM(DJ24,DJ25,DJ26,DJ27,DJ28,DJ29)</f>
        <v>0</v>
      </c>
      <c r="DK30" s="697"/>
      <c r="DL30" s="697"/>
      <c r="DM30" s="697"/>
      <c r="DN30" s="697"/>
      <c r="DO30" s="697"/>
      <c r="DP30" s="697"/>
      <c r="DQ30" s="697"/>
      <c r="DR30" s="697">
        <f t="shared" ref="DR30" si="27">SUM(DR24,DR25,DR26,DR27,DR28,DR29)</f>
        <v>0</v>
      </c>
      <c r="DS30" s="697"/>
      <c r="DT30" s="697"/>
      <c r="DU30" s="697"/>
      <c r="DV30" s="697"/>
      <c r="DW30" s="697"/>
      <c r="DX30" s="697"/>
      <c r="DY30" s="697"/>
      <c r="DZ30" s="697"/>
      <c r="EA30" s="697"/>
      <c r="EB30" s="697"/>
      <c r="EC30" s="697">
        <f t="shared" ref="EC30" si="28">SUM(EC24,EC25,EC26,EC27,EC28,EC29)</f>
        <v>0</v>
      </c>
      <c r="ED30" s="697"/>
      <c r="EE30" s="697"/>
      <c r="EF30" s="697"/>
      <c r="EG30" s="697"/>
      <c r="EH30" s="697"/>
      <c r="EI30" s="697"/>
      <c r="EJ30" s="697"/>
      <c r="EK30" s="697">
        <f t="shared" ref="EK30" si="29">SUM(EK24,EK25,EK26,EK27,EK28,EK29)</f>
        <v>0</v>
      </c>
      <c r="EL30" s="697"/>
      <c r="EM30" s="697"/>
      <c r="EN30" s="697"/>
      <c r="EO30" s="697"/>
      <c r="EP30" s="697"/>
      <c r="EQ30" s="697"/>
      <c r="ER30" s="697"/>
      <c r="ES30" s="697"/>
      <c r="ET30" s="697"/>
      <c r="EU30" s="698"/>
    </row>
  </sheetData>
  <sheetProtection selectLockedCells="1"/>
  <mergeCells count="263">
    <mergeCell ref="B3:Q3"/>
    <mergeCell ref="W3:DE3"/>
    <mergeCell ref="T4:AJ5"/>
    <mergeCell ref="T7:Y7"/>
    <mergeCell ref="AB7:AJ7"/>
    <mergeCell ref="AM7:AR7"/>
    <mergeCell ref="BF7:BK7"/>
    <mergeCell ref="BY7:CD7"/>
    <mergeCell ref="CR7:CW7"/>
    <mergeCell ref="CZ7:DH7"/>
    <mergeCell ref="AU7:BC7"/>
    <mergeCell ref="BN7:BV7"/>
    <mergeCell ref="CG7:CO7"/>
    <mergeCell ref="CQ8:CX8"/>
    <mergeCell ref="CF8:CP8"/>
    <mergeCell ref="BM8:BW8"/>
    <mergeCell ref="BE8:BL8"/>
    <mergeCell ref="BX8:CE8"/>
    <mergeCell ref="BX23:CE23"/>
    <mergeCell ref="CF23:CP23"/>
    <mergeCell ref="CQ23:CX23"/>
    <mergeCell ref="BM23:BW23"/>
    <mergeCell ref="BM13:BW13"/>
    <mergeCell ref="BM14:BW14"/>
    <mergeCell ref="BM15:BW15"/>
    <mergeCell ref="BE9:BL9"/>
    <mergeCell ref="CQ14:CX14"/>
    <mergeCell ref="CF14:CP14"/>
    <mergeCell ref="CF15:CP15"/>
    <mergeCell ref="BX9:CE9"/>
    <mergeCell ref="BX10:CE10"/>
    <mergeCell ref="BX11:CE11"/>
    <mergeCell ref="BX12:CE12"/>
    <mergeCell ref="BX13:CE13"/>
    <mergeCell ref="BX14:CE14"/>
    <mergeCell ref="BX15:CE15"/>
    <mergeCell ref="CF10:CP10"/>
    <mergeCell ref="A10:R10"/>
    <mergeCell ref="A13:R13"/>
    <mergeCell ref="A14:R14"/>
    <mergeCell ref="A15:R15"/>
    <mergeCell ref="BE20:BW20"/>
    <mergeCell ref="S14:Z14"/>
    <mergeCell ref="S6:AK6"/>
    <mergeCell ref="AL6:BD6"/>
    <mergeCell ref="A2:DI2"/>
    <mergeCell ref="BZ19:DZ19"/>
    <mergeCell ref="S8:Z8"/>
    <mergeCell ref="AA8:AK8"/>
    <mergeCell ref="S15:Z15"/>
    <mergeCell ref="AA13:AK13"/>
    <mergeCell ref="AA14:AK14"/>
    <mergeCell ref="AA15:AK15"/>
    <mergeCell ref="B18:Q18"/>
    <mergeCell ref="BE13:BL13"/>
    <mergeCell ref="CF9:CP9"/>
    <mergeCell ref="BE15:BL15"/>
    <mergeCell ref="BM9:BW9"/>
    <mergeCell ref="BM10:BW10"/>
    <mergeCell ref="BM11:BW11"/>
    <mergeCell ref="BM12:BW12"/>
    <mergeCell ref="A25:R25"/>
    <mergeCell ref="AM4:BC5"/>
    <mergeCell ref="BF4:BV5"/>
    <mergeCell ref="BY4:CO5"/>
    <mergeCell ref="CQ6:DI6"/>
    <mergeCell ref="BX6:CP6"/>
    <mergeCell ref="BE6:BW6"/>
    <mergeCell ref="EC21:EU21"/>
    <mergeCell ref="EC23:EJ23"/>
    <mergeCell ref="EK23:EU23"/>
    <mergeCell ref="EL22:ET22"/>
    <mergeCell ref="CR4:DH5"/>
    <mergeCell ref="AL8:AS8"/>
    <mergeCell ref="AT8:BD8"/>
    <mergeCell ref="AL23:AS23"/>
    <mergeCell ref="W18:EQ18"/>
    <mergeCell ref="S23:Z23"/>
    <mergeCell ref="CY8:DI8"/>
    <mergeCell ref="B7:Q8"/>
    <mergeCell ref="A11:R11"/>
    <mergeCell ref="A12:R12"/>
    <mergeCell ref="A9:R9"/>
    <mergeCell ref="BX21:CP21"/>
    <mergeCell ref="CQ21:DI21"/>
    <mergeCell ref="DJ21:EB21"/>
    <mergeCell ref="CY23:DI23"/>
    <mergeCell ref="DJ23:DQ23"/>
    <mergeCell ref="CR22:CW22"/>
    <mergeCell ref="DR23:EB23"/>
    <mergeCell ref="A26:R26"/>
    <mergeCell ref="BY22:CD22"/>
    <mergeCell ref="AA23:AK23"/>
    <mergeCell ref="AT23:BD23"/>
    <mergeCell ref="BE23:BL23"/>
    <mergeCell ref="S25:Z25"/>
    <mergeCell ref="S21:AK21"/>
    <mergeCell ref="AL21:BD21"/>
    <mergeCell ref="S26:Z26"/>
    <mergeCell ref="BE24:BL24"/>
    <mergeCell ref="BM24:BW24"/>
    <mergeCell ref="BE25:BL25"/>
    <mergeCell ref="BM25:BW25"/>
    <mergeCell ref="BE26:BL26"/>
    <mergeCell ref="BM26:BW26"/>
    <mergeCell ref="BX24:CE24"/>
    <mergeCell ref="CF24:CP24"/>
    <mergeCell ref="BX25:CE25"/>
    <mergeCell ref="CF25:CP25"/>
    <mergeCell ref="A30:R30"/>
    <mergeCell ref="A28:R28"/>
    <mergeCell ref="A27:R27"/>
    <mergeCell ref="ED19:ET20"/>
    <mergeCell ref="DK22:DP22"/>
    <mergeCell ref="DS22:EA22"/>
    <mergeCell ref="ED22:EI22"/>
    <mergeCell ref="DJ20:EB20"/>
    <mergeCell ref="U19:BU19"/>
    <mergeCell ref="AM22:AR22"/>
    <mergeCell ref="CR20:DH20"/>
    <mergeCell ref="CZ22:DH22"/>
    <mergeCell ref="BE21:BW21"/>
    <mergeCell ref="CG22:CO22"/>
    <mergeCell ref="BN22:BV22"/>
    <mergeCell ref="T20:AJ20"/>
    <mergeCell ref="AM20:BC20"/>
    <mergeCell ref="BY20:CO20"/>
    <mergeCell ref="BF22:BK22"/>
    <mergeCell ref="A24:R24"/>
    <mergeCell ref="T22:Y22"/>
    <mergeCell ref="AB22:AJ22"/>
    <mergeCell ref="B22:Q23"/>
    <mergeCell ref="AA24:AK24"/>
    <mergeCell ref="AL24:AS24"/>
    <mergeCell ref="AT24:BD24"/>
    <mergeCell ref="AU22:BC22"/>
    <mergeCell ref="S24:Z24"/>
    <mergeCell ref="AL25:AS25"/>
    <mergeCell ref="AL14:AS14"/>
    <mergeCell ref="AA9:AK9"/>
    <mergeCell ref="AA10:AK10"/>
    <mergeCell ref="AA11:AK11"/>
    <mergeCell ref="AA12:AK12"/>
    <mergeCell ref="AT25:BD25"/>
    <mergeCell ref="A29:R29"/>
    <mergeCell ref="S28:Z28"/>
    <mergeCell ref="S11:Z11"/>
    <mergeCell ref="S12:Z12"/>
    <mergeCell ref="S13:Z13"/>
    <mergeCell ref="BE14:BL14"/>
    <mergeCell ref="S9:Z9"/>
    <mergeCell ref="S10:Z10"/>
    <mergeCell ref="AT14:BD14"/>
    <mergeCell ref="AT15:BD15"/>
    <mergeCell ref="AL9:AS9"/>
    <mergeCell ref="AL10:AS10"/>
    <mergeCell ref="AL11:AS11"/>
    <mergeCell ref="AL12:AS12"/>
    <mergeCell ref="AL13:AS13"/>
    <mergeCell ref="BE10:BL10"/>
    <mergeCell ref="AL15:AS15"/>
    <mergeCell ref="AT9:BD9"/>
    <mergeCell ref="AT10:BD10"/>
    <mergeCell ref="AT11:BD11"/>
    <mergeCell ref="AT12:BD12"/>
    <mergeCell ref="AT13:BD13"/>
    <mergeCell ref="BE11:BL11"/>
    <mergeCell ref="BE12:BL12"/>
    <mergeCell ref="CF11:CP11"/>
    <mergeCell ref="CF12:CP12"/>
    <mergeCell ref="CF13:CP13"/>
    <mergeCell ref="CQ11:CX11"/>
    <mergeCell ref="CQ12:CX12"/>
    <mergeCell ref="CQ13:CX13"/>
    <mergeCell ref="CQ15:CX15"/>
    <mergeCell ref="CY9:DI9"/>
    <mergeCell ref="CY10:DI10"/>
    <mergeCell ref="CY11:DI11"/>
    <mergeCell ref="CY12:DI12"/>
    <mergeCell ref="CY13:DI13"/>
    <mergeCell ref="CY14:DI14"/>
    <mergeCell ref="CY15:DI15"/>
    <mergeCell ref="CQ9:CX9"/>
    <mergeCell ref="CQ10:CX10"/>
    <mergeCell ref="S29:Z29"/>
    <mergeCell ref="S30:Z30"/>
    <mergeCell ref="AA25:AK25"/>
    <mergeCell ref="AA26:AK26"/>
    <mergeCell ref="AA27:AK27"/>
    <mergeCell ref="AA28:AK28"/>
    <mergeCell ref="AA29:AK29"/>
    <mergeCell ref="AA30:AK30"/>
    <mergeCell ref="AL28:AS28"/>
    <mergeCell ref="S27:Z27"/>
    <mergeCell ref="AT28:BD28"/>
    <mergeCell ref="AL29:AS29"/>
    <mergeCell ref="AT29:BD29"/>
    <mergeCell ref="AL26:AS26"/>
    <mergeCell ref="AT26:BD26"/>
    <mergeCell ref="AL27:AS27"/>
    <mergeCell ref="AT27:BD27"/>
    <mergeCell ref="AL30:AS30"/>
    <mergeCell ref="AT30:BD30"/>
    <mergeCell ref="BX26:CE26"/>
    <mergeCell ref="CF26:CP26"/>
    <mergeCell ref="BE30:BL30"/>
    <mergeCell ref="BM30:BW30"/>
    <mergeCell ref="BX30:CE30"/>
    <mergeCell ref="CF30:CP30"/>
    <mergeCell ref="CQ24:CX24"/>
    <mergeCell ref="CY24:DI24"/>
    <mergeCell ref="CQ25:CX25"/>
    <mergeCell ref="CY25:DI25"/>
    <mergeCell ref="CQ26:CX26"/>
    <mergeCell ref="CY26:DI26"/>
    <mergeCell ref="BE27:BL27"/>
    <mergeCell ref="BM27:BW27"/>
    <mergeCell ref="BX27:CE27"/>
    <mergeCell ref="CF27:CP27"/>
    <mergeCell ref="BE28:BL28"/>
    <mergeCell ref="BM28:BW28"/>
    <mergeCell ref="BE29:BL29"/>
    <mergeCell ref="BM29:BW29"/>
    <mergeCell ref="BX28:CE28"/>
    <mergeCell ref="CF28:CP28"/>
    <mergeCell ref="BX29:CE29"/>
    <mergeCell ref="CF29:CP29"/>
    <mergeCell ref="DJ29:DQ29"/>
    <mergeCell ref="DR29:EB29"/>
    <mergeCell ref="CQ30:CX30"/>
    <mergeCell ref="CY30:DI30"/>
    <mergeCell ref="DJ30:DQ30"/>
    <mergeCell ref="DR30:EB30"/>
    <mergeCell ref="CQ29:CX29"/>
    <mergeCell ref="CY29:DI29"/>
    <mergeCell ref="EC24:EJ24"/>
    <mergeCell ref="DJ28:DQ28"/>
    <mergeCell ref="DR28:EB28"/>
    <mergeCell ref="CQ27:CX27"/>
    <mergeCell ref="CY27:DI27"/>
    <mergeCell ref="DJ27:DQ27"/>
    <mergeCell ref="DR27:EB27"/>
    <mergeCell ref="CQ28:CX28"/>
    <mergeCell ref="CY28:DI28"/>
    <mergeCell ref="DJ24:DQ24"/>
    <mergeCell ref="DR24:EB24"/>
    <mergeCell ref="DJ25:DQ25"/>
    <mergeCell ref="DR25:EB25"/>
    <mergeCell ref="DJ26:DQ26"/>
    <mergeCell ref="DR26:EB26"/>
    <mergeCell ref="EK24:EU24"/>
    <mergeCell ref="EC25:EJ25"/>
    <mergeCell ref="EK25:EU25"/>
    <mergeCell ref="EC26:EJ26"/>
    <mergeCell ref="EK26:EU26"/>
    <mergeCell ref="EC30:EJ30"/>
    <mergeCell ref="EK30:EU30"/>
    <mergeCell ref="EC29:EJ29"/>
    <mergeCell ref="EK29:EU29"/>
    <mergeCell ref="EC27:EJ27"/>
    <mergeCell ref="EK27:EU27"/>
    <mergeCell ref="EC28:EJ28"/>
    <mergeCell ref="EK28:EU28"/>
  </mergeCells>
  <phoneticPr fontId="2"/>
  <pageMargins left="0.78740157480314965" right="0.59055118110236227" top="0.59055118110236227" bottom="0.59055118110236227" header="0.39370078740157483" footer="0.39370078740157483"/>
  <pageSetup paperSize="9" scale="95" firstPageNumber="75" orientation="landscape" useFirstPageNumber="1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23"/>
  <dimension ref="A2:EE32"/>
  <sheetViews>
    <sheetView view="pageBreakPreview" zoomScaleNormal="100" zoomScaleSheetLayoutView="100" workbookViewId="0">
      <selection activeCell="V26" sqref="V26:W26"/>
    </sheetView>
  </sheetViews>
  <sheetFormatPr defaultColWidth="1" defaultRowHeight="21" customHeight="1"/>
  <cols>
    <col min="1" max="18" width="1" style="1" customWidth="1"/>
    <col min="19" max="151" width="0.88671875" style="1" customWidth="1"/>
    <col min="152" max="16384" width="1" style="1"/>
  </cols>
  <sheetData>
    <row r="2" spans="1:135" ht="19.5" customHeight="1" thickBot="1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8"/>
      <c r="AY2" s="158"/>
      <c r="AZ2" s="158"/>
      <c r="BA2" s="158"/>
      <c r="BB2" s="158"/>
      <c r="BC2" s="158"/>
      <c r="BD2" s="158"/>
      <c r="BE2" s="158"/>
      <c r="BF2" s="158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7"/>
      <c r="ED2" s="7"/>
      <c r="EE2" s="7"/>
    </row>
    <row r="3" spans="1:135" ht="19.5" customHeight="1">
      <c r="A3" s="93"/>
      <c r="B3" s="864" t="s">
        <v>205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94"/>
      <c r="S3" s="172"/>
      <c r="T3" s="784" t="s">
        <v>288</v>
      </c>
      <c r="U3" s="784"/>
      <c r="V3" s="784"/>
      <c r="W3" s="784"/>
      <c r="X3" s="784"/>
      <c r="Y3" s="784"/>
      <c r="Z3" s="784"/>
      <c r="AA3" s="784"/>
      <c r="AB3" s="784"/>
      <c r="AC3" s="784"/>
      <c r="AD3" s="784"/>
      <c r="AE3" s="784"/>
      <c r="AF3" s="784"/>
      <c r="AG3" s="784"/>
      <c r="AH3" s="784"/>
      <c r="AI3" s="784"/>
      <c r="AJ3" s="784"/>
      <c r="AK3" s="187"/>
      <c r="AL3" s="80"/>
      <c r="AM3" s="784" t="s">
        <v>289</v>
      </c>
      <c r="AN3" s="784"/>
      <c r="AO3" s="784"/>
      <c r="AP3" s="784"/>
      <c r="AQ3" s="784"/>
      <c r="AR3" s="784"/>
      <c r="AS3" s="784"/>
      <c r="AT3" s="784"/>
      <c r="AU3" s="784"/>
      <c r="AV3" s="784"/>
      <c r="AW3" s="784"/>
      <c r="AX3" s="784"/>
      <c r="AY3" s="784"/>
      <c r="AZ3" s="784"/>
      <c r="BA3" s="784"/>
      <c r="BB3" s="784"/>
      <c r="BC3" s="784"/>
      <c r="BD3" s="187"/>
      <c r="BE3" s="80"/>
      <c r="BF3" s="784" t="s">
        <v>290</v>
      </c>
      <c r="BG3" s="784"/>
      <c r="BH3" s="784"/>
      <c r="BI3" s="784"/>
      <c r="BJ3" s="784"/>
      <c r="BK3" s="784"/>
      <c r="BL3" s="784"/>
      <c r="BM3" s="784"/>
      <c r="BN3" s="784"/>
      <c r="BO3" s="784"/>
      <c r="BP3" s="784"/>
      <c r="BQ3" s="784"/>
      <c r="BR3" s="784"/>
      <c r="BS3" s="784"/>
      <c r="BT3" s="784"/>
      <c r="BU3" s="784"/>
      <c r="BV3" s="784"/>
      <c r="BW3" s="187"/>
      <c r="BX3" s="80"/>
      <c r="BY3" s="784" t="s">
        <v>291</v>
      </c>
      <c r="BZ3" s="784"/>
      <c r="CA3" s="784"/>
      <c r="CB3" s="784"/>
      <c r="CC3" s="784"/>
      <c r="CD3" s="784"/>
      <c r="CE3" s="784"/>
      <c r="CF3" s="784"/>
      <c r="CG3" s="784"/>
      <c r="CH3" s="784"/>
      <c r="CI3" s="784"/>
      <c r="CJ3" s="784"/>
      <c r="CK3" s="784"/>
      <c r="CL3" s="784"/>
      <c r="CM3" s="784"/>
      <c r="CN3" s="784"/>
      <c r="CO3" s="784"/>
      <c r="CP3" s="187"/>
      <c r="CQ3" s="80"/>
      <c r="CR3" s="784" t="s">
        <v>292</v>
      </c>
      <c r="CS3" s="784"/>
      <c r="CT3" s="784"/>
      <c r="CU3" s="784"/>
      <c r="CV3" s="784"/>
      <c r="CW3" s="784"/>
      <c r="CX3" s="784"/>
      <c r="CY3" s="784"/>
      <c r="CZ3" s="784"/>
      <c r="DA3" s="784"/>
      <c r="DB3" s="784"/>
      <c r="DC3" s="784"/>
      <c r="DD3" s="784"/>
      <c r="DE3" s="784"/>
      <c r="DF3" s="784"/>
      <c r="DG3" s="784"/>
      <c r="DH3" s="784"/>
      <c r="DI3" s="188"/>
    </row>
    <row r="4" spans="1:135" ht="19.5" customHeight="1">
      <c r="A4" s="9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99"/>
      <c r="S4" s="189"/>
      <c r="T4" s="629"/>
      <c r="U4" s="629"/>
      <c r="V4" s="629"/>
      <c r="W4" s="629"/>
      <c r="X4" s="629"/>
      <c r="Y4" s="629"/>
      <c r="Z4" s="629"/>
      <c r="AA4" s="629"/>
      <c r="AB4" s="629"/>
      <c r="AC4" s="629"/>
      <c r="AD4" s="629"/>
      <c r="AE4" s="629"/>
      <c r="AF4" s="629"/>
      <c r="AG4" s="629"/>
      <c r="AH4" s="629"/>
      <c r="AI4" s="629"/>
      <c r="AJ4" s="629"/>
      <c r="AK4" s="190"/>
      <c r="AL4" s="185"/>
      <c r="AM4" s="629"/>
      <c r="AN4" s="629"/>
      <c r="AO4" s="629"/>
      <c r="AP4" s="629"/>
      <c r="AQ4" s="629"/>
      <c r="AR4" s="629"/>
      <c r="AS4" s="629"/>
      <c r="AT4" s="629"/>
      <c r="AU4" s="629"/>
      <c r="AV4" s="629"/>
      <c r="AW4" s="629"/>
      <c r="AX4" s="629"/>
      <c r="AY4" s="629"/>
      <c r="AZ4" s="629"/>
      <c r="BA4" s="629"/>
      <c r="BB4" s="629"/>
      <c r="BC4" s="629"/>
      <c r="BD4" s="190"/>
      <c r="BE4" s="185"/>
      <c r="BF4" s="629"/>
      <c r="BG4" s="629"/>
      <c r="BH4" s="629"/>
      <c r="BI4" s="629"/>
      <c r="BJ4" s="629"/>
      <c r="BK4" s="629"/>
      <c r="BL4" s="629"/>
      <c r="BM4" s="629"/>
      <c r="BN4" s="629"/>
      <c r="BO4" s="629"/>
      <c r="BP4" s="629"/>
      <c r="BQ4" s="629"/>
      <c r="BR4" s="629"/>
      <c r="BS4" s="629"/>
      <c r="BT4" s="629"/>
      <c r="BU4" s="629"/>
      <c r="BV4" s="629"/>
      <c r="BW4" s="190"/>
      <c r="BX4" s="185"/>
      <c r="BY4" s="629"/>
      <c r="BZ4" s="629"/>
      <c r="CA4" s="629"/>
      <c r="CB4" s="629"/>
      <c r="CC4" s="629"/>
      <c r="CD4" s="629"/>
      <c r="CE4" s="629"/>
      <c r="CF4" s="629"/>
      <c r="CG4" s="629"/>
      <c r="CH4" s="629"/>
      <c r="CI4" s="629"/>
      <c r="CJ4" s="629"/>
      <c r="CK4" s="629"/>
      <c r="CL4" s="629"/>
      <c r="CM4" s="629"/>
      <c r="CN4" s="629"/>
      <c r="CO4" s="629"/>
      <c r="CP4" s="190"/>
      <c r="CQ4" s="185"/>
      <c r="CR4" s="629"/>
      <c r="CS4" s="629"/>
      <c r="CT4" s="629"/>
      <c r="CU4" s="629"/>
      <c r="CV4" s="629"/>
      <c r="CW4" s="629"/>
      <c r="CX4" s="629"/>
      <c r="CY4" s="629"/>
      <c r="CZ4" s="629"/>
      <c r="DA4" s="629"/>
      <c r="DB4" s="629"/>
      <c r="DC4" s="629"/>
      <c r="DD4" s="629"/>
      <c r="DE4" s="629"/>
      <c r="DF4" s="629"/>
      <c r="DG4" s="629"/>
      <c r="DH4" s="629"/>
      <c r="DI4" s="186"/>
    </row>
    <row r="5" spans="1:135" ht="19.5" customHeight="1">
      <c r="A5" s="9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99"/>
      <c r="S5" s="189"/>
      <c r="T5" s="629"/>
      <c r="U5" s="629"/>
      <c r="V5" s="629"/>
      <c r="W5" s="629"/>
      <c r="X5" s="629"/>
      <c r="Y5" s="629"/>
      <c r="Z5" s="629"/>
      <c r="AA5" s="629"/>
      <c r="AB5" s="629"/>
      <c r="AC5" s="629"/>
      <c r="AD5" s="629"/>
      <c r="AE5" s="629"/>
      <c r="AF5" s="629"/>
      <c r="AG5" s="629"/>
      <c r="AH5" s="629"/>
      <c r="AI5" s="629"/>
      <c r="AJ5" s="629"/>
      <c r="AK5" s="190"/>
      <c r="AL5" s="185"/>
      <c r="AM5" s="629"/>
      <c r="AN5" s="629"/>
      <c r="AO5" s="629"/>
      <c r="AP5" s="629"/>
      <c r="AQ5" s="629"/>
      <c r="AR5" s="629"/>
      <c r="AS5" s="629"/>
      <c r="AT5" s="629"/>
      <c r="AU5" s="629"/>
      <c r="AV5" s="629"/>
      <c r="AW5" s="629"/>
      <c r="AX5" s="629"/>
      <c r="AY5" s="629"/>
      <c r="AZ5" s="629"/>
      <c r="BA5" s="629"/>
      <c r="BB5" s="629"/>
      <c r="BC5" s="629"/>
      <c r="BD5" s="190"/>
      <c r="BE5" s="185"/>
      <c r="BF5" s="629"/>
      <c r="BG5" s="629"/>
      <c r="BH5" s="629"/>
      <c r="BI5" s="629"/>
      <c r="BJ5" s="629"/>
      <c r="BK5" s="629"/>
      <c r="BL5" s="629"/>
      <c r="BM5" s="629"/>
      <c r="BN5" s="629"/>
      <c r="BO5" s="629"/>
      <c r="BP5" s="629"/>
      <c r="BQ5" s="629"/>
      <c r="BR5" s="629"/>
      <c r="BS5" s="629"/>
      <c r="BT5" s="629"/>
      <c r="BU5" s="629"/>
      <c r="BV5" s="629"/>
      <c r="BW5" s="190"/>
      <c r="BX5" s="185"/>
      <c r="BY5" s="629"/>
      <c r="BZ5" s="629"/>
      <c r="CA5" s="629"/>
      <c r="CB5" s="629"/>
      <c r="CC5" s="629"/>
      <c r="CD5" s="629"/>
      <c r="CE5" s="629"/>
      <c r="CF5" s="629"/>
      <c r="CG5" s="629"/>
      <c r="CH5" s="629"/>
      <c r="CI5" s="629"/>
      <c r="CJ5" s="629"/>
      <c r="CK5" s="629"/>
      <c r="CL5" s="629"/>
      <c r="CM5" s="629"/>
      <c r="CN5" s="629"/>
      <c r="CO5" s="629"/>
      <c r="CP5" s="190"/>
      <c r="CQ5" s="185"/>
      <c r="CR5" s="629"/>
      <c r="CS5" s="629"/>
      <c r="CT5" s="629"/>
      <c r="CU5" s="629"/>
      <c r="CV5" s="629"/>
      <c r="CW5" s="629"/>
      <c r="CX5" s="629"/>
      <c r="CY5" s="629"/>
      <c r="CZ5" s="629"/>
      <c r="DA5" s="629"/>
      <c r="DB5" s="629"/>
      <c r="DC5" s="629"/>
      <c r="DD5" s="629"/>
      <c r="DE5" s="629"/>
      <c r="DF5" s="629"/>
      <c r="DG5" s="629"/>
      <c r="DH5" s="629"/>
      <c r="DI5" s="186"/>
    </row>
    <row r="6" spans="1:135" s="27" customFormat="1" ht="15" customHeight="1">
      <c r="A6" s="9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99"/>
      <c r="S6" s="666" t="s">
        <v>293</v>
      </c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86"/>
      <c r="AE6" s="786"/>
      <c r="AF6" s="786"/>
      <c r="AG6" s="786"/>
      <c r="AH6" s="786"/>
      <c r="AI6" s="786"/>
      <c r="AJ6" s="786"/>
      <c r="AK6" s="1081"/>
      <c r="AL6" s="667" t="s">
        <v>294</v>
      </c>
      <c r="AM6" s="786"/>
      <c r="AN6" s="786"/>
      <c r="AO6" s="786"/>
      <c r="AP6" s="786"/>
      <c r="AQ6" s="786"/>
      <c r="AR6" s="786"/>
      <c r="AS6" s="786"/>
      <c r="AT6" s="786"/>
      <c r="AU6" s="786"/>
      <c r="AV6" s="786"/>
      <c r="AW6" s="786"/>
      <c r="AX6" s="786"/>
      <c r="AY6" s="786"/>
      <c r="AZ6" s="786"/>
      <c r="BA6" s="786"/>
      <c r="BB6" s="786"/>
      <c r="BC6" s="786"/>
      <c r="BD6" s="1081"/>
      <c r="BE6" s="666" t="s">
        <v>295</v>
      </c>
      <c r="BF6" s="786"/>
      <c r="BG6" s="786"/>
      <c r="BH6" s="786"/>
      <c r="BI6" s="786"/>
      <c r="BJ6" s="786"/>
      <c r="BK6" s="786"/>
      <c r="BL6" s="786"/>
      <c r="BM6" s="786"/>
      <c r="BN6" s="786"/>
      <c r="BO6" s="786"/>
      <c r="BP6" s="786"/>
      <c r="BQ6" s="786"/>
      <c r="BR6" s="786"/>
      <c r="BS6" s="786"/>
      <c r="BT6" s="786"/>
      <c r="BU6" s="786"/>
      <c r="BV6" s="786"/>
      <c r="BW6" s="1081"/>
      <c r="BX6" s="666" t="s">
        <v>296</v>
      </c>
      <c r="BY6" s="786"/>
      <c r="BZ6" s="786"/>
      <c r="CA6" s="786"/>
      <c r="CB6" s="786"/>
      <c r="CC6" s="786"/>
      <c r="CD6" s="786"/>
      <c r="CE6" s="786"/>
      <c r="CF6" s="786"/>
      <c r="CG6" s="786"/>
      <c r="CH6" s="786"/>
      <c r="CI6" s="786"/>
      <c r="CJ6" s="786"/>
      <c r="CK6" s="786"/>
      <c r="CL6" s="786"/>
      <c r="CM6" s="786"/>
      <c r="CN6" s="786"/>
      <c r="CO6" s="786"/>
      <c r="CP6" s="1081"/>
      <c r="CQ6" s="666" t="s">
        <v>297</v>
      </c>
      <c r="CR6" s="786"/>
      <c r="CS6" s="786"/>
      <c r="CT6" s="786"/>
      <c r="CU6" s="786"/>
      <c r="CV6" s="786"/>
      <c r="CW6" s="786"/>
      <c r="CX6" s="786"/>
      <c r="CY6" s="786"/>
      <c r="CZ6" s="786"/>
      <c r="DA6" s="786"/>
      <c r="DB6" s="786"/>
      <c r="DC6" s="786"/>
      <c r="DD6" s="786"/>
      <c r="DE6" s="786"/>
      <c r="DF6" s="786"/>
      <c r="DG6" s="786"/>
      <c r="DH6" s="786"/>
      <c r="DI6" s="787"/>
    </row>
    <row r="7" spans="1:135" ht="15" customHeight="1">
      <c r="A7" s="98"/>
      <c r="B7" s="885" t="s">
        <v>282</v>
      </c>
      <c r="C7" s="885"/>
      <c r="D7" s="885"/>
      <c r="E7" s="885"/>
      <c r="F7" s="885"/>
      <c r="G7" s="885"/>
      <c r="H7" s="885"/>
      <c r="I7" s="885"/>
      <c r="J7" s="885"/>
      <c r="K7" s="885"/>
      <c r="L7" s="885"/>
      <c r="M7" s="885"/>
      <c r="N7" s="885"/>
      <c r="O7" s="885"/>
      <c r="P7" s="885"/>
      <c r="Q7" s="885"/>
      <c r="R7" s="99"/>
      <c r="S7" s="69"/>
      <c r="T7" s="628" t="s">
        <v>283</v>
      </c>
      <c r="U7" s="628"/>
      <c r="V7" s="628"/>
      <c r="W7" s="628"/>
      <c r="X7" s="628"/>
      <c r="Y7" s="628"/>
      <c r="Z7" s="161"/>
      <c r="AA7" s="181"/>
      <c r="AB7" s="628" t="s">
        <v>285</v>
      </c>
      <c r="AC7" s="628"/>
      <c r="AD7" s="628"/>
      <c r="AE7" s="628"/>
      <c r="AF7" s="628"/>
      <c r="AG7" s="628"/>
      <c r="AH7" s="628"/>
      <c r="AI7" s="628"/>
      <c r="AJ7" s="628"/>
      <c r="AK7" s="161"/>
      <c r="AL7" s="8"/>
      <c r="AM7" s="628" t="s">
        <v>283</v>
      </c>
      <c r="AN7" s="628"/>
      <c r="AO7" s="628"/>
      <c r="AP7" s="628"/>
      <c r="AQ7" s="628"/>
      <c r="AR7" s="628"/>
      <c r="AS7" s="161"/>
      <c r="AT7" s="181"/>
      <c r="AU7" s="628" t="s">
        <v>286</v>
      </c>
      <c r="AV7" s="628"/>
      <c r="AW7" s="628"/>
      <c r="AX7" s="628"/>
      <c r="AY7" s="628"/>
      <c r="AZ7" s="628"/>
      <c r="BA7" s="628"/>
      <c r="BB7" s="628"/>
      <c r="BC7" s="628"/>
      <c r="BD7" s="161"/>
      <c r="BE7" s="8"/>
      <c r="BF7" s="628" t="s">
        <v>283</v>
      </c>
      <c r="BG7" s="628"/>
      <c r="BH7" s="628"/>
      <c r="BI7" s="628"/>
      <c r="BJ7" s="628"/>
      <c r="BK7" s="628"/>
      <c r="BL7" s="161"/>
      <c r="BM7" s="181"/>
      <c r="BN7" s="628" t="s">
        <v>287</v>
      </c>
      <c r="BO7" s="628"/>
      <c r="BP7" s="628"/>
      <c r="BQ7" s="628"/>
      <c r="BR7" s="628"/>
      <c r="BS7" s="628"/>
      <c r="BT7" s="628"/>
      <c r="BU7" s="628"/>
      <c r="BV7" s="628"/>
      <c r="BW7" s="161"/>
      <c r="BX7" s="8"/>
      <c r="BY7" s="628" t="s">
        <v>283</v>
      </c>
      <c r="BZ7" s="628"/>
      <c r="CA7" s="628"/>
      <c r="CB7" s="628"/>
      <c r="CC7" s="628"/>
      <c r="CD7" s="628"/>
      <c r="CE7" s="161"/>
      <c r="CF7" s="181"/>
      <c r="CG7" s="628" t="s">
        <v>284</v>
      </c>
      <c r="CH7" s="628"/>
      <c r="CI7" s="628"/>
      <c r="CJ7" s="628"/>
      <c r="CK7" s="628"/>
      <c r="CL7" s="628"/>
      <c r="CM7" s="628"/>
      <c r="CN7" s="628"/>
      <c r="CO7" s="628"/>
      <c r="CP7" s="161"/>
      <c r="CQ7" s="8"/>
      <c r="CR7" s="628" t="s">
        <v>283</v>
      </c>
      <c r="CS7" s="628"/>
      <c r="CT7" s="628"/>
      <c r="CU7" s="628"/>
      <c r="CV7" s="628"/>
      <c r="CW7" s="628"/>
      <c r="CX7" s="161"/>
      <c r="CY7" s="181"/>
      <c r="CZ7" s="628" t="s">
        <v>284</v>
      </c>
      <c r="DA7" s="628"/>
      <c r="DB7" s="628"/>
      <c r="DC7" s="628"/>
      <c r="DD7" s="628"/>
      <c r="DE7" s="628"/>
      <c r="DF7" s="628"/>
      <c r="DG7" s="628"/>
      <c r="DH7" s="628"/>
      <c r="DI7" s="166"/>
    </row>
    <row r="8" spans="1:135" s="152" customFormat="1" ht="15" customHeight="1" thickBot="1">
      <c r="A8" s="102"/>
      <c r="B8" s="886"/>
      <c r="C8" s="886"/>
      <c r="D8" s="886"/>
      <c r="E8" s="886"/>
      <c r="F8" s="886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886"/>
      <c r="R8" s="38"/>
      <c r="S8" s="984"/>
      <c r="T8" s="985"/>
      <c r="U8" s="985"/>
      <c r="V8" s="985"/>
      <c r="W8" s="985"/>
      <c r="X8" s="985"/>
      <c r="Y8" s="985"/>
      <c r="Z8" s="986"/>
      <c r="AA8" s="984" t="s">
        <v>30</v>
      </c>
      <c r="AB8" s="985"/>
      <c r="AC8" s="985"/>
      <c r="AD8" s="985"/>
      <c r="AE8" s="985"/>
      <c r="AF8" s="985"/>
      <c r="AG8" s="985"/>
      <c r="AH8" s="985"/>
      <c r="AI8" s="985"/>
      <c r="AJ8" s="985"/>
      <c r="AK8" s="986"/>
      <c r="AL8" s="984"/>
      <c r="AM8" s="985"/>
      <c r="AN8" s="985"/>
      <c r="AO8" s="985"/>
      <c r="AP8" s="985"/>
      <c r="AQ8" s="985"/>
      <c r="AR8" s="985"/>
      <c r="AS8" s="986"/>
      <c r="AT8" s="984" t="s">
        <v>30</v>
      </c>
      <c r="AU8" s="985"/>
      <c r="AV8" s="985"/>
      <c r="AW8" s="985"/>
      <c r="AX8" s="985"/>
      <c r="AY8" s="985"/>
      <c r="AZ8" s="985"/>
      <c r="BA8" s="985"/>
      <c r="BB8" s="985"/>
      <c r="BC8" s="985"/>
      <c r="BD8" s="986"/>
      <c r="BE8" s="984"/>
      <c r="BF8" s="985"/>
      <c r="BG8" s="985"/>
      <c r="BH8" s="985"/>
      <c r="BI8" s="985"/>
      <c r="BJ8" s="985"/>
      <c r="BK8" s="985"/>
      <c r="BL8" s="986"/>
      <c r="BM8" s="984" t="s">
        <v>30</v>
      </c>
      <c r="BN8" s="985"/>
      <c r="BO8" s="985"/>
      <c r="BP8" s="985"/>
      <c r="BQ8" s="985"/>
      <c r="BR8" s="985"/>
      <c r="BS8" s="985"/>
      <c r="BT8" s="985"/>
      <c r="BU8" s="985"/>
      <c r="BV8" s="985"/>
      <c r="BW8" s="986"/>
      <c r="BX8" s="984"/>
      <c r="BY8" s="985"/>
      <c r="BZ8" s="985"/>
      <c r="CA8" s="985"/>
      <c r="CB8" s="985"/>
      <c r="CC8" s="985"/>
      <c r="CD8" s="985"/>
      <c r="CE8" s="986"/>
      <c r="CF8" s="984" t="s">
        <v>30</v>
      </c>
      <c r="CG8" s="985"/>
      <c r="CH8" s="985"/>
      <c r="CI8" s="985"/>
      <c r="CJ8" s="985"/>
      <c r="CK8" s="985"/>
      <c r="CL8" s="985"/>
      <c r="CM8" s="985"/>
      <c r="CN8" s="985"/>
      <c r="CO8" s="985"/>
      <c r="CP8" s="986"/>
      <c r="CQ8" s="984"/>
      <c r="CR8" s="985"/>
      <c r="CS8" s="985"/>
      <c r="CT8" s="985"/>
      <c r="CU8" s="985"/>
      <c r="CV8" s="985"/>
      <c r="CW8" s="985"/>
      <c r="CX8" s="986"/>
      <c r="CY8" s="984" t="s">
        <v>30</v>
      </c>
      <c r="CZ8" s="985"/>
      <c r="DA8" s="985"/>
      <c r="DB8" s="985"/>
      <c r="DC8" s="985"/>
      <c r="DD8" s="985"/>
      <c r="DE8" s="985"/>
      <c r="DF8" s="985"/>
      <c r="DG8" s="985"/>
      <c r="DH8" s="985"/>
      <c r="DI8" s="987"/>
    </row>
    <row r="9" spans="1:135" ht="19.5" customHeight="1">
      <c r="A9" s="671" t="s">
        <v>108</v>
      </c>
      <c r="B9" s="727"/>
      <c r="C9" s="727"/>
      <c r="D9" s="727"/>
      <c r="E9" s="727"/>
      <c r="F9" s="727"/>
      <c r="G9" s="727"/>
      <c r="H9" s="727"/>
      <c r="I9" s="727"/>
      <c r="J9" s="727"/>
      <c r="K9" s="727"/>
      <c r="L9" s="727"/>
      <c r="M9" s="727"/>
      <c r="N9" s="727"/>
      <c r="O9" s="727"/>
      <c r="P9" s="727"/>
      <c r="Q9" s="727"/>
      <c r="R9" s="887"/>
      <c r="S9" s="559">
        <v>0</v>
      </c>
      <c r="T9" s="700"/>
      <c r="U9" s="700"/>
      <c r="V9" s="700"/>
      <c r="W9" s="700"/>
      <c r="X9" s="700"/>
      <c r="Y9" s="700"/>
      <c r="Z9" s="700"/>
      <c r="AA9" s="700">
        <v>0</v>
      </c>
      <c r="AB9" s="700"/>
      <c r="AC9" s="700"/>
      <c r="AD9" s="700"/>
      <c r="AE9" s="700"/>
      <c r="AF9" s="700"/>
      <c r="AG9" s="700"/>
      <c r="AH9" s="700"/>
      <c r="AI9" s="700"/>
      <c r="AJ9" s="700"/>
      <c r="AK9" s="700"/>
      <c r="AL9" s="700">
        <v>0</v>
      </c>
      <c r="AM9" s="700"/>
      <c r="AN9" s="700"/>
      <c r="AO9" s="700"/>
      <c r="AP9" s="700"/>
      <c r="AQ9" s="700"/>
      <c r="AR9" s="700"/>
      <c r="AS9" s="700"/>
      <c r="AT9" s="700">
        <v>0</v>
      </c>
      <c r="AU9" s="700"/>
      <c r="AV9" s="700"/>
      <c r="AW9" s="700"/>
      <c r="AX9" s="700"/>
      <c r="AY9" s="700"/>
      <c r="AZ9" s="700"/>
      <c r="BA9" s="700"/>
      <c r="BB9" s="700"/>
      <c r="BC9" s="700"/>
      <c r="BD9" s="700"/>
      <c r="BE9" s="700">
        <v>0</v>
      </c>
      <c r="BF9" s="700"/>
      <c r="BG9" s="700"/>
      <c r="BH9" s="700"/>
      <c r="BI9" s="700"/>
      <c r="BJ9" s="700"/>
      <c r="BK9" s="700"/>
      <c r="BL9" s="700"/>
      <c r="BM9" s="700">
        <v>0</v>
      </c>
      <c r="BN9" s="700"/>
      <c r="BO9" s="700"/>
      <c r="BP9" s="700"/>
      <c r="BQ9" s="700"/>
      <c r="BR9" s="700"/>
      <c r="BS9" s="700"/>
      <c r="BT9" s="700"/>
      <c r="BU9" s="700"/>
      <c r="BV9" s="700"/>
      <c r="BW9" s="700"/>
      <c r="BX9" s="720">
        <v>0</v>
      </c>
      <c r="BY9" s="720"/>
      <c r="BZ9" s="720"/>
      <c r="CA9" s="720"/>
      <c r="CB9" s="720"/>
      <c r="CC9" s="720"/>
      <c r="CD9" s="720"/>
      <c r="CE9" s="720"/>
      <c r="CF9" s="720">
        <v>0</v>
      </c>
      <c r="CG9" s="720"/>
      <c r="CH9" s="720"/>
      <c r="CI9" s="720"/>
      <c r="CJ9" s="720"/>
      <c r="CK9" s="720"/>
      <c r="CL9" s="720"/>
      <c r="CM9" s="720"/>
      <c r="CN9" s="720"/>
      <c r="CO9" s="720"/>
      <c r="CP9" s="720"/>
      <c r="CQ9" s="720">
        <v>5</v>
      </c>
      <c r="CR9" s="720"/>
      <c r="CS9" s="720"/>
      <c r="CT9" s="720"/>
      <c r="CU9" s="720"/>
      <c r="CV9" s="720"/>
      <c r="CW9" s="720"/>
      <c r="CX9" s="720"/>
      <c r="CY9" s="720">
        <v>5179</v>
      </c>
      <c r="CZ9" s="720"/>
      <c r="DA9" s="720"/>
      <c r="DB9" s="720"/>
      <c r="DC9" s="720"/>
      <c r="DD9" s="720"/>
      <c r="DE9" s="720"/>
      <c r="DF9" s="720"/>
      <c r="DG9" s="720"/>
      <c r="DH9" s="720"/>
      <c r="DI9" s="721"/>
    </row>
    <row r="10" spans="1:135" ht="19.5" customHeight="1">
      <c r="A10" s="882" t="s">
        <v>23</v>
      </c>
      <c r="B10" s="883"/>
      <c r="C10" s="883"/>
      <c r="D10" s="883"/>
      <c r="E10" s="883"/>
      <c r="F10" s="883"/>
      <c r="G10" s="883"/>
      <c r="H10" s="883"/>
      <c r="I10" s="883"/>
      <c r="J10" s="883"/>
      <c r="K10" s="883"/>
      <c r="L10" s="883"/>
      <c r="M10" s="883"/>
      <c r="N10" s="883"/>
      <c r="O10" s="883"/>
      <c r="P10" s="883"/>
      <c r="Q10" s="883"/>
      <c r="R10" s="884"/>
      <c r="S10" s="705">
        <v>0</v>
      </c>
      <c r="T10" s="696"/>
      <c r="U10" s="696"/>
      <c r="V10" s="696"/>
      <c r="W10" s="696"/>
      <c r="X10" s="696"/>
      <c r="Y10" s="696"/>
      <c r="Z10" s="696"/>
      <c r="AA10" s="696">
        <v>0</v>
      </c>
      <c r="AB10" s="696"/>
      <c r="AC10" s="696"/>
      <c r="AD10" s="696"/>
      <c r="AE10" s="696"/>
      <c r="AF10" s="696"/>
      <c r="AG10" s="696"/>
      <c r="AH10" s="696"/>
      <c r="AI10" s="696"/>
      <c r="AJ10" s="696"/>
      <c r="AK10" s="696"/>
      <c r="AL10" s="696">
        <v>0</v>
      </c>
      <c r="AM10" s="696"/>
      <c r="AN10" s="696"/>
      <c r="AO10" s="696"/>
      <c r="AP10" s="696"/>
      <c r="AQ10" s="696"/>
      <c r="AR10" s="696"/>
      <c r="AS10" s="696"/>
      <c r="AT10" s="696">
        <v>0</v>
      </c>
      <c r="AU10" s="696"/>
      <c r="AV10" s="696"/>
      <c r="AW10" s="696"/>
      <c r="AX10" s="696"/>
      <c r="AY10" s="696"/>
      <c r="AZ10" s="696"/>
      <c r="BA10" s="696"/>
      <c r="BB10" s="696"/>
      <c r="BC10" s="696"/>
      <c r="BD10" s="696"/>
      <c r="BE10" s="696">
        <v>0</v>
      </c>
      <c r="BF10" s="696"/>
      <c r="BG10" s="696"/>
      <c r="BH10" s="696"/>
      <c r="BI10" s="696"/>
      <c r="BJ10" s="696"/>
      <c r="BK10" s="696"/>
      <c r="BL10" s="696"/>
      <c r="BM10" s="696">
        <v>0</v>
      </c>
      <c r="BN10" s="696"/>
      <c r="BO10" s="696"/>
      <c r="BP10" s="696"/>
      <c r="BQ10" s="696"/>
      <c r="BR10" s="696"/>
      <c r="BS10" s="696"/>
      <c r="BT10" s="696"/>
      <c r="BU10" s="696"/>
      <c r="BV10" s="696"/>
      <c r="BW10" s="696"/>
      <c r="BX10" s="718">
        <v>0</v>
      </c>
      <c r="BY10" s="718"/>
      <c r="BZ10" s="718"/>
      <c r="CA10" s="718"/>
      <c r="CB10" s="718"/>
      <c r="CC10" s="718"/>
      <c r="CD10" s="718"/>
      <c r="CE10" s="718"/>
      <c r="CF10" s="718">
        <v>0</v>
      </c>
      <c r="CG10" s="718"/>
      <c r="CH10" s="718"/>
      <c r="CI10" s="718"/>
      <c r="CJ10" s="718"/>
      <c r="CK10" s="718"/>
      <c r="CL10" s="718"/>
      <c r="CM10" s="718"/>
      <c r="CN10" s="718"/>
      <c r="CO10" s="718"/>
      <c r="CP10" s="718"/>
      <c r="CQ10" s="718">
        <v>0</v>
      </c>
      <c r="CR10" s="718"/>
      <c r="CS10" s="718"/>
      <c r="CT10" s="718"/>
      <c r="CU10" s="718"/>
      <c r="CV10" s="718"/>
      <c r="CW10" s="718"/>
      <c r="CX10" s="718"/>
      <c r="CY10" s="718">
        <v>0</v>
      </c>
      <c r="CZ10" s="718"/>
      <c r="DA10" s="718"/>
      <c r="DB10" s="718"/>
      <c r="DC10" s="718"/>
      <c r="DD10" s="718"/>
      <c r="DE10" s="718"/>
      <c r="DF10" s="718"/>
      <c r="DG10" s="718"/>
      <c r="DH10" s="718"/>
      <c r="DI10" s="719"/>
    </row>
    <row r="11" spans="1:135" ht="19.5" customHeight="1">
      <c r="A11" s="882" t="s">
        <v>109</v>
      </c>
      <c r="B11" s="883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4"/>
      <c r="S11" s="705">
        <v>0</v>
      </c>
      <c r="T11" s="696"/>
      <c r="U11" s="696"/>
      <c r="V11" s="696"/>
      <c r="W11" s="696"/>
      <c r="X11" s="696"/>
      <c r="Y11" s="696"/>
      <c r="Z11" s="696"/>
      <c r="AA11" s="696">
        <v>0</v>
      </c>
      <c r="AB11" s="696"/>
      <c r="AC11" s="696"/>
      <c r="AD11" s="696"/>
      <c r="AE11" s="696"/>
      <c r="AF11" s="696"/>
      <c r="AG11" s="696"/>
      <c r="AH11" s="696"/>
      <c r="AI11" s="696"/>
      <c r="AJ11" s="696"/>
      <c r="AK11" s="696"/>
      <c r="AL11" s="696">
        <v>0</v>
      </c>
      <c r="AM11" s="696"/>
      <c r="AN11" s="696"/>
      <c r="AO11" s="696"/>
      <c r="AP11" s="696"/>
      <c r="AQ11" s="696"/>
      <c r="AR11" s="696"/>
      <c r="AS11" s="696"/>
      <c r="AT11" s="696">
        <v>0</v>
      </c>
      <c r="AU11" s="696"/>
      <c r="AV11" s="696"/>
      <c r="AW11" s="696"/>
      <c r="AX11" s="696"/>
      <c r="AY11" s="696"/>
      <c r="AZ11" s="696"/>
      <c r="BA11" s="696"/>
      <c r="BB11" s="696"/>
      <c r="BC11" s="696"/>
      <c r="BD11" s="696"/>
      <c r="BE11" s="696">
        <v>0</v>
      </c>
      <c r="BF11" s="696"/>
      <c r="BG11" s="696"/>
      <c r="BH11" s="696"/>
      <c r="BI11" s="696"/>
      <c r="BJ11" s="696"/>
      <c r="BK11" s="696"/>
      <c r="BL11" s="696"/>
      <c r="BM11" s="696">
        <v>0</v>
      </c>
      <c r="BN11" s="696"/>
      <c r="BO11" s="696"/>
      <c r="BP11" s="696"/>
      <c r="BQ11" s="696"/>
      <c r="BR11" s="696"/>
      <c r="BS11" s="696"/>
      <c r="BT11" s="696"/>
      <c r="BU11" s="696"/>
      <c r="BV11" s="696"/>
      <c r="BW11" s="696"/>
      <c r="BX11" s="718">
        <v>0</v>
      </c>
      <c r="BY11" s="718"/>
      <c r="BZ11" s="718"/>
      <c r="CA11" s="718"/>
      <c r="CB11" s="718"/>
      <c r="CC11" s="718"/>
      <c r="CD11" s="718"/>
      <c r="CE11" s="718"/>
      <c r="CF11" s="718">
        <v>0</v>
      </c>
      <c r="CG11" s="718"/>
      <c r="CH11" s="718"/>
      <c r="CI11" s="718"/>
      <c r="CJ11" s="718"/>
      <c r="CK11" s="718"/>
      <c r="CL11" s="718"/>
      <c r="CM11" s="718"/>
      <c r="CN11" s="718"/>
      <c r="CO11" s="718"/>
      <c r="CP11" s="718"/>
      <c r="CQ11" s="718">
        <v>1</v>
      </c>
      <c r="CR11" s="718"/>
      <c r="CS11" s="718"/>
      <c r="CT11" s="718"/>
      <c r="CU11" s="718"/>
      <c r="CV11" s="718"/>
      <c r="CW11" s="718"/>
      <c r="CX11" s="718"/>
      <c r="CY11" s="718">
        <v>16803</v>
      </c>
      <c r="CZ11" s="718"/>
      <c r="DA11" s="718"/>
      <c r="DB11" s="718"/>
      <c r="DC11" s="718"/>
      <c r="DD11" s="718"/>
      <c r="DE11" s="718"/>
      <c r="DF11" s="718"/>
      <c r="DG11" s="718"/>
      <c r="DH11" s="718"/>
      <c r="DI11" s="719"/>
    </row>
    <row r="12" spans="1:135" ht="19.5" customHeight="1">
      <c r="A12" s="882" t="s">
        <v>24</v>
      </c>
      <c r="B12" s="883"/>
      <c r="C12" s="883"/>
      <c r="D12" s="883"/>
      <c r="E12" s="883"/>
      <c r="F12" s="883"/>
      <c r="G12" s="883"/>
      <c r="H12" s="883"/>
      <c r="I12" s="883"/>
      <c r="J12" s="883"/>
      <c r="K12" s="883"/>
      <c r="L12" s="883"/>
      <c r="M12" s="883"/>
      <c r="N12" s="883"/>
      <c r="O12" s="883"/>
      <c r="P12" s="883"/>
      <c r="Q12" s="883"/>
      <c r="R12" s="884"/>
      <c r="S12" s="705">
        <v>0</v>
      </c>
      <c r="T12" s="696"/>
      <c r="U12" s="696"/>
      <c r="V12" s="696"/>
      <c r="W12" s="696"/>
      <c r="X12" s="696"/>
      <c r="Y12" s="696"/>
      <c r="Z12" s="696"/>
      <c r="AA12" s="696">
        <v>0</v>
      </c>
      <c r="AB12" s="696"/>
      <c r="AC12" s="696"/>
      <c r="AD12" s="696"/>
      <c r="AE12" s="696"/>
      <c r="AF12" s="696"/>
      <c r="AG12" s="696"/>
      <c r="AH12" s="696"/>
      <c r="AI12" s="696"/>
      <c r="AJ12" s="696"/>
      <c r="AK12" s="696"/>
      <c r="AL12" s="696">
        <v>0</v>
      </c>
      <c r="AM12" s="696"/>
      <c r="AN12" s="696"/>
      <c r="AO12" s="696"/>
      <c r="AP12" s="696"/>
      <c r="AQ12" s="696"/>
      <c r="AR12" s="696"/>
      <c r="AS12" s="696"/>
      <c r="AT12" s="696">
        <v>0</v>
      </c>
      <c r="AU12" s="696"/>
      <c r="AV12" s="696"/>
      <c r="AW12" s="696"/>
      <c r="AX12" s="696"/>
      <c r="AY12" s="696"/>
      <c r="AZ12" s="696"/>
      <c r="BA12" s="696"/>
      <c r="BB12" s="696"/>
      <c r="BC12" s="696"/>
      <c r="BD12" s="696"/>
      <c r="BE12" s="696">
        <v>0</v>
      </c>
      <c r="BF12" s="696"/>
      <c r="BG12" s="696"/>
      <c r="BH12" s="696"/>
      <c r="BI12" s="696"/>
      <c r="BJ12" s="696"/>
      <c r="BK12" s="696"/>
      <c r="BL12" s="696"/>
      <c r="BM12" s="696">
        <v>0</v>
      </c>
      <c r="BN12" s="696"/>
      <c r="BO12" s="696"/>
      <c r="BP12" s="696"/>
      <c r="BQ12" s="696"/>
      <c r="BR12" s="696"/>
      <c r="BS12" s="696"/>
      <c r="BT12" s="696"/>
      <c r="BU12" s="696"/>
      <c r="BV12" s="696"/>
      <c r="BW12" s="696"/>
      <c r="BX12" s="718">
        <v>0</v>
      </c>
      <c r="BY12" s="718"/>
      <c r="BZ12" s="718"/>
      <c r="CA12" s="718"/>
      <c r="CB12" s="718"/>
      <c r="CC12" s="718"/>
      <c r="CD12" s="718"/>
      <c r="CE12" s="718"/>
      <c r="CF12" s="718">
        <v>0</v>
      </c>
      <c r="CG12" s="718"/>
      <c r="CH12" s="718"/>
      <c r="CI12" s="718"/>
      <c r="CJ12" s="718"/>
      <c r="CK12" s="718"/>
      <c r="CL12" s="718"/>
      <c r="CM12" s="718"/>
      <c r="CN12" s="718"/>
      <c r="CO12" s="718"/>
      <c r="CP12" s="718"/>
      <c r="CQ12" s="718">
        <v>0</v>
      </c>
      <c r="CR12" s="718"/>
      <c r="CS12" s="718"/>
      <c r="CT12" s="718"/>
      <c r="CU12" s="718"/>
      <c r="CV12" s="718"/>
      <c r="CW12" s="718"/>
      <c r="CX12" s="718"/>
      <c r="CY12" s="718">
        <v>0</v>
      </c>
      <c r="CZ12" s="718"/>
      <c r="DA12" s="718"/>
      <c r="DB12" s="718"/>
      <c r="DC12" s="718"/>
      <c r="DD12" s="718"/>
      <c r="DE12" s="718"/>
      <c r="DF12" s="718"/>
      <c r="DG12" s="718"/>
      <c r="DH12" s="718"/>
      <c r="DI12" s="719"/>
    </row>
    <row r="13" spans="1:135" ht="19.5" customHeight="1">
      <c r="A13" s="882" t="s">
        <v>110</v>
      </c>
      <c r="B13" s="883"/>
      <c r="C13" s="883"/>
      <c r="D13" s="883"/>
      <c r="E13" s="883"/>
      <c r="F13" s="883"/>
      <c r="G13" s="883"/>
      <c r="H13" s="883"/>
      <c r="I13" s="883"/>
      <c r="J13" s="883"/>
      <c r="K13" s="883"/>
      <c r="L13" s="883"/>
      <c r="M13" s="883"/>
      <c r="N13" s="883"/>
      <c r="O13" s="883"/>
      <c r="P13" s="883"/>
      <c r="Q13" s="883"/>
      <c r="R13" s="884"/>
      <c r="S13" s="705">
        <v>0</v>
      </c>
      <c r="T13" s="696"/>
      <c r="U13" s="696"/>
      <c r="V13" s="696"/>
      <c r="W13" s="696"/>
      <c r="X13" s="696"/>
      <c r="Y13" s="696"/>
      <c r="Z13" s="696"/>
      <c r="AA13" s="696">
        <v>0</v>
      </c>
      <c r="AB13" s="696"/>
      <c r="AC13" s="696"/>
      <c r="AD13" s="696"/>
      <c r="AE13" s="696"/>
      <c r="AF13" s="696"/>
      <c r="AG13" s="696"/>
      <c r="AH13" s="696"/>
      <c r="AI13" s="696"/>
      <c r="AJ13" s="696"/>
      <c r="AK13" s="696"/>
      <c r="AL13" s="696">
        <v>0</v>
      </c>
      <c r="AM13" s="696"/>
      <c r="AN13" s="696"/>
      <c r="AO13" s="696"/>
      <c r="AP13" s="696"/>
      <c r="AQ13" s="696"/>
      <c r="AR13" s="696"/>
      <c r="AS13" s="696"/>
      <c r="AT13" s="696">
        <v>0</v>
      </c>
      <c r="AU13" s="696"/>
      <c r="AV13" s="696"/>
      <c r="AW13" s="696"/>
      <c r="AX13" s="696"/>
      <c r="AY13" s="696"/>
      <c r="AZ13" s="696"/>
      <c r="BA13" s="696"/>
      <c r="BB13" s="696"/>
      <c r="BC13" s="696"/>
      <c r="BD13" s="696"/>
      <c r="BE13" s="696">
        <v>0</v>
      </c>
      <c r="BF13" s="696"/>
      <c r="BG13" s="696"/>
      <c r="BH13" s="696"/>
      <c r="BI13" s="696"/>
      <c r="BJ13" s="696"/>
      <c r="BK13" s="696"/>
      <c r="BL13" s="696"/>
      <c r="BM13" s="696">
        <v>0</v>
      </c>
      <c r="BN13" s="696"/>
      <c r="BO13" s="696"/>
      <c r="BP13" s="696"/>
      <c r="BQ13" s="696"/>
      <c r="BR13" s="696"/>
      <c r="BS13" s="696"/>
      <c r="BT13" s="696"/>
      <c r="BU13" s="696"/>
      <c r="BV13" s="696"/>
      <c r="BW13" s="696"/>
      <c r="BX13" s="718">
        <v>0</v>
      </c>
      <c r="BY13" s="718"/>
      <c r="BZ13" s="718"/>
      <c r="CA13" s="718"/>
      <c r="CB13" s="718"/>
      <c r="CC13" s="718"/>
      <c r="CD13" s="718"/>
      <c r="CE13" s="718"/>
      <c r="CF13" s="718">
        <v>0</v>
      </c>
      <c r="CG13" s="718"/>
      <c r="CH13" s="718"/>
      <c r="CI13" s="718"/>
      <c r="CJ13" s="718"/>
      <c r="CK13" s="718"/>
      <c r="CL13" s="718"/>
      <c r="CM13" s="718"/>
      <c r="CN13" s="718"/>
      <c r="CO13" s="718"/>
      <c r="CP13" s="718"/>
      <c r="CQ13" s="718">
        <v>0</v>
      </c>
      <c r="CR13" s="718"/>
      <c r="CS13" s="718"/>
      <c r="CT13" s="718"/>
      <c r="CU13" s="718"/>
      <c r="CV13" s="718"/>
      <c r="CW13" s="718"/>
      <c r="CX13" s="718"/>
      <c r="CY13" s="718">
        <v>0</v>
      </c>
      <c r="CZ13" s="718"/>
      <c r="DA13" s="718"/>
      <c r="DB13" s="718"/>
      <c r="DC13" s="718"/>
      <c r="DD13" s="718"/>
      <c r="DE13" s="718"/>
      <c r="DF13" s="718"/>
      <c r="DG13" s="718"/>
      <c r="DH13" s="718"/>
      <c r="DI13" s="719"/>
    </row>
    <row r="14" spans="1:135" ht="19.5" customHeight="1" thickBot="1">
      <c r="A14" s="776" t="s">
        <v>25</v>
      </c>
      <c r="B14" s="880"/>
      <c r="C14" s="880"/>
      <c r="D14" s="880"/>
      <c r="E14" s="880"/>
      <c r="F14" s="880"/>
      <c r="G14" s="880"/>
      <c r="H14" s="880"/>
      <c r="I14" s="880"/>
      <c r="J14" s="880"/>
      <c r="K14" s="880"/>
      <c r="L14" s="880"/>
      <c r="M14" s="880"/>
      <c r="N14" s="880"/>
      <c r="O14" s="880"/>
      <c r="P14" s="880"/>
      <c r="Q14" s="880"/>
      <c r="R14" s="881"/>
      <c r="S14" s="705">
        <v>0</v>
      </c>
      <c r="T14" s="696"/>
      <c r="U14" s="696"/>
      <c r="V14" s="696"/>
      <c r="W14" s="696"/>
      <c r="X14" s="696"/>
      <c r="Y14" s="696"/>
      <c r="Z14" s="696"/>
      <c r="AA14" s="696">
        <v>0</v>
      </c>
      <c r="AB14" s="696"/>
      <c r="AC14" s="696"/>
      <c r="AD14" s="696"/>
      <c r="AE14" s="696"/>
      <c r="AF14" s="696"/>
      <c r="AG14" s="696"/>
      <c r="AH14" s="696"/>
      <c r="AI14" s="696"/>
      <c r="AJ14" s="696"/>
      <c r="AK14" s="696"/>
      <c r="AL14" s="696">
        <v>0</v>
      </c>
      <c r="AM14" s="696"/>
      <c r="AN14" s="696"/>
      <c r="AO14" s="696"/>
      <c r="AP14" s="696"/>
      <c r="AQ14" s="696"/>
      <c r="AR14" s="696"/>
      <c r="AS14" s="696"/>
      <c r="AT14" s="696">
        <v>0</v>
      </c>
      <c r="AU14" s="696"/>
      <c r="AV14" s="696"/>
      <c r="AW14" s="696"/>
      <c r="AX14" s="696"/>
      <c r="AY14" s="696"/>
      <c r="AZ14" s="696"/>
      <c r="BA14" s="696"/>
      <c r="BB14" s="696"/>
      <c r="BC14" s="696"/>
      <c r="BD14" s="696"/>
      <c r="BE14" s="696">
        <v>0</v>
      </c>
      <c r="BF14" s="696"/>
      <c r="BG14" s="696"/>
      <c r="BH14" s="696"/>
      <c r="BI14" s="696"/>
      <c r="BJ14" s="696"/>
      <c r="BK14" s="696"/>
      <c r="BL14" s="696"/>
      <c r="BM14" s="696">
        <v>0</v>
      </c>
      <c r="BN14" s="696"/>
      <c r="BO14" s="696"/>
      <c r="BP14" s="696"/>
      <c r="BQ14" s="696"/>
      <c r="BR14" s="696"/>
      <c r="BS14" s="696"/>
      <c r="BT14" s="696"/>
      <c r="BU14" s="696"/>
      <c r="BV14" s="696"/>
      <c r="BW14" s="696"/>
      <c r="BX14" s="718">
        <v>0</v>
      </c>
      <c r="BY14" s="718"/>
      <c r="BZ14" s="718"/>
      <c r="CA14" s="718"/>
      <c r="CB14" s="718"/>
      <c r="CC14" s="718"/>
      <c r="CD14" s="718"/>
      <c r="CE14" s="718"/>
      <c r="CF14" s="718">
        <v>0</v>
      </c>
      <c r="CG14" s="718"/>
      <c r="CH14" s="718"/>
      <c r="CI14" s="718"/>
      <c r="CJ14" s="718"/>
      <c r="CK14" s="718"/>
      <c r="CL14" s="718"/>
      <c r="CM14" s="718"/>
      <c r="CN14" s="718"/>
      <c r="CO14" s="718"/>
      <c r="CP14" s="718"/>
      <c r="CQ14" s="718">
        <v>0</v>
      </c>
      <c r="CR14" s="718"/>
      <c r="CS14" s="718"/>
      <c r="CT14" s="718"/>
      <c r="CU14" s="718"/>
      <c r="CV14" s="718"/>
      <c r="CW14" s="718"/>
      <c r="CX14" s="718"/>
      <c r="CY14" s="718">
        <v>0</v>
      </c>
      <c r="CZ14" s="718"/>
      <c r="DA14" s="718"/>
      <c r="DB14" s="718"/>
      <c r="DC14" s="718"/>
      <c r="DD14" s="718"/>
      <c r="DE14" s="718"/>
      <c r="DF14" s="718"/>
      <c r="DG14" s="718"/>
      <c r="DH14" s="718"/>
      <c r="DI14" s="719"/>
    </row>
    <row r="15" spans="1:135" ht="19.5" customHeight="1" thickBot="1">
      <c r="A15" s="598" t="s">
        <v>120</v>
      </c>
      <c r="B15" s="878"/>
      <c r="C15" s="878"/>
      <c r="D15" s="878"/>
      <c r="E15" s="878"/>
      <c r="F15" s="878"/>
      <c r="G15" s="878"/>
      <c r="H15" s="878"/>
      <c r="I15" s="878"/>
      <c r="J15" s="878"/>
      <c r="K15" s="878"/>
      <c r="L15" s="878"/>
      <c r="M15" s="878"/>
      <c r="N15" s="878"/>
      <c r="O15" s="878"/>
      <c r="P15" s="878"/>
      <c r="Q15" s="878"/>
      <c r="R15" s="879"/>
      <c r="S15" s="704">
        <f>SUM(S9,S10,S11,S12,S13,S14)</f>
        <v>0</v>
      </c>
      <c r="T15" s="697"/>
      <c r="U15" s="697"/>
      <c r="V15" s="697"/>
      <c r="W15" s="697"/>
      <c r="X15" s="697"/>
      <c r="Y15" s="697"/>
      <c r="Z15" s="697"/>
      <c r="AA15" s="697">
        <f>SUM(AA9,AA10,AA11,AA12,AA13,AA14)</f>
        <v>0</v>
      </c>
      <c r="AB15" s="697"/>
      <c r="AC15" s="697"/>
      <c r="AD15" s="697"/>
      <c r="AE15" s="697"/>
      <c r="AF15" s="697"/>
      <c r="AG15" s="697"/>
      <c r="AH15" s="697"/>
      <c r="AI15" s="697"/>
      <c r="AJ15" s="697"/>
      <c r="AK15" s="697"/>
      <c r="AL15" s="697">
        <f>SUM(AL9,AL10,AL11,AL12,AL13,AL14)</f>
        <v>0</v>
      </c>
      <c r="AM15" s="697"/>
      <c r="AN15" s="697"/>
      <c r="AO15" s="697"/>
      <c r="AP15" s="697"/>
      <c r="AQ15" s="697"/>
      <c r="AR15" s="697"/>
      <c r="AS15" s="697"/>
      <c r="AT15" s="697">
        <f>SUM(AT9,AT10,AT11,AT12,AT13,AT14)</f>
        <v>0</v>
      </c>
      <c r="AU15" s="697"/>
      <c r="AV15" s="697"/>
      <c r="AW15" s="697"/>
      <c r="AX15" s="697"/>
      <c r="AY15" s="697"/>
      <c r="AZ15" s="697"/>
      <c r="BA15" s="697"/>
      <c r="BB15" s="697"/>
      <c r="BC15" s="697"/>
      <c r="BD15" s="697"/>
      <c r="BE15" s="697">
        <f>SUM(BE9,BE10,BE11,BE12,BE13,BE14)</f>
        <v>0</v>
      </c>
      <c r="BF15" s="697"/>
      <c r="BG15" s="697"/>
      <c r="BH15" s="697"/>
      <c r="BI15" s="697"/>
      <c r="BJ15" s="697"/>
      <c r="BK15" s="697"/>
      <c r="BL15" s="697"/>
      <c r="BM15" s="697">
        <f>SUM(BM9,BM10,BM11,BM12,BM13,BM14)</f>
        <v>0</v>
      </c>
      <c r="BN15" s="697"/>
      <c r="BO15" s="697"/>
      <c r="BP15" s="697"/>
      <c r="BQ15" s="697"/>
      <c r="BR15" s="697"/>
      <c r="BS15" s="697"/>
      <c r="BT15" s="697"/>
      <c r="BU15" s="697"/>
      <c r="BV15" s="697"/>
      <c r="BW15" s="697"/>
      <c r="BX15" s="722">
        <f>SUM(BX9,BX10,BX11,BX12,BX13,BX14)</f>
        <v>0</v>
      </c>
      <c r="BY15" s="722"/>
      <c r="BZ15" s="722"/>
      <c r="CA15" s="722"/>
      <c r="CB15" s="722"/>
      <c r="CC15" s="722"/>
      <c r="CD15" s="722"/>
      <c r="CE15" s="722"/>
      <c r="CF15" s="722">
        <f>SUM(CF9,CF10,CF11,CF12,CF13,CF14)</f>
        <v>0</v>
      </c>
      <c r="CG15" s="722"/>
      <c r="CH15" s="722"/>
      <c r="CI15" s="722"/>
      <c r="CJ15" s="722"/>
      <c r="CK15" s="722"/>
      <c r="CL15" s="722"/>
      <c r="CM15" s="722"/>
      <c r="CN15" s="722"/>
      <c r="CO15" s="722"/>
      <c r="CP15" s="722"/>
      <c r="CQ15" s="722">
        <f>SUM(CQ9,CQ10,CQ11,CQ12,CQ13,CQ14)</f>
        <v>6</v>
      </c>
      <c r="CR15" s="722"/>
      <c r="CS15" s="722"/>
      <c r="CT15" s="722"/>
      <c r="CU15" s="722"/>
      <c r="CV15" s="722"/>
      <c r="CW15" s="722"/>
      <c r="CX15" s="722"/>
      <c r="CY15" s="722">
        <f>SUM(CY9,CY10,CY11,CY12,CY13,CY14)</f>
        <v>21982</v>
      </c>
      <c r="CZ15" s="722"/>
      <c r="DA15" s="722"/>
      <c r="DB15" s="722"/>
      <c r="DC15" s="722"/>
      <c r="DD15" s="722"/>
      <c r="DE15" s="722"/>
      <c r="DF15" s="722"/>
      <c r="DG15" s="722"/>
      <c r="DH15" s="722"/>
      <c r="DI15" s="723"/>
    </row>
    <row r="16" spans="1:135" ht="19.5" customHeight="1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>
        <v>0</v>
      </c>
      <c r="AW16" s="157"/>
      <c r="AX16" s="158"/>
      <c r="AY16" s="158">
        <v>1</v>
      </c>
      <c r="AZ16" s="158"/>
      <c r="BA16" s="158"/>
      <c r="BB16" s="158">
        <v>0</v>
      </c>
      <c r="BC16" s="158"/>
      <c r="BD16" s="158"/>
      <c r="BE16" s="158"/>
      <c r="BF16" s="158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7"/>
      <c r="ED16" s="7"/>
      <c r="EE16" s="7"/>
    </row>
    <row r="17" spans="1:135" ht="19.5" customHeight="1" thickBot="1">
      <c r="A17" s="157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8"/>
      <c r="AY17" s="158"/>
      <c r="AZ17" s="158"/>
      <c r="BA17" s="158"/>
      <c r="BB17" s="158"/>
      <c r="BC17" s="158"/>
      <c r="BD17" s="158"/>
      <c r="BE17" s="158"/>
      <c r="BF17" s="158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7"/>
      <c r="ED17" s="7"/>
      <c r="EE17" s="7"/>
    </row>
    <row r="18" spans="1:135" ht="19.5" customHeight="1">
      <c r="A18" s="93"/>
      <c r="B18" s="864" t="s">
        <v>205</v>
      </c>
      <c r="C18" s="864"/>
      <c r="D18" s="864"/>
      <c r="E18" s="864"/>
      <c r="F18" s="864"/>
      <c r="G18" s="864"/>
      <c r="H18" s="864"/>
      <c r="I18" s="864"/>
      <c r="J18" s="864"/>
      <c r="K18" s="864"/>
      <c r="L18" s="864"/>
      <c r="M18" s="864"/>
      <c r="N18" s="864"/>
      <c r="O18" s="864"/>
      <c r="P18" s="864"/>
      <c r="Q18" s="864"/>
      <c r="R18" s="94"/>
      <c r="S18" s="172"/>
      <c r="T18" s="784" t="s">
        <v>298</v>
      </c>
      <c r="U18" s="784"/>
      <c r="V18" s="784"/>
      <c r="W18" s="784"/>
      <c r="X18" s="784"/>
      <c r="Y18" s="784"/>
      <c r="Z18" s="784"/>
      <c r="AA18" s="784"/>
      <c r="AB18" s="784"/>
      <c r="AC18" s="784"/>
      <c r="AD18" s="784"/>
      <c r="AE18" s="784"/>
      <c r="AF18" s="784"/>
      <c r="AG18" s="784"/>
      <c r="AH18" s="784"/>
      <c r="AI18" s="784"/>
      <c r="AJ18" s="784"/>
      <c r="AK18" s="191"/>
      <c r="AL18" s="618"/>
      <c r="AM18" s="773"/>
      <c r="AN18" s="773"/>
      <c r="AO18" s="773"/>
      <c r="AP18" s="773"/>
      <c r="AQ18" s="773"/>
      <c r="AR18" s="773"/>
      <c r="AS18" s="773"/>
      <c r="AT18" s="773"/>
      <c r="AU18" s="773"/>
      <c r="AV18" s="773"/>
      <c r="AW18" s="773"/>
      <c r="AX18" s="773"/>
      <c r="AY18" s="773"/>
      <c r="AZ18" s="773"/>
      <c r="BA18" s="773"/>
      <c r="BB18" s="773"/>
      <c r="BC18" s="773"/>
      <c r="BD18" s="773"/>
      <c r="BE18" s="773"/>
      <c r="BF18" s="773"/>
      <c r="BG18" s="773"/>
      <c r="BH18" s="773"/>
      <c r="BI18" s="773"/>
      <c r="BJ18" s="773"/>
      <c r="BK18" s="773"/>
      <c r="BL18" s="773"/>
      <c r="BM18" s="773"/>
      <c r="BN18" s="773"/>
      <c r="BO18" s="773"/>
      <c r="BP18" s="773"/>
      <c r="BQ18" s="773"/>
      <c r="BR18" s="773"/>
      <c r="BS18" s="773"/>
      <c r="BT18" s="773"/>
      <c r="BU18" s="773"/>
      <c r="BV18" s="773"/>
      <c r="BW18" s="773"/>
      <c r="BX18" s="773"/>
      <c r="BY18" s="773"/>
      <c r="BZ18" s="773"/>
      <c r="CA18" s="773"/>
      <c r="CB18" s="773"/>
      <c r="CC18" s="773"/>
      <c r="CD18" s="773"/>
      <c r="CE18" s="773"/>
      <c r="CF18" s="773"/>
      <c r="CG18" s="1096"/>
      <c r="CH18" s="192"/>
      <c r="CI18" s="773" t="s">
        <v>299</v>
      </c>
      <c r="CJ18" s="773"/>
      <c r="CK18" s="773"/>
      <c r="CL18" s="773"/>
      <c r="CM18" s="773"/>
      <c r="CN18" s="773"/>
      <c r="CO18" s="773"/>
      <c r="CP18" s="773"/>
      <c r="CQ18" s="773"/>
      <c r="CR18" s="773"/>
      <c r="CS18" s="773"/>
      <c r="CT18" s="773"/>
      <c r="CU18" s="773"/>
      <c r="CV18" s="773"/>
      <c r="CW18" s="773"/>
      <c r="CX18" s="773"/>
      <c r="CY18" s="773"/>
      <c r="CZ18" s="773"/>
      <c r="DA18" s="773"/>
      <c r="DB18" s="773"/>
      <c r="DC18" s="193"/>
      <c r="DD18" s="192"/>
      <c r="DE18" s="773" t="s">
        <v>300</v>
      </c>
      <c r="DF18" s="773"/>
      <c r="DG18" s="773"/>
      <c r="DH18" s="773"/>
      <c r="DI18" s="773"/>
      <c r="DJ18" s="773"/>
      <c r="DK18" s="773"/>
      <c r="DL18" s="773"/>
      <c r="DM18" s="773"/>
      <c r="DN18" s="773"/>
      <c r="DO18" s="773"/>
      <c r="DP18" s="773"/>
      <c r="DQ18" s="773"/>
      <c r="DR18" s="773"/>
      <c r="DS18" s="773"/>
      <c r="DT18" s="773"/>
      <c r="DU18" s="773"/>
      <c r="DV18" s="773"/>
      <c r="DW18" s="773"/>
      <c r="DX18" s="773"/>
      <c r="DY18" s="180"/>
    </row>
    <row r="19" spans="1:135" ht="19.5" customHeight="1">
      <c r="A19" s="9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99"/>
      <c r="S19" s="189"/>
      <c r="T19" s="629"/>
      <c r="U19" s="629"/>
      <c r="V19" s="629"/>
      <c r="W19" s="629"/>
      <c r="X19" s="629"/>
      <c r="Y19" s="629"/>
      <c r="Z19" s="629"/>
      <c r="AA19" s="629"/>
      <c r="AB19" s="629"/>
      <c r="AC19" s="629"/>
      <c r="AD19" s="629"/>
      <c r="AE19" s="629"/>
      <c r="AF19" s="629"/>
      <c r="AG19" s="629"/>
      <c r="AH19" s="629"/>
      <c r="AI19" s="629"/>
      <c r="AJ19" s="629"/>
      <c r="AK19" s="194"/>
      <c r="AL19" s="195"/>
      <c r="AM19" s="182"/>
      <c r="AN19" s="182"/>
      <c r="AO19" s="182"/>
      <c r="AP19" s="182"/>
      <c r="AQ19" s="1079" t="s">
        <v>301</v>
      </c>
      <c r="AR19" s="1079"/>
      <c r="AS19" s="1079"/>
      <c r="AT19" s="1079"/>
      <c r="AU19" s="1079"/>
      <c r="AV19" s="1079"/>
      <c r="AW19" s="1079"/>
      <c r="AX19" s="1079"/>
      <c r="AY19" s="1079"/>
      <c r="AZ19" s="1079"/>
      <c r="BA19" s="1079"/>
      <c r="BB19" s="1079"/>
      <c r="BC19" s="1079"/>
      <c r="BD19" s="1079"/>
      <c r="BE19" s="1079"/>
      <c r="BF19" s="1079"/>
      <c r="BG19" s="1079"/>
      <c r="BH19" s="1079"/>
      <c r="BI19" s="1079"/>
      <c r="BJ19" s="1079"/>
      <c r="BK19" s="1079"/>
      <c r="BL19" s="1079"/>
      <c r="BM19" s="1079"/>
      <c r="BN19" s="1079"/>
      <c r="BO19" s="1079"/>
      <c r="BP19" s="1079"/>
      <c r="BQ19" s="1079"/>
      <c r="BR19" s="1079"/>
      <c r="BS19" s="1079"/>
      <c r="BT19" s="1079"/>
      <c r="BU19" s="1079"/>
      <c r="BV19" s="1079"/>
      <c r="BW19" s="1079"/>
      <c r="BX19" s="1079"/>
      <c r="BY19" s="1079"/>
      <c r="BZ19" s="1079"/>
      <c r="CA19" s="1079"/>
      <c r="CB19" s="1079"/>
      <c r="CC19" s="182"/>
      <c r="CD19" s="182"/>
      <c r="CE19" s="182"/>
      <c r="CF19" s="182"/>
      <c r="CG19" s="183"/>
      <c r="CH19" s="1088" t="s">
        <v>31</v>
      </c>
      <c r="CI19" s="688"/>
      <c r="CJ19" s="688"/>
      <c r="CK19" s="688"/>
      <c r="CL19" s="688"/>
      <c r="CM19" s="688"/>
      <c r="CN19" s="688"/>
      <c r="CO19" s="688"/>
      <c r="CP19" s="688"/>
      <c r="CQ19" s="688"/>
      <c r="CR19" s="1089"/>
      <c r="CS19" s="1088" t="s">
        <v>32</v>
      </c>
      <c r="CT19" s="688"/>
      <c r="CU19" s="688"/>
      <c r="CV19" s="688"/>
      <c r="CW19" s="688"/>
      <c r="CX19" s="688"/>
      <c r="CY19" s="688"/>
      <c r="CZ19" s="688"/>
      <c r="DA19" s="688"/>
      <c r="DB19" s="688"/>
      <c r="DC19" s="1089"/>
      <c r="DD19" s="1092" t="s">
        <v>302</v>
      </c>
      <c r="DE19" s="676"/>
      <c r="DF19" s="676"/>
      <c r="DG19" s="676"/>
      <c r="DH19" s="676"/>
      <c r="DI19" s="676"/>
      <c r="DJ19" s="676"/>
      <c r="DK19" s="676"/>
      <c r="DL19" s="676"/>
      <c r="DM19" s="676"/>
      <c r="DN19" s="1093"/>
      <c r="DO19" s="1092" t="s">
        <v>303</v>
      </c>
      <c r="DP19" s="676"/>
      <c r="DQ19" s="676"/>
      <c r="DR19" s="676"/>
      <c r="DS19" s="676"/>
      <c r="DT19" s="676"/>
      <c r="DU19" s="676"/>
      <c r="DV19" s="676"/>
      <c r="DW19" s="676"/>
      <c r="DX19" s="676"/>
      <c r="DY19" s="1097"/>
    </row>
    <row r="20" spans="1:135" ht="19.5" customHeight="1">
      <c r="A20" s="9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99"/>
      <c r="S20" s="189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194"/>
      <c r="AL20" s="1092" t="s">
        <v>304</v>
      </c>
      <c r="AM20" s="676"/>
      <c r="AN20" s="676"/>
      <c r="AO20" s="676"/>
      <c r="AP20" s="676"/>
      <c r="AQ20" s="676"/>
      <c r="AR20" s="676"/>
      <c r="AS20" s="1093"/>
      <c r="AT20" s="1077" t="s">
        <v>305</v>
      </c>
      <c r="AU20" s="674"/>
      <c r="AV20" s="674"/>
      <c r="AW20" s="674"/>
      <c r="AX20" s="674"/>
      <c r="AY20" s="674"/>
      <c r="AZ20" s="674"/>
      <c r="BA20" s="1078"/>
      <c r="BB20" s="1077" t="s">
        <v>33</v>
      </c>
      <c r="BC20" s="674"/>
      <c r="BD20" s="674"/>
      <c r="BE20" s="674"/>
      <c r="BF20" s="674"/>
      <c r="BG20" s="674"/>
      <c r="BH20" s="674"/>
      <c r="BI20" s="1078"/>
      <c r="BJ20" s="1077" t="s">
        <v>34</v>
      </c>
      <c r="BK20" s="674"/>
      <c r="BL20" s="674"/>
      <c r="BM20" s="674"/>
      <c r="BN20" s="674"/>
      <c r="BO20" s="674"/>
      <c r="BP20" s="674"/>
      <c r="BQ20" s="1078"/>
      <c r="BR20" s="1077" t="s">
        <v>35</v>
      </c>
      <c r="BS20" s="674"/>
      <c r="BT20" s="674"/>
      <c r="BU20" s="674"/>
      <c r="BV20" s="674"/>
      <c r="BW20" s="674"/>
      <c r="BX20" s="674"/>
      <c r="BY20" s="1078"/>
      <c r="BZ20" s="1077" t="s">
        <v>36</v>
      </c>
      <c r="CA20" s="674"/>
      <c r="CB20" s="674"/>
      <c r="CC20" s="674"/>
      <c r="CD20" s="674"/>
      <c r="CE20" s="674"/>
      <c r="CF20" s="674"/>
      <c r="CG20" s="1078"/>
      <c r="CH20" s="1090"/>
      <c r="CI20" s="689"/>
      <c r="CJ20" s="689"/>
      <c r="CK20" s="689"/>
      <c r="CL20" s="689"/>
      <c r="CM20" s="689"/>
      <c r="CN20" s="689"/>
      <c r="CO20" s="689"/>
      <c r="CP20" s="689"/>
      <c r="CQ20" s="689"/>
      <c r="CR20" s="1091"/>
      <c r="CS20" s="1090"/>
      <c r="CT20" s="689"/>
      <c r="CU20" s="689"/>
      <c r="CV20" s="689"/>
      <c r="CW20" s="689"/>
      <c r="CX20" s="689"/>
      <c r="CY20" s="689"/>
      <c r="CZ20" s="689"/>
      <c r="DA20" s="689"/>
      <c r="DB20" s="689"/>
      <c r="DC20" s="1091"/>
      <c r="DD20" s="678"/>
      <c r="DE20" s="677"/>
      <c r="DF20" s="677"/>
      <c r="DG20" s="677"/>
      <c r="DH20" s="677"/>
      <c r="DI20" s="677"/>
      <c r="DJ20" s="677"/>
      <c r="DK20" s="677"/>
      <c r="DL20" s="677"/>
      <c r="DM20" s="677"/>
      <c r="DN20" s="679"/>
      <c r="DO20" s="678"/>
      <c r="DP20" s="677"/>
      <c r="DQ20" s="677"/>
      <c r="DR20" s="677"/>
      <c r="DS20" s="677"/>
      <c r="DT20" s="677"/>
      <c r="DU20" s="677"/>
      <c r="DV20" s="677"/>
      <c r="DW20" s="677"/>
      <c r="DX20" s="677"/>
      <c r="DY20" s="1098"/>
    </row>
    <row r="21" spans="1:135" ht="15" customHeight="1">
      <c r="A21" s="9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99"/>
      <c r="S21" s="671" t="s">
        <v>306</v>
      </c>
      <c r="T21" s="786"/>
      <c r="U21" s="786"/>
      <c r="V21" s="786"/>
      <c r="W21" s="786"/>
      <c r="X21" s="786"/>
      <c r="Y21" s="786"/>
      <c r="Z21" s="786"/>
      <c r="AA21" s="786"/>
      <c r="AB21" s="786"/>
      <c r="AC21" s="786"/>
      <c r="AD21" s="786"/>
      <c r="AE21" s="786"/>
      <c r="AF21" s="786"/>
      <c r="AG21" s="786"/>
      <c r="AH21" s="786"/>
      <c r="AI21" s="786"/>
      <c r="AJ21" s="786"/>
      <c r="AK21" s="1081"/>
      <c r="AL21" s="1094"/>
      <c r="AM21" s="747"/>
      <c r="AN21" s="747"/>
      <c r="AO21" s="747"/>
      <c r="AP21" s="747"/>
      <c r="AQ21" s="747"/>
      <c r="AR21" s="747"/>
      <c r="AS21" s="1095"/>
      <c r="AT21" s="785"/>
      <c r="AU21" s="786"/>
      <c r="AV21" s="786"/>
      <c r="AW21" s="786"/>
      <c r="AX21" s="786"/>
      <c r="AY21" s="786"/>
      <c r="AZ21" s="786"/>
      <c r="BA21" s="1081"/>
      <c r="BB21" s="785"/>
      <c r="BC21" s="786"/>
      <c r="BD21" s="786"/>
      <c r="BE21" s="786"/>
      <c r="BF21" s="786"/>
      <c r="BG21" s="786"/>
      <c r="BH21" s="786"/>
      <c r="BI21" s="1081"/>
      <c r="BJ21" s="785"/>
      <c r="BK21" s="786"/>
      <c r="BL21" s="786"/>
      <c r="BM21" s="786"/>
      <c r="BN21" s="786"/>
      <c r="BO21" s="786"/>
      <c r="BP21" s="786"/>
      <c r="BQ21" s="1081"/>
      <c r="BR21" s="785"/>
      <c r="BS21" s="786"/>
      <c r="BT21" s="786"/>
      <c r="BU21" s="786"/>
      <c r="BV21" s="786"/>
      <c r="BW21" s="786"/>
      <c r="BX21" s="786"/>
      <c r="BY21" s="1081"/>
      <c r="BZ21" s="785"/>
      <c r="CA21" s="786"/>
      <c r="CB21" s="786"/>
      <c r="CC21" s="786"/>
      <c r="CD21" s="786"/>
      <c r="CE21" s="786"/>
      <c r="CF21" s="786"/>
      <c r="CG21" s="1081"/>
      <c r="CH21" s="1090"/>
      <c r="CI21" s="689"/>
      <c r="CJ21" s="689"/>
      <c r="CK21" s="689"/>
      <c r="CL21" s="689"/>
      <c r="CM21" s="689"/>
      <c r="CN21" s="689"/>
      <c r="CO21" s="689"/>
      <c r="CP21" s="689"/>
      <c r="CQ21" s="689"/>
      <c r="CR21" s="1091"/>
      <c r="CS21" s="1090"/>
      <c r="CT21" s="689"/>
      <c r="CU21" s="689"/>
      <c r="CV21" s="689"/>
      <c r="CW21" s="689"/>
      <c r="CX21" s="689"/>
      <c r="CY21" s="689"/>
      <c r="CZ21" s="689"/>
      <c r="DA21" s="689"/>
      <c r="DB21" s="689"/>
      <c r="DC21" s="1091"/>
      <c r="DD21" s="678"/>
      <c r="DE21" s="677"/>
      <c r="DF21" s="677"/>
      <c r="DG21" s="677"/>
      <c r="DH21" s="677"/>
      <c r="DI21" s="677"/>
      <c r="DJ21" s="677"/>
      <c r="DK21" s="677"/>
      <c r="DL21" s="677"/>
      <c r="DM21" s="677"/>
      <c r="DN21" s="679"/>
      <c r="DO21" s="678"/>
      <c r="DP21" s="677"/>
      <c r="DQ21" s="677"/>
      <c r="DR21" s="677"/>
      <c r="DS21" s="677"/>
      <c r="DT21" s="677"/>
      <c r="DU21" s="677"/>
      <c r="DV21" s="677"/>
      <c r="DW21" s="677"/>
      <c r="DX21" s="677"/>
      <c r="DY21" s="1098"/>
    </row>
    <row r="22" spans="1:135" ht="15" customHeight="1">
      <c r="A22" s="98"/>
      <c r="B22" s="885" t="s">
        <v>307</v>
      </c>
      <c r="C22" s="885"/>
      <c r="D22" s="885"/>
      <c r="E22" s="885"/>
      <c r="F22" s="885"/>
      <c r="G22" s="885"/>
      <c r="H22" s="885"/>
      <c r="I22" s="885"/>
      <c r="J22" s="885"/>
      <c r="K22" s="885"/>
      <c r="L22" s="885"/>
      <c r="M22" s="885"/>
      <c r="N22" s="885"/>
      <c r="O22" s="885"/>
      <c r="P22" s="885"/>
      <c r="Q22" s="885"/>
      <c r="R22" s="99"/>
      <c r="S22" s="69"/>
      <c r="T22" s="628" t="s">
        <v>308</v>
      </c>
      <c r="U22" s="628"/>
      <c r="V22" s="628"/>
      <c r="W22" s="628"/>
      <c r="X22" s="628"/>
      <c r="Y22" s="628"/>
      <c r="Z22" s="161"/>
      <c r="AA22" s="181"/>
      <c r="AB22" s="628" t="s">
        <v>309</v>
      </c>
      <c r="AC22" s="628"/>
      <c r="AD22" s="628"/>
      <c r="AE22" s="628"/>
      <c r="AF22" s="628"/>
      <c r="AG22" s="628"/>
      <c r="AH22" s="628"/>
      <c r="AI22" s="628"/>
      <c r="AJ22" s="628"/>
      <c r="AK22" s="161"/>
      <c r="AL22" s="8"/>
      <c r="AM22" s="628" t="s">
        <v>308</v>
      </c>
      <c r="AN22" s="628"/>
      <c r="AO22" s="628"/>
      <c r="AP22" s="628"/>
      <c r="AQ22" s="628"/>
      <c r="AR22" s="628"/>
      <c r="AS22" s="161"/>
      <c r="AT22" s="8"/>
      <c r="AU22" s="628" t="s">
        <v>308</v>
      </c>
      <c r="AV22" s="628"/>
      <c r="AW22" s="628"/>
      <c r="AX22" s="628"/>
      <c r="AY22" s="628"/>
      <c r="AZ22" s="628"/>
      <c r="BA22" s="161"/>
      <c r="BB22" s="8"/>
      <c r="BC22" s="628" t="s">
        <v>308</v>
      </c>
      <c r="BD22" s="628"/>
      <c r="BE22" s="628"/>
      <c r="BF22" s="628"/>
      <c r="BG22" s="628"/>
      <c r="BH22" s="628"/>
      <c r="BI22" s="161"/>
      <c r="BJ22" s="8"/>
      <c r="BK22" s="628" t="s">
        <v>308</v>
      </c>
      <c r="BL22" s="628"/>
      <c r="BM22" s="628"/>
      <c r="BN22" s="628"/>
      <c r="BO22" s="628"/>
      <c r="BP22" s="628"/>
      <c r="BQ22" s="161"/>
      <c r="BR22" s="8"/>
      <c r="BS22" s="628" t="s">
        <v>308</v>
      </c>
      <c r="BT22" s="628"/>
      <c r="BU22" s="628"/>
      <c r="BV22" s="628"/>
      <c r="BW22" s="628"/>
      <c r="BX22" s="628"/>
      <c r="BY22" s="161"/>
      <c r="BZ22" s="8"/>
      <c r="CA22" s="628" t="s">
        <v>308</v>
      </c>
      <c r="CB22" s="628"/>
      <c r="CC22" s="628"/>
      <c r="CD22" s="628"/>
      <c r="CE22" s="628"/>
      <c r="CF22" s="628"/>
      <c r="CG22" s="161"/>
      <c r="CH22" s="1099" t="s">
        <v>310</v>
      </c>
      <c r="CI22" s="629"/>
      <c r="CJ22" s="629"/>
      <c r="CK22" s="629"/>
      <c r="CL22" s="629"/>
      <c r="CM22" s="629"/>
      <c r="CN22" s="629"/>
      <c r="CO22" s="629"/>
      <c r="CP22" s="629"/>
      <c r="CQ22" s="629"/>
      <c r="CR22" s="757"/>
      <c r="CS22" s="1099" t="s">
        <v>311</v>
      </c>
      <c r="CT22" s="629"/>
      <c r="CU22" s="629"/>
      <c r="CV22" s="629"/>
      <c r="CW22" s="629"/>
      <c r="CX22" s="629"/>
      <c r="CY22" s="629"/>
      <c r="CZ22" s="629"/>
      <c r="DA22" s="629"/>
      <c r="DB22" s="629"/>
      <c r="DC22" s="757"/>
      <c r="DD22" s="1099"/>
      <c r="DE22" s="629"/>
      <c r="DF22" s="629"/>
      <c r="DG22" s="629"/>
      <c r="DH22" s="629"/>
      <c r="DI22" s="629"/>
      <c r="DJ22" s="629"/>
      <c r="DK22" s="629"/>
      <c r="DL22" s="629"/>
      <c r="DM22" s="629"/>
      <c r="DN22" s="757"/>
      <c r="DO22" s="1099"/>
      <c r="DP22" s="629"/>
      <c r="DQ22" s="629"/>
      <c r="DR22" s="629"/>
      <c r="DS22" s="629"/>
      <c r="DT22" s="629"/>
      <c r="DU22" s="629"/>
      <c r="DV22" s="629"/>
      <c r="DW22" s="629"/>
      <c r="DX22" s="629"/>
      <c r="DY22" s="989"/>
    </row>
    <row r="23" spans="1:135" s="152" customFormat="1" ht="15" customHeight="1" thickBot="1">
      <c r="A23" s="102"/>
      <c r="B23" s="886"/>
      <c r="C23" s="886"/>
      <c r="D23" s="886"/>
      <c r="E23" s="886"/>
      <c r="F23" s="886"/>
      <c r="G23" s="886"/>
      <c r="H23" s="886"/>
      <c r="I23" s="886"/>
      <c r="J23" s="886"/>
      <c r="K23" s="886"/>
      <c r="L23" s="886"/>
      <c r="M23" s="886"/>
      <c r="N23" s="886"/>
      <c r="O23" s="886"/>
      <c r="P23" s="886"/>
      <c r="Q23" s="886"/>
      <c r="R23" s="38"/>
      <c r="S23" s="673"/>
      <c r="T23" s="626"/>
      <c r="U23" s="626"/>
      <c r="V23" s="626"/>
      <c r="W23" s="626"/>
      <c r="X23" s="626"/>
      <c r="Y23" s="626"/>
      <c r="Z23" s="627"/>
      <c r="AA23" s="673" t="s">
        <v>30</v>
      </c>
      <c r="AB23" s="626"/>
      <c r="AC23" s="626"/>
      <c r="AD23" s="626"/>
      <c r="AE23" s="626"/>
      <c r="AF23" s="626"/>
      <c r="AG23" s="626"/>
      <c r="AH23" s="626"/>
      <c r="AI23" s="626"/>
      <c r="AJ23" s="626"/>
      <c r="AK23" s="627"/>
      <c r="AL23" s="673"/>
      <c r="AM23" s="626"/>
      <c r="AN23" s="626"/>
      <c r="AO23" s="626"/>
      <c r="AP23" s="626"/>
      <c r="AQ23" s="626"/>
      <c r="AR23" s="626"/>
      <c r="AS23" s="627"/>
      <c r="AT23" s="673"/>
      <c r="AU23" s="626"/>
      <c r="AV23" s="626"/>
      <c r="AW23" s="626"/>
      <c r="AX23" s="626"/>
      <c r="AY23" s="626"/>
      <c r="AZ23" s="626"/>
      <c r="BA23" s="627"/>
      <c r="BB23" s="673"/>
      <c r="BC23" s="626"/>
      <c r="BD23" s="626"/>
      <c r="BE23" s="626"/>
      <c r="BF23" s="626"/>
      <c r="BG23" s="626"/>
      <c r="BH23" s="626"/>
      <c r="BI23" s="627"/>
      <c r="BJ23" s="673"/>
      <c r="BK23" s="626"/>
      <c r="BL23" s="626"/>
      <c r="BM23" s="626"/>
      <c r="BN23" s="626"/>
      <c r="BO23" s="626"/>
      <c r="BP23" s="626"/>
      <c r="BQ23" s="627"/>
      <c r="BR23" s="673"/>
      <c r="BS23" s="626"/>
      <c r="BT23" s="626"/>
      <c r="BU23" s="626"/>
      <c r="BV23" s="626"/>
      <c r="BW23" s="626"/>
      <c r="BX23" s="626"/>
      <c r="BY23" s="627"/>
      <c r="BZ23" s="673"/>
      <c r="CA23" s="626"/>
      <c r="CB23" s="626"/>
      <c r="CC23" s="626"/>
      <c r="CD23" s="626"/>
      <c r="CE23" s="626"/>
      <c r="CF23" s="626"/>
      <c r="CG23" s="627"/>
      <c r="CH23" s="673" t="s">
        <v>30</v>
      </c>
      <c r="CI23" s="626"/>
      <c r="CJ23" s="626"/>
      <c r="CK23" s="626"/>
      <c r="CL23" s="626"/>
      <c r="CM23" s="626"/>
      <c r="CN23" s="626"/>
      <c r="CO23" s="626"/>
      <c r="CP23" s="626"/>
      <c r="CQ23" s="626"/>
      <c r="CR23" s="627"/>
      <c r="CS23" s="673" t="s">
        <v>30</v>
      </c>
      <c r="CT23" s="626"/>
      <c r="CU23" s="626"/>
      <c r="CV23" s="626"/>
      <c r="CW23" s="626"/>
      <c r="CX23" s="626"/>
      <c r="CY23" s="626"/>
      <c r="CZ23" s="626"/>
      <c r="DA23" s="626"/>
      <c r="DB23" s="626"/>
      <c r="DC23" s="627"/>
      <c r="DD23" s="673" t="s">
        <v>312</v>
      </c>
      <c r="DE23" s="626"/>
      <c r="DF23" s="626"/>
      <c r="DG23" s="626"/>
      <c r="DH23" s="626"/>
      <c r="DI23" s="626"/>
      <c r="DJ23" s="626"/>
      <c r="DK23" s="626"/>
      <c r="DL23" s="626"/>
      <c r="DM23" s="626"/>
      <c r="DN23" s="627"/>
      <c r="DO23" s="673" t="s">
        <v>312</v>
      </c>
      <c r="DP23" s="626"/>
      <c r="DQ23" s="626"/>
      <c r="DR23" s="626"/>
      <c r="DS23" s="626"/>
      <c r="DT23" s="626"/>
      <c r="DU23" s="626"/>
      <c r="DV23" s="626"/>
      <c r="DW23" s="626"/>
      <c r="DX23" s="626"/>
      <c r="DY23" s="630"/>
    </row>
    <row r="24" spans="1:135" ht="19.5" customHeight="1">
      <c r="A24" s="671" t="s">
        <v>108</v>
      </c>
      <c r="B24" s="727"/>
      <c r="C24" s="727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887"/>
      <c r="S24" s="559">
        <v>0</v>
      </c>
      <c r="T24" s="700"/>
      <c r="U24" s="700"/>
      <c r="V24" s="700"/>
      <c r="W24" s="700"/>
      <c r="X24" s="700"/>
      <c r="Y24" s="700"/>
      <c r="Z24" s="700"/>
      <c r="AA24" s="700">
        <v>0</v>
      </c>
      <c r="AB24" s="700"/>
      <c r="AC24" s="700"/>
      <c r="AD24" s="700"/>
      <c r="AE24" s="700"/>
      <c r="AF24" s="700"/>
      <c r="AG24" s="700"/>
      <c r="AH24" s="700"/>
      <c r="AI24" s="700"/>
      <c r="AJ24" s="700"/>
      <c r="AK24" s="700"/>
      <c r="AL24" s="700">
        <v>0</v>
      </c>
      <c r="AM24" s="700"/>
      <c r="AN24" s="700"/>
      <c r="AO24" s="700"/>
      <c r="AP24" s="700"/>
      <c r="AQ24" s="700"/>
      <c r="AR24" s="700"/>
      <c r="AS24" s="700"/>
      <c r="AT24" s="700">
        <v>0</v>
      </c>
      <c r="AU24" s="700"/>
      <c r="AV24" s="700"/>
      <c r="AW24" s="700"/>
      <c r="AX24" s="700"/>
      <c r="AY24" s="700"/>
      <c r="AZ24" s="700"/>
      <c r="BA24" s="700"/>
      <c r="BB24" s="700">
        <v>0</v>
      </c>
      <c r="BC24" s="700"/>
      <c r="BD24" s="700"/>
      <c r="BE24" s="700"/>
      <c r="BF24" s="700"/>
      <c r="BG24" s="700"/>
      <c r="BH24" s="700"/>
      <c r="BI24" s="700"/>
      <c r="BJ24" s="700">
        <v>0</v>
      </c>
      <c r="BK24" s="700"/>
      <c r="BL24" s="700"/>
      <c r="BM24" s="700"/>
      <c r="BN24" s="700"/>
      <c r="BO24" s="700"/>
      <c r="BP24" s="700"/>
      <c r="BQ24" s="700"/>
      <c r="BR24" s="700">
        <v>0</v>
      </c>
      <c r="BS24" s="700"/>
      <c r="BT24" s="700"/>
      <c r="BU24" s="700"/>
      <c r="BV24" s="700"/>
      <c r="BW24" s="700"/>
      <c r="BX24" s="700"/>
      <c r="BY24" s="700"/>
      <c r="BZ24" s="700">
        <v>0</v>
      </c>
      <c r="CA24" s="700"/>
      <c r="CB24" s="700"/>
      <c r="CC24" s="700"/>
      <c r="CD24" s="700"/>
      <c r="CE24" s="700"/>
      <c r="CF24" s="700"/>
      <c r="CG24" s="700"/>
      <c r="CH24" s="720">
        <v>0</v>
      </c>
      <c r="CI24" s="720"/>
      <c r="CJ24" s="720"/>
      <c r="CK24" s="720"/>
      <c r="CL24" s="720"/>
      <c r="CM24" s="720"/>
      <c r="CN24" s="720"/>
      <c r="CO24" s="720"/>
      <c r="CP24" s="720"/>
      <c r="CQ24" s="720"/>
      <c r="CR24" s="720"/>
      <c r="CS24" s="720">
        <v>0</v>
      </c>
      <c r="CT24" s="720"/>
      <c r="CU24" s="720"/>
      <c r="CV24" s="720"/>
      <c r="CW24" s="720"/>
      <c r="CX24" s="720"/>
      <c r="CY24" s="720"/>
      <c r="CZ24" s="720"/>
      <c r="DA24" s="720"/>
      <c r="DB24" s="720"/>
      <c r="DC24" s="720"/>
      <c r="DD24" s="720">
        <v>0</v>
      </c>
      <c r="DE24" s="720"/>
      <c r="DF24" s="720"/>
      <c r="DG24" s="720"/>
      <c r="DH24" s="720"/>
      <c r="DI24" s="720"/>
      <c r="DJ24" s="720"/>
      <c r="DK24" s="720"/>
      <c r="DL24" s="720"/>
      <c r="DM24" s="720"/>
      <c r="DN24" s="720"/>
      <c r="DO24" s="720">
        <v>0</v>
      </c>
      <c r="DP24" s="720"/>
      <c r="DQ24" s="720"/>
      <c r="DR24" s="720"/>
      <c r="DS24" s="720"/>
      <c r="DT24" s="720"/>
      <c r="DU24" s="720"/>
      <c r="DV24" s="720"/>
      <c r="DW24" s="720"/>
      <c r="DX24" s="720"/>
      <c r="DY24" s="721"/>
    </row>
    <row r="25" spans="1:135" ht="19.5" customHeight="1">
      <c r="A25" s="882" t="s">
        <v>23</v>
      </c>
      <c r="B25" s="883"/>
      <c r="C25" s="883"/>
      <c r="D25" s="883"/>
      <c r="E25" s="883"/>
      <c r="F25" s="883"/>
      <c r="G25" s="883"/>
      <c r="H25" s="883"/>
      <c r="I25" s="883"/>
      <c r="J25" s="883"/>
      <c r="K25" s="883"/>
      <c r="L25" s="883"/>
      <c r="M25" s="883"/>
      <c r="N25" s="883"/>
      <c r="O25" s="883"/>
      <c r="P25" s="883"/>
      <c r="Q25" s="883"/>
      <c r="R25" s="884"/>
      <c r="S25" s="705">
        <v>0</v>
      </c>
      <c r="T25" s="696"/>
      <c r="U25" s="696"/>
      <c r="V25" s="696"/>
      <c r="W25" s="696"/>
      <c r="X25" s="696"/>
      <c r="Y25" s="696"/>
      <c r="Z25" s="696"/>
      <c r="AA25" s="696">
        <v>0</v>
      </c>
      <c r="AB25" s="696"/>
      <c r="AC25" s="696"/>
      <c r="AD25" s="696"/>
      <c r="AE25" s="696"/>
      <c r="AF25" s="696"/>
      <c r="AG25" s="696"/>
      <c r="AH25" s="696"/>
      <c r="AI25" s="696"/>
      <c r="AJ25" s="696"/>
      <c r="AK25" s="696"/>
      <c r="AL25" s="696">
        <v>0</v>
      </c>
      <c r="AM25" s="696"/>
      <c r="AN25" s="696"/>
      <c r="AO25" s="696"/>
      <c r="AP25" s="696"/>
      <c r="AQ25" s="696"/>
      <c r="AR25" s="696"/>
      <c r="AS25" s="696"/>
      <c r="AT25" s="696">
        <v>0</v>
      </c>
      <c r="AU25" s="696"/>
      <c r="AV25" s="696"/>
      <c r="AW25" s="696"/>
      <c r="AX25" s="696"/>
      <c r="AY25" s="696"/>
      <c r="AZ25" s="696"/>
      <c r="BA25" s="696"/>
      <c r="BB25" s="696">
        <v>0</v>
      </c>
      <c r="BC25" s="696"/>
      <c r="BD25" s="696"/>
      <c r="BE25" s="696"/>
      <c r="BF25" s="696"/>
      <c r="BG25" s="696"/>
      <c r="BH25" s="696"/>
      <c r="BI25" s="696"/>
      <c r="BJ25" s="696">
        <v>0</v>
      </c>
      <c r="BK25" s="696"/>
      <c r="BL25" s="696"/>
      <c r="BM25" s="696"/>
      <c r="BN25" s="696"/>
      <c r="BO25" s="696"/>
      <c r="BP25" s="696"/>
      <c r="BQ25" s="696"/>
      <c r="BR25" s="696">
        <v>0</v>
      </c>
      <c r="BS25" s="696"/>
      <c r="BT25" s="696"/>
      <c r="BU25" s="696"/>
      <c r="BV25" s="696"/>
      <c r="BW25" s="696"/>
      <c r="BX25" s="696"/>
      <c r="BY25" s="696"/>
      <c r="BZ25" s="696">
        <v>0</v>
      </c>
      <c r="CA25" s="696"/>
      <c r="CB25" s="696"/>
      <c r="CC25" s="696"/>
      <c r="CD25" s="696"/>
      <c r="CE25" s="696"/>
      <c r="CF25" s="696"/>
      <c r="CG25" s="696"/>
      <c r="CH25" s="718">
        <v>0</v>
      </c>
      <c r="CI25" s="718"/>
      <c r="CJ25" s="718"/>
      <c r="CK25" s="718"/>
      <c r="CL25" s="718"/>
      <c r="CM25" s="718"/>
      <c r="CN25" s="718"/>
      <c r="CO25" s="718"/>
      <c r="CP25" s="718"/>
      <c r="CQ25" s="718"/>
      <c r="CR25" s="718"/>
      <c r="CS25" s="718">
        <v>0</v>
      </c>
      <c r="CT25" s="718"/>
      <c r="CU25" s="718"/>
      <c r="CV25" s="718"/>
      <c r="CW25" s="718"/>
      <c r="CX25" s="718"/>
      <c r="CY25" s="718"/>
      <c r="CZ25" s="718"/>
      <c r="DA25" s="718"/>
      <c r="DB25" s="718"/>
      <c r="DC25" s="718"/>
      <c r="DD25" s="718">
        <v>0</v>
      </c>
      <c r="DE25" s="718"/>
      <c r="DF25" s="718"/>
      <c r="DG25" s="718"/>
      <c r="DH25" s="718"/>
      <c r="DI25" s="718"/>
      <c r="DJ25" s="718"/>
      <c r="DK25" s="718"/>
      <c r="DL25" s="718"/>
      <c r="DM25" s="718"/>
      <c r="DN25" s="718"/>
      <c r="DO25" s="718">
        <v>0</v>
      </c>
      <c r="DP25" s="718"/>
      <c r="DQ25" s="718"/>
      <c r="DR25" s="718"/>
      <c r="DS25" s="718"/>
      <c r="DT25" s="718"/>
      <c r="DU25" s="718"/>
      <c r="DV25" s="718"/>
      <c r="DW25" s="718"/>
      <c r="DX25" s="718"/>
      <c r="DY25" s="719"/>
    </row>
    <row r="26" spans="1:135" ht="19.5" customHeight="1">
      <c r="A26" s="882" t="s">
        <v>109</v>
      </c>
      <c r="B26" s="883"/>
      <c r="C26" s="883"/>
      <c r="D26" s="883"/>
      <c r="E26" s="883"/>
      <c r="F26" s="883"/>
      <c r="G26" s="883"/>
      <c r="H26" s="883"/>
      <c r="I26" s="883"/>
      <c r="J26" s="883"/>
      <c r="K26" s="883"/>
      <c r="L26" s="883"/>
      <c r="M26" s="883"/>
      <c r="N26" s="883"/>
      <c r="O26" s="883"/>
      <c r="P26" s="883"/>
      <c r="Q26" s="883"/>
      <c r="R26" s="884"/>
      <c r="S26" s="705">
        <v>0</v>
      </c>
      <c r="T26" s="696"/>
      <c r="U26" s="696"/>
      <c r="V26" s="696"/>
      <c r="W26" s="696"/>
      <c r="X26" s="696"/>
      <c r="Y26" s="696"/>
      <c r="Z26" s="696"/>
      <c r="AA26" s="696">
        <v>0</v>
      </c>
      <c r="AB26" s="696"/>
      <c r="AC26" s="696"/>
      <c r="AD26" s="696"/>
      <c r="AE26" s="696"/>
      <c r="AF26" s="696"/>
      <c r="AG26" s="696"/>
      <c r="AH26" s="696"/>
      <c r="AI26" s="696"/>
      <c r="AJ26" s="696"/>
      <c r="AK26" s="696"/>
      <c r="AL26" s="696">
        <v>0</v>
      </c>
      <c r="AM26" s="696"/>
      <c r="AN26" s="696"/>
      <c r="AO26" s="696"/>
      <c r="AP26" s="696"/>
      <c r="AQ26" s="696"/>
      <c r="AR26" s="696"/>
      <c r="AS26" s="696"/>
      <c r="AT26" s="696">
        <v>0</v>
      </c>
      <c r="AU26" s="696"/>
      <c r="AV26" s="696"/>
      <c r="AW26" s="696"/>
      <c r="AX26" s="696"/>
      <c r="AY26" s="696"/>
      <c r="AZ26" s="696"/>
      <c r="BA26" s="696"/>
      <c r="BB26" s="696">
        <v>0</v>
      </c>
      <c r="BC26" s="696"/>
      <c r="BD26" s="696"/>
      <c r="BE26" s="696"/>
      <c r="BF26" s="696"/>
      <c r="BG26" s="696"/>
      <c r="BH26" s="696"/>
      <c r="BI26" s="696"/>
      <c r="BJ26" s="696">
        <v>0</v>
      </c>
      <c r="BK26" s="696"/>
      <c r="BL26" s="696"/>
      <c r="BM26" s="696"/>
      <c r="BN26" s="696"/>
      <c r="BO26" s="696"/>
      <c r="BP26" s="696"/>
      <c r="BQ26" s="696"/>
      <c r="BR26" s="696">
        <v>0</v>
      </c>
      <c r="BS26" s="696"/>
      <c r="BT26" s="696"/>
      <c r="BU26" s="696"/>
      <c r="BV26" s="696"/>
      <c r="BW26" s="696"/>
      <c r="BX26" s="696"/>
      <c r="BY26" s="696"/>
      <c r="BZ26" s="696">
        <v>0</v>
      </c>
      <c r="CA26" s="696"/>
      <c r="CB26" s="696"/>
      <c r="CC26" s="696"/>
      <c r="CD26" s="696"/>
      <c r="CE26" s="696"/>
      <c r="CF26" s="696"/>
      <c r="CG26" s="696"/>
      <c r="CH26" s="718">
        <v>0</v>
      </c>
      <c r="CI26" s="718"/>
      <c r="CJ26" s="718"/>
      <c r="CK26" s="718"/>
      <c r="CL26" s="718"/>
      <c r="CM26" s="718"/>
      <c r="CN26" s="718"/>
      <c r="CO26" s="718"/>
      <c r="CP26" s="718"/>
      <c r="CQ26" s="718"/>
      <c r="CR26" s="718"/>
      <c r="CS26" s="718">
        <v>0</v>
      </c>
      <c r="CT26" s="718"/>
      <c r="CU26" s="718"/>
      <c r="CV26" s="718"/>
      <c r="CW26" s="718"/>
      <c r="CX26" s="718"/>
      <c r="CY26" s="718"/>
      <c r="CZ26" s="718"/>
      <c r="DA26" s="718"/>
      <c r="DB26" s="718"/>
      <c r="DC26" s="718"/>
      <c r="DD26" s="718">
        <v>0</v>
      </c>
      <c r="DE26" s="718"/>
      <c r="DF26" s="718"/>
      <c r="DG26" s="718"/>
      <c r="DH26" s="718"/>
      <c r="DI26" s="718"/>
      <c r="DJ26" s="718"/>
      <c r="DK26" s="718"/>
      <c r="DL26" s="718"/>
      <c r="DM26" s="718"/>
      <c r="DN26" s="718"/>
      <c r="DO26" s="718">
        <v>0</v>
      </c>
      <c r="DP26" s="718"/>
      <c r="DQ26" s="718"/>
      <c r="DR26" s="718"/>
      <c r="DS26" s="718"/>
      <c r="DT26" s="718"/>
      <c r="DU26" s="718"/>
      <c r="DV26" s="718"/>
      <c r="DW26" s="718"/>
      <c r="DX26" s="718"/>
      <c r="DY26" s="719"/>
    </row>
    <row r="27" spans="1:135" ht="19.5" customHeight="1">
      <c r="A27" s="882" t="s">
        <v>24</v>
      </c>
      <c r="B27" s="883"/>
      <c r="C27" s="883"/>
      <c r="D27" s="883"/>
      <c r="E27" s="883"/>
      <c r="F27" s="883"/>
      <c r="G27" s="883"/>
      <c r="H27" s="883"/>
      <c r="I27" s="883"/>
      <c r="J27" s="883"/>
      <c r="K27" s="883"/>
      <c r="L27" s="883"/>
      <c r="M27" s="883"/>
      <c r="N27" s="883"/>
      <c r="O27" s="883"/>
      <c r="P27" s="883"/>
      <c r="Q27" s="883"/>
      <c r="R27" s="884"/>
      <c r="S27" s="705">
        <v>0</v>
      </c>
      <c r="T27" s="696"/>
      <c r="U27" s="696"/>
      <c r="V27" s="696"/>
      <c r="W27" s="696"/>
      <c r="X27" s="696"/>
      <c r="Y27" s="696"/>
      <c r="Z27" s="696"/>
      <c r="AA27" s="696">
        <v>0</v>
      </c>
      <c r="AB27" s="696"/>
      <c r="AC27" s="696"/>
      <c r="AD27" s="696"/>
      <c r="AE27" s="696"/>
      <c r="AF27" s="696"/>
      <c r="AG27" s="696"/>
      <c r="AH27" s="696"/>
      <c r="AI27" s="696"/>
      <c r="AJ27" s="696"/>
      <c r="AK27" s="696"/>
      <c r="AL27" s="696">
        <v>0</v>
      </c>
      <c r="AM27" s="696"/>
      <c r="AN27" s="696"/>
      <c r="AO27" s="696"/>
      <c r="AP27" s="696"/>
      <c r="AQ27" s="696"/>
      <c r="AR27" s="696"/>
      <c r="AS27" s="696"/>
      <c r="AT27" s="696">
        <v>0</v>
      </c>
      <c r="AU27" s="696"/>
      <c r="AV27" s="696"/>
      <c r="AW27" s="696"/>
      <c r="AX27" s="696"/>
      <c r="AY27" s="696"/>
      <c r="AZ27" s="696"/>
      <c r="BA27" s="696"/>
      <c r="BB27" s="696">
        <v>0</v>
      </c>
      <c r="BC27" s="696"/>
      <c r="BD27" s="696"/>
      <c r="BE27" s="696"/>
      <c r="BF27" s="696"/>
      <c r="BG27" s="696"/>
      <c r="BH27" s="696"/>
      <c r="BI27" s="696"/>
      <c r="BJ27" s="696">
        <v>0</v>
      </c>
      <c r="BK27" s="696"/>
      <c r="BL27" s="696"/>
      <c r="BM27" s="696"/>
      <c r="BN27" s="696"/>
      <c r="BO27" s="696"/>
      <c r="BP27" s="696"/>
      <c r="BQ27" s="696"/>
      <c r="BR27" s="696">
        <v>0</v>
      </c>
      <c r="BS27" s="696"/>
      <c r="BT27" s="696"/>
      <c r="BU27" s="696"/>
      <c r="BV27" s="696"/>
      <c r="BW27" s="696"/>
      <c r="BX27" s="696"/>
      <c r="BY27" s="696"/>
      <c r="BZ27" s="696">
        <v>0</v>
      </c>
      <c r="CA27" s="696"/>
      <c r="CB27" s="696"/>
      <c r="CC27" s="696"/>
      <c r="CD27" s="696"/>
      <c r="CE27" s="696"/>
      <c r="CF27" s="696"/>
      <c r="CG27" s="696"/>
      <c r="CH27" s="718">
        <v>0</v>
      </c>
      <c r="CI27" s="718"/>
      <c r="CJ27" s="718"/>
      <c r="CK27" s="718"/>
      <c r="CL27" s="718"/>
      <c r="CM27" s="718"/>
      <c r="CN27" s="718"/>
      <c r="CO27" s="718"/>
      <c r="CP27" s="718"/>
      <c r="CQ27" s="718"/>
      <c r="CR27" s="718"/>
      <c r="CS27" s="718">
        <v>0</v>
      </c>
      <c r="CT27" s="718"/>
      <c r="CU27" s="718"/>
      <c r="CV27" s="718"/>
      <c r="CW27" s="718"/>
      <c r="CX27" s="718"/>
      <c r="CY27" s="718"/>
      <c r="CZ27" s="718"/>
      <c r="DA27" s="718"/>
      <c r="DB27" s="718"/>
      <c r="DC27" s="718"/>
      <c r="DD27" s="788">
        <v>0</v>
      </c>
      <c r="DE27" s="788"/>
      <c r="DF27" s="788"/>
      <c r="DG27" s="788"/>
      <c r="DH27" s="788"/>
      <c r="DI27" s="788"/>
      <c r="DJ27" s="788"/>
      <c r="DK27" s="788"/>
      <c r="DL27" s="788"/>
      <c r="DM27" s="788"/>
      <c r="DN27" s="788"/>
      <c r="DO27" s="718">
        <v>0</v>
      </c>
      <c r="DP27" s="718"/>
      <c r="DQ27" s="718"/>
      <c r="DR27" s="718"/>
      <c r="DS27" s="718"/>
      <c r="DT27" s="718"/>
      <c r="DU27" s="718"/>
      <c r="DV27" s="718"/>
      <c r="DW27" s="718"/>
      <c r="DX27" s="718"/>
      <c r="DY27" s="719"/>
    </row>
    <row r="28" spans="1:135" ht="19.5" customHeight="1">
      <c r="A28" s="882" t="s">
        <v>110</v>
      </c>
      <c r="B28" s="883"/>
      <c r="C28" s="883"/>
      <c r="D28" s="883"/>
      <c r="E28" s="883"/>
      <c r="F28" s="883"/>
      <c r="G28" s="883"/>
      <c r="H28" s="883"/>
      <c r="I28" s="883"/>
      <c r="J28" s="883"/>
      <c r="K28" s="883"/>
      <c r="L28" s="883"/>
      <c r="M28" s="883"/>
      <c r="N28" s="883"/>
      <c r="O28" s="883"/>
      <c r="P28" s="883"/>
      <c r="Q28" s="883"/>
      <c r="R28" s="884"/>
      <c r="S28" s="705">
        <v>0</v>
      </c>
      <c r="T28" s="696"/>
      <c r="U28" s="696"/>
      <c r="V28" s="696"/>
      <c r="W28" s="696"/>
      <c r="X28" s="696"/>
      <c r="Y28" s="696"/>
      <c r="Z28" s="696"/>
      <c r="AA28" s="696">
        <v>0</v>
      </c>
      <c r="AB28" s="696"/>
      <c r="AC28" s="696"/>
      <c r="AD28" s="696"/>
      <c r="AE28" s="696"/>
      <c r="AF28" s="696"/>
      <c r="AG28" s="696"/>
      <c r="AH28" s="696"/>
      <c r="AI28" s="696"/>
      <c r="AJ28" s="696"/>
      <c r="AK28" s="696"/>
      <c r="AL28" s="696">
        <v>0</v>
      </c>
      <c r="AM28" s="696"/>
      <c r="AN28" s="696"/>
      <c r="AO28" s="696"/>
      <c r="AP28" s="696"/>
      <c r="AQ28" s="696"/>
      <c r="AR28" s="696"/>
      <c r="AS28" s="696"/>
      <c r="AT28" s="696">
        <v>0</v>
      </c>
      <c r="AU28" s="696"/>
      <c r="AV28" s="696"/>
      <c r="AW28" s="696"/>
      <c r="AX28" s="696"/>
      <c r="AY28" s="696"/>
      <c r="AZ28" s="696"/>
      <c r="BA28" s="696"/>
      <c r="BB28" s="696">
        <v>0</v>
      </c>
      <c r="BC28" s="696"/>
      <c r="BD28" s="696"/>
      <c r="BE28" s="696"/>
      <c r="BF28" s="696"/>
      <c r="BG28" s="696"/>
      <c r="BH28" s="696"/>
      <c r="BI28" s="696"/>
      <c r="BJ28" s="696">
        <v>0</v>
      </c>
      <c r="BK28" s="696"/>
      <c r="BL28" s="696"/>
      <c r="BM28" s="696"/>
      <c r="BN28" s="696"/>
      <c r="BO28" s="696"/>
      <c r="BP28" s="696"/>
      <c r="BQ28" s="696"/>
      <c r="BR28" s="696">
        <v>0</v>
      </c>
      <c r="BS28" s="696"/>
      <c r="BT28" s="696"/>
      <c r="BU28" s="696"/>
      <c r="BV28" s="696"/>
      <c r="BW28" s="696"/>
      <c r="BX28" s="696"/>
      <c r="BY28" s="696"/>
      <c r="BZ28" s="696">
        <v>0</v>
      </c>
      <c r="CA28" s="696"/>
      <c r="CB28" s="696"/>
      <c r="CC28" s="696"/>
      <c r="CD28" s="696"/>
      <c r="CE28" s="696"/>
      <c r="CF28" s="696"/>
      <c r="CG28" s="696"/>
      <c r="CH28" s="718">
        <v>0</v>
      </c>
      <c r="CI28" s="718"/>
      <c r="CJ28" s="718"/>
      <c r="CK28" s="718"/>
      <c r="CL28" s="718"/>
      <c r="CM28" s="718"/>
      <c r="CN28" s="718"/>
      <c r="CO28" s="718"/>
      <c r="CP28" s="718"/>
      <c r="CQ28" s="718"/>
      <c r="CR28" s="718"/>
      <c r="CS28" s="718">
        <v>0</v>
      </c>
      <c r="CT28" s="718"/>
      <c r="CU28" s="718"/>
      <c r="CV28" s="718"/>
      <c r="CW28" s="718"/>
      <c r="CX28" s="718"/>
      <c r="CY28" s="718"/>
      <c r="CZ28" s="718"/>
      <c r="DA28" s="718"/>
      <c r="DB28" s="718"/>
      <c r="DC28" s="718"/>
      <c r="DD28" s="718">
        <v>0</v>
      </c>
      <c r="DE28" s="718"/>
      <c r="DF28" s="718"/>
      <c r="DG28" s="718"/>
      <c r="DH28" s="718"/>
      <c r="DI28" s="718"/>
      <c r="DJ28" s="718"/>
      <c r="DK28" s="718"/>
      <c r="DL28" s="718"/>
      <c r="DM28" s="718"/>
      <c r="DN28" s="718"/>
      <c r="DO28" s="718">
        <v>0</v>
      </c>
      <c r="DP28" s="718"/>
      <c r="DQ28" s="718"/>
      <c r="DR28" s="718"/>
      <c r="DS28" s="718"/>
      <c r="DT28" s="718"/>
      <c r="DU28" s="718"/>
      <c r="DV28" s="718"/>
      <c r="DW28" s="718"/>
      <c r="DX28" s="718"/>
      <c r="DY28" s="719"/>
    </row>
    <row r="29" spans="1:135" ht="19.5" customHeight="1" thickBot="1">
      <c r="A29" s="776" t="s">
        <v>25</v>
      </c>
      <c r="B29" s="880"/>
      <c r="C29" s="880"/>
      <c r="D29" s="880"/>
      <c r="E29" s="880"/>
      <c r="F29" s="880"/>
      <c r="G29" s="880"/>
      <c r="H29" s="880"/>
      <c r="I29" s="880"/>
      <c r="J29" s="880"/>
      <c r="K29" s="880"/>
      <c r="L29" s="880"/>
      <c r="M29" s="880"/>
      <c r="N29" s="880"/>
      <c r="O29" s="880"/>
      <c r="P29" s="880"/>
      <c r="Q29" s="880"/>
      <c r="R29" s="881"/>
      <c r="S29" s="705">
        <v>0</v>
      </c>
      <c r="T29" s="696"/>
      <c r="U29" s="696"/>
      <c r="V29" s="696"/>
      <c r="W29" s="696"/>
      <c r="X29" s="696"/>
      <c r="Y29" s="696"/>
      <c r="Z29" s="696"/>
      <c r="AA29" s="696">
        <v>0</v>
      </c>
      <c r="AB29" s="696"/>
      <c r="AC29" s="696"/>
      <c r="AD29" s="696"/>
      <c r="AE29" s="696"/>
      <c r="AF29" s="696"/>
      <c r="AG29" s="696"/>
      <c r="AH29" s="696"/>
      <c r="AI29" s="696"/>
      <c r="AJ29" s="696"/>
      <c r="AK29" s="696"/>
      <c r="AL29" s="696">
        <v>0</v>
      </c>
      <c r="AM29" s="696"/>
      <c r="AN29" s="696"/>
      <c r="AO29" s="696"/>
      <c r="AP29" s="696"/>
      <c r="AQ29" s="696"/>
      <c r="AR29" s="696"/>
      <c r="AS29" s="696"/>
      <c r="AT29" s="696">
        <v>0</v>
      </c>
      <c r="AU29" s="696"/>
      <c r="AV29" s="696"/>
      <c r="AW29" s="696"/>
      <c r="AX29" s="696"/>
      <c r="AY29" s="696"/>
      <c r="AZ29" s="696"/>
      <c r="BA29" s="696"/>
      <c r="BB29" s="696">
        <v>0</v>
      </c>
      <c r="BC29" s="696"/>
      <c r="BD29" s="696"/>
      <c r="BE29" s="696"/>
      <c r="BF29" s="696"/>
      <c r="BG29" s="696"/>
      <c r="BH29" s="696"/>
      <c r="BI29" s="696"/>
      <c r="BJ29" s="696">
        <v>0</v>
      </c>
      <c r="BK29" s="696"/>
      <c r="BL29" s="696"/>
      <c r="BM29" s="696"/>
      <c r="BN29" s="696"/>
      <c r="BO29" s="696"/>
      <c r="BP29" s="696"/>
      <c r="BQ29" s="696"/>
      <c r="BR29" s="696">
        <v>0</v>
      </c>
      <c r="BS29" s="696"/>
      <c r="BT29" s="696"/>
      <c r="BU29" s="696"/>
      <c r="BV29" s="696"/>
      <c r="BW29" s="696"/>
      <c r="BX29" s="696"/>
      <c r="BY29" s="696"/>
      <c r="BZ29" s="696">
        <v>0</v>
      </c>
      <c r="CA29" s="696"/>
      <c r="CB29" s="696"/>
      <c r="CC29" s="696"/>
      <c r="CD29" s="696"/>
      <c r="CE29" s="696"/>
      <c r="CF29" s="696"/>
      <c r="CG29" s="696"/>
      <c r="CH29" s="718">
        <v>0</v>
      </c>
      <c r="CI29" s="718"/>
      <c r="CJ29" s="718"/>
      <c r="CK29" s="718"/>
      <c r="CL29" s="718"/>
      <c r="CM29" s="718"/>
      <c r="CN29" s="718"/>
      <c r="CO29" s="718"/>
      <c r="CP29" s="718"/>
      <c r="CQ29" s="718"/>
      <c r="CR29" s="718"/>
      <c r="CS29" s="718">
        <v>0</v>
      </c>
      <c r="CT29" s="718"/>
      <c r="CU29" s="718"/>
      <c r="CV29" s="718"/>
      <c r="CW29" s="718"/>
      <c r="CX29" s="718"/>
      <c r="CY29" s="718"/>
      <c r="CZ29" s="718"/>
      <c r="DA29" s="718"/>
      <c r="DB29" s="718"/>
      <c r="DC29" s="718"/>
      <c r="DD29" s="718">
        <v>0</v>
      </c>
      <c r="DE29" s="718"/>
      <c r="DF29" s="718"/>
      <c r="DG29" s="718"/>
      <c r="DH29" s="718"/>
      <c r="DI29" s="718"/>
      <c r="DJ29" s="718"/>
      <c r="DK29" s="718"/>
      <c r="DL29" s="718"/>
      <c r="DM29" s="718"/>
      <c r="DN29" s="718"/>
      <c r="DO29" s="718">
        <v>0</v>
      </c>
      <c r="DP29" s="718"/>
      <c r="DQ29" s="718"/>
      <c r="DR29" s="718"/>
      <c r="DS29" s="718"/>
      <c r="DT29" s="718"/>
      <c r="DU29" s="718"/>
      <c r="DV29" s="718"/>
      <c r="DW29" s="718"/>
      <c r="DX29" s="718"/>
      <c r="DY29" s="719"/>
    </row>
    <row r="30" spans="1:135" ht="19.5" customHeight="1" thickBot="1">
      <c r="A30" s="598" t="s">
        <v>120</v>
      </c>
      <c r="B30" s="878"/>
      <c r="C30" s="878"/>
      <c r="D30" s="878"/>
      <c r="E30" s="878"/>
      <c r="F30" s="878"/>
      <c r="G30" s="878"/>
      <c r="H30" s="878"/>
      <c r="I30" s="878"/>
      <c r="J30" s="878"/>
      <c r="K30" s="878"/>
      <c r="L30" s="878"/>
      <c r="M30" s="878"/>
      <c r="N30" s="878"/>
      <c r="O30" s="878"/>
      <c r="P30" s="878"/>
      <c r="Q30" s="878"/>
      <c r="R30" s="879"/>
      <c r="S30" s="704">
        <f>SUM(S24,S25,S26,S27,S28,S29)</f>
        <v>0</v>
      </c>
      <c r="T30" s="697"/>
      <c r="U30" s="697"/>
      <c r="V30" s="697"/>
      <c r="W30" s="697"/>
      <c r="X30" s="697"/>
      <c r="Y30" s="697"/>
      <c r="Z30" s="697"/>
      <c r="AA30" s="697">
        <f>SUM(AA24,AA25,AA26,AA27,AA28,AA29)</f>
        <v>0</v>
      </c>
      <c r="AB30" s="697"/>
      <c r="AC30" s="697"/>
      <c r="AD30" s="697"/>
      <c r="AE30" s="697"/>
      <c r="AF30" s="697"/>
      <c r="AG30" s="697"/>
      <c r="AH30" s="697"/>
      <c r="AI30" s="697"/>
      <c r="AJ30" s="697"/>
      <c r="AK30" s="697"/>
      <c r="AL30" s="697">
        <f t="shared" ref="AL30" si="0">SUM(AL24,AL25,AL26,AL27,AL28,AL29)</f>
        <v>0</v>
      </c>
      <c r="AM30" s="697"/>
      <c r="AN30" s="697"/>
      <c r="AO30" s="697"/>
      <c r="AP30" s="697"/>
      <c r="AQ30" s="697"/>
      <c r="AR30" s="697"/>
      <c r="AS30" s="697"/>
      <c r="AT30" s="697">
        <f t="shared" ref="AT30" si="1">SUM(AT24,AT25,AT26,AT27,AT28,AT29)</f>
        <v>0</v>
      </c>
      <c r="AU30" s="697"/>
      <c r="AV30" s="697"/>
      <c r="AW30" s="697"/>
      <c r="AX30" s="697"/>
      <c r="AY30" s="697"/>
      <c r="AZ30" s="697"/>
      <c r="BA30" s="697"/>
      <c r="BB30" s="697">
        <f t="shared" ref="BB30" si="2">SUM(BB24,BB25,BB26,BB27,BB28,BB29)</f>
        <v>0</v>
      </c>
      <c r="BC30" s="697"/>
      <c r="BD30" s="697"/>
      <c r="BE30" s="697"/>
      <c r="BF30" s="697"/>
      <c r="BG30" s="697"/>
      <c r="BH30" s="697"/>
      <c r="BI30" s="697"/>
      <c r="BJ30" s="697">
        <f t="shared" ref="BJ30" si="3">SUM(BJ24,BJ25,BJ26,BJ27,BJ28,BJ29)</f>
        <v>0</v>
      </c>
      <c r="BK30" s="697"/>
      <c r="BL30" s="697"/>
      <c r="BM30" s="697"/>
      <c r="BN30" s="697"/>
      <c r="BO30" s="697"/>
      <c r="BP30" s="697"/>
      <c r="BQ30" s="697"/>
      <c r="BR30" s="697">
        <f t="shared" ref="BR30" si="4">SUM(BR24,BR25,BR26,BR27,BR28,BR29)</f>
        <v>0</v>
      </c>
      <c r="BS30" s="697"/>
      <c r="BT30" s="697"/>
      <c r="BU30" s="697"/>
      <c r="BV30" s="697"/>
      <c r="BW30" s="697"/>
      <c r="BX30" s="697"/>
      <c r="BY30" s="697"/>
      <c r="BZ30" s="697">
        <f t="shared" ref="BZ30" si="5">SUM(BZ24,BZ25,BZ26,BZ27,BZ28,BZ29)</f>
        <v>0</v>
      </c>
      <c r="CA30" s="697"/>
      <c r="CB30" s="697"/>
      <c r="CC30" s="697"/>
      <c r="CD30" s="697"/>
      <c r="CE30" s="697"/>
      <c r="CF30" s="697"/>
      <c r="CG30" s="697"/>
      <c r="CH30" s="722">
        <v>2015514134</v>
      </c>
      <c r="CI30" s="722"/>
      <c r="CJ30" s="722"/>
      <c r="CK30" s="722"/>
      <c r="CL30" s="722"/>
      <c r="CM30" s="722"/>
      <c r="CN30" s="722"/>
      <c r="CO30" s="722"/>
      <c r="CP30" s="722"/>
      <c r="CQ30" s="722"/>
      <c r="CR30" s="722"/>
      <c r="CS30" s="722">
        <v>14699246</v>
      </c>
      <c r="CT30" s="722"/>
      <c r="CU30" s="722"/>
      <c r="CV30" s="722"/>
      <c r="CW30" s="722"/>
      <c r="CX30" s="722"/>
      <c r="CY30" s="722"/>
      <c r="CZ30" s="722"/>
      <c r="DA30" s="722"/>
      <c r="DB30" s="722"/>
      <c r="DC30" s="722"/>
      <c r="DD30" s="1087">
        <v>0</v>
      </c>
      <c r="DE30" s="1087"/>
      <c r="DF30" s="1087"/>
      <c r="DG30" s="1087"/>
      <c r="DH30" s="1087"/>
      <c r="DI30" s="1087"/>
      <c r="DJ30" s="1087"/>
      <c r="DK30" s="1087"/>
      <c r="DL30" s="1087"/>
      <c r="DM30" s="1087"/>
      <c r="DN30" s="1087"/>
      <c r="DO30" s="1087">
        <v>0</v>
      </c>
      <c r="DP30" s="1087"/>
      <c r="DQ30" s="1087"/>
      <c r="DR30" s="1087"/>
      <c r="DS30" s="1087"/>
      <c r="DT30" s="1087"/>
      <c r="DU30" s="1087"/>
      <c r="DV30" s="1087"/>
      <c r="DW30" s="1087"/>
      <c r="DX30" s="1087"/>
      <c r="DY30" s="1100"/>
    </row>
    <row r="31" spans="1:135" ht="21" customHeight="1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>
        <v>0</v>
      </c>
      <c r="AW31" s="157"/>
      <c r="AX31" s="158"/>
      <c r="AY31" s="158">
        <v>1</v>
      </c>
      <c r="AZ31" s="158"/>
      <c r="BA31" s="158"/>
      <c r="BB31" s="158">
        <v>0</v>
      </c>
      <c r="BC31" s="158"/>
      <c r="BD31" s="158"/>
      <c r="BE31" s="158"/>
      <c r="BF31" s="158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60"/>
      <c r="DP31" s="160"/>
      <c r="DQ31" s="160"/>
      <c r="DR31" s="160"/>
      <c r="DS31" s="160"/>
      <c r="DT31" s="160"/>
      <c r="DU31" s="160"/>
      <c r="DV31" s="160"/>
      <c r="DW31" s="160"/>
      <c r="DX31" s="160"/>
      <c r="DY31" s="160"/>
      <c r="DZ31" s="160"/>
      <c r="EA31" s="160"/>
      <c r="EB31" s="160"/>
      <c r="EC31" s="7"/>
      <c r="ED31" s="7"/>
      <c r="EE31" s="7"/>
    </row>
    <row r="32" spans="1:135" ht="21" customHeight="1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8"/>
      <c r="AY32" s="158"/>
      <c r="AZ32" s="158"/>
      <c r="BA32" s="158"/>
      <c r="BB32" s="158"/>
      <c r="BC32" s="158"/>
      <c r="BD32" s="158"/>
      <c r="BE32" s="158"/>
      <c r="BF32" s="158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60"/>
      <c r="DP32" s="160"/>
      <c r="DQ32" s="160"/>
      <c r="DR32" s="160"/>
      <c r="DS32" s="160"/>
      <c r="DT32" s="160"/>
      <c r="DU32" s="160"/>
      <c r="DV32" s="160"/>
      <c r="DW32" s="160"/>
      <c r="DX32" s="160"/>
      <c r="DY32" s="160"/>
      <c r="DZ32" s="160"/>
      <c r="EA32" s="160"/>
      <c r="EB32" s="160"/>
      <c r="EC32" s="7"/>
      <c r="ED32" s="7"/>
      <c r="EE32" s="7"/>
    </row>
  </sheetData>
  <sheetProtection selectLockedCells="1"/>
  <mergeCells count="242">
    <mergeCell ref="A30:R30"/>
    <mergeCell ref="DO23:DY23"/>
    <mergeCell ref="A29:R29"/>
    <mergeCell ref="DD22:DN22"/>
    <mergeCell ref="DD23:DN23"/>
    <mergeCell ref="A26:R26"/>
    <mergeCell ref="A27:R27"/>
    <mergeCell ref="BS22:BX22"/>
    <mergeCell ref="BB23:BI23"/>
    <mergeCell ref="AT23:BA23"/>
    <mergeCell ref="BC22:BH22"/>
    <mergeCell ref="BK22:BP22"/>
    <mergeCell ref="AU22:AZ22"/>
    <mergeCell ref="DO30:DY30"/>
    <mergeCell ref="S29:Z29"/>
    <mergeCell ref="AA29:AK29"/>
    <mergeCell ref="S30:Z30"/>
    <mergeCell ref="AA30:AK30"/>
    <mergeCell ref="S27:Z27"/>
    <mergeCell ref="AA27:AK27"/>
    <mergeCell ref="S28:Z28"/>
    <mergeCell ref="AA28:AK28"/>
    <mergeCell ref="AT27:BA27"/>
    <mergeCell ref="CS29:DC29"/>
    <mergeCell ref="A14:R14"/>
    <mergeCell ref="DO19:DY21"/>
    <mergeCell ref="DO22:DY22"/>
    <mergeCell ref="CH23:CR23"/>
    <mergeCell ref="CS22:DC22"/>
    <mergeCell ref="CH22:CR22"/>
    <mergeCell ref="CH19:CR21"/>
    <mergeCell ref="DD19:DN21"/>
    <mergeCell ref="AT20:BA21"/>
    <mergeCell ref="BB20:BI21"/>
    <mergeCell ref="BJ20:BQ21"/>
    <mergeCell ref="BR23:BY23"/>
    <mergeCell ref="BJ23:BQ23"/>
    <mergeCell ref="CS23:DC23"/>
    <mergeCell ref="A15:R15"/>
    <mergeCell ref="BZ23:CG23"/>
    <mergeCell ref="AB22:AJ22"/>
    <mergeCell ref="AT9:BD9"/>
    <mergeCell ref="DE18:DX18"/>
    <mergeCell ref="CY8:DI8"/>
    <mergeCell ref="BX9:CE9"/>
    <mergeCell ref="BX10:CE10"/>
    <mergeCell ref="BX11:CE11"/>
    <mergeCell ref="CS19:DC21"/>
    <mergeCell ref="A28:R28"/>
    <mergeCell ref="A25:R25"/>
    <mergeCell ref="A24:R24"/>
    <mergeCell ref="AL20:AS21"/>
    <mergeCell ref="B22:Q23"/>
    <mergeCell ref="S23:Z23"/>
    <mergeCell ref="AA23:AK23"/>
    <mergeCell ref="AL23:AS23"/>
    <mergeCell ref="S21:AK21"/>
    <mergeCell ref="T22:Y22"/>
    <mergeCell ref="T18:AJ19"/>
    <mergeCell ref="CA22:CF22"/>
    <mergeCell ref="AQ19:CB19"/>
    <mergeCell ref="AL18:CG18"/>
    <mergeCell ref="BR20:BY21"/>
    <mergeCell ref="BZ20:CG21"/>
    <mergeCell ref="B18:Q18"/>
    <mergeCell ref="A12:R12"/>
    <mergeCell ref="A11:R11"/>
    <mergeCell ref="A10:R10"/>
    <mergeCell ref="A9:R9"/>
    <mergeCell ref="T7:Y7"/>
    <mergeCell ref="S12:Z12"/>
    <mergeCell ref="AL9:AS9"/>
    <mergeCell ref="AL10:AS10"/>
    <mergeCell ref="AL11:AS11"/>
    <mergeCell ref="AA12:AK12"/>
    <mergeCell ref="AL8:AS8"/>
    <mergeCell ref="AL12:AS12"/>
    <mergeCell ref="AB7:AJ7"/>
    <mergeCell ref="A13:R13"/>
    <mergeCell ref="S11:Z11"/>
    <mergeCell ref="S13:Z13"/>
    <mergeCell ref="S14:Z14"/>
    <mergeCell ref="S15:Z15"/>
    <mergeCell ref="AA11:AK11"/>
    <mergeCell ref="CQ8:CX8"/>
    <mergeCell ref="S9:Z9"/>
    <mergeCell ref="S10:Z10"/>
    <mergeCell ref="BE8:BL8"/>
    <mergeCell ref="BM8:BW8"/>
    <mergeCell ref="BX8:CE8"/>
    <mergeCell ref="CF8:CP8"/>
    <mergeCell ref="AA9:AK9"/>
    <mergeCell ref="AA10:AK10"/>
    <mergeCell ref="AT8:BD8"/>
    <mergeCell ref="AA13:AK13"/>
    <mergeCell ref="AA14:AK14"/>
    <mergeCell ref="AA15:AK15"/>
    <mergeCell ref="CF14:CP14"/>
    <mergeCell ref="CF15:CP15"/>
    <mergeCell ref="BX15:CE15"/>
    <mergeCell ref="BE14:BL14"/>
    <mergeCell ref="CQ11:CX11"/>
    <mergeCell ref="B3:Q3"/>
    <mergeCell ref="B7:Q8"/>
    <mergeCell ref="S8:Z8"/>
    <mergeCell ref="AA8:AK8"/>
    <mergeCell ref="S6:AK6"/>
    <mergeCell ref="CZ7:DH7"/>
    <mergeCell ref="T3:AJ5"/>
    <mergeCell ref="AM3:BC5"/>
    <mergeCell ref="BF3:BV5"/>
    <mergeCell ref="BY3:CO5"/>
    <mergeCell ref="AL6:BD6"/>
    <mergeCell ref="BF7:BK7"/>
    <mergeCell ref="BN7:BV7"/>
    <mergeCell ref="CG7:CO7"/>
    <mergeCell ref="AM7:AR7"/>
    <mergeCell ref="AU7:BC7"/>
    <mergeCell ref="CR3:DH5"/>
    <mergeCell ref="CQ6:DI6"/>
    <mergeCell ref="BE6:BW6"/>
    <mergeCell ref="BX6:CP6"/>
    <mergeCell ref="BY7:CD7"/>
    <mergeCell ref="CR7:CW7"/>
    <mergeCell ref="BE9:BL9"/>
    <mergeCell ref="BM9:BW9"/>
    <mergeCell ref="BE10:BL10"/>
    <mergeCell ref="BM10:BW10"/>
    <mergeCell ref="CQ9:CX9"/>
    <mergeCell ref="CQ10:CX10"/>
    <mergeCell ref="CF9:CP9"/>
    <mergeCell ref="CF10:CP10"/>
    <mergeCell ref="CH25:CR25"/>
    <mergeCell ref="CH26:CR26"/>
    <mergeCell ref="CH27:CR27"/>
    <mergeCell ref="CI18:DB18"/>
    <mergeCell ref="CQ12:CX12"/>
    <mergeCell ref="CQ13:CX13"/>
    <mergeCell ref="CQ14:CX14"/>
    <mergeCell ref="CF13:CP13"/>
    <mergeCell ref="BE13:BL13"/>
    <mergeCell ref="BM13:BW13"/>
    <mergeCell ref="CF12:CP12"/>
    <mergeCell ref="BX13:CE13"/>
    <mergeCell ref="BX14:CE14"/>
    <mergeCell ref="CQ15:CX15"/>
    <mergeCell ref="BX12:CE12"/>
    <mergeCell ref="BZ27:CG27"/>
    <mergeCell ref="BJ25:BQ25"/>
    <mergeCell ref="BR25:BY25"/>
    <mergeCell ref="BZ25:CG25"/>
    <mergeCell ref="BR27:BY27"/>
    <mergeCell ref="BR26:BY26"/>
    <mergeCell ref="BZ26:CG26"/>
    <mergeCell ref="CY9:DI9"/>
    <mergeCell ref="CY10:DI10"/>
    <mergeCell ref="CY11:DI11"/>
    <mergeCell ref="CY12:DI12"/>
    <mergeCell ref="CY13:DI13"/>
    <mergeCell ref="CY14:DI14"/>
    <mergeCell ref="CY15:DI15"/>
    <mergeCell ref="CH24:CR24"/>
    <mergeCell ref="CF11:CP11"/>
    <mergeCell ref="AL13:AS13"/>
    <mergeCell ref="AL14:AS14"/>
    <mergeCell ref="AL15:AS15"/>
    <mergeCell ref="AT13:BD13"/>
    <mergeCell ref="AT14:BD14"/>
    <mergeCell ref="DD30:DN30"/>
    <mergeCell ref="AT15:BD15"/>
    <mergeCell ref="AM22:AR22"/>
    <mergeCell ref="AT24:BA24"/>
    <mergeCell ref="BB24:BI24"/>
    <mergeCell ref="CH30:CR30"/>
    <mergeCell ref="CS24:DC24"/>
    <mergeCell ref="CS25:DC25"/>
    <mergeCell ref="CS26:DC26"/>
    <mergeCell ref="CH28:CR28"/>
    <mergeCell ref="CH29:CR29"/>
    <mergeCell ref="CS27:DC27"/>
    <mergeCell ref="CS28:DC28"/>
    <mergeCell ref="DD24:DN24"/>
    <mergeCell ref="AL30:AS30"/>
    <mergeCell ref="AL27:AS27"/>
    <mergeCell ref="AL28:AS28"/>
    <mergeCell ref="CS30:DC30"/>
    <mergeCell ref="AL29:AS29"/>
    <mergeCell ref="S26:Z26"/>
    <mergeCell ref="AA26:AK26"/>
    <mergeCell ref="AL24:AS24"/>
    <mergeCell ref="AL25:AS25"/>
    <mergeCell ref="AL26:AS26"/>
    <mergeCell ref="S24:Z24"/>
    <mergeCell ref="AA24:AK24"/>
    <mergeCell ref="S25:Z25"/>
    <mergeCell ref="AA25:AK25"/>
    <mergeCell ref="AT10:BD10"/>
    <mergeCell ref="BE11:BL11"/>
    <mergeCell ref="BM11:BW11"/>
    <mergeCell ref="BE12:BL12"/>
    <mergeCell ref="BM12:BW12"/>
    <mergeCell ref="AT11:BD11"/>
    <mergeCell ref="AT12:BD12"/>
    <mergeCell ref="AT26:BA26"/>
    <mergeCell ref="BB26:BI26"/>
    <mergeCell ref="BJ26:BQ26"/>
    <mergeCell ref="BM14:BW14"/>
    <mergeCell ref="BE15:BL15"/>
    <mergeCell ref="BM15:BW15"/>
    <mergeCell ref="BZ30:CG30"/>
    <mergeCell ref="AT30:BA30"/>
    <mergeCell ref="BB30:BI30"/>
    <mergeCell ref="BJ30:BQ30"/>
    <mergeCell ref="BR30:BY30"/>
    <mergeCell ref="BZ28:CG28"/>
    <mergeCell ref="AT29:BA29"/>
    <mergeCell ref="BB29:BI29"/>
    <mergeCell ref="BJ29:BQ29"/>
    <mergeCell ref="DO24:DY24"/>
    <mergeCell ref="DD25:DN25"/>
    <mergeCell ref="DO25:DY25"/>
    <mergeCell ref="DD26:DN26"/>
    <mergeCell ref="DO26:DY26"/>
    <mergeCell ref="DD27:DN27"/>
    <mergeCell ref="BR29:BY29"/>
    <mergeCell ref="BZ29:CG29"/>
    <mergeCell ref="AT28:BA28"/>
    <mergeCell ref="BB28:BI28"/>
    <mergeCell ref="BJ28:BQ28"/>
    <mergeCell ref="BR28:BY28"/>
    <mergeCell ref="DO27:DY27"/>
    <mergeCell ref="DD28:DN28"/>
    <mergeCell ref="DO28:DY28"/>
    <mergeCell ref="DD29:DN29"/>
    <mergeCell ref="DO29:DY29"/>
    <mergeCell ref="BB27:BI27"/>
    <mergeCell ref="BJ27:BQ27"/>
    <mergeCell ref="BJ24:BQ24"/>
    <mergeCell ref="BR24:BY24"/>
    <mergeCell ref="BZ24:CG24"/>
    <mergeCell ref="AT25:BA25"/>
    <mergeCell ref="BB25:BI25"/>
  </mergeCells>
  <phoneticPr fontId="2"/>
  <pageMargins left="0.78740157480314965" right="0.59055118110236227" top="0.59055118110236227" bottom="0.59055118110236227" header="0.39370078740157483" footer="0.39370078740157483"/>
  <pageSetup paperSize="9" scale="95" firstPageNumber="75" orientation="landscape" useFirstPageNumber="1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31"/>
  <dimension ref="A1:FY24"/>
  <sheetViews>
    <sheetView view="pageBreakPreview" zoomScaleNormal="100" zoomScaleSheetLayoutView="100" workbookViewId="0">
      <selection activeCell="V26" sqref="V26:W26"/>
    </sheetView>
  </sheetViews>
  <sheetFormatPr defaultColWidth="0.88671875" defaultRowHeight="21.75" customHeight="1"/>
  <cols>
    <col min="1" max="94" width="0.88671875" style="1" customWidth="1"/>
    <col min="95" max="16384" width="0.88671875" style="1"/>
  </cols>
  <sheetData>
    <row r="1" spans="1:181" ht="21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</row>
    <row r="2" spans="1:181" ht="21.75" customHeight="1" thickBot="1">
      <c r="A2" s="873" t="s">
        <v>434</v>
      </c>
      <c r="B2" s="873"/>
      <c r="C2" s="873"/>
      <c r="D2" s="873"/>
      <c r="E2" s="873"/>
      <c r="F2" s="873"/>
      <c r="G2" s="873"/>
      <c r="H2" s="873"/>
      <c r="I2" s="873"/>
      <c r="J2" s="873"/>
      <c r="K2" s="873"/>
      <c r="L2" s="873"/>
      <c r="M2" s="873"/>
      <c r="N2" s="873"/>
      <c r="O2" s="873"/>
      <c r="P2" s="873"/>
      <c r="Q2" s="873"/>
      <c r="R2" s="873"/>
      <c r="S2" s="873"/>
      <c r="T2" s="873"/>
      <c r="U2" s="873"/>
      <c r="V2" s="873"/>
      <c r="W2" s="873"/>
      <c r="X2" s="873"/>
      <c r="Y2" s="873"/>
      <c r="Z2" s="873"/>
      <c r="AA2" s="873"/>
      <c r="AB2" s="873"/>
      <c r="AC2" s="873"/>
      <c r="AD2" s="873"/>
      <c r="AE2" s="873"/>
      <c r="AF2" s="873"/>
      <c r="AG2" s="873"/>
      <c r="AH2" s="873"/>
      <c r="AI2" s="873"/>
      <c r="AJ2" s="873"/>
      <c r="AK2" s="873"/>
      <c r="AL2" s="873"/>
      <c r="AM2" s="873"/>
      <c r="AN2" s="873"/>
      <c r="AO2" s="873"/>
      <c r="AP2" s="873"/>
      <c r="AQ2" s="873"/>
      <c r="AR2" s="873"/>
      <c r="AS2" s="873"/>
      <c r="AT2" s="873"/>
      <c r="AU2" s="873"/>
      <c r="AV2" s="873"/>
      <c r="AW2" s="873"/>
      <c r="AX2" s="873"/>
      <c r="AY2" s="873"/>
      <c r="AZ2" s="873"/>
      <c r="BA2" s="873"/>
      <c r="BB2" s="873"/>
      <c r="BC2" s="873"/>
      <c r="BD2" s="873"/>
      <c r="BE2" s="873"/>
      <c r="BF2" s="873"/>
      <c r="BG2" s="873"/>
      <c r="BH2" s="873"/>
      <c r="BI2" s="873"/>
      <c r="BJ2" s="873"/>
      <c r="BK2" s="873"/>
      <c r="BL2" s="873"/>
      <c r="BM2" s="873"/>
      <c r="BN2" s="873"/>
      <c r="BO2" s="873"/>
      <c r="BP2" s="873"/>
      <c r="BQ2" s="873"/>
      <c r="BR2" s="873"/>
      <c r="BS2" s="873"/>
      <c r="BT2" s="873"/>
      <c r="BU2" s="873"/>
      <c r="BV2" s="873"/>
      <c r="BW2" s="873"/>
      <c r="BX2" s="873"/>
      <c r="BY2" s="873"/>
      <c r="BZ2" s="873"/>
      <c r="CA2" s="873"/>
      <c r="CB2" s="873"/>
      <c r="CC2" s="873"/>
      <c r="CD2" s="873"/>
      <c r="CE2" s="873"/>
      <c r="CF2" s="873"/>
      <c r="CG2" s="873"/>
      <c r="CH2" s="873"/>
      <c r="CI2" s="873"/>
      <c r="CJ2" s="873"/>
      <c r="CK2" s="873"/>
      <c r="CL2" s="873"/>
      <c r="CM2" s="873"/>
      <c r="CN2" s="873"/>
      <c r="CO2" s="873"/>
      <c r="CP2" s="873"/>
      <c r="CQ2" s="873"/>
      <c r="CR2" s="873"/>
      <c r="CS2" s="873"/>
      <c r="CT2" s="873"/>
      <c r="CU2" s="873"/>
      <c r="CV2" s="873"/>
      <c r="CW2" s="873"/>
      <c r="CX2" s="873"/>
      <c r="CY2" s="873"/>
      <c r="CZ2" s="873"/>
      <c r="DA2" s="873"/>
      <c r="DB2" s="873"/>
      <c r="DC2" s="873"/>
      <c r="DD2" s="873"/>
      <c r="DE2" s="873"/>
      <c r="DF2" s="873"/>
      <c r="DG2" s="873"/>
      <c r="DH2" s="873"/>
      <c r="DI2" s="873"/>
      <c r="DJ2" s="873"/>
      <c r="DK2" s="873"/>
      <c r="DL2" s="873"/>
      <c r="DM2" s="873"/>
      <c r="DN2" s="873"/>
      <c r="DO2" s="873"/>
      <c r="DP2" s="873"/>
      <c r="DQ2" s="873"/>
      <c r="DR2" s="873"/>
      <c r="DS2" s="873"/>
      <c r="DT2" s="873"/>
      <c r="DU2" s="873"/>
      <c r="DV2" s="873"/>
      <c r="DW2" s="873"/>
      <c r="DX2" s="873"/>
      <c r="DY2" s="873"/>
      <c r="DZ2" s="873"/>
      <c r="EA2" s="873"/>
      <c r="EB2" s="873"/>
      <c r="EC2" s="873"/>
      <c r="ED2" s="873"/>
      <c r="EE2" s="873"/>
      <c r="EF2" s="873"/>
      <c r="EG2" s="873"/>
      <c r="EH2" s="873"/>
      <c r="EI2" s="873"/>
      <c r="EJ2" s="873"/>
      <c r="EK2" s="873"/>
      <c r="EL2" s="873"/>
      <c r="EM2" s="873"/>
      <c r="EN2" s="873"/>
      <c r="EO2" s="873"/>
      <c r="EP2" s="873"/>
      <c r="EQ2" s="873"/>
      <c r="ER2" s="873"/>
      <c r="ES2" s="873"/>
      <c r="ET2" s="873"/>
      <c r="EU2" s="873"/>
      <c r="EV2" s="873"/>
      <c r="EW2" s="873"/>
      <c r="EX2" s="873"/>
      <c r="EY2" s="873"/>
      <c r="EZ2" s="873"/>
      <c r="FA2" s="873"/>
      <c r="FB2" s="873"/>
      <c r="FC2" s="873"/>
      <c r="FD2" s="873"/>
      <c r="FE2" s="873"/>
      <c r="FF2" s="873"/>
      <c r="FG2" s="873"/>
      <c r="FH2" s="873"/>
      <c r="FI2" s="873"/>
      <c r="FJ2" s="873"/>
      <c r="FK2" s="873"/>
      <c r="FL2" s="873"/>
      <c r="FM2" s="873"/>
      <c r="FN2" s="873"/>
      <c r="FO2" s="873"/>
      <c r="FP2" s="873"/>
      <c r="FQ2" s="873"/>
      <c r="FR2" s="873"/>
      <c r="FS2" s="873"/>
      <c r="FT2" s="873"/>
      <c r="FU2" s="873"/>
      <c r="FV2" s="873"/>
      <c r="FW2" s="873"/>
      <c r="FX2" s="873"/>
      <c r="FY2" s="873"/>
    </row>
    <row r="3" spans="1:181" ht="27" customHeight="1">
      <c r="A3" s="613" t="s">
        <v>313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614"/>
      <c r="T3" s="24"/>
      <c r="U3" s="42"/>
      <c r="V3" s="42"/>
      <c r="W3" s="42"/>
      <c r="X3" s="42"/>
      <c r="Y3" s="42"/>
      <c r="Z3" s="42"/>
      <c r="AA3" s="618" t="s">
        <v>318</v>
      </c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42"/>
      <c r="BF3" s="42"/>
      <c r="BG3" s="42"/>
      <c r="BH3" s="42"/>
      <c r="BI3" s="42"/>
      <c r="BJ3" s="42"/>
      <c r="BK3" s="19"/>
      <c r="BL3" s="18"/>
      <c r="BM3" s="42"/>
      <c r="BN3" s="42"/>
      <c r="BO3" s="42"/>
      <c r="BP3" s="42"/>
      <c r="BQ3" s="42"/>
      <c r="BR3" s="42"/>
      <c r="BS3" s="618" t="s">
        <v>64</v>
      </c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  <c r="CR3" s="618"/>
      <c r="CS3" s="618"/>
      <c r="CT3" s="618"/>
      <c r="CU3" s="618"/>
      <c r="CV3" s="618"/>
      <c r="CW3" s="42"/>
      <c r="CX3" s="42"/>
      <c r="CY3" s="42"/>
      <c r="CZ3" s="42"/>
      <c r="DA3" s="42"/>
      <c r="DB3" s="42"/>
      <c r="DC3" s="19"/>
      <c r="DD3" s="1117" t="s">
        <v>37</v>
      </c>
      <c r="DE3" s="558"/>
      <c r="DF3" s="558"/>
      <c r="DG3" s="558"/>
      <c r="DH3" s="558"/>
      <c r="DI3" s="558"/>
      <c r="DJ3" s="558"/>
      <c r="DK3" s="558"/>
      <c r="DL3" s="558"/>
      <c r="DM3" s="558"/>
      <c r="DN3" s="558"/>
      <c r="DO3" s="558"/>
      <c r="DP3" s="558"/>
      <c r="DQ3" s="558"/>
      <c r="DR3" s="558"/>
      <c r="DS3" s="558"/>
      <c r="DT3" s="558"/>
      <c r="DU3" s="558"/>
      <c r="DV3" s="558"/>
      <c r="DW3" s="558"/>
      <c r="DX3" s="558"/>
      <c r="DY3" s="558"/>
      <c r="DZ3" s="558"/>
      <c r="EA3" s="558"/>
      <c r="EB3" s="558"/>
      <c r="EC3" s="558"/>
      <c r="ED3" s="558"/>
      <c r="EE3" s="558"/>
      <c r="EF3" s="558"/>
      <c r="EG3" s="558"/>
      <c r="EH3" s="558"/>
      <c r="EI3" s="558"/>
      <c r="EJ3" s="558"/>
      <c r="EK3" s="558"/>
      <c r="EL3" s="558"/>
      <c r="EM3" s="558"/>
      <c r="EN3" s="558"/>
      <c r="EO3" s="558"/>
      <c r="EP3" s="558"/>
      <c r="EQ3" s="558"/>
      <c r="ER3" s="558"/>
      <c r="ES3" s="558"/>
      <c r="ET3" s="558"/>
      <c r="EU3" s="558"/>
      <c r="EV3" s="196"/>
      <c r="EW3" s="171"/>
      <c r="EX3" s="171"/>
      <c r="EY3" s="171"/>
      <c r="EZ3" s="171"/>
      <c r="FA3" s="171"/>
      <c r="FB3" s="171"/>
      <c r="FC3" s="1101" t="s">
        <v>384</v>
      </c>
      <c r="FD3" s="1101"/>
      <c r="FE3" s="1101"/>
      <c r="FF3" s="1101"/>
      <c r="FG3" s="1101"/>
      <c r="FH3" s="1101"/>
      <c r="FI3" s="1101"/>
      <c r="FJ3" s="1101"/>
      <c r="FK3" s="1101"/>
      <c r="FL3" s="1101"/>
      <c r="FM3" s="1101"/>
      <c r="FN3" s="1101"/>
      <c r="FO3" s="1101"/>
      <c r="FP3" s="1101"/>
      <c r="FQ3" s="1101"/>
      <c r="FR3" s="1101"/>
      <c r="FS3" s="171"/>
      <c r="FT3" s="171"/>
      <c r="FU3" s="171"/>
      <c r="FV3" s="171"/>
      <c r="FW3" s="171"/>
      <c r="FX3" s="171"/>
      <c r="FY3" s="197"/>
    </row>
    <row r="4" spans="1:181" ht="21.75" customHeight="1">
      <c r="A4" s="615"/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609"/>
      <c r="T4" s="776" t="s">
        <v>17</v>
      </c>
      <c r="U4" s="561"/>
      <c r="V4" s="561"/>
      <c r="W4" s="561"/>
      <c r="X4" s="561"/>
      <c r="Y4" s="561"/>
      <c r="Z4" s="625"/>
      <c r="AA4" s="624" t="s">
        <v>319</v>
      </c>
      <c r="AB4" s="561"/>
      <c r="AC4" s="561"/>
      <c r="AD4" s="561"/>
      <c r="AE4" s="561"/>
      <c r="AF4" s="561"/>
      <c r="AG4" s="625"/>
      <c r="AH4" s="8"/>
      <c r="AI4" s="562" t="s">
        <v>320</v>
      </c>
      <c r="AJ4" s="562"/>
      <c r="AK4" s="562"/>
      <c r="AL4" s="562"/>
      <c r="AM4" s="562"/>
      <c r="AN4" s="562"/>
      <c r="AO4" s="562"/>
      <c r="AP4" s="562"/>
      <c r="AQ4" s="562"/>
      <c r="AR4" s="562"/>
      <c r="AS4" s="562"/>
      <c r="AT4" s="562"/>
      <c r="AU4" s="562"/>
      <c r="AV4" s="686"/>
      <c r="AW4" s="8"/>
      <c r="AX4" s="562" t="s">
        <v>86</v>
      </c>
      <c r="AY4" s="562"/>
      <c r="AZ4" s="562"/>
      <c r="BA4" s="562"/>
      <c r="BB4" s="562"/>
      <c r="BC4" s="562"/>
      <c r="BD4" s="562"/>
      <c r="BE4" s="562"/>
      <c r="BF4" s="562"/>
      <c r="BG4" s="562"/>
      <c r="BH4" s="562"/>
      <c r="BI4" s="562"/>
      <c r="BJ4" s="562"/>
      <c r="BK4" s="121"/>
      <c r="BL4" s="624" t="s">
        <v>17</v>
      </c>
      <c r="BM4" s="561"/>
      <c r="BN4" s="561"/>
      <c r="BO4" s="561"/>
      <c r="BP4" s="561"/>
      <c r="BQ4" s="561"/>
      <c r="BR4" s="625"/>
      <c r="BS4" s="624" t="s">
        <v>319</v>
      </c>
      <c r="BT4" s="561"/>
      <c r="BU4" s="561"/>
      <c r="BV4" s="561"/>
      <c r="BW4" s="561"/>
      <c r="BX4" s="561"/>
      <c r="BY4" s="625"/>
      <c r="BZ4" s="8"/>
      <c r="CA4" s="562" t="s">
        <v>320</v>
      </c>
      <c r="CB4" s="562"/>
      <c r="CC4" s="562"/>
      <c r="CD4" s="562"/>
      <c r="CE4" s="562"/>
      <c r="CF4" s="562"/>
      <c r="CG4" s="562"/>
      <c r="CH4" s="562"/>
      <c r="CI4" s="562"/>
      <c r="CJ4" s="562"/>
      <c r="CK4" s="562"/>
      <c r="CL4" s="562"/>
      <c r="CM4" s="562"/>
      <c r="CN4" s="686"/>
      <c r="CO4" s="8"/>
      <c r="CP4" s="562" t="s">
        <v>86</v>
      </c>
      <c r="CQ4" s="562"/>
      <c r="CR4" s="562"/>
      <c r="CS4" s="562"/>
      <c r="CT4" s="562"/>
      <c r="CU4" s="562"/>
      <c r="CV4" s="562"/>
      <c r="CW4" s="562"/>
      <c r="CX4" s="562"/>
      <c r="CY4" s="562"/>
      <c r="CZ4" s="562"/>
      <c r="DA4" s="562"/>
      <c r="DB4" s="562"/>
      <c r="DC4" s="16"/>
      <c r="DD4" s="561" t="s">
        <v>17</v>
      </c>
      <c r="DE4" s="561"/>
      <c r="DF4" s="561"/>
      <c r="DG4" s="561"/>
      <c r="DH4" s="561"/>
      <c r="DI4" s="561"/>
      <c r="DJ4" s="625"/>
      <c r="DK4" s="624" t="s">
        <v>319</v>
      </c>
      <c r="DL4" s="561"/>
      <c r="DM4" s="561"/>
      <c r="DN4" s="561"/>
      <c r="DO4" s="561"/>
      <c r="DP4" s="561"/>
      <c r="DQ4" s="625"/>
      <c r="DR4" s="8"/>
      <c r="DS4" s="562" t="s">
        <v>320</v>
      </c>
      <c r="DT4" s="562"/>
      <c r="DU4" s="562"/>
      <c r="DV4" s="562"/>
      <c r="DW4" s="562"/>
      <c r="DX4" s="562"/>
      <c r="DY4" s="562"/>
      <c r="DZ4" s="562"/>
      <c r="EA4" s="562"/>
      <c r="EB4" s="562"/>
      <c r="EC4" s="562"/>
      <c r="ED4" s="562"/>
      <c r="EE4" s="562"/>
      <c r="EF4" s="686"/>
      <c r="EG4" s="8"/>
      <c r="EH4" s="562" t="s">
        <v>86</v>
      </c>
      <c r="EI4" s="562"/>
      <c r="EJ4" s="562"/>
      <c r="EK4" s="562"/>
      <c r="EL4" s="562"/>
      <c r="EM4" s="562"/>
      <c r="EN4" s="562"/>
      <c r="EO4" s="562"/>
      <c r="EP4" s="562"/>
      <c r="EQ4" s="562"/>
      <c r="ER4" s="562"/>
      <c r="ES4" s="562"/>
      <c r="ET4" s="562"/>
      <c r="EU4" s="121"/>
      <c r="EV4" s="15"/>
      <c r="EW4" s="563"/>
      <c r="EX4" s="563"/>
      <c r="EY4" s="563"/>
      <c r="EZ4" s="563"/>
      <c r="FA4" s="563"/>
      <c r="FB4" s="563"/>
      <c r="FC4" s="563"/>
      <c r="FD4" s="563"/>
      <c r="FE4" s="563"/>
      <c r="FF4" s="563"/>
      <c r="FG4" s="563"/>
      <c r="FH4" s="563"/>
      <c r="FI4" s="563"/>
      <c r="FJ4" s="684"/>
      <c r="FK4" s="8"/>
      <c r="FL4" s="562" t="s">
        <v>385</v>
      </c>
      <c r="FM4" s="562"/>
      <c r="FN4" s="562"/>
      <c r="FO4" s="562"/>
      <c r="FP4" s="562"/>
      <c r="FQ4" s="562"/>
      <c r="FR4" s="562"/>
      <c r="FS4" s="562"/>
      <c r="FT4" s="562"/>
      <c r="FU4" s="562"/>
      <c r="FV4" s="562"/>
      <c r="FW4" s="562"/>
      <c r="FX4" s="562"/>
      <c r="FY4" s="52"/>
    </row>
    <row r="5" spans="1:181" ht="21.75" customHeight="1">
      <c r="A5" s="615"/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  <c r="S5" s="609"/>
      <c r="T5" s="615"/>
      <c r="U5" s="546"/>
      <c r="V5" s="546"/>
      <c r="W5" s="546"/>
      <c r="X5" s="546"/>
      <c r="Y5" s="546"/>
      <c r="Z5" s="608"/>
      <c r="AA5" s="607"/>
      <c r="AB5" s="546"/>
      <c r="AC5" s="546"/>
      <c r="AD5" s="546"/>
      <c r="AE5" s="546"/>
      <c r="AF5" s="546"/>
      <c r="AG5" s="608"/>
      <c r="AH5" s="15"/>
      <c r="AI5" s="563"/>
      <c r="AJ5" s="563"/>
      <c r="AK5" s="563"/>
      <c r="AL5" s="563"/>
      <c r="AM5" s="563"/>
      <c r="AN5" s="563"/>
      <c r="AO5" s="563"/>
      <c r="AP5" s="563"/>
      <c r="AQ5" s="563"/>
      <c r="AR5" s="563"/>
      <c r="AS5" s="563"/>
      <c r="AT5" s="563"/>
      <c r="AU5" s="563"/>
      <c r="AV5" s="684"/>
      <c r="AW5" s="15"/>
      <c r="AX5" s="563"/>
      <c r="AY5" s="563"/>
      <c r="AZ5" s="563"/>
      <c r="BA5" s="563"/>
      <c r="BB5" s="563"/>
      <c r="BC5" s="563"/>
      <c r="BD5" s="563"/>
      <c r="BE5" s="563"/>
      <c r="BF5" s="563"/>
      <c r="BG5" s="563"/>
      <c r="BH5" s="563"/>
      <c r="BI5" s="563"/>
      <c r="BJ5" s="563"/>
      <c r="BK5" s="57"/>
      <c r="BL5" s="607"/>
      <c r="BM5" s="546"/>
      <c r="BN5" s="546"/>
      <c r="BO5" s="546"/>
      <c r="BP5" s="546"/>
      <c r="BQ5" s="546"/>
      <c r="BR5" s="608"/>
      <c r="BS5" s="607"/>
      <c r="BT5" s="546"/>
      <c r="BU5" s="546"/>
      <c r="BV5" s="546"/>
      <c r="BW5" s="546"/>
      <c r="BX5" s="546"/>
      <c r="BY5" s="608"/>
      <c r="BZ5" s="15"/>
      <c r="CA5" s="563"/>
      <c r="CB5" s="563"/>
      <c r="CC5" s="563"/>
      <c r="CD5" s="563"/>
      <c r="CE5" s="563"/>
      <c r="CF5" s="563"/>
      <c r="CG5" s="563"/>
      <c r="CH5" s="563"/>
      <c r="CI5" s="563"/>
      <c r="CJ5" s="563"/>
      <c r="CK5" s="563"/>
      <c r="CL5" s="563"/>
      <c r="CM5" s="563"/>
      <c r="CN5" s="684"/>
      <c r="CO5" s="15"/>
      <c r="CP5" s="563"/>
      <c r="CQ5" s="563"/>
      <c r="CR5" s="563"/>
      <c r="CS5" s="563"/>
      <c r="CT5" s="563"/>
      <c r="CU5" s="563"/>
      <c r="CV5" s="563"/>
      <c r="CW5" s="563"/>
      <c r="CX5" s="563"/>
      <c r="CY5" s="563"/>
      <c r="CZ5" s="563"/>
      <c r="DA5" s="563"/>
      <c r="DB5" s="563"/>
      <c r="DC5" s="17"/>
      <c r="DD5" s="546"/>
      <c r="DE5" s="546"/>
      <c r="DF5" s="546"/>
      <c r="DG5" s="546"/>
      <c r="DH5" s="546"/>
      <c r="DI5" s="546"/>
      <c r="DJ5" s="608"/>
      <c r="DK5" s="607"/>
      <c r="DL5" s="546"/>
      <c r="DM5" s="546"/>
      <c r="DN5" s="546"/>
      <c r="DO5" s="546"/>
      <c r="DP5" s="546"/>
      <c r="DQ5" s="608"/>
      <c r="DR5" s="15"/>
      <c r="DS5" s="563"/>
      <c r="DT5" s="563"/>
      <c r="DU5" s="563"/>
      <c r="DV5" s="563"/>
      <c r="DW5" s="563"/>
      <c r="DX5" s="563"/>
      <c r="DY5" s="563"/>
      <c r="DZ5" s="563"/>
      <c r="EA5" s="563"/>
      <c r="EB5" s="563"/>
      <c r="EC5" s="563"/>
      <c r="ED5" s="563"/>
      <c r="EE5" s="563"/>
      <c r="EF5" s="684"/>
      <c r="EG5" s="15"/>
      <c r="EH5" s="563"/>
      <c r="EI5" s="563"/>
      <c r="EJ5" s="563"/>
      <c r="EK5" s="563"/>
      <c r="EL5" s="563"/>
      <c r="EM5" s="563"/>
      <c r="EN5" s="563"/>
      <c r="EO5" s="563"/>
      <c r="EP5" s="563"/>
      <c r="EQ5" s="563"/>
      <c r="ER5" s="563"/>
      <c r="ES5" s="563"/>
      <c r="ET5" s="563"/>
      <c r="EU5" s="57"/>
      <c r="EV5" s="15"/>
      <c r="EW5" s="563"/>
      <c r="EX5" s="563"/>
      <c r="EY5" s="563"/>
      <c r="EZ5" s="563"/>
      <c r="FA5" s="563"/>
      <c r="FB5" s="563"/>
      <c r="FC5" s="563"/>
      <c r="FD5" s="563"/>
      <c r="FE5" s="563"/>
      <c r="FF5" s="563"/>
      <c r="FG5" s="563"/>
      <c r="FH5" s="563"/>
      <c r="FI5" s="563"/>
      <c r="FJ5" s="684"/>
      <c r="FK5" s="15"/>
      <c r="FL5" s="563"/>
      <c r="FM5" s="563"/>
      <c r="FN5" s="563"/>
      <c r="FO5" s="563"/>
      <c r="FP5" s="563"/>
      <c r="FQ5" s="563"/>
      <c r="FR5" s="563"/>
      <c r="FS5" s="563"/>
      <c r="FT5" s="563"/>
      <c r="FU5" s="563"/>
      <c r="FV5" s="563"/>
      <c r="FW5" s="563"/>
      <c r="FX5" s="563"/>
      <c r="FY5" s="56"/>
    </row>
    <row r="6" spans="1:181" ht="14.25" customHeight="1" thickBot="1">
      <c r="A6" s="616"/>
      <c r="B6" s="547"/>
      <c r="C6" s="547"/>
      <c r="D6" s="547"/>
      <c r="E6" s="547"/>
      <c r="F6" s="547"/>
      <c r="G6" s="547"/>
      <c r="H6" s="547"/>
      <c r="I6" s="547"/>
      <c r="J6" s="547"/>
      <c r="K6" s="547"/>
      <c r="L6" s="547"/>
      <c r="M6" s="547"/>
      <c r="N6" s="547"/>
      <c r="O6" s="547"/>
      <c r="P6" s="547"/>
      <c r="Q6" s="547"/>
      <c r="R6" s="547"/>
      <c r="S6" s="617"/>
      <c r="T6" s="63"/>
      <c r="U6" s="64"/>
      <c r="V6" s="64"/>
      <c r="W6" s="64"/>
      <c r="X6" s="64"/>
      <c r="Y6" s="64"/>
      <c r="Z6" s="65"/>
      <c r="AA6" s="66"/>
      <c r="AB6" s="64"/>
      <c r="AC6" s="64"/>
      <c r="AD6" s="64"/>
      <c r="AE6" s="64"/>
      <c r="AF6" s="64"/>
      <c r="AG6" s="65"/>
      <c r="AH6" s="602" t="s">
        <v>30</v>
      </c>
      <c r="AI6" s="603"/>
      <c r="AJ6" s="603"/>
      <c r="AK6" s="603"/>
      <c r="AL6" s="603"/>
      <c r="AM6" s="603"/>
      <c r="AN6" s="603"/>
      <c r="AO6" s="603"/>
      <c r="AP6" s="603"/>
      <c r="AQ6" s="603"/>
      <c r="AR6" s="603"/>
      <c r="AS6" s="603"/>
      <c r="AT6" s="603"/>
      <c r="AU6" s="603"/>
      <c r="AV6" s="604"/>
      <c r="AW6" s="602" t="s">
        <v>30</v>
      </c>
      <c r="AX6" s="603"/>
      <c r="AY6" s="603"/>
      <c r="AZ6" s="603"/>
      <c r="BA6" s="603"/>
      <c r="BB6" s="603"/>
      <c r="BC6" s="603"/>
      <c r="BD6" s="603"/>
      <c r="BE6" s="603"/>
      <c r="BF6" s="603"/>
      <c r="BG6" s="603"/>
      <c r="BH6" s="603"/>
      <c r="BI6" s="603"/>
      <c r="BJ6" s="603"/>
      <c r="BK6" s="603"/>
      <c r="BL6" s="66"/>
      <c r="BM6" s="64"/>
      <c r="BN6" s="64"/>
      <c r="BO6" s="64"/>
      <c r="BP6" s="64"/>
      <c r="BQ6" s="64"/>
      <c r="BR6" s="65"/>
      <c r="BS6" s="66"/>
      <c r="BT6" s="64"/>
      <c r="BU6" s="64"/>
      <c r="BV6" s="64"/>
      <c r="BW6" s="64"/>
      <c r="BX6" s="64"/>
      <c r="BY6" s="65"/>
      <c r="BZ6" s="602" t="s">
        <v>30</v>
      </c>
      <c r="CA6" s="603"/>
      <c r="CB6" s="603"/>
      <c r="CC6" s="603"/>
      <c r="CD6" s="603"/>
      <c r="CE6" s="603"/>
      <c r="CF6" s="603"/>
      <c r="CG6" s="603"/>
      <c r="CH6" s="603"/>
      <c r="CI6" s="603"/>
      <c r="CJ6" s="603"/>
      <c r="CK6" s="603"/>
      <c r="CL6" s="603"/>
      <c r="CM6" s="603"/>
      <c r="CN6" s="604"/>
      <c r="CO6" s="602" t="s">
        <v>30</v>
      </c>
      <c r="CP6" s="603"/>
      <c r="CQ6" s="603"/>
      <c r="CR6" s="603"/>
      <c r="CS6" s="603"/>
      <c r="CT6" s="603"/>
      <c r="CU6" s="603"/>
      <c r="CV6" s="603"/>
      <c r="CW6" s="603"/>
      <c r="CX6" s="603"/>
      <c r="CY6" s="603"/>
      <c r="CZ6" s="603"/>
      <c r="DA6" s="603"/>
      <c r="DB6" s="603"/>
      <c r="DC6" s="604"/>
      <c r="DD6" s="64"/>
      <c r="DE6" s="64"/>
      <c r="DF6" s="64"/>
      <c r="DG6" s="64"/>
      <c r="DH6" s="64"/>
      <c r="DI6" s="64"/>
      <c r="DJ6" s="65"/>
      <c r="DK6" s="66"/>
      <c r="DL6" s="64"/>
      <c r="DM6" s="64"/>
      <c r="DN6" s="64"/>
      <c r="DO6" s="64"/>
      <c r="DP6" s="64"/>
      <c r="DQ6" s="65"/>
      <c r="DR6" s="602" t="s">
        <v>30</v>
      </c>
      <c r="DS6" s="603"/>
      <c r="DT6" s="603"/>
      <c r="DU6" s="603"/>
      <c r="DV6" s="603"/>
      <c r="DW6" s="603"/>
      <c r="DX6" s="603"/>
      <c r="DY6" s="603"/>
      <c r="DZ6" s="603"/>
      <c r="EA6" s="603"/>
      <c r="EB6" s="603"/>
      <c r="EC6" s="603"/>
      <c r="ED6" s="603"/>
      <c r="EE6" s="603"/>
      <c r="EF6" s="604"/>
      <c r="EG6" s="602" t="s">
        <v>30</v>
      </c>
      <c r="EH6" s="603"/>
      <c r="EI6" s="603"/>
      <c r="EJ6" s="603"/>
      <c r="EK6" s="603"/>
      <c r="EL6" s="603"/>
      <c r="EM6" s="603"/>
      <c r="EN6" s="603"/>
      <c r="EO6" s="603"/>
      <c r="EP6" s="603"/>
      <c r="EQ6" s="603"/>
      <c r="ER6" s="603"/>
      <c r="ES6" s="603"/>
      <c r="ET6" s="603"/>
      <c r="EU6" s="603"/>
      <c r="EV6" s="602" t="s">
        <v>30</v>
      </c>
      <c r="EW6" s="603"/>
      <c r="EX6" s="603"/>
      <c r="EY6" s="603"/>
      <c r="EZ6" s="603"/>
      <c r="FA6" s="603"/>
      <c r="FB6" s="603"/>
      <c r="FC6" s="603"/>
      <c r="FD6" s="603"/>
      <c r="FE6" s="603"/>
      <c r="FF6" s="603"/>
      <c r="FG6" s="603"/>
      <c r="FH6" s="603"/>
      <c r="FI6" s="603"/>
      <c r="FJ6" s="604"/>
      <c r="FK6" s="602" t="s">
        <v>30</v>
      </c>
      <c r="FL6" s="603"/>
      <c r="FM6" s="603"/>
      <c r="FN6" s="603"/>
      <c r="FO6" s="603"/>
      <c r="FP6" s="603"/>
      <c r="FQ6" s="603"/>
      <c r="FR6" s="603"/>
      <c r="FS6" s="603"/>
      <c r="FT6" s="603"/>
      <c r="FU6" s="603"/>
      <c r="FV6" s="603"/>
      <c r="FW6" s="603"/>
      <c r="FX6" s="603"/>
      <c r="FY6" s="605"/>
    </row>
    <row r="7" spans="1:181" ht="30" customHeight="1">
      <c r="A7" s="24"/>
      <c r="B7" s="618" t="s">
        <v>314</v>
      </c>
      <c r="C7" s="618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43"/>
      <c r="T7" s="535">
        <v>185</v>
      </c>
      <c r="U7" s="532"/>
      <c r="V7" s="532"/>
      <c r="W7" s="532"/>
      <c r="X7" s="532"/>
      <c r="Y7" s="532"/>
      <c r="Z7" s="532"/>
      <c r="AA7" s="532">
        <v>188</v>
      </c>
      <c r="AB7" s="532"/>
      <c r="AC7" s="532"/>
      <c r="AD7" s="532"/>
      <c r="AE7" s="532"/>
      <c r="AF7" s="532"/>
      <c r="AG7" s="532"/>
      <c r="AH7" s="532">
        <v>16880591964</v>
      </c>
      <c r="AI7" s="532"/>
      <c r="AJ7" s="532"/>
      <c r="AK7" s="532"/>
      <c r="AL7" s="532"/>
      <c r="AM7" s="532"/>
      <c r="AN7" s="532"/>
      <c r="AO7" s="532"/>
      <c r="AP7" s="532"/>
      <c r="AQ7" s="532"/>
      <c r="AR7" s="532"/>
      <c r="AS7" s="532"/>
      <c r="AT7" s="532"/>
      <c r="AU7" s="532"/>
      <c r="AV7" s="532"/>
      <c r="AW7" s="532">
        <v>165116987</v>
      </c>
      <c r="AX7" s="532"/>
      <c r="AY7" s="532"/>
      <c r="AZ7" s="532"/>
      <c r="BA7" s="532"/>
      <c r="BB7" s="532"/>
      <c r="BC7" s="532"/>
      <c r="BD7" s="532"/>
      <c r="BE7" s="532"/>
      <c r="BF7" s="532"/>
      <c r="BG7" s="532"/>
      <c r="BH7" s="532"/>
      <c r="BI7" s="532"/>
      <c r="BJ7" s="532"/>
      <c r="BK7" s="532"/>
      <c r="BL7" s="532">
        <v>4014</v>
      </c>
      <c r="BM7" s="532"/>
      <c r="BN7" s="532"/>
      <c r="BO7" s="532"/>
      <c r="BP7" s="532"/>
      <c r="BQ7" s="532"/>
      <c r="BR7" s="532"/>
      <c r="BS7" s="532">
        <v>4083</v>
      </c>
      <c r="BT7" s="532"/>
      <c r="BU7" s="532"/>
      <c r="BV7" s="532"/>
      <c r="BW7" s="532"/>
      <c r="BX7" s="532"/>
      <c r="BY7" s="532"/>
      <c r="BZ7" s="532">
        <v>999635545</v>
      </c>
      <c r="CA7" s="532"/>
      <c r="CB7" s="532"/>
      <c r="CC7" s="532"/>
      <c r="CD7" s="532"/>
      <c r="CE7" s="532"/>
      <c r="CF7" s="532"/>
      <c r="CG7" s="532"/>
      <c r="CH7" s="532"/>
      <c r="CI7" s="532"/>
      <c r="CJ7" s="532"/>
      <c r="CK7" s="532"/>
      <c r="CL7" s="532"/>
      <c r="CM7" s="532"/>
      <c r="CN7" s="532"/>
      <c r="CO7" s="532">
        <v>65533659</v>
      </c>
      <c r="CP7" s="532"/>
      <c r="CQ7" s="532"/>
      <c r="CR7" s="532"/>
      <c r="CS7" s="532"/>
      <c r="CT7" s="532"/>
      <c r="CU7" s="532"/>
      <c r="CV7" s="532"/>
      <c r="CW7" s="532"/>
      <c r="CX7" s="532"/>
      <c r="CY7" s="532"/>
      <c r="CZ7" s="532"/>
      <c r="DA7" s="532"/>
      <c r="DB7" s="532"/>
      <c r="DC7" s="532"/>
      <c r="DD7" s="531">
        <v>4199</v>
      </c>
      <c r="DE7" s="531"/>
      <c r="DF7" s="531"/>
      <c r="DG7" s="531"/>
      <c r="DH7" s="531"/>
      <c r="DI7" s="531"/>
      <c r="DJ7" s="531"/>
      <c r="DK7" s="531">
        <v>4271</v>
      </c>
      <c r="DL7" s="531"/>
      <c r="DM7" s="531"/>
      <c r="DN7" s="531"/>
      <c r="DO7" s="531"/>
      <c r="DP7" s="531"/>
      <c r="DQ7" s="531"/>
      <c r="DR7" s="531">
        <v>17880227509</v>
      </c>
      <c r="DS7" s="531"/>
      <c r="DT7" s="531"/>
      <c r="DU7" s="531"/>
      <c r="DV7" s="531"/>
      <c r="DW7" s="531"/>
      <c r="DX7" s="531"/>
      <c r="DY7" s="531"/>
      <c r="DZ7" s="531"/>
      <c r="EA7" s="531"/>
      <c r="EB7" s="531"/>
      <c r="EC7" s="531"/>
      <c r="ED7" s="531"/>
      <c r="EE7" s="531"/>
      <c r="EF7" s="531"/>
      <c r="EG7" s="531">
        <v>230650646</v>
      </c>
      <c r="EH7" s="531"/>
      <c r="EI7" s="531"/>
      <c r="EJ7" s="531"/>
      <c r="EK7" s="531"/>
      <c r="EL7" s="531"/>
      <c r="EM7" s="531"/>
      <c r="EN7" s="531"/>
      <c r="EO7" s="531"/>
      <c r="EP7" s="531"/>
      <c r="EQ7" s="531"/>
      <c r="ER7" s="531"/>
      <c r="ES7" s="531"/>
      <c r="ET7" s="531"/>
      <c r="EU7" s="531"/>
      <c r="EV7" s="531">
        <v>138530621</v>
      </c>
      <c r="EW7" s="531"/>
      <c r="EX7" s="531"/>
      <c r="EY7" s="531"/>
      <c r="EZ7" s="531"/>
      <c r="FA7" s="531"/>
      <c r="FB7" s="531"/>
      <c r="FC7" s="531"/>
      <c r="FD7" s="531"/>
      <c r="FE7" s="531"/>
      <c r="FF7" s="531"/>
      <c r="FG7" s="531"/>
      <c r="FH7" s="531"/>
      <c r="FI7" s="531"/>
      <c r="FJ7" s="531"/>
      <c r="FK7" s="531">
        <v>3137776</v>
      </c>
      <c r="FL7" s="531"/>
      <c r="FM7" s="531"/>
      <c r="FN7" s="531"/>
      <c r="FO7" s="531"/>
      <c r="FP7" s="531"/>
      <c r="FQ7" s="531"/>
      <c r="FR7" s="531"/>
      <c r="FS7" s="531"/>
      <c r="FT7" s="531"/>
      <c r="FU7" s="531"/>
      <c r="FV7" s="531"/>
      <c r="FW7" s="531"/>
      <c r="FX7" s="531"/>
      <c r="FY7" s="533"/>
    </row>
    <row r="8" spans="1:181" ht="30" customHeight="1">
      <c r="A8" s="46"/>
      <c r="B8" s="522" t="s">
        <v>315</v>
      </c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2"/>
      <c r="Q8" s="522"/>
      <c r="R8" s="522"/>
      <c r="S8" s="68"/>
      <c r="T8" s="523">
        <v>35</v>
      </c>
      <c r="U8" s="524"/>
      <c r="V8" s="524"/>
      <c r="W8" s="524"/>
      <c r="X8" s="524"/>
      <c r="Y8" s="524"/>
      <c r="Z8" s="524"/>
      <c r="AA8" s="524">
        <v>35</v>
      </c>
      <c r="AB8" s="524"/>
      <c r="AC8" s="524"/>
      <c r="AD8" s="524"/>
      <c r="AE8" s="524"/>
      <c r="AF8" s="524"/>
      <c r="AG8" s="524"/>
      <c r="AH8" s="524">
        <v>3398357137</v>
      </c>
      <c r="AI8" s="524"/>
      <c r="AJ8" s="524"/>
      <c r="AK8" s="524"/>
      <c r="AL8" s="524"/>
      <c r="AM8" s="524"/>
      <c r="AN8" s="524"/>
      <c r="AO8" s="524"/>
      <c r="AP8" s="524"/>
      <c r="AQ8" s="524"/>
      <c r="AR8" s="524"/>
      <c r="AS8" s="524"/>
      <c r="AT8" s="524"/>
      <c r="AU8" s="524"/>
      <c r="AV8" s="524"/>
      <c r="AW8" s="524">
        <v>542788577</v>
      </c>
      <c r="AX8" s="524"/>
      <c r="AY8" s="524"/>
      <c r="AZ8" s="524"/>
      <c r="BA8" s="524"/>
      <c r="BB8" s="524"/>
      <c r="BC8" s="524"/>
      <c r="BD8" s="524"/>
      <c r="BE8" s="524"/>
      <c r="BF8" s="524"/>
      <c r="BG8" s="524"/>
      <c r="BH8" s="524"/>
      <c r="BI8" s="524"/>
      <c r="BJ8" s="524"/>
      <c r="BK8" s="524"/>
      <c r="BL8" s="524">
        <v>253</v>
      </c>
      <c r="BM8" s="524"/>
      <c r="BN8" s="524"/>
      <c r="BO8" s="524"/>
      <c r="BP8" s="524"/>
      <c r="BQ8" s="524"/>
      <c r="BR8" s="524"/>
      <c r="BS8" s="524">
        <v>253</v>
      </c>
      <c r="BT8" s="524"/>
      <c r="BU8" s="524"/>
      <c r="BV8" s="524"/>
      <c r="BW8" s="524"/>
      <c r="BX8" s="524"/>
      <c r="BY8" s="524"/>
      <c r="BZ8" s="524">
        <v>521356898</v>
      </c>
      <c r="CA8" s="524"/>
      <c r="CB8" s="524"/>
      <c r="CC8" s="524"/>
      <c r="CD8" s="524"/>
      <c r="CE8" s="524"/>
      <c r="CF8" s="524"/>
      <c r="CG8" s="524"/>
      <c r="CH8" s="524"/>
      <c r="CI8" s="524"/>
      <c r="CJ8" s="524"/>
      <c r="CK8" s="524"/>
      <c r="CL8" s="524"/>
      <c r="CM8" s="524"/>
      <c r="CN8" s="524"/>
      <c r="CO8" s="524">
        <v>27615546</v>
      </c>
      <c r="CP8" s="524"/>
      <c r="CQ8" s="524"/>
      <c r="CR8" s="524"/>
      <c r="CS8" s="524"/>
      <c r="CT8" s="524"/>
      <c r="CU8" s="524"/>
      <c r="CV8" s="524"/>
      <c r="CW8" s="524"/>
      <c r="CX8" s="524"/>
      <c r="CY8" s="524"/>
      <c r="CZ8" s="524"/>
      <c r="DA8" s="524"/>
      <c r="DB8" s="524"/>
      <c r="DC8" s="524"/>
      <c r="DD8" s="525">
        <v>288</v>
      </c>
      <c r="DE8" s="525"/>
      <c r="DF8" s="525"/>
      <c r="DG8" s="525"/>
      <c r="DH8" s="525"/>
      <c r="DI8" s="525"/>
      <c r="DJ8" s="525"/>
      <c r="DK8" s="525">
        <v>288</v>
      </c>
      <c r="DL8" s="525"/>
      <c r="DM8" s="525"/>
      <c r="DN8" s="525"/>
      <c r="DO8" s="525"/>
      <c r="DP8" s="525"/>
      <c r="DQ8" s="525"/>
      <c r="DR8" s="525">
        <v>3919714035</v>
      </c>
      <c r="DS8" s="525"/>
      <c r="DT8" s="525"/>
      <c r="DU8" s="525"/>
      <c r="DV8" s="525"/>
      <c r="DW8" s="525"/>
      <c r="DX8" s="525"/>
      <c r="DY8" s="525"/>
      <c r="DZ8" s="525"/>
      <c r="EA8" s="525"/>
      <c r="EB8" s="525"/>
      <c r="EC8" s="525"/>
      <c r="ED8" s="525"/>
      <c r="EE8" s="525"/>
      <c r="EF8" s="525"/>
      <c r="EG8" s="525">
        <v>570404123</v>
      </c>
      <c r="EH8" s="525"/>
      <c r="EI8" s="525"/>
      <c r="EJ8" s="525"/>
      <c r="EK8" s="525"/>
      <c r="EL8" s="525"/>
      <c r="EM8" s="525"/>
      <c r="EN8" s="525"/>
      <c r="EO8" s="525"/>
      <c r="EP8" s="525"/>
      <c r="EQ8" s="525"/>
      <c r="ER8" s="525"/>
      <c r="ES8" s="525"/>
      <c r="ET8" s="525"/>
      <c r="EU8" s="525"/>
      <c r="EV8" s="525">
        <v>27964594</v>
      </c>
      <c r="EW8" s="525"/>
      <c r="EX8" s="525"/>
      <c r="EY8" s="525"/>
      <c r="EZ8" s="525"/>
      <c r="FA8" s="525"/>
      <c r="FB8" s="525"/>
      <c r="FC8" s="525"/>
      <c r="FD8" s="525"/>
      <c r="FE8" s="525"/>
      <c r="FF8" s="525"/>
      <c r="FG8" s="525"/>
      <c r="FH8" s="525"/>
      <c r="FI8" s="525"/>
      <c r="FJ8" s="525"/>
      <c r="FK8" s="525">
        <v>1415721</v>
      </c>
      <c r="FL8" s="525"/>
      <c r="FM8" s="525"/>
      <c r="FN8" s="525"/>
      <c r="FO8" s="525"/>
      <c r="FP8" s="525"/>
      <c r="FQ8" s="525"/>
      <c r="FR8" s="525"/>
      <c r="FS8" s="525"/>
      <c r="FT8" s="525"/>
      <c r="FU8" s="525"/>
      <c r="FV8" s="525"/>
      <c r="FW8" s="525"/>
      <c r="FX8" s="525"/>
      <c r="FY8" s="526"/>
    </row>
    <row r="9" spans="1:181" ht="30" customHeight="1">
      <c r="A9" s="46"/>
      <c r="B9" s="522" t="s">
        <v>316</v>
      </c>
      <c r="C9" s="522"/>
      <c r="D9" s="522"/>
      <c r="E9" s="522"/>
      <c r="F9" s="522"/>
      <c r="G9" s="522"/>
      <c r="H9" s="522"/>
      <c r="I9" s="522"/>
      <c r="J9" s="522"/>
      <c r="K9" s="522"/>
      <c r="L9" s="522"/>
      <c r="M9" s="522"/>
      <c r="N9" s="522"/>
      <c r="O9" s="522"/>
      <c r="P9" s="522"/>
      <c r="Q9" s="522"/>
      <c r="R9" s="522"/>
      <c r="S9" s="68"/>
      <c r="T9" s="523">
        <v>32</v>
      </c>
      <c r="U9" s="524"/>
      <c r="V9" s="524"/>
      <c r="W9" s="524"/>
      <c r="X9" s="524"/>
      <c r="Y9" s="524"/>
      <c r="Z9" s="524"/>
      <c r="AA9" s="524">
        <v>33</v>
      </c>
      <c r="AB9" s="524"/>
      <c r="AC9" s="524"/>
      <c r="AD9" s="524"/>
      <c r="AE9" s="524"/>
      <c r="AF9" s="524"/>
      <c r="AG9" s="524"/>
      <c r="AH9" s="524">
        <v>6992336730</v>
      </c>
      <c r="AI9" s="524"/>
      <c r="AJ9" s="524"/>
      <c r="AK9" s="524"/>
      <c r="AL9" s="524"/>
      <c r="AM9" s="524"/>
      <c r="AN9" s="524"/>
      <c r="AO9" s="524"/>
      <c r="AP9" s="524"/>
      <c r="AQ9" s="524"/>
      <c r="AR9" s="524"/>
      <c r="AS9" s="524"/>
      <c r="AT9" s="524"/>
      <c r="AU9" s="524"/>
      <c r="AV9" s="524"/>
      <c r="AW9" s="524">
        <v>3224148499</v>
      </c>
      <c r="AX9" s="524"/>
      <c r="AY9" s="524"/>
      <c r="AZ9" s="524"/>
      <c r="BA9" s="524"/>
      <c r="BB9" s="524"/>
      <c r="BC9" s="524"/>
      <c r="BD9" s="524"/>
      <c r="BE9" s="524"/>
      <c r="BF9" s="524"/>
      <c r="BG9" s="524"/>
      <c r="BH9" s="524"/>
      <c r="BI9" s="524"/>
      <c r="BJ9" s="524"/>
      <c r="BK9" s="524"/>
      <c r="BL9" s="524">
        <v>11</v>
      </c>
      <c r="BM9" s="524"/>
      <c r="BN9" s="524"/>
      <c r="BO9" s="524"/>
      <c r="BP9" s="524"/>
      <c r="BQ9" s="524"/>
      <c r="BR9" s="524"/>
      <c r="BS9" s="524">
        <v>12</v>
      </c>
      <c r="BT9" s="524"/>
      <c r="BU9" s="524"/>
      <c r="BV9" s="524"/>
      <c r="BW9" s="524"/>
      <c r="BX9" s="524"/>
      <c r="BY9" s="524"/>
      <c r="BZ9" s="524">
        <v>64043992</v>
      </c>
      <c r="CA9" s="524"/>
      <c r="CB9" s="524"/>
      <c r="CC9" s="524"/>
      <c r="CD9" s="524"/>
      <c r="CE9" s="524"/>
      <c r="CF9" s="524"/>
      <c r="CG9" s="524"/>
      <c r="CH9" s="524"/>
      <c r="CI9" s="524"/>
      <c r="CJ9" s="524"/>
      <c r="CK9" s="524"/>
      <c r="CL9" s="524"/>
      <c r="CM9" s="524"/>
      <c r="CN9" s="524"/>
      <c r="CO9" s="524">
        <v>10572564</v>
      </c>
      <c r="CP9" s="524"/>
      <c r="CQ9" s="524"/>
      <c r="CR9" s="524"/>
      <c r="CS9" s="524"/>
      <c r="CT9" s="524"/>
      <c r="CU9" s="524"/>
      <c r="CV9" s="524"/>
      <c r="CW9" s="524"/>
      <c r="CX9" s="524"/>
      <c r="CY9" s="524"/>
      <c r="CZ9" s="524"/>
      <c r="DA9" s="524"/>
      <c r="DB9" s="524"/>
      <c r="DC9" s="524"/>
      <c r="DD9" s="525">
        <v>43</v>
      </c>
      <c r="DE9" s="525"/>
      <c r="DF9" s="525"/>
      <c r="DG9" s="525"/>
      <c r="DH9" s="525"/>
      <c r="DI9" s="525"/>
      <c r="DJ9" s="525"/>
      <c r="DK9" s="525">
        <v>45</v>
      </c>
      <c r="DL9" s="525"/>
      <c r="DM9" s="525"/>
      <c r="DN9" s="525"/>
      <c r="DO9" s="525"/>
      <c r="DP9" s="525"/>
      <c r="DQ9" s="525"/>
      <c r="DR9" s="525">
        <v>7056380722</v>
      </c>
      <c r="DS9" s="525"/>
      <c r="DT9" s="525"/>
      <c r="DU9" s="525"/>
      <c r="DV9" s="525"/>
      <c r="DW9" s="525"/>
      <c r="DX9" s="525"/>
      <c r="DY9" s="525"/>
      <c r="DZ9" s="525"/>
      <c r="EA9" s="525"/>
      <c r="EB9" s="525"/>
      <c r="EC9" s="525"/>
      <c r="ED9" s="525"/>
      <c r="EE9" s="525"/>
      <c r="EF9" s="525"/>
      <c r="EG9" s="525">
        <v>3234721063</v>
      </c>
      <c r="EH9" s="525"/>
      <c r="EI9" s="525"/>
      <c r="EJ9" s="525"/>
      <c r="EK9" s="525"/>
      <c r="EL9" s="525"/>
      <c r="EM9" s="525"/>
      <c r="EN9" s="525"/>
      <c r="EO9" s="525"/>
      <c r="EP9" s="525"/>
      <c r="EQ9" s="525"/>
      <c r="ER9" s="525"/>
      <c r="ES9" s="525"/>
      <c r="ET9" s="525"/>
      <c r="EU9" s="525"/>
      <c r="EV9" s="525">
        <v>46953306</v>
      </c>
      <c r="EW9" s="525"/>
      <c r="EX9" s="525"/>
      <c r="EY9" s="525"/>
      <c r="EZ9" s="525"/>
      <c r="FA9" s="525"/>
      <c r="FB9" s="525"/>
      <c r="FC9" s="525"/>
      <c r="FD9" s="525"/>
      <c r="FE9" s="525"/>
      <c r="FF9" s="525"/>
      <c r="FG9" s="525"/>
      <c r="FH9" s="525"/>
      <c r="FI9" s="525"/>
      <c r="FJ9" s="525"/>
      <c r="FK9" s="525">
        <v>2054567</v>
      </c>
      <c r="FL9" s="525"/>
      <c r="FM9" s="525"/>
      <c r="FN9" s="525"/>
      <c r="FO9" s="525"/>
      <c r="FP9" s="525"/>
      <c r="FQ9" s="525"/>
      <c r="FR9" s="525"/>
      <c r="FS9" s="525"/>
      <c r="FT9" s="525"/>
      <c r="FU9" s="525"/>
      <c r="FV9" s="525"/>
      <c r="FW9" s="525"/>
      <c r="FX9" s="525"/>
      <c r="FY9" s="526"/>
    </row>
    <row r="10" spans="1:181" ht="30" customHeight="1">
      <c r="A10" s="46"/>
      <c r="B10" s="522" t="s">
        <v>317</v>
      </c>
      <c r="C10" s="522"/>
      <c r="D10" s="522"/>
      <c r="E10" s="522"/>
      <c r="F10" s="522"/>
      <c r="G10" s="522"/>
      <c r="H10" s="522"/>
      <c r="I10" s="522"/>
      <c r="J10" s="522"/>
      <c r="K10" s="522"/>
      <c r="L10" s="522"/>
      <c r="M10" s="522"/>
      <c r="N10" s="522"/>
      <c r="O10" s="522"/>
      <c r="P10" s="522"/>
      <c r="Q10" s="522"/>
      <c r="R10" s="522"/>
      <c r="S10" s="68"/>
      <c r="T10" s="523">
        <v>30</v>
      </c>
      <c r="U10" s="524"/>
      <c r="V10" s="524"/>
      <c r="W10" s="524"/>
      <c r="X10" s="524"/>
      <c r="Y10" s="524"/>
      <c r="Z10" s="524"/>
      <c r="AA10" s="524">
        <v>30</v>
      </c>
      <c r="AB10" s="524"/>
      <c r="AC10" s="524"/>
      <c r="AD10" s="524"/>
      <c r="AE10" s="524"/>
      <c r="AF10" s="524"/>
      <c r="AG10" s="524"/>
      <c r="AH10" s="524">
        <v>2786258637</v>
      </c>
      <c r="AI10" s="524"/>
      <c r="AJ10" s="524"/>
      <c r="AK10" s="524"/>
      <c r="AL10" s="524"/>
      <c r="AM10" s="524"/>
      <c r="AN10" s="524"/>
      <c r="AO10" s="524"/>
      <c r="AP10" s="524"/>
      <c r="AQ10" s="524"/>
      <c r="AR10" s="524"/>
      <c r="AS10" s="524"/>
      <c r="AT10" s="524"/>
      <c r="AU10" s="524"/>
      <c r="AV10" s="524"/>
      <c r="AW10" s="524">
        <v>187814252</v>
      </c>
      <c r="AX10" s="524"/>
      <c r="AY10" s="524"/>
      <c r="AZ10" s="524"/>
      <c r="BA10" s="524"/>
      <c r="BB10" s="524"/>
      <c r="BC10" s="524"/>
      <c r="BD10" s="524"/>
      <c r="BE10" s="524"/>
      <c r="BF10" s="524"/>
      <c r="BG10" s="524"/>
      <c r="BH10" s="524"/>
      <c r="BI10" s="524"/>
      <c r="BJ10" s="524"/>
      <c r="BK10" s="524"/>
      <c r="BL10" s="524">
        <v>1920</v>
      </c>
      <c r="BM10" s="524"/>
      <c r="BN10" s="524"/>
      <c r="BO10" s="524"/>
      <c r="BP10" s="524"/>
      <c r="BQ10" s="524"/>
      <c r="BR10" s="524"/>
      <c r="BS10" s="524">
        <v>1920</v>
      </c>
      <c r="BT10" s="524"/>
      <c r="BU10" s="524"/>
      <c r="BV10" s="524"/>
      <c r="BW10" s="524"/>
      <c r="BX10" s="524"/>
      <c r="BY10" s="524"/>
      <c r="BZ10" s="524">
        <v>86167435</v>
      </c>
      <c r="CA10" s="524"/>
      <c r="CB10" s="524"/>
      <c r="CC10" s="524"/>
      <c r="CD10" s="524"/>
      <c r="CE10" s="524"/>
      <c r="CF10" s="524"/>
      <c r="CG10" s="524"/>
      <c r="CH10" s="524"/>
      <c r="CI10" s="524"/>
      <c r="CJ10" s="524"/>
      <c r="CK10" s="524"/>
      <c r="CL10" s="524"/>
      <c r="CM10" s="524"/>
      <c r="CN10" s="524"/>
      <c r="CO10" s="524">
        <v>26424606</v>
      </c>
      <c r="CP10" s="524"/>
      <c r="CQ10" s="524"/>
      <c r="CR10" s="524"/>
      <c r="CS10" s="524"/>
      <c r="CT10" s="524"/>
      <c r="CU10" s="524"/>
      <c r="CV10" s="524"/>
      <c r="CW10" s="524"/>
      <c r="CX10" s="524"/>
      <c r="CY10" s="524"/>
      <c r="CZ10" s="524"/>
      <c r="DA10" s="524"/>
      <c r="DB10" s="524"/>
      <c r="DC10" s="524"/>
      <c r="DD10" s="525">
        <v>1950</v>
      </c>
      <c r="DE10" s="525"/>
      <c r="DF10" s="525"/>
      <c r="DG10" s="525"/>
      <c r="DH10" s="525"/>
      <c r="DI10" s="525"/>
      <c r="DJ10" s="525"/>
      <c r="DK10" s="525">
        <v>1950</v>
      </c>
      <c r="DL10" s="525"/>
      <c r="DM10" s="525"/>
      <c r="DN10" s="525"/>
      <c r="DO10" s="525"/>
      <c r="DP10" s="525"/>
      <c r="DQ10" s="525"/>
      <c r="DR10" s="525">
        <v>2872426072</v>
      </c>
      <c r="DS10" s="525"/>
      <c r="DT10" s="525"/>
      <c r="DU10" s="525"/>
      <c r="DV10" s="525"/>
      <c r="DW10" s="525"/>
      <c r="DX10" s="525"/>
      <c r="DY10" s="525"/>
      <c r="DZ10" s="525"/>
      <c r="EA10" s="525"/>
      <c r="EB10" s="525"/>
      <c r="EC10" s="525"/>
      <c r="ED10" s="525"/>
      <c r="EE10" s="525"/>
      <c r="EF10" s="525"/>
      <c r="EG10" s="525">
        <v>214238858</v>
      </c>
      <c r="EH10" s="525"/>
      <c r="EI10" s="525"/>
      <c r="EJ10" s="525"/>
      <c r="EK10" s="525"/>
      <c r="EL10" s="525"/>
      <c r="EM10" s="525"/>
      <c r="EN10" s="525"/>
      <c r="EO10" s="525"/>
      <c r="EP10" s="525"/>
      <c r="EQ10" s="525"/>
      <c r="ER10" s="525"/>
      <c r="ES10" s="525"/>
      <c r="ET10" s="525"/>
      <c r="EU10" s="525"/>
      <c r="EV10" s="525">
        <v>18383718</v>
      </c>
      <c r="EW10" s="525"/>
      <c r="EX10" s="525"/>
      <c r="EY10" s="525"/>
      <c r="EZ10" s="525"/>
      <c r="FA10" s="525"/>
      <c r="FB10" s="525"/>
      <c r="FC10" s="525"/>
      <c r="FD10" s="525"/>
      <c r="FE10" s="525"/>
      <c r="FF10" s="525"/>
      <c r="FG10" s="525"/>
      <c r="FH10" s="525"/>
      <c r="FI10" s="525"/>
      <c r="FJ10" s="525"/>
      <c r="FK10" s="525">
        <v>656455</v>
      </c>
      <c r="FL10" s="525"/>
      <c r="FM10" s="525"/>
      <c r="FN10" s="525"/>
      <c r="FO10" s="525"/>
      <c r="FP10" s="525"/>
      <c r="FQ10" s="525"/>
      <c r="FR10" s="525"/>
      <c r="FS10" s="525"/>
      <c r="FT10" s="525"/>
      <c r="FU10" s="525"/>
      <c r="FV10" s="525"/>
      <c r="FW10" s="525"/>
      <c r="FX10" s="525"/>
      <c r="FY10" s="526"/>
    </row>
    <row r="11" spans="1:181" ht="30" customHeight="1" thickBot="1">
      <c r="A11" s="74"/>
      <c r="B11" s="520" t="s">
        <v>373</v>
      </c>
      <c r="C11" s="520"/>
      <c r="D11" s="520"/>
      <c r="E11" s="520"/>
      <c r="F11" s="520"/>
      <c r="G11" s="520"/>
      <c r="H11" s="520"/>
      <c r="I11" s="520"/>
      <c r="J11" s="520"/>
      <c r="K11" s="520"/>
      <c r="L11" s="520"/>
      <c r="M11" s="520"/>
      <c r="N11" s="520"/>
      <c r="O11" s="520"/>
      <c r="P11" s="520"/>
      <c r="Q11" s="520"/>
      <c r="R11" s="520"/>
      <c r="S11" s="56"/>
      <c r="T11" s="523">
        <v>19</v>
      </c>
      <c r="U11" s="524"/>
      <c r="V11" s="524"/>
      <c r="W11" s="524"/>
      <c r="X11" s="524"/>
      <c r="Y11" s="524"/>
      <c r="Z11" s="524"/>
      <c r="AA11" s="524">
        <v>19</v>
      </c>
      <c r="AB11" s="524"/>
      <c r="AC11" s="524"/>
      <c r="AD11" s="524"/>
      <c r="AE11" s="524"/>
      <c r="AF11" s="524"/>
      <c r="AG11" s="524"/>
      <c r="AH11" s="524">
        <v>1080478</v>
      </c>
      <c r="AI11" s="524"/>
      <c r="AJ11" s="524"/>
      <c r="AK11" s="524"/>
      <c r="AL11" s="524"/>
      <c r="AM11" s="524"/>
      <c r="AN11" s="524"/>
      <c r="AO11" s="524"/>
      <c r="AP11" s="524"/>
      <c r="AQ11" s="524"/>
      <c r="AR11" s="524"/>
      <c r="AS11" s="524"/>
      <c r="AT11" s="524"/>
      <c r="AU11" s="524"/>
      <c r="AV11" s="524"/>
      <c r="AW11" s="524">
        <v>1198455</v>
      </c>
      <c r="AX11" s="524"/>
      <c r="AY11" s="524"/>
      <c r="AZ11" s="524"/>
      <c r="BA11" s="524"/>
      <c r="BB11" s="524"/>
      <c r="BC11" s="524"/>
      <c r="BD11" s="524"/>
      <c r="BE11" s="524"/>
      <c r="BF11" s="524"/>
      <c r="BG11" s="524"/>
      <c r="BH11" s="524"/>
      <c r="BI11" s="524"/>
      <c r="BJ11" s="524"/>
      <c r="BK11" s="524"/>
      <c r="BL11" s="524">
        <v>62</v>
      </c>
      <c r="BM11" s="524"/>
      <c r="BN11" s="524"/>
      <c r="BO11" s="524"/>
      <c r="BP11" s="524"/>
      <c r="BQ11" s="524"/>
      <c r="BR11" s="524"/>
      <c r="BS11" s="524">
        <v>63</v>
      </c>
      <c r="BT11" s="524"/>
      <c r="BU11" s="524"/>
      <c r="BV11" s="524"/>
      <c r="BW11" s="524"/>
      <c r="BX11" s="524"/>
      <c r="BY11" s="524"/>
      <c r="BZ11" s="524">
        <v>3638433</v>
      </c>
      <c r="CA11" s="524"/>
      <c r="CB11" s="524"/>
      <c r="CC11" s="524"/>
      <c r="CD11" s="524"/>
      <c r="CE11" s="524"/>
      <c r="CF11" s="524"/>
      <c r="CG11" s="524"/>
      <c r="CH11" s="524"/>
      <c r="CI11" s="524"/>
      <c r="CJ11" s="524"/>
      <c r="CK11" s="524"/>
      <c r="CL11" s="524"/>
      <c r="CM11" s="524"/>
      <c r="CN11" s="524"/>
      <c r="CO11" s="524">
        <v>1878822</v>
      </c>
      <c r="CP11" s="524"/>
      <c r="CQ11" s="524"/>
      <c r="CR11" s="524"/>
      <c r="CS11" s="524"/>
      <c r="CT11" s="524"/>
      <c r="CU11" s="524"/>
      <c r="CV11" s="524"/>
      <c r="CW11" s="524"/>
      <c r="CX11" s="524"/>
      <c r="CY11" s="524"/>
      <c r="CZ11" s="524"/>
      <c r="DA11" s="524"/>
      <c r="DB11" s="524"/>
      <c r="DC11" s="524"/>
      <c r="DD11" s="525">
        <v>81</v>
      </c>
      <c r="DE11" s="525"/>
      <c r="DF11" s="525"/>
      <c r="DG11" s="525"/>
      <c r="DH11" s="525"/>
      <c r="DI11" s="525"/>
      <c r="DJ11" s="525"/>
      <c r="DK11" s="525">
        <v>82</v>
      </c>
      <c r="DL11" s="525"/>
      <c r="DM11" s="525"/>
      <c r="DN11" s="525"/>
      <c r="DO11" s="525"/>
      <c r="DP11" s="525"/>
      <c r="DQ11" s="525"/>
      <c r="DR11" s="525">
        <v>4718911</v>
      </c>
      <c r="DS11" s="525"/>
      <c r="DT11" s="525"/>
      <c r="DU11" s="525"/>
      <c r="DV11" s="525"/>
      <c r="DW11" s="525"/>
      <c r="DX11" s="525"/>
      <c r="DY11" s="525"/>
      <c r="DZ11" s="525"/>
      <c r="EA11" s="525"/>
      <c r="EB11" s="525"/>
      <c r="EC11" s="525"/>
      <c r="ED11" s="525"/>
      <c r="EE11" s="525"/>
      <c r="EF11" s="525"/>
      <c r="EG11" s="525">
        <v>3077277</v>
      </c>
      <c r="EH11" s="525"/>
      <c r="EI11" s="525"/>
      <c r="EJ11" s="525"/>
      <c r="EK11" s="525"/>
      <c r="EL11" s="525"/>
      <c r="EM11" s="525"/>
      <c r="EN11" s="525"/>
      <c r="EO11" s="525"/>
      <c r="EP11" s="525"/>
      <c r="EQ11" s="525"/>
      <c r="ER11" s="525"/>
      <c r="ES11" s="525"/>
      <c r="ET11" s="525"/>
      <c r="EU11" s="525"/>
      <c r="EV11" s="525">
        <v>1167752</v>
      </c>
      <c r="EW11" s="525"/>
      <c r="EX11" s="525"/>
      <c r="EY11" s="525"/>
      <c r="EZ11" s="525"/>
      <c r="FA11" s="525"/>
      <c r="FB11" s="525"/>
      <c r="FC11" s="525"/>
      <c r="FD11" s="525"/>
      <c r="FE11" s="525"/>
      <c r="FF11" s="525"/>
      <c r="FG11" s="525"/>
      <c r="FH11" s="525"/>
      <c r="FI11" s="525"/>
      <c r="FJ11" s="525"/>
      <c r="FK11" s="525">
        <v>95766</v>
      </c>
      <c r="FL11" s="525"/>
      <c r="FM11" s="525"/>
      <c r="FN11" s="525"/>
      <c r="FO11" s="525"/>
      <c r="FP11" s="525"/>
      <c r="FQ11" s="525"/>
      <c r="FR11" s="525"/>
      <c r="FS11" s="525"/>
      <c r="FT11" s="525"/>
      <c r="FU11" s="525"/>
      <c r="FV11" s="525"/>
      <c r="FW11" s="525"/>
      <c r="FX11" s="525"/>
      <c r="FY11" s="526"/>
    </row>
    <row r="12" spans="1:181" ht="30" customHeight="1" thickBot="1">
      <c r="A12" s="598" t="s">
        <v>37</v>
      </c>
      <c r="B12" s="599"/>
      <c r="C12" s="599"/>
      <c r="D12" s="599"/>
      <c r="E12" s="599"/>
      <c r="F12" s="599"/>
      <c r="G12" s="599"/>
      <c r="H12" s="599"/>
      <c r="I12" s="599"/>
      <c r="J12" s="599"/>
      <c r="K12" s="599"/>
      <c r="L12" s="599"/>
      <c r="M12" s="599"/>
      <c r="N12" s="599"/>
      <c r="O12" s="599"/>
      <c r="P12" s="599"/>
      <c r="Q12" s="599"/>
      <c r="R12" s="599"/>
      <c r="S12" s="600"/>
      <c r="T12" s="521">
        <f>SUM(T7,T8,T9,T10,T11)</f>
        <v>301</v>
      </c>
      <c r="U12" s="518">
        <v>259</v>
      </c>
      <c r="V12" s="518">
        <v>259</v>
      </c>
      <c r="W12" s="518">
        <v>259</v>
      </c>
      <c r="X12" s="518">
        <v>259</v>
      </c>
      <c r="Y12" s="518">
        <v>259</v>
      </c>
      <c r="Z12" s="518">
        <v>259</v>
      </c>
      <c r="AA12" s="518">
        <f>SUM(AA7,AA8,AA9,AA10,AA11)</f>
        <v>305</v>
      </c>
      <c r="AB12" s="518">
        <v>259</v>
      </c>
      <c r="AC12" s="518">
        <v>259</v>
      </c>
      <c r="AD12" s="518">
        <v>259</v>
      </c>
      <c r="AE12" s="518">
        <v>259</v>
      </c>
      <c r="AF12" s="518">
        <v>259</v>
      </c>
      <c r="AG12" s="518">
        <v>259</v>
      </c>
      <c r="AH12" s="518">
        <f>SUM(AH7,AH8,AH9,AH10,AH11)</f>
        <v>30058624946</v>
      </c>
      <c r="AI12" s="518">
        <v>29556294045</v>
      </c>
      <c r="AJ12" s="518">
        <v>29556294045</v>
      </c>
      <c r="AK12" s="518">
        <v>29556294045</v>
      </c>
      <c r="AL12" s="518">
        <v>29556294045</v>
      </c>
      <c r="AM12" s="518">
        <v>29556294045</v>
      </c>
      <c r="AN12" s="518">
        <v>29556294045</v>
      </c>
      <c r="AO12" s="518">
        <v>29556294045</v>
      </c>
      <c r="AP12" s="518">
        <v>29556294045</v>
      </c>
      <c r="AQ12" s="518">
        <v>29556294045</v>
      </c>
      <c r="AR12" s="518">
        <v>29556294045</v>
      </c>
      <c r="AS12" s="518">
        <v>29556294045</v>
      </c>
      <c r="AT12" s="518">
        <v>29556294045</v>
      </c>
      <c r="AU12" s="518">
        <v>29556294045</v>
      </c>
      <c r="AV12" s="518">
        <v>29556294045</v>
      </c>
      <c r="AW12" s="518">
        <f>SUM(AW7,AW8,AW9,AW10,AW11)</f>
        <v>4121066770</v>
      </c>
      <c r="AX12" s="518">
        <v>29556294045</v>
      </c>
      <c r="AY12" s="518">
        <v>29556294045</v>
      </c>
      <c r="AZ12" s="518">
        <v>29556294045</v>
      </c>
      <c r="BA12" s="518">
        <v>29556294045</v>
      </c>
      <c r="BB12" s="518">
        <v>29556294045</v>
      </c>
      <c r="BC12" s="518">
        <v>29556294045</v>
      </c>
      <c r="BD12" s="518">
        <v>29556294045</v>
      </c>
      <c r="BE12" s="518">
        <v>29556294045</v>
      </c>
      <c r="BF12" s="518">
        <v>29556294045</v>
      </c>
      <c r="BG12" s="518">
        <v>29556294045</v>
      </c>
      <c r="BH12" s="518">
        <v>29556294045</v>
      </c>
      <c r="BI12" s="518">
        <v>29556294045</v>
      </c>
      <c r="BJ12" s="518">
        <v>29556294045</v>
      </c>
      <c r="BK12" s="518">
        <v>29556294045</v>
      </c>
      <c r="BL12" s="518">
        <f t="shared" ref="BL12" si="0">SUM(BL7,BL8,BL9,BL10,BL11)</f>
        <v>6260</v>
      </c>
      <c r="BM12" s="518">
        <v>259</v>
      </c>
      <c r="BN12" s="518">
        <v>259</v>
      </c>
      <c r="BO12" s="518">
        <v>259</v>
      </c>
      <c r="BP12" s="518">
        <v>259</v>
      </c>
      <c r="BQ12" s="518">
        <v>259</v>
      </c>
      <c r="BR12" s="518">
        <v>259</v>
      </c>
      <c r="BS12" s="518">
        <f t="shared" ref="BS12" si="1">SUM(BS7,BS8,BS9,BS10,BS11)</f>
        <v>6331</v>
      </c>
      <c r="BT12" s="518">
        <v>259</v>
      </c>
      <c r="BU12" s="518">
        <v>259</v>
      </c>
      <c r="BV12" s="518">
        <v>259</v>
      </c>
      <c r="BW12" s="518">
        <v>259</v>
      </c>
      <c r="BX12" s="518">
        <v>259</v>
      </c>
      <c r="BY12" s="518">
        <v>259</v>
      </c>
      <c r="BZ12" s="518">
        <f t="shared" ref="BZ12" si="2">SUM(BZ7,BZ8,BZ9,BZ10,BZ11)</f>
        <v>1674842303</v>
      </c>
      <c r="CA12" s="518">
        <v>29556294045</v>
      </c>
      <c r="CB12" s="518">
        <v>29556294045</v>
      </c>
      <c r="CC12" s="518">
        <v>29556294045</v>
      </c>
      <c r="CD12" s="518">
        <v>29556294045</v>
      </c>
      <c r="CE12" s="518">
        <v>29556294045</v>
      </c>
      <c r="CF12" s="518">
        <v>29556294045</v>
      </c>
      <c r="CG12" s="518">
        <v>29556294045</v>
      </c>
      <c r="CH12" s="518">
        <v>29556294045</v>
      </c>
      <c r="CI12" s="518">
        <v>29556294045</v>
      </c>
      <c r="CJ12" s="518">
        <v>29556294045</v>
      </c>
      <c r="CK12" s="518">
        <v>29556294045</v>
      </c>
      <c r="CL12" s="518">
        <v>29556294045</v>
      </c>
      <c r="CM12" s="518">
        <v>29556294045</v>
      </c>
      <c r="CN12" s="518">
        <v>29556294045</v>
      </c>
      <c r="CO12" s="518">
        <f t="shared" ref="CO12" si="3">SUM(CO7,CO8,CO9,CO10,CO11)</f>
        <v>132025197</v>
      </c>
      <c r="CP12" s="518">
        <v>29556294045</v>
      </c>
      <c r="CQ12" s="518">
        <v>29556294045</v>
      </c>
      <c r="CR12" s="518">
        <v>29556294045</v>
      </c>
      <c r="CS12" s="518">
        <v>29556294045</v>
      </c>
      <c r="CT12" s="518">
        <v>29556294045</v>
      </c>
      <c r="CU12" s="518">
        <v>29556294045</v>
      </c>
      <c r="CV12" s="518">
        <v>29556294045</v>
      </c>
      <c r="CW12" s="518">
        <v>29556294045</v>
      </c>
      <c r="CX12" s="518">
        <v>29556294045</v>
      </c>
      <c r="CY12" s="518">
        <v>29556294045</v>
      </c>
      <c r="CZ12" s="518">
        <v>29556294045</v>
      </c>
      <c r="DA12" s="518">
        <v>29556294045</v>
      </c>
      <c r="DB12" s="518">
        <v>29556294045</v>
      </c>
      <c r="DC12" s="518">
        <v>29556294045</v>
      </c>
      <c r="DD12" s="517">
        <f t="shared" ref="DD12" si="4">SUM(DD7,DD8,DD9,DD10,DD11)</f>
        <v>6561</v>
      </c>
      <c r="DE12" s="517">
        <v>259</v>
      </c>
      <c r="DF12" s="517">
        <v>259</v>
      </c>
      <c r="DG12" s="517">
        <v>259</v>
      </c>
      <c r="DH12" s="517">
        <v>259</v>
      </c>
      <c r="DI12" s="517">
        <v>259</v>
      </c>
      <c r="DJ12" s="517">
        <v>259</v>
      </c>
      <c r="DK12" s="517">
        <f t="shared" ref="DK12" si="5">SUM(DK7,DK8,DK9,DK10,DK11)</f>
        <v>6636</v>
      </c>
      <c r="DL12" s="517">
        <v>259</v>
      </c>
      <c r="DM12" s="517">
        <v>259</v>
      </c>
      <c r="DN12" s="517">
        <v>259</v>
      </c>
      <c r="DO12" s="517">
        <v>259</v>
      </c>
      <c r="DP12" s="517">
        <v>259</v>
      </c>
      <c r="DQ12" s="517">
        <v>259</v>
      </c>
      <c r="DR12" s="517">
        <f t="shared" ref="DR12" si="6">SUM(DR7,DR8,DR9,DR10,DR11)</f>
        <v>31733467249</v>
      </c>
      <c r="DS12" s="517">
        <v>29556294045</v>
      </c>
      <c r="DT12" s="517">
        <v>29556294045</v>
      </c>
      <c r="DU12" s="517">
        <v>29556294045</v>
      </c>
      <c r="DV12" s="517">
        <v>29556294045</v>
      </c>
      <c r="DW12" s="517">
        <v>29556294045</v>
      </c>
      <c r="DX12" s="517">
        <v>29556294045</v>
      </c>
      <c r="DY12" s="517">
        <v>29556294045</v>
      </c>
      <c r="DZ12" s="517">
        <v>29556294045</v>
      </c>
      <c r="EA12" s="517">
        <v>29556294045</v>
      </c>
      <c r="EB12" s="517">
        <v>29556294045</v>
      </c>
      <c r="EC12" s="517">
        <v>29556294045</v>
      </c>
      <c r="ED12" s="517">
        <v>29556294045</v>
      </c>
      <c r="EE12" s="517">
        <v>29556294045</v>
      </c>
      <c r="EF12" s="517">
        <v>29556294045</v>
      </c>
      <c r="EG12" s="517">
        <f t="shared" ref="EG12" si="7">SUM(EG7,EG8,EG9,EG10,EG11)</f>
        <v>4253091967</v>
      </c>
      <c r="EH12" s="517">
        <v>29556294045</v>
      </c>
      <c r="EI12" s="517">
        <v>29556294045</v>
      </c>
      <c r="EJ12" s="517">
        <v>29556294045</v>
      </c>
      <c r="EK12" s="517">
        <v>29556294045</v>
      </c>
      <c r="EL12" s="517">
        <v>29556294045</v>
      </c>
      <c r="EM12" s="517">
        <v>29556294045</v>
      </c>
      <c r="EN12" s="517">
        <v>29556294045</v>
      </c>
      <c r="EO12" s="517">
        <v>29556294045</v>
      </c>
      <c r="EP12" s="517">
        <v>29556294045</v>
      </c>
      <c r="EQ12" s="517">
        <v>29556294045</v>
      </c>
      <c r="ER12" s="517">
        <v>29556294045</v>
      </c>
      <c r="ES12" s="517">
        <v>29556294045</v>
      </c>
      <c r="ET12" s="517">
        <v>29556294045</v>
      </c>
      <c r="EU12" s="517">
        <v>29556294045</v>
      </c>
      <c r="EV12" s="517">
        <f t="shared" ref="EV12" si="8">SUM(EV7,EV8,EV9,EV10,EV11)</f>
        <v>232999991</v>
      </c>
      <c r="EW12" s="517">
        <v>29556294045</v>
      </c>
      <c r="EX12" s="517">
        <v>29556294045</v>
      </c>
      <c r="EY12" s="517">
        <v>29556294045</v>
      </c>
      <c r="EZ12" s="517">
        <v>29556294045</v>
      </c>
      <c r="FA12" s="517">
        <v>29556294045</v>
      </c>
      <c r="FB12" s="517">
        <v>29556294045</v>
      </c>
      <c r="FC12" s="517">
        <v>29556294045</v>
      </c>
      <c r="FD12" s="517">
        <v>29556294045</v>
      </c>
      <c r="FE12" s="517">
        <v>29556294045</v>
      </c>
      <c r="FF12" s="517">
        <v>29556294045</v>
      </c>
      <c r="FG12" s="517">
        <v>29556294045</v>
      </c>
      <c r="FH12" s="517">
        <v>29556294045</v>
      </c>
      <c r="FI12" s="517">
        <v>29556294045</v>
      </c>
      <c r="FJ12" s="517">
        <v>29556294045</v>
      </c>
      <c r="FK12" s="517">
        <f>SUM(FK7,FK8,FK9,FK10,FK11)</f>
        <v>7360285</v>
      </c>
      <c r="FL12" s="517">
        <v>29556294045</v>
      </c>
      <c r="FM12" s="517">
        <v>29556294045</v>
      </c>
      <c r="FN12" s="517">
        <v>29556294045</v>
      </c>
      <c r="FO12" s="517">
        <v>29556294045</v>
      </c>
      <c r="FP12" s="517">
        <v>29556294045</v>
      </c>
      <c r="FQ12" s="517">
        <v>29556294045</v>
      </c>
      <c r="FR12" s="517">
        <v>29556294045</v>
      </c>
      <c r="FS12" s="517">
        <v>29556294045</v>
      </c>
      <c r="FT12" s="517">
        <v>29556294045</v>
      </c>
      <c r="FU12" s="517">
        <v>29556294045</v>
      </c>
      <c r="FV12" s="517">
        <v>29556294045</v>
      </c>
      <c r="FW12" s="517">
        <v>29556294045</v>
      </c>
      <c r="FX12" s="517">
        <v>29556294045</v>
      </c>
      <c r="FY12" s="519">
        <v>29556294045</v>
      </c>
    </row>
    <row r="13" spans="1:181" ht="21.75" customHeight="1">
      <c r="A13" s="222"/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</row>
    <row r="14" spans="1:181" ht="21.75" customHeight="1">
      <c r="A14" s="222"/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</row>
    <row r="15" spans="1:181" ht="21.75" customHeight="1" thickBot="1">
      <c r="A15" s="873" t="s">
        <v>435</v>
      </c>
      <c r="B15" s="873"/>
      <c r="C15" s="873"/>
      <c r="D15" s="873"/>
      <c r="E15" s="873"/>
      <c r="F15" s="873"/>
      <c r="G15" s="873"/>
      <c r="H15" s="873"/>
      <c r="I15" s="873"/>
      <c r="J15" s="873"/>
      <c r="K15" s="873"/>
      <c r="L15" s="873"/>
      <c r="M15" s="873"/>
      <c r="N15" s="873"/>
      <c r="O15" s="873"/>
      <c r="P15" s="873"/>
      <c r="Q15" s="873"/>
      <c r="R15" s="873"/>
      <c r="S15" s="873"/>
      <c r="T15" s="873"/>
      <c r="U15" s="873"/>
      <c r="V15" s="873"/>
      <c r="W15" s="873"/>
      <c r="X15" s="873"/>
      <c r="Y15" s="873"/>
      <c r="Z15" s="873"/>
      <c r="AA15" s="873"/>
      <c r="AB15" s="873"/>
      <c r="AC15" s="873"/>
      <c r="AD15" s="873"/>
      <c r="AE15" s="873"/>
      <c r="AF15" s="873"/>
      <c r="AG15" s="873"/>
      <c r="AH15" s="873"/>
      <c r="AI15" s="873"/>
      <c r="AJ15" s="873"/>
      <c r="AK15" s="873"/>
      <c r="AL15" s="873"/>
      <c r="AM15" s="873"/>
      <c r="AN15" s="873"/>
      <c r="AO15" s="873"/>
      <c r="AP15" s="873"/>
      <c r="AQ15" s="873"/>
      <c r="AR15" s="873"/>
      <c r="AS15" s="873"/>
      <c r="AT15" s="873"/>
      <c r="AU15" s="873"/>
      <c r="AV15" s="873"/>
      <c r="AW15" s="873"/>
      <c r="AX15" s="873"/>
      <c r="AY15" s="873"/>
      <c r="AZ15" s="873"/>
      <c r="BA15" s="873"/>
      <c r="BB15" s="873"/>
      <c r="BC15" s="873"/>
      <c r="BD15" s="873"/>
      <c r="BE15" s="873"/>
      <c r="BF15" s="873"/>
      <c r="BG15" s="873"/>
      <c r="BH15" s="873"/>
      <c r="BI15" s="873"/>
      <c r="BJ15" s="873"/>
      <c r="BK15" s="873"/>
      <c r="BL15" s="873"/>
      <c r="BM15" s="873"/>
      <c r="BN15" s="873"/>
      <c r="BO15" s="873"/>
      <c r="BP15" s="873"/>
      <c r="BQ15" s="873"/>
      <c r="BR15" s="873"/>
      <c r="BS15" s="873"/>
      <c r="BT15" s="873"/>
      <c r="BU15" s="873"/>
      <c r="BV15" s="873"/>
      <c r="BW15" s="873"/>
      <c r="BX15" s="873"/>
      <c r="BY15" s="873"/>
      <c r="BZ15" s="873"/>
      <c r="CA15" s="873"/>
      <c r="CB15" s="873"/>
      <c r="CC15" s="873"/>
      <c r="CD15" s="873"/>
      <c r="CE15" s="873"/>
      <c r="CF15" s="873"/>
      <c r="CG15" s="873"/>
      <c r="CH15" s="873"/>
      <c r="CI15" s="873"/>
      <c r="CJ15" s="873"/>
      <c r="CK15" s="873"/>
      <c r="CL15" s="873"/>
      <c r="CM15" s="873"/>
      <c r="CN15" s="873"/>
      <c r="CO15" s="873"/>
      <c r="CP15" s="873"/>
      <c r="CQ15" s="873"/>
      <c r="CR15" s="873"/>
      <c r="CS15" s="873"/>
      <c r="CT15" s="873"/>
      <c r="CU15" s="873"/>
      <c r="CV15" s="873"/>
      <c r="CW15" s="873"/>
      <c r="CX15" s="873"/>
      <c r="CY15" s="873"/>
      <c r="CZ15" s="873"/>
      <c r="DA15" s="873"/>
      <c r="DB15" s="873"/>
      <c r="DC15" s="873"/>
      <c r="DD15" s="873"/>
      <c r="DE15" s="873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592" t="s">
        <v>389</v>
      </c>
      <c r="DS15" s="592"/>
      <c r="DT15" s="592"/>
      <c r="DU15" s="592"/>
      <c r="DV15" s="592"/>
      <c r="DW15" s="592"/>
      <c r="DX15" s="592"/>
      <c r="DY15" s="592"/>
      <c r="DZ15" s="592"/>
      <c r="EA15" s="592"/>
      <c r="EB15" s="592"/>
      <c r="EC15" s="592"/>
      <c r="ED15" s="592"/>
      <c r="EE15" s="592"/>
      <c r="EF15" s="592"/>
      <c r="EG15" s="592"/>
      <c r="EH15" s="592"/>
      <c r="EI15" s="592"/>
      <c r="EJ15" s="592"/>
      <c r="EK15" s="592"/>
      <c r="EL15" s="592"/>
      <c r="EM15" s="592"/>
      <c r="EN15" s="592"/>
      <c r="EO15" s="592"/>
      <c r="EP15" s="592"/>
      <c r="EQ15" s="592"/>
      <c r="ER15" s="592"/>
      <c r="ES15" s="592"/>
      <c r="ET15" s="592"/>
      <c r="EU15" s="592"/>
      <c r="EV15" s="592"/>
      <c r="EW15" s="592"/>
      <c r="EX15" s="592"/>
      <c r="EY15" s="592"/>
      <c r="EZ15" s="592"/>
      <c r="FA15" s="592"/>
      <c r="FB15" s="592"/>
      <c r="FC15" s="592"/>
      <c r="FD15" s="592"/>
      <c r="FE15" s="592"/>
      <c r="FF15" s="592"/>
      <c r="FG15" s="592"/>
      <c r="FH15" s="592"/>
      <c r="FI15" s="592"/>
      <c r="FJ15" s="592"/>
      <c r="FK15" s="592"/>
      <c r="FL15" s="592"/>
      <c r="FM15" s="592"/>
      <c r="FN15" s="592"/>
      <c r="FO15" s="592"/>
      <c r="FP15" s="592"/>
      <c r="FQ15" s="592"/>
      <c r="FR15" s="592"/>
      <c r="FS15" s="592"/>
      <c r="FT15" s="592"/>
      <c r="FU15" s="592"/>
      <c r="FV15" s="592"/>
      <c r="FW15" s="592"/>
      <c r="FX15" s="592"/>
    </row>
    <row r="16" spans="1:181" ht="27" customHeight="1">
      <c r="A16" s="613" t="s">
        <v>313</v>
      </c>
      <c r="B16" s="545"/>
      <c r="C16" s="545"/>
      <c r="D16" s="545"/>
      <c r="E16" s="545"/>
      <c r="F16" s="545"/>
      <c r="G16" s="545"/>
      <c r="H16" s="545"/>
      <c r="I16" s="545"/>
      <c r="J16" s="545"/>
      <c r="K16" s="545"/>
      <c r="L16" s="545"/>
      <c r="M16" s="545"/>
      <c r="N16" s="545"/>
      <c r="O16" s="545"/>
      <c r="P16" s="545"/>
      <c r="Q16" s="545"/>
      <c r="R16" s="545"/>
      <c r="S16" s="614"/>
      <c r="T16" s="24"/>
      <c r="U16" s="42"/>
      <c r="V16" s="42"/>
      <c r="W16" s="618" t="s">
        <v>318</v>
      </c>
      <c r="X16" s="618"/>
      <c r="Y16" s="618"/>
      <c r="Z16" s="618"/>
      <c r="AA16" s="618"/>
      <c r="AB16" s="618"/>
      <c r="AC16" s="618"/>
      <c r="AD16" s="618"/>
      <c r="AE16" s="618"/>
      <c r="AF16" s="618"/>
      <c r="AG16" s="618"/>
      <c r="AH16" s="618"/>
      <c r="AI16" s="618"/>
      <c r="AJ16" s="618"/>
      <c r="AK16" s="618"/>
      <c r="AL16" s="618"/>
      <c r="AM16" s="618"/>
      <c r="AN16" s="618"/>
      <c r="AO16" s="618"/>
      <c r="AP16" s="618"/>
      <c r="AQ16" s="618"/>
      <c r="AR16" s="618"/>
      <c r="AS16" s="618"/>
      <c r="AT16" s="618"/>
      <c r="AU16" s="42"/>
      <c r="AV16" s="42"/>
      <c r="AW16" s="19"/>
      <c r="AX16" s="18"/>
      <c r="AY16" s="42"/>
      <c r="AZ16" s="42"/>
      <c r="BA16" s="618" t="s">
        <v>64</v>
      </c>
      <c r="BB16" s="618"/>
      <c r="BC16" s="618"/>
      <c r="BD16" s="618"/>
      <c r="BE16" s="618"/>
      <c r="BF16" s="618"/>
      <c r="BG16" s="618"/>
      <c r="BH16" s="618"/>
      <c r="BI16" s="618"/>
      <c r="BJ16" s="618"/>
      <c r="BK16" s="618"/>
      <c r="BL16" s="618"/>
      <c r="BM16" s="618"/>
      <c r="BN16" s="618"/>
      <c r="BO16" s="618"/>
      <c r="BP16" s="618"/>
      <c r="BQ16" s="618"/>
      <c r="BR16" s="618"/>
      <c r="BS16" s="618"/>
      <c r="BT16" s="618"/>
      <c r="BU16" s="618"/>
      <c r="BV16" s="618"/>
      <c r="BW16" s="618"/>
      <c r="BX16" s="618"/>
      <c r="BY16" s="42"/>
      <c r="BZ16" s="42"/>
      <c r="CA16" s="19"/>
      <c r="CB16" s="1118" t="s">
        <v>37</v>
      </c>
      <c r="CC16" s="618"/>
      <c r="CD16" s="618"/>
      <c r="CE16" s="618"/>
      <c r="CF16" s="618"/>
      <c r="CG16" s="618"/>
      <c r="CH16" s="618"/>
      <c r="CI16" s="618"/>
      <c r="CJ16" s="618"/>
      <c r="CK16" s="618"/>
      <c r="CL16" s="618"/>
      <c r="CM16" s="618"/>
      <c r="CN16" s="618"/>
      <c r="CO16" s="618"/>
      <c r="CP16" s="618"/>
      <c r="CQ16" s="618"/>
      <c r="CR16" s="618"/>
      <c r="CS16" s="618"/>
      <c r="CT16" s="618"/>
      <c r="CU16" s="618"/>
      <c r="CV16" s="618"/>
      <c r="CW16" s="618"/>
      <c r="CX16" s="618"/>
      <c r="CY16" s="618"/>
      <c r="CZ16" s="618"/>
      <c r="DA16" s="618"/>
      <c r="DB16" s="618"/>
      <c r="DC16" s="618"/>
      <c r="DD16" s="618"/>
      <c r="DE16" s="749"/>
      <c r="DR16" s="1102" t="s">
        <v>388</v>
      </c>
      <c r="DS16" s="1103"/>
      <c r="DT16" s="1103"/>
      <c r="DU16" s="1103"/>
      <c r="DV16" s="1103"/>
      <c r="DW16" s="1103"/>
      <c r="DX16" s="1103"/>
      <c r="DY16" s="1103"/>
      <c r="DZ16" s="1103"/>
      <c r="EA16" s="1103"/>
      <c r="EB16" s="1103"/>
      <c r="EC16" s="1103"/>
      <c r="ED16" s="1103"/>
      <c r="EE16" s="1103"/>
      <c r="EF16" s="1103"/>
      <c r="EG16" s="1103"/>
      <c r="EH16" s="1103"/>
      <c r="EI16" s="1103"/>
      <c r="EJ16" s="1104"/>
      <c r="EK16" s="170"/>
      <c r="EL16" s="1113" t="s">
        <v>397</v>
      </c>
      <c r="EM16" s="1113"/>
      <c r="EN16" s="1113"/>
      <c r="EO16" s="1113"/>
      <c r="EP16" s="1113"/>
      <c r="EQ16" s="1113"/>
      <c r="ER16" s="1113"/>
      <c r="ES16" s="1113"/>
      <c r="ET16" s="1113"/>
      <c r="EU16" s="1113"/>
      <c r="EV16" s="1113"/>
      <c r="EW16" s="1113"/>
      <c r="EX16" s="1113"/>
      <c r="EY16" s="1113"/>
      <c r="EZ16" s="1113"/>
      <c r="FA16" s="1113"/>
      <c r="FB16" s="1113"/>
      <c r="FC16" s="171"/>
      <c r="FD16" s="196"/>
      <c r="FE16" s="1113" t="s">
        <v>432</v>
      </c>
      <c r="FF16" s="1113"/>
      <c r="FG16" s="1113"/>
      <c r="FH16" s="1113"/>
      <c r="FI16" s="1113"/>
      <c r="FJ16" s="1113"/>
      <c r="FK16" s="1113"/>
      <c r="FL16" s="1113"/>
      <c r="FM16" s="1113"/>
      <c r="FN16" s="1113"/>
      <c r="FO16" s="1113"/>
      <c r="FP16" s="1113"/>
      <c r="FQ16" s="1113"/>
      <c r="FR16" s="1113"/>
      <c r="FS16" s="1113"/>
      <c r="FT16" s="1113"/>
      <c r="FU16" s="1113"/>
      <c r="FV16" s="197"/>
    </row>
    <row r="17" spans="1:178" ht="21.75" customHeight="1" thickBot="1">
      <c r="A17" s="615"/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609"/>
      <c r="T17" s="776" t="s">
        <v>17</v>
      </c>
      <c r="U17" s="561"/>
      <c r="V17" s="561"/>
      <c r="W17" s="561"/>
      <c r="X17" s="561"/>
      <c r="Y17" s="561"/>
      <c r="Z17" s="625"/>
      <c r="AA17" s="624" t="s">
        <v>319</v>
      </c>
      <c r="AB17" s="561"/>
      <c r="AC17" s="561"/>
      <c r="AD17" s="561"/>
      <c r="AE17" s="561"/>
      <c r="AF17" s="561"/>
      <c r="AG17" s="625"/>
      <c r="AH17" s="8"/>
      <c r="AI17" s="562" t="s">
        <v>439</v>
      </c>
      <c r="AJ17" s="562"/>
      <c r="AK17" s="562"/>
      <c r="AL17" s="562"/>
      <c r="AM17" s="562"/>
      <c r="AN17" s="562"/>
      <c r="AO17" s="562"/>
      <c r="AP17" s="562"/>
      <c r="AQ17" s="562"/>
      <c r="AR17" s="562"/>
      <c r="AS17" s="562"/>
      <c r="AT17" s="562"/>
      <c r="AU17" s="562"/>
      <c r="AV17" s="562"/>
      <c r="AW17" s="121"/>
      <c r="AX17" s="624" t="s">
        <v>17</v>
      </c>
      <c r="AY17" s="561"/>
      <c r="AZ17" s="561"/>
      <c r="BA17" s="561"/>
      <c r="BB17" s="561"/>
      <c r="BC17" s="561"/>
      <c r="BD17" s="625"/>
      <c r="BE17" s="624" t="s">
        <v>319</v>
      </c>
      <c r="BF17" s="561"/>
      <c r="BG17" s="561"/>
      <c r="BH17" s="561"/>
      <c r="BI17" s="561"/>
      <c r="BJ17" s="561"/>
      <c r="BK17" s="625"/>
      <c r="BL17" s="8"/>
      <c r="BM17" s="562" t="s">
        <v>439</v>
      </c>
      <c r="BN17" s="562"/>
      <c r="BO17" s="562"/>
      <c r="BP17" s="562"/>
      <c r="BQ17" s="562"/>
      <c r="BR17" s="562"/>
      <c r="BS17" s="562"/>
      <c r="BT17" s="562"/>
      <c r="BU17" s="562"/>
      <c r="BV17" s="562"/>
      <c r="BW17" s="562"/>
      <c r="BX17" s="562"/>
      <c r="BY17" s="562"/>
      <c r="BZ17" s="562"/>
      <c r="CA17" s="16"/>
      <c r="CB17" s="624" t="s">
        <v>17</v>
      </c>
      <c r="CC17" s="561"/>
      <c r="CD17" s="561"/>
      <c r="CE17" s="561"/>
      <c r="CF17" s="561"/>
      <c r="CG17" s="561"/>
      <c r="CH17" s="625"/>
      <c r="CI17" s="624" t="s">
        <v>319</v>
      </c>
      <c r="CJ17" s="561"/>
      <c r="CK17" s="561"/>
      <c r="CL17" s="561"/>
      <c r="CM17" s="561"/>
      <c r="CN17" s="561"/>
      <c r="CO17" s="625"/>
      <c r="CP17" s="8"/>
      <c r="CQ17" s="562" t="s">
        <v>439</v>
      </c>
      <c r="CR17" s="562"/>
      <c r="CS17" s="562"/>
      <c r="CT17" s="562"/>
      <c r="CU17" s="562"/>
      <c r="CV17" s="562"/>
      <c r="CW17" s="562"/>
      <c r="CX17" s="562"/>
      <c r="CY17" s="562"/>
      <c r="CZ17" s="562"/>
      <c r="DA17" s="562"/>
      <c r="DB17" s="562"/>
      <c r="DC17" s="562"/>
      <c r="DD17" s="562"/>
      <c r="DE17" s="52"/>
      <c r="DR17" s="1105"/>
      <c r="DS17" s="1106"/>
      <c r="DT17" s="1106"/>
      <c r="DU17" s="1106"/>
      <c r="DV17" s="1106"/>
      <c r="DW17" s="1106"/>
      <c r="DX17" s="1106"/>
      <c r="DY17" s="1106"/>
      <c r="DZ17" s="1106"/>
      <c r="EA17" s="1106"/>
      <c r="EB17" s="1106"/>
      <c r="EC17" s="1106"/>
      <c r="ED17" s="1106"/>
      <c r="EE17" s="1106"/>
      <c r="EF17" s="1106"/>
      <c r="EG17" s="1106"/>
      <c r="EH17" s="1106"/>
      <c r="EI17" s="1106"/>
      <c r="EJ17" s="1107"/>
      <c r="EK17" s="606"/>
      <c r="EL17" s="603"/>
      <c r="EM17" s="603"/>
      <c r="EN17" s="603"/>
      <c r="EO17" s="603"/>
      <c r="EP17" s="603"/>
      <c r="EQ17" s="603"/>
      <c r="ER17" s="603"/>
      <c r="ES17" s="603"/>
      <c r="ET17" s="603"/>
      <c r="EU17" s="603"/>
      <c r="EV17" s="603"/>
      <c r="EW17" s="603"/>
      <c r="EX17" s="603"/>
      <c r="EY17" s="603"/>
      <c r="EZ17" s="603"/>
      <c r="FA17" s="603"/>
      <c r="FB17" s="603"/>
      <c r="FC17" s="603"/>
      <c r="FD17" s="602" t="s">
        <v>30</v>
      </c>
      <c r="FE17" s="603"/>
      <c r="FF17" s="603"/>
      <c r="FG17" s="603"/>
      <c r="FH17" s="603"/>
      <c r="FI17" s="603"/>
      <c r="FJ17" s="603"/>
      <c r="FK17" s="603"/>
      <c r="FL17" s="603"/>
      <c r="FM17" s="603"/>
      <c r="FN17" s="603"/>
      <c r="FO17" s="603"/>
      <c r="FP17" s="603"/>
      <c r="FQ17" s="603"/>
      <c r="FR17" s="603"/>
      <c r="FS17" s="603"/>
      <c r="FT17" s="603"/>
      <c r="FU17" s="603"/>
      <c r="FV17" s="605"/>
    </row>
    <row r="18" spans="1:178" ht="21.75" customHeight="1" thickBot="1">
      <c r="A18" s="615"/>
      <c r="B18" s="546"/>
      <c r="C18" s="546"/>
      <c r="D18" s="546"/>
      <c r="E18" s="546"/>
      <c r="F18" s="546"/>
      <c r="G18" s="546"/>
      <c r="H18" s="546"/>
      <c r="I18" s="546"/>
      <c r="J18" s="546"/>
      <c r="K18" s="546"/>
      <c r="L18" s="546"/>
      <c r="M18" s="546"/>
      <c r="N18" s="546"/>
      <c r="O18" s="546"/>
      <c r="P18" s="546"/>
      <c r="Q18" s="546"/>
      <c r="R18" s="546"/>
      <c r="S18" s="609"/>
      <c r="T18" s="615"/>
      <c r="U18" s="546"/>
      <c r="V18" s="546"/>
      <c r="W18" s="546"/>
      <c r="X18" s="546"/>
      <c r="Y18" s="546"/>
      <c r="Z18" s="608"/>
      <c r="AA18" s="607"/>
      <c r="AB18" s="546"/>
      <c r="AC18" s="546"/>
      <c r="AD18" s="546"/>
      <c r="AE18" s="546"/>
      <c r="AF18" s="546"/>
      <c r="AG18" s="608"/>
      <c r="AH18" s="15"/>
      <c r="AI18" s="563"/>
      <c r="AJ18" s="563"/>
      <c r="AK18" s="563"/>
      <c r="AL18" s="563"/>
      <c r="AM18" s="563"/>
      <c r="AN18" s="563"/>
      <c r="AO18" s="563"/>
      <c r="AP18" s="563"/>
      <c r="AQ18" s="563"/>
      <c r="AR18" s="563"/>
      <c r="AS18" s="563"/>
      <c r="AT18" s="563"/>
      <c r="AU18" s="563"/>
      <c r="AV18" s="563"/>
      <c r="AW18" s="57"/>
      <c r="AX18" s="607"/>
      <c r="AY18" s="546"/>
      <c r="AZ18" s="546"/>
      <c r="BA18" s="546"/>
      <c r="BB18" s="546"/>
      <c r="BC18" s="546"/>
      <c r="BD18" s="608"/>
      <c r="BE18" s="607"/>
      <c r="BF18" s="546"/>
      <c r="BG18" s="546"/>
      <c r="BH18" s="546"/>
      <c r="BI18" s="546"/>
      <c r="BJ18" s="546"/>
      <c r="BK18" s="608"/>
      <c r="BL18" s="15"/>
      <c r="BM18" s="563"/>
      <c r="BN18" s="563"/>
      <c r="BO18" s="563"/>
      <c r="BP18" s="563"/>
      <c r="BQ18" s="563"/>
      <c r="BR18" s="563"/>
      <c r="BS18" s="563"/>
      <c r="BT18" s="563"/>
      <c r="BU18" s="563"/>
      <c r="BV18" s="563"/>
      <c r="BW18" s="563"/>
      <c r="BX18" s="563"/>
      <c r="BY18" s="563"/>
      <c r="BZ18" s="563"/>
      <c r="CA18" s="17"/>
      <c r="CB18" s="607"/>
      <c r="CC18" s="546"/>
      <c r="CD18" s="546"/>
      <c r="CE18" s="546"/>
      <c r="CF18" s="546"/>
      <c r="CG18" s="546"/>
      <c r="CH18" s="608"/>
      <c r="CI18" s="607"/>
      <c r="CJ18" s="546"/>
      <c r="CK18" s="546"/>
      <c r="CL18" s="546"/>
      <c r="CM18" s="546"/>
      <c r="CN18" s="546"/>
      <c r="CO18" s="608"/>
      <c r="CP18" s="15"/>
      <c r="CQ18" s="563"/>
      <c r="CR18" s="563"/>
      <c r="CS18" s="563"/>
      <c r="CT18" s="563"/>
      <c r="CU18" s="563"/>
      <c r="CV18" s="563"/>
      <c r="CW18" s="563"/>
      <c r="CX18" s="563"/>
      <c r="CY18" s="563"/>
      <c r="CZ18" s="563"/>
      <c r="DA18" s="563"/>
      <c r="DB18" s="563"/>
      <c r="DC18" s="563"/>
      <c r="DD18" s="563"/>
      <c r="DE18" s="56"/>
      <c r="DR18" s="564" t="s">
        <v>431</v>
      </c>
      <c r="DS18" s="1108"/>
      <c r="DT18" s="1108"/>
      <c r="DU18" s="1108"/>
      <c r="DV18" s="1108"/>
      <c r="DW18" s="1108"/>
      <c r="DX18" s="1108"/>
      <c r="DY18" s="1108"/>
      <c r="DZ18" s="1108"/>
      <c r="EA18" s="1108"/>
      <c r="EB18" s="1108"/>
      <c r="EC18" s="1108"/>
      <c r="ED18" s="1108"/>
      <c r="EE18" s="1108"/>
      <c r="EF18" s="1108"/>
      <c r="EG18" s="1108"/>
      <c r="EH18" s="1108"/>
      <c r="EI18" s="1108"/>
      <c r="EJ18" s="1109"/>
      <c r="EK18" s="1114">
        <v>1</v>
      </c>
      <c r="EL18" s="1111"/>
      <c r="EM18" s="1111"/>
      <c r="EN18" s="1111"/>
      <c r="EO18" s="1111"/>
      <c r="EP18" s="1111"/>
      <c r="EQ18" s="1111"/>
      <c r="ER18" s="1111"/>
      <c r="ES18" s="1111"/>
      <c r="ET18" s="1111"/>
      <c r="EU18" s="1111"/>
      <c r="EV18" s="1111"/>
      <c r="EW18" s="1111"/>
      <c r="EX18" s="1111"/>
      <c r="EY18" s="1111"/>
      <c r="EZ18" s="1111"/>
      <c r="FA18" s="1111"/>
      <c r="FB18" s="1111"/>
      <c r="FC18" s="1111"/>
      <c r="FD18" s="1110">
        <v>1305051</v>
      </c>
      <c r="FE18" s="1111"/>
      <c r="FF18" s="1111"/>
      <c r="FG18" s="1111"/>
      <c r="FH18" s="1111"/>
      <c r="FI18" s="1111"/>
      <c r="FJ18" s="1111"/>
      <c r="FK18" s="1111"/>
      <c r="FL18" s="1111"/>
      <c r="FM18" s="1111"/>
      <c r="FN18" s="1111"/>
      <c r="FO18" s="1111"/>
      <c r="FP18" s="1111"/>
      <c r="FQ18" s="1111"/>
      <c r="FR18" s="1111"/>
      <c r="FS18" s="1111"/>
      <c r="FT18" s="1111"/>
      <c r="FU18" s="1111"/>
      <c r="FV18" s="1112"/>
    </row>
    <row r="19" spans="1:178" ht="14.25" customHeight="1" thickBot="1">
      <c r="A19" s="616"/>
      <c r="B19" s="547"/>
      <c r="C19" s="547"/>
      <c r="D19" s="547"/>
      <c r="E19" s="547"/>
      <c r="F19" s="547"/>
      <c r="G19" s="547"/>
      <c r="H19" s="547"/>
      <c r="I19" s="547"/>
      <c r="J19" s="547"/>
      <c r="K19" s="547"/>
      <c r="L19" s="547"/>
      <c r="M19" s="547"/>
      <c r="N19" s="547"/>
      <c r="O19" s="547"/>
      <c r="P19" s="547"/>
      <c r="Q19" s="547"/>
      <c r="R19" s="547"/>
      <c r="S19" s="617"/>
      <c r="T19" s="63"/>
      <c r="U19" s="64"/>
      <c r="V19" s="64"/>
      <c r="W19" s="64"/>
      <c r="X19" s="64"/>
      <c r="Y19" s="64"/>
      <c r="Z19" s="65"/>
      <c r="AA19" s="66"/>
      <c r="AB19" s="64"/>
      <c r="AC19" s="64"/>
      <c r="AD19" s="64"/>
      <c r="AE19" s="64"/>
      <c r="AF19" s="64"/>
      <c r="AG19" s="65"/>
      <c r="AH19" s="602" t="s">
        <v>30</v>
      </c>
      <c r="AI19" s="603"/>
      <c r="AJ19" s="603"/>
      <c r="AK19" s="603"/>
      <c r="AL19" s="603"/>
      <c r="AM19" s="603"/>
      <c r="AN19" s="603"/>
      <c r="AO19" s="603"/>
      <c r="AP19" s="603"/>
      <c r="AQ19" s="603"/>
      <c r="AR19" s="603"/>
      <c r="AS19" s="603"/>
      <c r="AT19" s="603"/>
      <c r="AU19" s="603"/>
      <c r="AV19" s="603"/>
      <c r="AW19" s="604"/>
      <c r="AX19" s="66"/>
      <c r="AY19" s="64"/>
      <c r="AZ19" s="64"/>
      <c r="BA19" s="64"/>
      <c r="BB19" s="64"/>
      <c r="BC19" s="64"/>
      <c r="BD19" s="65"/>
      <c r="BE19" s="66"/>
      <c r="BF19" s="64"/>
      <c r="BG19" s="64"/>
      <c r="BH19" s="64"/>
      <c r="BI19" s="64"/>
      <c r="BJ19" s="64"/>
      <c r="BK19" s="65"/>
      <c r="BL19" s="602" t="s">
        <v>30</v>
      </c>
      <c r="BM19" s="603"/>
      <c r="BN19" s="603"/>
      <c r="BO19" s="603"/>
      <c r="BP19" s="603"/>
      <c r="BQ19" s="603"/>
      <c r="BR19" s="603"/>
      <c r="BS19" s="603"/>
      <c r="BT19" s="603"/>
      <c r="BU19" s="603"/>
      <c r="BV19" s="603"/>
      <c r="BW19" s="603"/>
      <c r="BX19" s="603"/>
      <c r="BY19" s="603"/>
      <c r="BZ19" s="603"/>
      <c r="CA19" s="604"/>
      <c r="CB19" s="64"/>
      <c r="CC19" s="64"/>
      <c r="CD19" s="64"/>
      <c r="CE19" s="64"/>
      <c r="CF19" s="64"/>
      <c r="CG19" s="64"/>
      <c r="CH19" s="65"/>
      <c r="CI19" s="66"/>
      <c r="CJ19" s="64"/>
      <c r="CK19" s="64"/>
      <c r="CL19" s="64"/>
      <c r="CM19" s="64"/>
      <c r="CN19" s="64"/>
      <c r="CO19" s="65"/>
      <c r="CP19" s="602" t="s">
        <v>30</v>
      </c>
      <c r="CQ19" s="603"/>
      <c r="CR19" s="603"/>
      <c r="CS19" s="603"/>
      <c r="CT19" s="603"/>
      <c r="CU19" s="603"/>
      <c r="CV19" s="603"/>
      <c r="CW19" s="603"/>
      <c r="CX19" s="603"/>
      <c r="CY19" s="603"/>
      <c r="CZ19" s="603"/>
      <c r="DA19" s="603"/>
      <c r="DB19" s="603"/>
      <c r="DC19" s="603"/>
      <c r="DD19" s="603"/>
      <c r="DE19" s="605"/>
    </row>
    <row r="20" spans="1:178" ht="30" customHeight="1">
      <c r="A20" s="24"/>
      <c r="B20" s="548" t="s">
        <v>436</v>
      </c>
      <c r="C20" s="548"/>
      <c r="D20" s="548"/>
      <c r="E20" s="548"/>
      <c r="F20" s="548"/>
      <c r="G20" s="548"/>
      <c r="H20" s="548"/>
      <c r="I20" s="548"/>
      <c r="J20" s="548"/>
      <c r="K20" s="548"/>
      <c r="L20" s="548"/>
      <c r="M20" s="548"/>
      <c r="N20" s="548"/>
      <c r="O20" s="548"/>
      <c r="P20" s="548"/>
      <c r="Q20" s="548"/>
      <c r="R20" s="548"/>
      <c r="S20" s="228"/>
      <c r="T20" s="1119">
        <v>10</v>
      </c>
      <c r="U20" s="1120"/>
      <c r="V20" s="1120"/>
      <c r="W20" s="1120"/>
      <c r="X20" s="1120"/>
      <c r="Y20" s="1120"/>
      <c r="Z20" s="1120"/>
      <c r="AA20" s="532">
        <v>10</v>
      </c>
      <c r="AB20" s="532"/>
      <c r="AC20" s="532"/>
      <c r="AD20" s="532"/>
      <c r="AE20" s="532"/>
      <c r="AF20" s="532"/>
      <c r="AG20" s="532"/>
      <c r="AH20" s="532">
        <v>22761749</v>
      </c>
      <c r="AI20" s="532"/>
      <c r="AJ20" s="532"/>
      <c r="AK20" s="532"/>
      <c r="AL20" s="532"/>
      <c r="AM20" s="532"/>
      <c r="AN20" s="532"/>
      <c r="AO20" s="532"/>
      <c r="AP20" s="532"/>
      <c r="AQ20" s="532"/>
      <c r="AR20" s="532"/>
      <c r="AS20" s="532"/>
      <c r="AT20" s="532"/>
      <c r="AU20" s="532"/>
      <c r="AV20" s="532"/>
      <c r="AW20" s="532"/>
      <c r="AX20" s="532">
        <v>14</v>
      </c>
      <c r="AY20" s="532"/>
      <c r="AZ20" s="532"/>
      <c r="BA20" s="532"/>
      <c r="BB20" s="532"/>
      <c r="BC20" s="532"/>
      <c r="BD20" s="532"/>
      <c r="BE20" s="532">
        <v>14</v>
      </c>
      <c r="BF20" s="532"/>
      <c r="BG20" s="532"/>
      <c r="BH20" s="532"/>
      <c r="BI20" s="532"/>
      <c r="BJ20" s="532"/>
      <c r="BK20" s="532"/>
      <c r="BL20" s="532">
        <v>8827023</v>
      </c>
      <c r="BM20" s="532"/>
      <c r="BN20" s="532"/>
      <c r="BO20" s="532"/>
      <c r="BP20" s="532"/>
      <c r="BQ20" s="532"/>
      <c r="BR20" s="532"/>
      <c r="BS20" s="532"/>
      <c r="BT20" s="532"/>
      <c r="BU20" s="532"/>
      <c r="BV20" s="532"/>
      <c r="BW20" s="532"/>
      <c r="BX20" s="532"/>
      <c r="BY20" s="532"/>
      <c r="BZ20" s="532"/>
      <c r="CA20" s="532"/>
      <c r="CB20" s="531">
        <v>24</v>
      </c>
      <c r="CC20" s="531"/>
      <c r="CD20" s="531"/>
      <c r="CE20" s="531"/>
      <c r="CF20" s="531"/>
      <c r="CG20" s="531"/>
      <c r="CH20" s="531"/>
      <c r="CI20" s="531">
        <v>24</v>
      </c>
      <c r="CJ20" s="531"/>
      <c r="CK20" s="531"/>
      <c r="CL20" s="531"/>
      <c r="CM20" s="531"/>
      <c r="CN20" s="531"/>
      <c r="CO20" s="531"/>
      <c r="CP20" s="531">
        <v>31588772</v>
      </c>
      <c r="CQ20" s="531"/>
      <c r="CR20" s="531"/>
      <c r="CS20" s="531"/>
      <c r="CT20" s="531"/>
      <c r="CU20" s="531"/>
      <c r="CV20" s="531"/>
      <c r="CW20" s="531"/>
      <c r="CX20" s="531"/>
      <c r="CY20" s="531"/>
      <c r="CZ20" s="531"/>
      <c r="DA20" s="531"/>
      <c r="DB20" s="531"/>
      <c r="DC20" s="531"/>
      <c r="DD20" s="531"/>
      <c r="DE20" s="533"/>
    </row>
    <row r="21" spans="1:178" ht="30" customHeight="1">
      <c r="A21" s="46"/>
      <c r="B21" s="527" t="s">
        <v>437</v>
      </c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229"/>
      <c r="T21" s="1121">
        <v>6</v>
      </c>
      <c r="U21" s="1122"/>
      <c r="V21" s="1122"/>
      <c r="W21" s="1122"/>
      <c r="X21" s="1122"/>
      <c r="Y21" s="1122"/>
      <c r="Z21" s="1122"/>
      <c r="AA21" s="524">
        <v>6</v>
      </c>
      <c r="AB21" s="524"/>
      <c r="AC21" s="524"/>
      <c r="AD21" s="524"/>
      <c r="AE21" s="524"/>
      <c r="AF21" s="524"/>
      <c r="AG21" s="524"/>
      <c r="AH21" s="524">
        <v>3883509</v>
      </c>
      <c r="AI21" s="524"/>
      <c r="AJ21" s="524"/>
      <c r="AK21" s="524"/>
      <c r="AL21" s="524"/>
      <c r="AM21" s="524"/>
      <c r="AN21" s="524"/>
      <c r="AO21" s="524"/>
      <c r="AP21" s="524"/>
      <c r="AQ21" s="524"/>
      <c r="AR21" s="524"/>
      <c r="AS21" s="524"/>
      <c r="AT21" s="524"/>
      <c r="AU21" s="524"/>
      <c r="AV21" s="524"/>
      <c r="AW21" s="524"/>
      <c r="AX21" s="524">
        <v>6</v>
      </c>
      <c r="AY21" s="524"/>
      <c r="AZ21" s="524"/>
      <c r="BA21" s="524"/>
      <c r="BB21" s="524"/>
      <c r="BC21" s="524"/>
      <c r="BD21" s="524"/>
      <c r="BE21" s="658">
        <v>6</v>
      </c>
      <c r="BF21" s="658"/>
      <c r="BG21" s="658"/>
      <c r="BH21" s="658"/>
      <c r="BI21" s="658"/>
      <c r="BJ21" s="658"/>
      <c r="BK21" s="658"/>
      <c r="BL21" s="524">
        <v>7156898</v>
      </c>
      <c r="BM21" s="524"/>
      <c r="BN21" s="524"/>
      <c r="BO21" s="524"/>
      <c r="BP21" s="524"/>
      <c r="BQ21" s="524"/>
      <c r="BR21" s="524"/>
      <c r="BS21" s="524"/>
      <c r="BT21" s="524"/>
      <c r="BU21" s="524"/>
      <c r="BV21" s="524"/>
      <c r="BW21" s="524"/>
      <c r="BX21" s="524"/>
      <c r="BY21" s="524"/>
      <c r="BZ21" s="524"/>
      <c r="CA21" s="524"/>
      <c r="CB21" s="525">
        <v>12</v>
      </c>
      <c r="CC21" s="525"/>
      <c r="CD21" s="525"/>
      <c r="CE21" s="525"/>
      <c r="CF21" s="525"/>
      <c r="CG21" s="525"/>
      <c r="CH21" s="525"/>
      <c r="CI21" s="525">
        <v>12</v>
      </c>
      <c r="CJ21" s="525"/>
      <c r="CK21" s="525"/>
      <c r="CL21" s="525"/>
      <c r="CM21" s="525"/>
      <c r="CN21" s="525"/>
      <c r="CO21" s="525"/>
      <c r="CP21" s="525">
        <v>11040407</v>
      </c>
      <c r="CQ21" s="525"/>
      <c r="CR21" s="525"/>
      <c r="CS21" s="525"/>
      <c r="CT21" s="525"/>
      <c r="CU21" s="525"/>
      <c r="CV21" s="525"/>
      <c r="CW21" s="525"/>
      <c r="CX21" s="525"/>
      <c r="CY21" s="525"/>
      <c r="CZ21" s="525"/>
      <c r="DA21" s="525"/>
      <c r="DB21" s="525"/>
      <c r="DC21" s="525"/>
      <c r="DD21" s="525"/>
      <c r="DE21" s="526"/>
    </row>
    <row r="22" spans="1:178" ht="30" customHeight="1" thickBot="1">
      <c r="A22" s="63"/>
      <c r="B22" s="591" t="s">
        <v>438</v>
      </c>
      <c r="C22" s="591"/>
      <c r="D22" s="591"/>
      <c r="E22" s="591"/>
      <c r="F22" s="591"/>
      <c r="G22" s="591"/>
      <c r="H22" s="591"/>
      <c r="I22" s="591"/>
      <c r="J22" s="591"/>
      <c r="K22" s="591"/>
      <c r="L22" s="591"/>
      <c r="M22" s="591"/>
      <c r="N22" s="591"/>
      <c r="O22" s="591"/>
      <c r="P22" s="591"/>
      <c r="Q22" s="591"/>
      <c r="R22" s="591"/>
      <c r="S22" s="230"/>
      <c r="T22" s="1121">
        <v>6</v>
      </c>
      <c r="U22" s="1122"/>
      <c r="V22" s="1122"/>
      <c r="W22" s="1122"/>
      <c r="X22" s="1122"/>
      <c r="Y22" s="1122"/>
      <c r="Z22" s="1122"/>
      <c r="AA22" s="524">
        <v>2</v>
      </c>
      <c r="AB22" s="524"/>
      <c r="AC22" s="524"/>
      <c r="AD22" s="524"/>
      <c r="AE22" s="524"/>
      <c r="AF22" s="524"/>
      <c r="AG22" s="524"/>
      <c r="AH22" s="524">
        <v>4683214</v>
      </c>
      <c r="AI22" s="524"/>
      <c r="AJ22" s="524"/>
      <c r="AK22" s="524"/>
      <c r="AL22" s="524"/>
      <c r="AM22" s="524"/>
      <c r="AN22" s="524"/>
      <c r="AO22" s="524"/>
      <c r="AP22" s="524"/>
      <c r="AQ22" s="524"/>
      <c r="AR22" s="524"/>
      <c r="AS22" s="524"/>
      <c r="AT22" s="524"/>
      <c r="AU22" s="524"/>
      <c r="AV22" s="524"/>
      <c r="AW22" s="524"/>
      <c r="AX22" s="524">
        <v>0</v>
      </c>
      <c r="AY22" s="524"/>
      <c r="AZ22" s="524"/>
      <c r="BA22" s="524"/>
      <c r="BB22" s="524"/>
      <c r="BC22" s="524"/>
      <c r="BD22" s="524"/>
      <c r="BE22" s="524">
        <v>0</v>
      </c>
      <c r="BF22" s="524"/>
      <c r="BG22" s="524"/>
      <c r="BH22" s="524"/>
      <c r="BI22" s="524"/>
      <c r="BJ22" s="524"/>
      <c r="BK22" s="524"/>
      <c r="BL22" s="524">
        <v>0</v>
      </c>
      <c r="BM22" s="524"/>
      <c r="BN22" s="524"/>
      <c r="BO22" s="524"/>
      <c r="BP22" s="524"/>
      <c r="BQ22" s="524"/>
      <c r="BR22" s="524"/>
      <c r="BS22" s="524"/>
      <c r="BT22" s="524"/>
      <c r="BU22" s="524"/>
      <c r="BV22" s="524"/>
      <c r="BW22" s="524"/>
      <c r="BX22" s="524"/>
      <c r="BY22" s="524"/>
      <c r="BZ22" s="524"/>
      <c r="CA22" s="524"/>
      <c r="CB22" s="525">
        <v>6</v>
      </c>
      <c r="CC22" s="525"/>
      <c r="CD22" s="525"/>
      <c r="CE22" s="525"/>
      <c r="CF22" s="525"/>
      <c r="CG22" s="525"/>
      <c r="CH22" s="525"/>
      <c r="CI22" s="525">
        <v>6</v>
      </c>
      <c r="CJ22" s="525"/>
      <c r="CK22" s="525"/>
      <c r="CL22" s="525"/>
      <c r="CM22" s="525"/>
      <c r="CN22" s="525"/>
      <c r="CO22" s="525"/>
      <c r="CP22" s="525">
        <v>683214</v>
      </c>
      <c r="CQ22" s="525"/>
      <c r="CR22" s="525"/>
      <c r="CS22" s="525"/>
      <c r="CT22" s="525"/>
      <c r="CU22" s="525"/>
      <c r="CV22" s="525"/>
      <c r="CW22" s="525"/>
      <c r="CX22" s="525"/>
      <c r="CY22" s="525"/>
      <c r="CZ22" s="525"/>
      <c r="DA22" s="525"/>
      <c r="DB22" s="525"/>
      <c r="DC22" s="525"/>
      <c r="DD22" s="525"/>
      <c r="DE22" s="526"/>
    </row>
    <row r="23" spans="1:178" ht="30" customHeight="1" thickBot="1">
      <c r="A23" s="552" t="s">
        <v>37</v>
      </c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4"/>
      <c r="T23" s="1115">
        <f>SUM(T20,T21,T22)</f>
        <v>22</v>
      </c>
      <c r="U23" s="1116">
        <v>25</v>
      </c>
      <c r="V23" s="1116">
        <v>25</v>
      </c>
      <c r="W23" s="1116">
        <v>25</v>
      </c>
      <c r="X23" s="1116">
        <v>25</v>
      </c>
      <c r="Y23" s="1116">
        <v>25</v>
      </c>
      <c r="Z23" s="1116">
        <v>25</v>
      </c>
      <c r="AA23" s="518">
        <f>SUM(AA20,AA21,AA22)</f>
        <v>18</v>
      </c>
      <c r="AB23" s="518">
        <v>25</v>
      </c>
      <c r="AC23" s="518">
        <v>25</v>
      </c>
      <c r="AD23" s="518">
        <v>25</v>
      </c>
      <c r="AE23" s="518">
        <v>25</v>
      </c>
      <c r="AF23" s="518">
        <v>25</v>
      </c>
      <c r="AG23" s="518">
        <v>25</v>
      </c>
      <c r="AH23" s="518">
        <f>SUM(AH20,AH21,AH22)</f>
        <v>31328472</v>
      </c>
      <c r="AI23" s="518">
        <v>31216449</v>
      </c>
      <c r="AJ23" s="518">
        <v>31216449</v>
      </c>
      <c r="AK23" s="518">
        <v>31216449</v>
      </c>
      <c r="AL23" s="518">
        <v>31216449</v>
      </c>
      <c r="AM23" s="518">
        <v>31216449</v>
      </c>
      <c r="AN23" s="518">
        <v>31216449</v>
      </c>
      <c r="AO23" s="518">
        <v>31216449</v>
      </c>
      <c r="AP23" s="518">
        <v>31216449</v>
      </c>
      <c r="AQ23" s="518">
        <v>31216449</v>
      </c>
      <c r="AR23" s="518">
        <v>31216449</v>
      </c>
      <c r="AS23" s="518">
        <v>31216449</v>
      </c>
      <c r="AT23" s="518">
        <v>31216449</v>
      </c>
      <c r="AU23" s="518">
        <v>31216449</v>
      </c>
      <c r="AV23" s="518">
        <v>31216449</v>
      </c>
      <c r="AW23" s="518">
        <v>31216449</v>
      </c>
      <c r="AX23" s="518">
        <f t="shared" ref="AX23" si="9">SUM(AX20,AX21,AX22)</f>
        <v>20</v>
      </c>
      <c r="AY23" s="518">
        <v>25</v>
      </c>
      <c r="AZ23" s="518">
        <v>25</v>
      </c>
      <c r="BA23" s="518">
        <v>25</v>
      </c>
      <c r="BB23" s="518">
        <v>25</v>
      </c>
      <c r="BC23" s="518">
        <v>25</v>
      </c>
      <c r="BD23" s="518">
        <v>25</v>
      </c>
      <c r="BE23" s="518">
        <f t="shared" ref="BE23" si="10">SUM(BE20,BE21,BE22)</f>
        <v>20</v>
      </c>
      <c r="BF23" s="518">
        <v>25</v>
      </c>
      <c r="BG23" s="518">
        <v>25</v>
      </c>
      <c r="BH23" s="518">
        <v>25</v>
      </c>
      <c r="BI23" s="518">
        <v>25</v>
      </c>
      <c r="BJ23" s="518">
        <v>25</v>
      </c>
      <c r="BK23" s="518">
        <v>25</v>
      </c>
      <c r="BL23" s="518">
        <f>SUM(BL20,BL21,BL22)</f>
        <v>15983921</v>
      </c>
      <c r="BM23" s="518">
        <v>31216449</v>
      </c>
      <c r="BN23" s="518">
        <v>31216449</v>
      </c>
      <c r="BO23" s="518">
        <v>31216449</v>
      </c>
      <c r="BP23" s="518">
        <v>31216449</v>
      </c>
      <c r="BQ23" s="518">
        <v>31216449</v>
      </c>
      <c r="BR23" s="518">
        <v>31216449</v>
      </c>
      <c r="BS23" s="518">
        <v>31216449</v>
      </c>
      <c r="BT23" s="518">
        <v>31216449</v>
      </c>
      <c r="BU23" s="518">
        <v>31216449</v>
      </c>
      <c r="BV23" s="518">
        <v>31216449</v>
      </c>
      <c r="BW23" s="518">
        <v>31216449</v>
      </c>
      <c r="BX23" s="518">
        <v>31216449</v>
      </c>
      <c r="BY23" s="518">
        <v>31216449</v>
      </c>
      <c r="BZ23" s="518">
        <v>31216449</v>
      </c>
      <c r="CA23" s="518">
        <v>31216449</v>
      </c>
      <c r="CB23" s="517">
        <f t="shared" ref="CB23" si="11">SUM(CB20,CB21,CB22)</f>
        <v>42</v>
      </c>
      <c r="CC23" s="517">
        <v>25</v>
      </c>
      <c r="CD23" s="517">
        <v>25</v>
      </c>
      <c r="CE23" s="517">
        <v>25</v>
      </c>
      <c r="CF23" s="517">
        <v>25</v>
      </c>
      <c r="CG23" s="517">
        <v>25</v>
      </c>
      <c r="CH23" s="517">
        <v>25</v>
      </c>
      <c r="CI23" s="517">
        <f t="shared" ref="CI23" si="12">SUM(CI20,CI21,CI22)</f>
        <v>42</v>
      </c>
      <c r="CJ23" s="517">
        <v>25</v>
      </c>
      <c r="CK23" s="517">
        <v>25</v>
      </c>
      <c r="CL23" s="517">
        <v>25</v>
      </c>
      <c r="CM23" s="517">
        <v>25</v>
      </c>
      <c r="CN23" s="517">
        <v>25</v>
      </c>
      <c r="CO23" s="517">
        <v>25</v>
      </c>
      <c r="CP23" s="517">
        <f>SUM(CP20,CP21,CP22)</f>
        <v>43312393</v>
      </c>
      <c r="CQ23" s="517">
        <v>31216449</v>
      </c>
      <c r="CR23" s="517">
        <v>31216449</v>
      </c>
      <c r="CS23" s="517">
        <v>31216449</v>
      </c>
      <c r="CT23" s="517">
        <v>31216449</v>
      </c>
      <c r="CU23" s="517">
        <v>31216449</v>
      </c>
      <c r="CV23" s="517">
        <v>31216449</v>
      </c>
      <c r="CW23" s="517">
        <v>31216449</v>
      </c>
      <c r="CX23" s="517">
        <v>31216449</v>
      </c>
      <c r="CY23" s="517">
        <v>31216449</v>
      </c>
      <c r="CZ23" s="517">
        <v>31216449</v>
      </c>
      <c r="DA23" s="517">
        <v>31216449</v>
      </c>
      <c r="DB23" s="517">
        <v>31216449</v>
      </c>
      <c r="DC23" s="517">
        <v>31216449</v>
      </c>
      <c r="DD23" s="517">
        <v>31216449</v>
      </c>
      <c r="DE23" s="519">
        <v>31216449</v>
      </c>
    </row>
    <row r="24" spans="1:178" ht="21.75" customHeight="1">
      <c r="A24" s="222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U24" s="29"/>
      <c r="V24" s="29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</row>
  </sheetData>
  <sheetProtection selectLockedCells="1"/>
  <mergeCells count="184">
    <mergeCell ref="T21:Z21"/>
    <mergeCell ref="B21:R21"/>
    <mergeCell ref="BM17:BZ18"/>
    <mergeCell ref="AI17:AV18"/>
    <mergeCell ref="T17:Z18"/>
    <mergeCell ref="BA16:BX16"/>
    <mergeCell ref="W16:AT16"/>
    <mergeCell ref="CP21:DE21"/>
    <mergeCell ref="CI21:CO21"/>
    <mergeCell ref="CB21:CH21"/>
    <mergeCell ref="BE21:BK21"/>
    <mergeCell ref="AX21:BD21"/>
    <mergeCell ref="AH21:AW21"/>
    <mergeCell ref="AA21:AG21"/>
    <mergeCell ref="AH20:AW20"/>
    <mergeCell ref="EG9:EU9"/>
    <mergeCell ref="AA11:AG11"/>
    <mergeCell ref="AA12:AG12"/>
    <mergeCell ref="T11:Z11"/>
    <mergeCell ref="T12:Z12"/>
    <mergeCell ref="BL12:BR12"/>
    <mergeCell ref="T8:Z8"/>
    <mergeCell ref="T9:Z9"/>
    <mergeCell ref="AH9:AV9"/>
    <mergeCell ref="AW9:BK9"/>
    <mergeCell ref="BL9:BR9"/>
    <mergeCell ref="BS9:BY9"/>
    <mergeCell ref="AA10:AG10"/>
    <mergeCell ref="AW10:BK10"/>
    <mergeCell ref="EG10:EU10"/>
    <mergeCell ref="AA9:AG9"/>
    <mergeCell ref="CO9:DC9"/>
    <mergeCell ref="AH10:AV10"/>
    <mergeCell ref="BL10:BR10"/>
    <mergeCell ref="BS10:BY10"/>
    <mergeCell ref="BL11:BR11"/>
    <mergeCell ref="CO11:DC11"/>
    <mergeCell ref="CO12:DC12"/>
    <mergeCell ref="BZ11:CN11"/>
    <mergeCell ref="BZ12:CN12"/>
    <mergeCell ref="DD11:DJ11"/>
    <mergeCell ref="DR10:EF10"/>
    <mergeCell ref="DR11:EF11"/>
    <mergeCell ref="DR12:EF12"/>
    <mergeCell ref="A23:S23"/>
    <mergeCell ref="B22:R22"/>
    <mergeCell ref="CQ17:DD18"/>
    <mergeCell ref="B20:R20"/>
    <mergeCell ref="A16:S19"/>
    <mergeCell ref="CB16:DE16"/>
    <mergeCell ref="CP19:DE19"/>
    <mergeCell ref="AH19:AW19"/>
    <mergeCell ref="BL19:CA19"/>
    <mergeCell ref="AA17:AG18"/>
    <mergeCell ref="CB17:CH18"/>
    <mergeCell ref="CI17:CO18"/>
    <mergeCell ref="AX17:BD18"/>
    <mergeCell ref="BE17:BK18"/>
    <mergeCell ref="AX22:BD22"/>
    <mergeCell ref="AX23:BD23"/>
    <mergeCell ref="BE20:BK20"/>
    <mergeCell ref="T20:Z20"/>
    <mergeCell ref="T22:Z22"/>
    <mergeCell ref="T23:Z23"/>
    <mergeCell ref="AA20:AG20"/>
    <mergeCell ref="AA22:AG22"/>
    <mergeCell ref="AA23:AG23"/>
    <mergeCell ref="BE22:BK22"/>
    <mergeCell ref="B8:R8"/>
    <mergeCell ref="DD4:DJ5"/>
    <mergeCell ref="BS3:CV3"/>
    <mergeCell ref="AH6:AV6"/>
    <mergeCell ref="AW6:BK6"/>
    <mergeCell ref="DD3:EU3"/>
    <mergeCell ref="BL4:BR5"/>
    <mergeCell ref="DS4:EF5"/>
    <mergeCell ref="EH4:ET5"/>
    <mergeCell ref="DR6:EF6"/>
    <mergeCell ref="AH7:AV7"/>
    <mergeCell ref="AH8:AV8"/>
    <mergeCell ref="AW8:BK8"/>
    <mergeCell ref="BL7:BR7"/>
    <mergeCell ref="BL8:BR8"/>
    <mergeCell ref="BS8:BY8"/>
    <mergeCell ref="BZ7:CN7"/>
    <mergeCell ref="BZ8:CN8"/>
    <mergeCell ref="B7:R7"/>
    <mergeCell ref="AA7:AG7"/>
    <mergeCell ref="AW7:BK7"/>
    <mergeCell ref="BS7:BY7"/>
    <mergeCell ref="EG8:EU8"/>
    <mergeCell ref="EW4:FJ5"/>
    <mergeCell ref="AA4:AG5"/>
    <mergeCell ref="AX4:BJ5"/>
    <mergeCell ref="AI4:AV5"/>
    <mergeCell ref="T7:Z7"/>
    <mergeCell ref="CO7:DC7"/>
    <mergeCell ref="DD7:DJ7"/>
    <mergeCell ref="DK7:DQ7"/>
    <mergeCell ref="DR7:EF7"/>
    <mergeCell ref="EG7:EU7"/>
    <mergeCell ref="T4:Z5"/>
    <mergeCell ref="BZ9:CN9"/>
    <mergeCell ref="BZ10:CN10"/>
    <mergeCell ref="CO8:DC8"/>
    <mergeCell ref="DD8:DJ8"/>
    <mergeCell ref="DD10:DJ10"/>
    <mergeCell ref="DK8:DQ8"/>
    <mergeCell ref="DK9:DQ9"/>
    <mergeCell ref="AH22:AW22"/>
    <mergeCell ref="AH23:AW23"/>
    <mergeCell ref="CB20:CH20"/>
    <mergeCell ref="CB22:CH22"/>
    <mergeCell ref="CB23:CH23"/>
    <mergeCell ref="AX20:BD20"/>
    <mergeCell ref="DK11:DQ11"/>
    <mergeCell ref="DK12:DQ12"/>
    <mergeCell ref="DD12:DJ12"/>
    <mergeCell ref="A15:DE15"/>
    <mergeCell ref="A12:S12"/>
    <mergeCell ref="AW11:BK11"/>
    <mergeCell ref="AW12:BK12"/>
    <mergeCell ref="AH11:AV11"/>
    <mergeCell ref="AH12:AV12"/>
    <mergeCell ref="BS11:BY11"/>
    <mergeCell ref="BS12:BY12"/>
    <mergeCell ref="EV12:FJ12"/>
    <mergeCell ref="FK7:FY7"/>
    <mergeCell ref="FK8:FY8"/>
    <mergeCell ref="FK9:FY9"/>
    <mergeCell ref="FK10:FY10"/>
    <mergeCell ref="FK11:FY11"/>
    <mergeCell ref="FK12:FY12"/>
    <mergeCell ref="EV7:FJ7"/>
    <mergeCell ref="EV9:FJ9"/>
    <mergeCell ref="EV10:FJ10"/>
    <mergeCell ref="EG11:EU11"/>
    <mergeCell ref="EG12:EU12"/>
    <mergeCell ref="DR8:EF8"/>
    <mergeCell ref="DR9:EF9"/>
    <mergeCell ref="CI20:CO20"/>
    <mergeCell ref="CI22:CO22"/>
    <mergeCell ref="CI23:CO23"/>
    <mergeCell ref="BE23:BK23"/>
    <mergeCell ref="BL20:CA20"/>
    <mergeCell ref="BL22:CA22"/>
    <mergeCell ref="BL23:CA23"/>
    <mergeCell ref="BL21:CA21"/>
    <mergeCell ref="CP20:DE20"/>
    <mergeCell ref="CP22:DE22"/>
    <mergeCell ref="CP23:DE23"/>
    <mergeCell ref="DR15:FX15"/>
    <mergeCell ref="DR16:EJ17"/>
    <mergeCell ref="DR18:EJ18"/>
    <mergeCell ref="FD18:FV18"/>
    <mergeCell ref="FD17:FV17"/>
    <mergeCell ref="FE16:FU16"/>
    <mergeCell ref="EL16:FB16"/>
    <mergeCell ref="EK17:FC17"/>
    <mergeCell ref="EK18:FC18"/>
    <mergeCell ref="FL4:FX5"/>
    <mergeCell ref="FK6:FY6"/>
    <mergeCell ref="A2:FY2"/>
    <mergeCell ref="EV11:FJ11"/>
    <mergeCell ref="FC3:FR3"/>
    <mergeCell ref="B9:R9"/>
    <mergeCell ref="BS4:BY5"/>
    <mergeCell ref="CA4:CN5"/>
    <mergeCell ref="CP4:DB5"/>
    <mergeCell ref="DK4:DQ5"/>
    <mergeCell ref="B10:R10"/>
    <mergeCell ref="B11:R11"/>
    <mergeCell ref="A3:S6"/>
    <mergeCell ref="T10:Z10"/>
    <mergeCell ref="AA8:AG8"/>
    <mergeCell ref="EV8:FJ8"/>
    <mergeCell ref="AA3:BD3"/>
    <mergeCell ref="BZ6:CN6"/>
    <mergeCell ref="CO6:DC6"/>
    <mergeCell ref="CO10:DC10"/>
    <mergeCell ref="DK10:DQ10"/>
    <mergeCell ref="DD9:DJ9"/>
    <mergeCell ref="EV6:FJ6"/>
    <mergeCell ref="EG6:EU6"/>
  </mergeCells>
  <phoneticPr fontId="2"/>
  <pageMargins left="0.39370078740157483" right="0.39370078740157483" top="0.59055118110236227" bottom="0.59055118110236227" header="0.39370078740157483" footer="0.39370078740157483"/>
  <pageSetup paperSize="9" scale="75" firstPageNumber="80" orientation="landscape" useFirstPageNumber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EN35"/>
  <sheetViews>
    <sheetView view="pageBreakPreview" zoomScaleNormal="100" zoomScaleSheetLayoutView="100" workbookViewId="0">
      <selection activeCell="V26" sqref="V26:W26"/>
    </sheetView>
  </sheetViews>
  <sheetFormatPr defaultColWidth="1.109375" defaultRowHeight="21.75" customHeight="1"/>
  <cols>
    <col min="1" max="4" width="1.109375" style="1" customWidth="1"/>
    <col min="5" max="5" width="0.88671875" style="1" customWidth="1"/>
    <col min="6" max="16" width="1.21875" style="1" customWidth="1"/>
    <col min="17" max="17" width="1.109375" style="1" customWidth="1"/>
    <col min="18" max="144" width="0.88671875" style="1" customWidth="1"/>
    <col min="145" max="146" width="1.109375" style="1" customWidth="1"/>
    <col min="147" max="16384" width="1.109375" style="1"/>
  </cols>
  <sheetData>
    <row r="2" spans="1:144" ht="21.75" customHeight="1" thickBot="1">
      <c r="A2" s="873" t="s">
        <v>390</v>
      </c>
      <c r="B2" s="873"/>
      <c r="C2" s="873"/>
      <c r="D2" s="873"/>
      <c r="E2" s="873"/>
      <c r="F2" s="873"/>
      <c r="G2" s="873"/>
      <c r="H2" s="873"/>
      <c r="I2" s="873"/>
      <c r="J2" s="873"/>
      <c r="K2" s="873"/>
      <c r="L2" s="873"/>
      <c r="M2" s="873"/>
      <c r="N2" s="873"/>
      <c r="O2" s="873"/>
      <c r="P2" s="873"/>
      <c r="Q2" s="873"/>
      <c r="R2" s="873"/>
      <c r="S2" s="873"/>
      <c r="T2" s="873"/>
      <c r="U2" s="873"/>
      <c r="V2" s="873"/>
      <c r="W2" s="873"/>
      <c r="X2" s="873"/>
      <c r="Y2" s="873"/>
      <c r="Z2" s="873"/>
      <c r="AA2" s="873"/>
      <c r="AB2" s="873"/>
      <c r="AC2" s="873"/>
      <c r="AD2" s="873"/>
      <c r="AE2" s="873"/>
      <c r="AF2" s="873"/>
      <c r="AG2" s="873"/>
      <c r="AH2" s="873"/>
      <c r="AI2" s="873"/>
      <c r="AJ2" s="873"/>
      <c r="AK2" s="873"/>
      <c r="AL2" s="873"/>
      <c r="AM2" s="873"/>
      <c r="AN2" s="873"/>
      <c r="AO2" s="873"/>
      <c r="AP2" s="873"/>
      <c r="AQ2" s="873"/>
      <c r="AR2" s="873"/>
      <c r="AS2" s="873"/>
      <c r="AT2" s="873"/>
      <c r="AU2" s="873"/>
      <c r="AV2" s="873"/>
      <c r="AW2" s="873"/>
      <c r="AX2" s="873"/>
      <c r="AY2" s="873"/>
      <c r="AZ2" s="873"/>
      <c r="BA2" s="873"/>
      <c r="BB2" s="873"/>
      <c r="BC2" s="873"/>
      <c r="BD2" s="873"/>
      <c r="BE2" s="873"/>
      <c r="BF2" s="873"/>
      <c r="BG2" s="873"/>
      <c r="BH2" s="873"/>
      <c r="BI2" s="873"/>
      <c r="BJ2" s="873"/>
      <c r="BK2" s="873"/>
      <c r="BL2" s="873"/>
      <c r="BM2" s="873"/>
      <c r="BN2" s="873"/>
      <c r="BO2" s="873"/>
      <c r="BP2" s="873"/>
      <c r="BQ2" s="873"/>
      <c r="BR2" s="873"/>
      <c r="BS2" s="873"/>
      <c r="BT2" s="873"/>
      <c r="BU2" s="873"/>
      <c r="BV2" s="873"/>
      <c r="BW2" s="873"/>
      <c r="BX2" s="873"/>
      <c r="BY2" s="873"/>
      <c r="BZ2" s="873"/>
      <c r="CA2" s="873"/>
      <c r="CB2" s="873"/>
      <c r="CC2" s="873"/>
      <c r="CD2" s="873"/>
      <c r="CE2" s="873"/>
      <c r="CF2" s="873"/>
      <c r="CG2" s="873"/>
      <c r="CH2" s="873"/>
      <c r="CI2" s="873"/>
      <c r="CJ2" s="873"/>
      <c r="CK2" s="873"/>
      <c r="CL2" s="873"/>
      <c r="CM2" s="873"/>
      <c r="CN2" s="873"/>
      <c r="CO2" s="873"/>
      <c r="CP2" s="873"/>
      <c r="CQ2" s="873"/>
      <c r="CR2" s="873"/>
      <c r="CS2" s="873"/>
      <c r="CT2" s="873"/>
      <c r="CU2" s="873"/>
      <c r="CV2" s="873"/>
      <c r="CW2" s="873"/>
      <c r="CX2" s="873"/>
      <c r="CY2" s="873"/>
      <c r="CZ2" s="873"/>
      <c r="DA2" s="873"/>
      <c r="DB2" s="873"/>
      <c r="DC2" s="873"/>
      <c r="DD2" s="873"/>
      <c r="DE2" s="873"/>
      <c r="DF2" s="873"/>
      <c r="DG2" s="873"/>
      <c r="DH2" s="873"/>
      <c r="DI2" s="873"/>
      <c r="DJ2" s="873"/>
      <c r="DK2" s="873"/>
      <c r="DL2" s="873"/>
      <c r="DM2" s="873"/>
      <c r="DN2" s="873"/>
      <c r="DO2" s="873"/>
      <c r="DP2" s="873"/>
      <c r="DQ2" s="873"/>
      <c r="DR2" s="873"/>
      <c r="DS2" s="873"/>
      <c r="DT2" s="873"/>
      <c r="DU2" s="873"/>
      <c r="DV2" s="873"/>
      <c r="DW2" s="873"/>
      <c r="DX2" s="873"/>
      <c r="DY2" s="873"/>
      <c r="DZ2" s="311"/>
      <c r="EA2" s="311"/>
      <c r="EB2" s="311"/>
      <c r="EC2" s="311"/>
      <c r="ED2" s="311"/>
      <c r="EE2" s="311"/>
      <c r="EF2" s="311"/>
      <c r="EG2" s="311"/>
      <c r="EH2" s="311"/>
      <c r="EI2" s="311"/>
      <c r="EJ2" s="311"/>
      <c r="EK2" s="311"/>
      <c r="EL2" s="311"/>
      <c r="EM2" s="311"/>
      <c r="EN2" s="311"/>
    </row>
    <row r="3" spans="1:144" ht="22.5" customHeight="1">
      <c r="A3" s="170"/>
      <c r="B3" s="171"/>
      <c r="C3" s="864" t="s">
        <v>205</v>
      </c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94"/>
      <c r="R3" s="172"/>
      <c r="S3" s="784" t="s">
        <v>397</v>
      </c>
      <c r="T3" s="784"/>
      <c r="U3" s="784"/>
      <c r="V3" s="784"/>
      <c r="W3" s="784"/>
      <c r="X3" s="784"/>
      <c r="Y3" s="784"/>
      <c r="Z3" s="784"/>
      <c r="AA3" s="784"/>
      <c r="AB3" s="784"/>
      <c r="AC3" s="784"/>
      <c r="AD3" s="784"/>
      <c r="AE3" s="784"/>
      <c r="AF3" s="784"/>
      <c r="AG3" s="173"/>
      <c r="AH3" s="80"/>
      <c r="AI3" s="784" t="s">
        <v>398</v>
      </c>
      <c r="AJ3" s="784"/>
      <c r="AK3" s="784"/>
      <c r="AL3" s="784"/>
      <c r="AM3" s="784"/>
      <c r="AN3" s="784"/>
      <c r="AO3" s="784"/>
      <c r="AP3" s="784"/>
      <c r="AQ3" s="784"/>
      <c r="AR3" s="784"/>
      <c r="AS3" s="784"/>
      <c r="AT3" s="784"/>
      <c r="AU3" s="784"/>
      <c r="AV3" s="784"/>
      <c r="AW3" s="173"/>
      <c r="AX3" s="80"/>
      <c r="AY3" s="784" t="s">
        <v>399</v>
      </c>
      <c r="AZ3" s="784"/>
      <c r="BA3" s="784"/>
      <c r="BB3" s="784"/>
      <c r="BC3" s="784"/>
      <c r="BD3" s="784"/>
      <c r="BE3" s="784"/>
      <c r="BF3" s="784"/>
      <c r="BG3" s="784"/>
      <c r="BH3" s="784"/>
      <c r="BI3" s="784"/>
      <c r="BJ3" s="784"/>
      <c r="BK3" s="784"/>
      <c r="BL3" s="784"/>
      <c r="BM3" s="173"/>
      <c r="BN3" s="80"/>
      <c r="BO3" s="784" t="s">
        <v>414</v>
      </c>
      <c r="BP3" s="784"/>
      <c r="BQ3" s="784"/>
      <c r="BR3" s="784"/>
      <c r="BS3" s="784"/>
      <c r="BT3" s="784"/>
      <c r="BU3" s="784"/>
      <c r="BV3" s="784"/>
      <c r="BW3" s="784"/>
      <c r="BX3" s="784"/>
      <c r="BY3" s="784"/>
      <c r="BZ3" s="784"/>
      <c r="CA3" s="784"/>
      <c r="CB3" s="784"/>
      <c r="CC3" s="173"/>
      <c r="CD3" s="80"/>
      <c r="CE3" s="784" t="s">
        <v>416</v>
      </c>
      <c r="CF3" s="784"/>
      <c r="CG3" s="784"/>
      <c r="CH3" s="784"/>
      <c r="CI3" s="784"/>
      <c r="CJ3" s="784"/>
      <c r="CK3" s="784"/>
      <c r="CL3" s="784"/>
      <c r="CM3" s="784"/>
      <c r="CN3" s="784"/>
      <c r="CO3" s="784"/>
      <c r="CP3" s="784"/>
      <c r="CQ3" s="784"/>
      <c r="CR3" s="784"/>
      <c r="CS3" s="173"/>
      <c r="CT3" s="80"/>
      <c r="CU3" s="1142" t="s">
        <v>444</v>
      </c>
      <c r="CV3" s="1142"/>
      <c r="CW3" s="1142"/>
      <c r="CX3" s="1142"/>
      <c r="CY3" s="1142"/>
      <c r="CZ3" s="1142"/>
      <c r="DA3" s="1142"/>
      <c r="DB3" s="1142"/>
      <c r="DC3" s="1142"/>
      <c r="DD3" s="1142"/>
      <c r="DE3" s="1142"/>
      <c r="DF3" s="1142"/>
      <c r="DG3" s="1142"/>
      <c r="DH3" s="1142"/>
      <c r="DI3" s="173"/>
      <c r="DJ3" s="80"/>
      <c r="DK3" s="784" t="s">
        <v>206</v>
      </c>
      <c r="DL3" s="784"/>
      <c r="DM3" s="784"/>
      <c r="DN3" s="784"/>
      <c r="DO3" s="784"/>
      <c r="DP3" s="784"/>
      <c r="DQ3" s="784"/>
      <c r="DR3" s="784"/>
      <c r="DS3" s="784"/>
      <c r="DT3" s="784"/>
      <c r="DU3" s="784"/>
      <c r="DV3" s="784"/>
      <c r="DW3" s="784"/>
      <c r="DX3" s="784"/>
      <c r="DY3" s="175"/>
    </row>
    <row r="4" spans="1:144" ht="22.5" customHeight="1">
      <c r="A4" s="176"/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225"/>
      <c r="R4" s="162"/>
      <c r="S4" s="629"/>
      <c r="T4" s="629"/>
      <c r="U4" s="629"/>
      <c r="V4" s="629"/>
      <c r="W4" s="629"/>
      <c r="X4" s="629"/>
      <c r="Y4" s="629"/>
      <c r="Z4" s="629"/>
      <c r="AA4" s="629"/>
      <c r="AB4" s="629"/>
      <c r="AC4" s="629"/>
      <c r="AD4" s="629"/>
      <c r="AE4" s="629"/>
      <c r="AF4" s="629"/>
      <c r="AG4" s="163"/>
      <c r="AH4" s="86"/>
      <c r="AI4" s="629"/>
      <c r="AJ4" s="629"/>
      <c r="AK4" s="629"/>
      <c r="AL4" s="629"/>
      <c r="AM4" s="629"/>
      <c r="AN4" s="629"/>
      <c r="AO4" s="629"/>
      <c r="AP4" s="629"/>
      <c r="AQ4" s="629"/>
      <c r="AR4" s="629"/>
      <c r="AS4" s="629"/>
      <c r="AT4" s="629"/>
      <c r="AU4" s="629"/>
      <c r="AV4" s="629"/>
      <c r="AW4" s="163"/>
      <c r="AX4" s="86"/>
      <c r="AY4" s="629"/>
      <c r="AZ4" s="629"/>
      <c r="BA4" s="629"/>
      <c r="BB4" s="629"/>
      <c r="BC4" s="629"/>
      <c r="BD4" s="629"/>
      <c r="BE4" s="629"/>
      <c r="BF4" s="629"/>
      <c r="BG4" s="629"/>
      <c r="BH4" s="629"/>
      <c r="BI4" s="629"/>
      <c r="BJ4" s="629"/>
      <c r="BK4" s="629"/>
      <c r="BL4" s="629"/>
      <c r="BM4" s="163"/>
      <c r="BN4" s="86"/>
      <c r="BO4" s="629"/>
      <c r="BP4" s="629"/>
      <c r="BQ4" s="629"/>
      <c r="BR4" s="629"/>
      <c r="BS4" s="629"/>
      <c r="BT4" s="629"/>
      <c r="BU4" s="629"/>
      <c r="BV4" s="629"/>
      <c r="BW4" s="629"/>
      <c r="BX4" s="629"/>
      <c r="BY4" s="629"/>
      <c r="BZ4" s="629"/>
      <c r="CA4" s="629"/>
      <c r="CB4" s="629"/>
      <c r="CC4" s="163"/>
      <c r="CD4" s="86"/>
      <c r="CE4" s="629"/>
      <c r="CF4" s="629"/>
      <c r="CG4" s="629"/>
      <c r="CH4" s="629"/>
      <c r="CI4" s="629"/>
      <c r="CJ4" s="629"/>
      <c r="CK4" s="629"/>
      <c r="CL4" s="629"/>
      <c r="CM4" s="629"/>
      <c r="CN4" s="629"/>
      <c r="CO4" s="629"/>
      <c r="CP4" s="629"/>
      <c r="CQ4" s="629"/>
      <c r="CR4" s="629"/>
      <c r="CS4" s="163"/>
      <c r="CT4" s="86"/>
      <c r="CU4" s="1143"/>
      <c r="CV4" s="1143"/>
      <c r="CW4" s="1143"/>
      <c r="CX4" s="1143"/>
      <c r="CY4" s="1143"/>
      <c r="CZ4" s="1143"/>
      <c r="DA4" s="1143"/>
      <c r="DB4" s="1143"/>
      <c r="DC4" s="1143"/>
      <c r="DD4" s="1143"/>
      <c r="DE4" s="1143"/>
      <c r="DF4" s="1143"/>
      <c r="DG4" s="1143"/>
      <c r="DH4" s="1143"/>
      <c r="DI4" s="163"/>
      <c r="DJ4" s="86"/>
      <c r="DK4" s="629"/>
      <c r="DL4" s="629"/>
      <c r="DM4" s="629"/>
      <c r="DN4" s="629"/>
      <c r="DO4" s="629"/>
      <c r="DP4" s="629"/>
      <c r="DQ4" s="629"/>
      <c r="DR4" s="629"/>
      <c r="DS4" s="629"/>
      <c r="DT4" s="629"/>
      <c r="DU4" s="629"/>
      <c r="DV4" s="629"/>
      <c r="DW4" s="629"/>
      <c r="DX4" s="629"/>
      <c r="DY4" s="167"/>
    </row>
    <row r="5" spans="1:144" ht="22.5" customHeight="1">
      <c r="A5" s="176"/>
      <c r="C5" s="1140" t="s">
        <v>442</v>
      </c>
      <c r="D5" s="1140"/>
      <c r="E5" s="1140"/>
      <c r="F5" s="1140"/>
      <c r="G5" s="1140"/>
      <c r="H5" s="1140"/>
      <c r="I5" s="1140"/>
      <c r="J5" s="1140"/>
      <c r="K5" s="1140"/>
      <c r="L5" s="1140"/>
      <c r="M5" s="1140"/>
      <c r="N5" s="1140"/>
      <c r="O5" s="1140"/>
      <c r="P5" s="1140"/>
      <c r="Q5" s="225"/>
      <c r="R5" s="162"/>
      <c r="S5" s="629"/>
      <c r="T5" s="629"/>
      <c r="U5" s="629"/>
      <c r="V5" s="629"/>
      <c r="W5" s="629"/>
      <c r="X5" s="629"/>
      <c r="Y5" s="629"/>
      <c r="Z5" s="629"/>
      <c r="AA5" s="629"/>
      <c r="AB5" s="629"/>
      <c r="AC5" s="629"/>
      <c r="AD5" s="629"/>
      <c r="AE5" s="629"/>
      <c r="AF5" s="629"/>
      <c r="AG5" s="163"/>
      <c r="AH5" s="86"/>
      <c r="AI5" s="629"/>
      <c r="AJ5" s="629"/>
      <c r="AK5" s="629"/>
      <c r="AL5" s="629"/>
      <c r="AM5" s="629"/>
      <c r="AN5" s="629"/>
      <c r="AO5" s="629"/>
      <c r="AP5" s="629"/>
      <c r="AQ5" s="629"/>
      <c r="AR5" s="629"/>
      <c r="AS5" s="629"/>
      <c r="AT5" s="629"/>
      <c r="AU5" s="629"/>
      <c r="AV5" s="629"/>
      <c r="AW5" s="163"/>
      <c r="AX5" s="86"/>
      <c r="AY5" s="629"/>
      <c r="AZ5" s="629"/>
      <c r="BA5" s="629"/>
      <c r="BB5" s="629"/>
      <c r="BC5" s="629"/>
      <c r="BD5" s="629"/>
      <c r="BE5" s="629"/>
      <c r="BF5" s="629"/>
      <c r="BG5" s="629"/>
      <c r="BH5" s="629"/>
      <c r="BI5" s="629"/>
      <c r="BJ5" s="629"/>
      <c r="BK5" s="629"/>
      <c r="BL5" s="629"/>
      <c r="BM5" s="163"/>
      <c r="BN5" s="86"/>
      <c r="BO5" s="629"/>
      <c r="BP5" s="629"/>
      <c r="BQ5" s="629"/>
      <c r="BR5" s="629"/>
      <c r="BS5" s="629"/>
      <c r="BT5" s="629"/>
      <c r="BU5" s="629"/>
      <c r="BV5" s="629"/>
      <c r="BW5" s="629"/>
      <c r="BX5" s="629"/>
      <c r="BY5" s="629"/>
      <c r="BZ5" s="629"/>
      <c r="CA5" s="629"/>
      <c r="CB5" s="629"/>
      <c r="CC5" s="163"/>
      <c r="CD5" s="86"/>
      <c r="CE5" s="629"/>
      <c r="CF5" s="629"/>
      <c r="CG5" s="629"/>
      <c r="CH5" s="629"/>
      <c r="CI5" s="629"/>
      <c r="CJ5" s="629"/>
      <c r="CK5" s="629"/>
      <c r="CL5" s="629"/>
      <c r="CM5" s="629"/>
      <c r="CN5" s="629"/>
      <c r="CO5" s="629"/>
      <c r="CP5" s="629"/>
      <c r="CQ5" s="629"/>
      <c r="CR5" s="629"/>
      <c r="CS5" s="163"/>
      <c r="CT5" s="86"/>
      <c r="CU5" s="1143"/>
      <c r="CV5" s="1143"/>
      <c r="CW5" s="1143"/>
      <c r="CX5" s="1143"/>
      <c r="CY5" s="1143"/>
      <c r="CZ5" s="1143"/>
      <c r="DA5" s="1143"/>
      <c r="DB5" s="1143"/>
      <c r="DC5" s="1143"/>
      <c r="DD5" s="1143"/>
      <c r="DE5" s="1143"/>
      <c r="DF5" s="1143"/>
      <c r="DG5" s="1143"/>
      <c r="DH5" s="1143"/>
      <c r="DI5" s="163"/>
      <c r="DJ5" s="86"/>
      <c r="DK5" s="629"/>
      <c r="DL5" s="629"/>
      <c r="DM5" s="629"/>
      <c r="DN5" s="629"/>
      <c r="DO5" s="629"/>
      <c r="DP5" s="629"/>
      <c r="DQ5" s="629"/>
      <c r="DR5" s="629"/>
      <c r="DS5" s="629"/>
      <c r="DT5" s="629"/>
      <c r="DU5" s="629"/>
      <c r="DV5" s="629"/>
      <c r="DW5" s="629"/>
      <c r="DX5" s="629"/>
      <c r="DY5" s="167"/>
    </row>
    <row r="6" spans="1:144" ht="11.25" customHeight="1">
      <c r="A6" s="176"/>
      <c r="C6" s="1140"/>
      <c r="D6" s="1140"/>
      <c r="E6" s="1140"/>
      <c r="F6" s="1140"/>
      <c r="G6" s="1140"/>
      <c r="H6" s="1140"/>
      <c r="I6" s="1140"/>
      <c r="J6" s="1140"/>
      <c r="K6" s="1140"/>
      <c r="L6" s="1140"/>
      <c r="M6" s="1140"/>
      <c r="N6" s="1140"/>
      <c r="O6" s="1140"/>
      <c r="P6" s="1140"/>
      <c r="Q6" s="225"/>
      <c r="R6" s="629" t="s">
        <v>60</v>
      </c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629"/>
      <c r="AF6" s="629"/>
      <c r="AG6" s="757"/>
      <c r="AH6" s="1099" t="s">
        <v>42</v>
      </c>
      <c r="AI6" s="629"/>
      <c r="AJ6" s="629"/>
      <c r="AK6" s="629"/>
      <c r="AL6" s="629"/>
      <c r="AM6" s="629"/>
      <c r="AN6" s="629"/>
      <c r="AO6" s="629"/>
      <c r="AP6" s="629"/>
      <c r="AQ6" s="629"/>
      <c r="AR6" s="629"/>
      <c r="AS6" s="629"/>
      <c r="AT6" s="629"/>
      <c r="AU6" s="629"/>
      <c r="AV6" s="629"/>
      <c r="AW6" s="757"/>
      <c r="AX6" s="693" t="s">
        <v>1</v>
      </c>
      <c r="AY6" s="675"/>
      <c r="AZ6" s="675"/>
      <c r="BA6" s="675"/>
      <c r="BB6" s="675"/>
      <c r="BC6" s="675"/>
      <c r="BD6" s="675"/>
      <c r="BE6" s="675"/>
      <c r="BF6" s="675"/>
      <c r="BG6" s="675"/>
      <c r="BH6" s="675"/>
      <c r="BI6" s="675"/>
      <c r="BJ6" s="675"/>
      <c r="BK6" s="675"/>
      <c r="BL6" s="675"/>
      <c r="BM6" s="694"/>
      <c r="BN6" s="693" t="s">
        <v>400</v>
      </c>
      <c r="BO6" s="675"/>
      <c r="BP6" s="675"/>
      <c r="BQ6" s="675"/>
      <c r="BR6" s="675"/>
      <c r="BS6" s="675"/>
      <c r="BT6" s="675"/>
      <c r="BU6" s="675"/>
      <c r="BV6" s="675"/>
      <c r="BW6" s="675"/>
      <c r="BX6" s="675"/>
      <c r="BY6" s="675"/>
      <c r="BZ6" s="675"/>
      <c r="CA6" s="675"/>
      <c r="CB6" s="675"/>
      <c r="CC6" s="694"/>
      <c r="CD6" s="693" t="s">
        <v>401</v>
      </c>
      <c r="CE6" s="675"/>
      <c r="CF6" s="675"/>
      <c r="CG6" s="675"/>
      <c r="CH6" s="675"/>
      <c r="CI6" s="675"/>
      <c r="CJ6" s="675"/>
      <c r="CK6" s="675"/>
      <c r="CL6" s="675"/>
      <c r="CM6" s="675"/>
      <c r="CN6" s="675"/>
      <c r="CO6" s="675"/>
      <c r="CP6" s="675"/>
      <c r="CQ6" s="675"/>
      <c r="CR6" s="675"/>
      <c r="CS6" s="694"/>
      <c r="CT6" s="1099" t="s">
        <v>402</v>
      </c>
      <c r="CU6" s="629"/>
      <c r="CV6" s="629"/>
      <c r="CW6" s="629"/>
      <c r="CX6" s="629"/>
      <c r="CY6" s="629"/>
      <c r="CZ6" s="629"/>
      <c r="DA6" s="629"/>
      <c r="DB6" s="629"/>
      <c r="DC6" s="629"/>
      <c r="DD6" s="629"/>
      <c r="DE6" s="629"/>
      <c r="DF6" s="629"/>
      <c r="DG6" s="629"/>
      <c r="DH6" s="629"/>
      <c r="DI6" s="757"/>
      <c r="DJ6" s="1099" t="s">
        <v>403</v>
      </c>
      <c r="DK6" s="629"/>
      <c r="DL6" s="629"/>
      <c r="DM6" s="629"/>
      <c r="DN6" s="629"/>
      <c r="DO6" s="629"/>
      <c r="DP6" s="629"/>
      <c r="DQ6" s="629"/>
      <c r="DR6" s="629"/>
      <c r="DS6" s="629"/>
      <c r="DT6" s="629"/>
      <c r="DU6" s="629"/>
      <c r="DV6" s="629"/>
      <c r="DW6" s="629"/>
      <c r="DX6" s="629"/>
      <c r="DY6" s="989"/>
    </row>
    <row r="7" spans="1:144" s="152" customFormat="1" ht="11.25" customHeight="1" thickBot="1">
      <c r="A7" s="226"/>
      <c r="B7" s="223"/>
      <c r="C7" s="1141"/>
      <c r="D7" s="1141"/>
      <c r="E7" s="1141"/>
      <c r="F7" s="1141"/>
      <c r="G7" s="1141"/>
      <c r="H7" s="1141"/>
      <c r="I7" s="1141"/>
      <c r="J7" s="1141"/>
      <c r="K7" s="1141"/>
      <c r="L7" s="1141"/>
      <c r="M7" s="1141"/>
      <c r="N7" s="1141"/>
      <c r="O7" s="1141"/>
      <c r="P7" s="1141"/>
      <c r="Q7" s="224"/>
      <c r="R7" s="626"/>
      <c r="S7" s="626"/>
      <c r="T7" s="626"/>
      <c r="U7" s="626"/>
      <c r="V7" s="626"/>
      <c r="W7" s="626"/>
      <c r="X7" s="626"/>
      <c r="Y7" s="626"/>
      <c r="Z7" s="626"/>
      <c r="AA7" s="626"/>
      <c r="AB7" s="626"/>
      <c r="AC7" s="626"/>
      <c r="AD7" s="626"/>
      <c r="AE7" s="626"/>
      <c r="AF7" s="626"/>
      <c r="AG7" s="627"/>
      <c r="AH7" s="673" t="s">
        <v>145</v>
      </c>
      <c r="AI7" s="626"/>
      <c r="AJ7" s="626"/>
      <c r="AK7" s="626"/>
      <c r="AL7" s="626"/>
      <c r="AM7" s="626"/>
      <c r="AN7" s="626"/>
      <c r="AO7" s="626"/>
      <c r="AP7" s="626"/>
      <c r="AQ7" s="626"/>
      <c r="AR7" s="626"/>
      <c r="AS7" s="626"/>
      <c r="AT7" s="626"/>
      <c r="AU7" s="626"/>
      <c r="AV7" s="626"/>
      <c r="AW7" s="627"/>
      <c r="AX7" s="673" t="s">
        <v>145</v>
      </c>
      <c r="AY7" s="626"/>
      <c r="AZ7" s="626"/>
      <c r="BA7" s="626"/>
      <c r="BB7" s="626"/>
      <c r="BC7" s="626"/>
      <c r="BD7" s="626"/>
      <c r="BE7" s="626"/>
      <c r="BF7" s="626"/>
      <c r="BG7" s="626"/>
      <c r="BH7" s="626"/>
      <c r="BI7" s="626"/>
      <c r="BJ7" s="626"/>
      <c r="BK7" s="626"/>
      <c r="BL7" s="626"/>
      <c r="BM7" s="627"/>
      <c r="BN7" s="673" t="s">
        <v>145</v>
      </c>
      <c r="BO7" s="626"/>
      <c r="BP7" s="626"/>
      <c r="BQ7" s="626"/>
      <c r="BR7" s="626"/>
      <c r="BS7" s="626"/>
      <c r="BT7" s="626"/>
      <c r="BU7" s="626"/>
      <c r="BV7" s="626"/>
      <c r="BW7" s="626"/>
      <c r="BX7" s="626"/>
      <c r="BY7" s="626"/>
      <c r="BZ7" s="626"/>
      <c r="CA7" s="626"/>
      <c r="CB7" s="626"/>
      <c r="CC7" s="627"/>
      <c r="CD7" s="673" t="s">
        <v>145</v>
      </c>
      <c r="CE7" s="626"/>
      <c r="CF7" s="626"/>
      <c r="CG7" s="626"/>
      <c r="CH7" s="626"/>
      <c r="CI7" s="626"/>
      <c r="CJ7" s="626"/>
      <c r="CK7" s="626"/>
      <c r="CL7" s="626"/>
      <c r="CM7" s="626"/>
      <c r="CN7" s="626"/>
      <c r="CO7" s="626"/>
      <c r="CP7" s="626"/>
      <c r="CQ7" s="626"/>
      <c r="CR7" s="626"/>
      <c r="CS7" s="627"/>
      <c r="CT7" s="673" t="s">
        <v>145</v>
      </c>
      <c r="CU7" s="626"/>
      <c r="CV7" s="626"/>
      <c r="CW7" s="626"/>
      <c r="CX7" s="626"/>
      <c r="CY7" s="626"/>
      <c r="CZ7" s="626"/>
      <c r="DA7" s="626"/>
      <c r="DB7" s="626"/>
      <c r="DC7" s="626"/>
      <c r="DD7" s="626"/>
      <c r="DE7" s="626"/>
      <c r="DF7" s="626"/>
      <c r="DG7" s="626"/>
      <c r="DH7" s="626"/>
      <c r="DI7" s="627"/>
      <c r="DJ7" s="673" t="s">
        <v>145</v>
      </c>
      <c r="DK7" s="626"/>
      <c r="DL7" s="626"/>
      <c r="DM7" s="626"/>
      <c r="DN7" s="626"/>
      <c r="DO7" s="626"/>
      <c r="DP7" s="626"/>
      <c r="DQ7" s="626"/>
      <c r="DR7" s="626"/>
      <c r="DS7" s="626"/>
      <c r="DT7" s="626"/>
      <c r="DU7" s="626"/>
      <c r="DV7" s="626"/>
      <c r="DW7" s="626"/>
      <c r="DX7" s="626"/>
      <c r="DY7" s="630"/>
    </row>
    <row r="8" spans="1:144" ht="17.25" customHeight="1">
      <c r="A8" s="1125" t="s">
        <v>440</v>
      </c>
      <c r="B8" s="1126"/>
      <c r="C8" s="1127"/>
      <c r="D8" s="1134" t="s">
        <v>392</v>
      </c>
      <c r="E8" s="901"/>
      <c r="F8" s="901"/>
      <c r="G8" s="901"/>
      <c r="H8" s="901"/>
      <c r="I8" s="901"/>
      <c r="J8" s="901"/>
      <c r="K8" s="901"/>
      <c r="L8" s="901"/>
      <c r="M8" s="901"/>
      <c r="N8" s="901"/>
      <c r="O8" s="901"/>
      <c r="P8" s="901"/>
      <c r="Q8" s="1135"/>
      <c r="R8" s="559">
        <v>3</v>
      </c>
      <c r="S8" s="700"/>
      <c r="T8" s="700"/>
      <c r="U8" s="700"/>
      <c r="V8" s="700"/>
      <c r="W8" s="700"/>
      <c r="X8" s="700"/>
      <c r="Y8" s="700"/>
      <c r="Z8" s="700"/>
      <c r="AA8" s="700"/>
      <c r="AB8" s="700"/>
      <c r="AC8" s="700"/>
      <c r="AD8" s="700"/>
      <c r="AE8" s="700"/>
      <c r="AF8" s="700"/>
      <c r="AG8" s="700"/>
      <c r="AH8" s="700">
        <v>28500000</v>
      </c>
      <c r="AI8" s="700"/>
      <c r="AJ8" s="700"/>
      <c r="AK8" s="700"/>
      <c r="AL8" s="700"/>
      <c r="AM8" s="700"/>
      <c r="AN8" s="700"/>
      <c r="AO8" s="700"/>
      <c r="AP8" s="700"/>
      <c r="AQ8" s="700"/>
      <c r="AR8" s="700"/>
      <c r="AS8" s="700"/>
      <c r="AT8" s="700"/>
      <c r="AU8" s="700"/>
      <c r="AV8" s="700"/>
      <c r="AW8" s="700"/>
      <c r="AX8" s="720">
        <v>408114654</v>
      </c>
      <c r="AY8" s="720"/>
      <c r="AZ8" s="720"/>
      <c r="BA8" s="720"/>
      <c r="BB8" s="720"/>
      <c r="BC8" s="720"/>
      <c r="BD8" s="720"/>
      <c r="BE8" s="720"/>
      <c r="BF8" s="720"/>
      <c r="BG8" s="720"/>
      <c r="BH8" s="720"/>
      <c r="BI8" s="720"/>
      <c r="BJ8" s="720"/>
      <c r="BK8" s="720"/>
      <c r="BL8" s="720"/>
      <c r="BM8" s="720"/>
      <c r="BN8" s="720">
        <v>0</v>
      </c>
      <c r="BO8" s="720"/>
      <c r="BP8" s="720"/>
      <c r="BQ8" s="720"/>
      <c r="BR8" s="720"/>
      <c r="BS8" s="720"/>
      <c r="BT8" s="720"/>
      <c r="BU8" s="720"/>
      <c r="BV8" s="720"/>
      <c r="BW8" s="720"/>
      <c r="BX8" s="720"/>
      <c r="BY8" s="720"/>
      <c r="BZ8" s="720"/>
      <c r="CA8" s="720"/>
      <c r="CB8" s="720"/>
      <c r="CC8" s="720"/>
      <c r="CD8" s="720">
        <v>0</v>
      </c>
      <c r="CE8" s="720"/>
      <c r="CF8" s="720"/>
      <c r="CG8" s="720"/>
      <c r="CH8" s="720"/>
      <c r="CI8" s="720"/>
      <c r="CJ8" s="720"/>
      <c r="CK8" s="720"/>
      <c r="CL8" s="720"/>
      <c r="CM8" s="720"/>
      <c r="CN8" s="720"/>
      <c r="CO8" s="720"/>
      <c r="CP8" s="720"/>
      <c r="CQ8" s="720"/>
      <c r="CR8" s="720"/>
      <c r="CS8" s="720"/>
      <c r="CT8" s="700">
        <v>351114654</v>
      </c>
      <c r="CU8" s="700"/>
      <c r="CV8" s="700"/>
      <c r="CW8" s="700"/>
      <c r="CX8" s="700"/>
      <c r="CY8" s="700"/>
      <c r="CZ8" s="700"/>
      <c r="DA8" s="700"/>
      <c r="DB8" s="700"/>
      <c r="DC8" s="700"/>
      <c r="DD8" s="700"/>
      <c r="DE8" s="700"/>
      <c r="DF8" s="700"/>
      <c r="DG8" s="700"/>
      <c r="DH8" s="700"/>
      <c r="DI8" s="700"/>
      <c r="DJ8" s="700">
        <v>0</v>
      </c>
      <c r="DK8" s="700"/>
      <c r="DL8" s="700"/>
      <c r="DM8" s="700"/>
      <c r="DN8" s="700"/>
      <c r="DO8" s="700"/>
      <c r="DP8" s="700"/>
      <c r="DQ8" s="700"/>
      <c r="DR8" s="700"/>
      <c r="DS8" s="700"/>
      <c r="DT8" s="700"/>
      <c r="DU8" s="700"/>
      <c r="DV8" s="700"/>
      <c r="DW8" s="700"/>
      <c r="DX8" s="700"/>
      <c r="DY8" s="701"/>
    </row>
    <row r="9" spans="1:144" ht="17.25" customHeight="1">
      <c r="A9" s="1128"/>
      <c r="B9" s="1129"/>
      <c r="C9" s="1130"/>
      <c r="D9" s="1136" t="s">
        <v>391</v>
      </c>
      <c r="E9" s="883"/>
      <c r="F9" s="883"/>
      <c r="G9" s="883"/>
      <c r="H9" s="883"/>
      <c r="I9" s="883"/>
      <c r="J9" s="883"/>
      <c r="K9" s="883"/>
      <c r="L9" s="883"/>
      <c r="M9" s="883"/>
      <c r="N9" s="883"/>
      <c r="O9" s="883"/>
      <c r="P9" s="883"/>
      <c r="Q9" s="884"/>
      <c r="R9" s="705">
        <v>1</v>
      </c>
      <c r="S9" s="696"/>
      <c r="T9" s="696"/>
      <c r="U9" s="696"/>
      <c r="V9" s="696"/>
      <c r="W9" s="696"/>
      <c r="X9" s="696"/>
      <c r="Y9" s="696"/>
      <c r="Z9" s="696"/>
      <c r="AA9" s="696"/>
      <c r="AB9" s="696"/>
      <c r="AC9" s="696"/>
      <c r="AD9" s="696"/>
      <c r="AE9" s="696"/>
      <c r="AF9" s="696"/>
      <c r="AG9" s="696"/>
      <c r="AH9" s="696">
        <v>12000000</v>
      </c>
      <c r="AI9" s="696"/>
      <c r="AJ9" s="696"/>
      <c r="AK9" s="696"/>
      <c r="AL9" s="696"/>
      <c r="AM9" s="696"/>
      <c r="AN9" s="696"/>
      <c r="AO9" s="696"/>
      <c r="AP9" s="696"/>
      <c r="AQ9" s="696"/>
      <c r="AR9" s="696"/>
      <c r="AS9" s="696"/>
      <c r="AT9" s="696"/>
      <c r="AU9" s="696"/>
      <c r="AV9" s="696"/>
      <c r="AW9" s="696"/>
      <c r="AX9" s="718">
        <v>12000000</v>
      </c>
      <c r="AY9" s="718"/>
      <c r="AZ9" s="718"/>
      <c r="BA9" s="718"/>
      <c r="BB9" s="718"/>
      <c r="BC9" s="718"/>
      <c r="BD9" s="718"/>
      <c r="BE9" s="718"/>
      <c r="BF9" s="718"/>
      <c r="BG9" s="718"/>
      <c r="BH9" s="718"/>
      <c r="BI9" s="718"/>
      <c r="BJ9" s="718"/>
      <c r="BK9" s="718"/>
      <c r="BL9" s="718"/>
      <c r="BM9" s="718"/>
      <c r="BN9" s="718">
        <v>0</v>
      </c>
      <c r="BO9" s="718"/>
      <c r="BP9" s="718"/>
      <c r="BQ9" s="718"/>
      <c r="BR9" s="718"/>
      <c r="BS9" s="718"/>
      <c r="BT9" s="718"/>
      <c r="BU9" s="718"/>
      <c r="BV9" s="718"/>
      <c r="BW9" s="718"/>
      <c r="BX9" s="718"/>
      <c r="BY9" s="718"/>
      <c r="BZ9" s="718"/>
      <c r="CA9" s="718"/>
      <c r="CB9" s="718"/>
      <c r="CC9" s="718"/>
      <c r="CD9" s="718">
        <v>0</v>
      </c>
      <c r="CE9" s="718"/>
      <c r="CF9" s="718"/>
      <c r="CG9" s="718"/>
      <c r="CH9" s="718"/>
      <c r="CI9" s="718"/>
      <c r="CJ9" s="718"/>
      <c r="CK9" s="718"/>
      <c r="CL9" s="718"/>
      <c r="CM9" s="718"/>
      <c r="CN9" s="718"/>
      <c r="CO9" s="718"/>
      <c r="CP9" s="718"/>
      <c r="CQ9" s="718"/>
      <c r="CR9" s="718"/>
      <c r="CS9" s="718"/>
      <c r="CT9" s="696">
        <v>10000000</v>
      </c>
      <c r="CU9" s="696"/>
      <c r="CV9" s="696"/>
      <c r="CW9" s="696"/>
      <c r="CX9" s="696"/>
      <c r="CY9" s="696"/>
      <c r="CZ9" s="696"/>
      <c r="DA9" s="696"/>
      <c r="DB9" s="696"/>
      <c r="DC9" s="696"/>
      <c r="DD9" s="696"/>
      <c r="DE9" s="696"/>
      <c r="DF9" s="696"/>
      <c r="DG9" s="696"/>
      <c r="DH9" s="696"/>
      <c r="DI9" s="696"/>
      <c r="DJ9" s="696">
        <v>0</v>
      </c>
      <c r="DK9" s="696"/>
      <c r="DL9" s="696"/>
      <c r="DM9" s="696"/>
      <c r="DN9" s="696"/>
      <c r="DO9" s="696"/>
      <c r="DP9" s="696"/>
      <c r="DQ9" s="696"/>
      <c r="DR9" s="696"/>
      <c r="DS9" s="696"/>
      <c r="DT9" s="696"/>
      <c r="DU9" s="696"/>
      <c r="DV9" s="696"/>
      <c r="DW9" s="696"/>
      <c r="DX9" s="696"/>
      <c r="DY9" s="699"/>
    </row>
    <row r="10" spans="1:144" ht="17.25" customHeight="1">
      <c r="A10" s="1128"/>
      <c r="B10" s="1129"/>
      <c r="C10" s="1130"/>
      <c r="D10" s="1136" t="s">
        <v>393</v>
      </c>
      <c r="E10" s="883"/>
      <c r="F10" s="883"/>
      <c r="G10" s="883"/>
      <c r="H10" s="883"/>
      <c r="I10" s="883"/>
      <c r="J10" s="883"/>
      <c r="K10" s="883"/>
      <c r="L10" s="883"/>
      <c r="M10" s="883"/>
      <c r="N10" s="883"/>
      <c r="O10" s="883"/>
      <c r="P10" s="883"/>
      <c r="Q10" s="884"/>
      <c r="R10" s="705">
        <v>1</v>
      </c>
      <c r="S10" s="696"/>
      <c r="T10" s="696"/>
      <c r="U10" s="696"/>
      <c r="V10" s="696"/>
      <c r="W10" s="696"/>
      <c r="X10" s="696"/>
      <c r="Y10" s="696"/>
      <c r="Z10" s="696"/>
      <c r="AA10" s="696"/>
      <c r="AB10" s="696"/>
      <c r="AC10" s="696"/>
      <c r="AD10" s="696"/>
      <c r="AE10" s="696"/>
      <c r="AF10" s="696"/>
      <c r="AG10" s="696"/>
      <c r="AH10" s="696">
        <v>28478679</v>
      </c>
      <c r="AI10" s="696"/>
      <c r="AJ10" s="696"/>
      <c r="AK10" s="696"/>
      <c r="AL10" s="696"/>
      <c r="AM10" s="696"/>
      <c r="AN10" s="696"/>
      <c r="AO10" s="696"/>
      <c r="AP10" s="696"/>
      <c r="AQ10" s="696"/>
      <c r="AR10" s="696"/>
      <c r="AS10" s="696"/>
      <c r="AT10" s="696"/>
      <c r="AU10" s="696"/>
      <c r="AV10" s="696"/>
      <c r="AW10" s="696"/>
      <c r="AX10" s="718">
        <v>28478679</v>
      </c>
      <c r="AY10" s="718"/>
      <c r="AZ10" s="718"/>
      <c r="BA10" s="718"/>
      <c r="BB10" s="718"/>
      <c r="BC10" s="718"/>
      <c r="BD10" s="718"/>
      <c r="BE10" s="718"/>
      <c r="BF10" s="718"/>
      <c r="BG10" s="718"/>
      <c r="BH10" s="718"/>
      <c r="BI10" s="718"/>
      <c r="BJ10" s="718"/>
      <c r="BK10" s="718"/>
      <c r="BL10" s="718"/>
      <c r="BM10" s="718"/>
      <c r="BN10" s="718">
        <v>0</v>
      </c>
      <c r="BO10" s="718"/>
      <c r="BP10" s="718"/>
      <c r="BQ10" s="718"/>
      <c r="BR10" s="718"/>
      <c r="BS10" s="718"/>
      <c r="BT10" s="718"/>
      <c r="BU10" s="718"/>
      <c r="BV10" s="718"/>
      <c r="BW10" s="718"/>
      <c r="BX10" s="718"/>
      <c r="BY10" s="718"/>
      <c r="BZ10" s="718"/>
      <c r="CA10" s="718"/>
      <c r="CB10" s="718"/>
      <c r="CC10" s="718"/>
      <c r="CD10" s="718">
        <v>0</v>
      </c>
      <c r="CE10" s="718"/>
      <c r="CF10" s="718"/>
      <c r="CG10" s="718"/>
      <c r="CH10" s="718"/>
      <c r="CI10" s="718"/>
      <c r="CJ10" s="718"/>
      <c r="CK10" s="718"/>
      <c r="CL10" s="718"/>
      <c r="CM10" s="718"/>
      <c r="CN10" s="718"/>
      <c r="CO10" s="718"/>
      <c r="CP10" s="718"/>
      <c r="CQ10" s="718"/>
      <c r="CR10" s="718"/>
      <c r="CS10" s="718"/>
      <c r="CT10" s="696">
        <v>27478679</v>
      </c>
      <c r="CU10" s="696"/>
      <c r="CV10" s="696"/>
      <c r="CW10" s="696"/>
      <c r="CX10" s="696"/>
      <c r="CY10" s="696"/>
      <c r="CZ10" s="696"/>
      <c r="DA10" s="696"/>
      <c r="DB10" s="696"/>
      <c r="DC10" s="696"/>
      <c r="DD10" s="696"/>
      <c r="DE10" s="696"/>
      <c r="DF10" s="696"/>
      <c r="DG10" s="696"/>
      <c r="DH10" s="696"/>
      <c r="DI10" s="696"/>
      <c r="DJ10" s="696">
        <v>0</v>
      </c>
      <c r="DK10" s="696"/>
      <c r="DL10" s="696"/>
      <c r="DM10" s="696"/>
      <c r="DN10" s="696"/>
      <c r="DO10" s="696"/>
      <c r="DP10" s="696"/>
      <c r="DQ10" s="696"/>
      <c r="DR10" s="696"/>
      <c r="DS10" s="696"/>
      <c r="DT10" s="696"/>
      <c r="DU10" s="696"/>
      <c r="DV10" s="696"/>
      <c r="DW10" s="696"/>
      <c r="DX10" s="696"/>
      <c r="DY10" s="699"/>
    </row>
    <row r="11" spans="1:144" ht="17.25" customHeight="1">
      <c r="A11" s="1128"/>
      <c r="B11" s="1129"/>
      <c r="C11" s="1130"/>
      <c r="D11" s="1137" t="s">
        <v>427</v>
      </c>
      <c r="E11" s="1138"/>
      <c r="F11" s="1138"/>
      <c r="G11" s="1138"/>
      <c r="H11" s="1138"/>
      <c r="I11" s="1138"/>
      <c r="J11" s="1138"/>
      <c r="K11" s="1138"/>
      <c r="L11" s="1138"/>
      <c r="M11" s="1138"/>
      <c r="N11" s="1138"/>
      <c r="O11" s="1138"/>
      <c r="P11" s="1138"/>
      <c r="Q11" s="1139"/>
      <c r="R11" s="705">
        <v>2</v>
      </c>
      <c r="S11" s="696"/>
      <c r="T11" s="696"/>
      <c r="U11" s="696"/>
      <c r="V11" s="696"/>
      <c r="W11" s="696"/>
      <c r="X11" s="696"/>
      <c r="Y11" s="696"/>
      <c r="Z11" s="696"/>
      <c r="AA11" s="696"/>
      <c r="AB11" s="696"/>
      <c r="AC11" s="696"/>
      <c r="AD11" s="696"/>
      <c r="AE11" s="696"/>
      <c r="AF11" s="696"/>
      <c r="AG11" s="696"/>
      <c r="AH11" s="696">
        <v>1114990000</v>
      </c>
      <c r="AI11" s="696"/>
      <c r="AJ11" s="696"/>
      <c r="AK11" s="696"/>
      <c r="AL11" s="696"/>
      <c r="AM11" s="696"/>
      <c r="AN11" s="696"/>
      <c r="AO11" s="696"/>
      <c r="AP11" s="696"/>
      <c r="AQ11" s="696"/>
      <c r="AR11" s="696"/>
      <c r="AS11" s="696"/>
      <c r="AT11" s="696"/>
      <c r="AU11" s="696"/>
      <c r="AV11" s="696"/>
      <c r="AW11" s="696"/>
      <c r="AX11" s="718">
        <v>1368280855</v>
      </c>
      <c r="AY11" s="718"/>
      <c r="AZ11" s="718"/>
      <c r="BA11" s="718"/>
      <c r="BB11" s="718"/>
      <c r="BC11" s="718"/>
      <c r="BD11" s="718"/>
      <c r="BE11" s="718"/>
      <c r="BF11" s="718"/>
      <c r="BG11" s="718"/>
      <c r="BH11" s="718"/>
      <c r="BI11" s="718"/>
      <c r="BJ11" s="718"/>
      <c r="BK11" s="718"/>
      <c r="BL11" s="718"/>
      <c r="BM11" s="718"/>
      <c r="BN11" s="718">
        <v>0</v>
      </c>
      <c r="BO11" s="718"/>
      <c r="BP11" s="718"/>
      <c r="BQ11" s="718"/>
      <c r="BR11" s="718"/>
      <c r="BS11" s="718"/>
      <c r="BT11" s="718"/>
      <c r="BU11" s="718"/>
      <c r="BV11" s="718"/>
      <c r="BW11" s="718"/>
      <c r="BX11" s="718"/>
      <c r="BY11" s="718"/>
      <c r="BZ11" s="718"/>
      <c r="CA11" s="718"/>
      <c r="CB11" s="718"/>
      <c r="CC11" s="718"/>
      <c r="CD11" s="718">
        <v>0</v>
      </c>
      <c r="CE11" s="718"/>
      <c r="CF11" s="718"/>
      <c r="CG11" s="718"/>
      <c r="CH11" s="718"/>
      <c r="CI11" s="718"/>
      <c r="CJ11" s="718"/>
      <c r="CK11" s="718"/>
      <c r="CL11" s="718"/>
      <c r="CM11" s="718"/>
      <c r="CN11" s="718"/>
      <c r="CO11" s="718"/>
      <c r="CP11" s="718"/>
      <c r="CQ11" s="718"/>
      <c r="CR11" s="718"/>
      <c r="CS11" s="718"/>
      <c r="CT11" s="696">
        <v>0</v>
      </c>
      <c r="CU11" s="696"/>
      <c r="CV11" s="696"/>
      <c r="CW11" s="696"/>
      <c r="CX11" s="696"/>
      <c r="CY11" s="696"/>
      <c r="CZ11" s="696"/>
      <c r="DA11" s="696"/>
      <c r="DB11" s="696"/>
      <c r="DC11" s="696"/>
      <c r="DD11" s="696"/>
      <c r="DE11" s="696"/>
      <c r="DF11" s="696"/>
      <c r="DG11" s="696"/>
      <c r="DH11" s="696"/>
      <c r="DI11" s="696"/>
      <c r="DJ11" s="696">
        <v>0</v>
      </c>
      <c r="DK11" s="696"/>
      <c r="DL11" s="696"/>
      <c r="DM11" s="696"/>
      <c r="DN11" s="696"/>
      <c r="DO11" s="696"/>
      <c r="DP11" s="696"/>
      <c r="DQ11" s="696"/>
      <c r="DR11" s="696"/>
      <c r="DS11" s="696"/>
      <c r="DT11" s="696"/>
      <c r="DU11" s="696"/>
      <c r="DV11" s="696"/>
      <c r="DW11" s="696"/>
      <c r="DX11" s="696"/>
      <c r="DY11" s="699"/>
    </row>
    <row r="12" spans="1:144" ht="17.25" customHeight="1">
      <c r="A12" s="1128"/>
      <c r="B12" s="1129"/>
      <c r="C12" s="1130"/>
      <c r="D12" s="1137" t="s">
        <v>394</v>
      </c>
      <c r="E12" s="1138"/>
      <c r="F12" s="1138"/>
      <c r="G12" s="1138"/>
      <c r="H12" s="1138"/>
      <c r="I12" s="1138"/>
      <c r="J12" s="1138"/>
      <c r="K12" s="1138"/>
      <c r="L12" s="1138"/>
      <c r="M12" s="1138"/>
      <c r="N12" s="1138"/>
      <c r="O12" s="1138"/>
      <c r="P12" s="1138"/>
      <c r="Q12" s="1139"/>
      <c r="R12" s="705">
        <v>1</v>
      </c>
      <c r="S12" s="696"/>
      <c r="T12" s="696"/>
      <c r="U12" s="696"/>
      <c r="V12" s="696"/>
      <c r="W12" s="696"/>
      <c r="X12" s="696"/>
      <c r="Y12" s="696"/>
      <c r="Z12" s="696"/>
      <c r="AA12" s="696"/>
      <c r="AB12" s="696"/>
      <c r="AC12" s="696"/>
      <c r="AD12" s="696"/>
      <c r="AE12" s="696"/>
      <c r="AF12" s="696"/>
      <c r="AG12" s="696"/>
      <c r="AH12" s="696">
        <v>83668000</v>
      </c>
      <c r="AI12" s="696"/>
      <c r="AJ12" s="696"/>
      <c r="AK12" s="696"/>
      <c r="AL12" s="696"/>
      <c r="AM12" s="696"/>
      <c r="AN12" s="696"/>
      <c r="AO12" s="696"/>
      <c r="AP12" s="696"/>
      <c r="AQ12" s="696"/>
      <c r="AR12" s="696"/>
      <c r="AS12" s="696"/>
      <c r="AT12" s="696"/>
      <c r="AU12" s="696"/>
      <c r="AV12" s="696"/>
      <c r="AW12" s="696"/>
      <c r="AX12" s="718">
        <v>83668000</v>
      </c>
      <c r="AY12" s="718"/>
      <c r="AZ12" s="718"/>
      <c r="BA12" s="718"/>
      <c r="BB12" s="718"/>
      <c r="BC12" s="718"/>
      <c r="BD12" s="718"/>
      <c r="BE12" s="718"/>
      <c r="BF12" s="718"/>
      <c r="BG12" s="718"/>
      <c r="BH12" s="718"/>
      <c r="BI12" s="718"/>
      <c r="BJ12" s="718"/>
      <c r="BK12" s="718"/>
      <c r="BL12" s="718"/>
      <c r="BM12" s="718"/>
      <c r="BN12" s="718">
        <v>0</v>
      </c>
      <c r="BO12" s="718"/>
      <c r="BP12" s="718"/>
      <c r="BQ12" s="718"/>
      <c r="BR12" s="718"/>
      <c r="BS12" s="718"/>
      <c r="BT12" s="718"/>
      <c r="BU12" s="718"/>
      <c r="BV12" s="718"/>
      <c r="BW12" s="718"/>
      <c r="BX12" s="718"/>
      <c r="BY12" s="718"/>
      <c r="BZ12" s="718"/>
      <c r="CA12" s="718"/>
      <c r="CB12" s="718"/>
      <c r="CC12" s="718"/>
      <c r="CD12" s="718">
        <v>0</v>
      </c>
      <c r="CE12" s="718"/>
      <c r="CF12" s="718"/>
      <c r="CG12" s="718"/>
      <c r="CH12" s="718"/>
      <c r="CI12" s="718"/>
      <c r="CJ12" s="718"/>
      <c r="CK12" s="718"/>
      <c r="CL12" s="718"/>
      <c r="CM12" s="718"/>
      <c r="CN12" s="718"/>
      <c r="CO12" s="718"/>
      <c r="CP12" s="718"/>
      <c r="CQ12" s="718"/>
      <c r="CR12" s="718"/>
      <c r="CS12" s="718"/>
      <c r="CT12" s="696">
        <v>0</v>
      </c>
      <c r="CU12" s="696"/>
      <c r="CV12" s="696"/>
      <c r="CW12" s="696"/>
      <c r="CX12" s="696"/>
      <c r="CY12" s="696"/>
      <c r="CZ12" s="696"/>
      <c r="DA12" s="696"/>
      <c r="DB12" s="696"/>
      <c r="DC12" s="696"/>
      <c r="DD12" s="696"/>
      <c r="DE12" s="696"/>
      <c r="DF12" s="696"/>
      <c r="DG12" s="696"/>
      <c r="DH12" s="696"/>
      <c r="DI12" s="696"/>
      <c r="DJ12" s="696">
        <v>0</v>
      </c>
      <c r="DK12" s="696"/>
      <c r="DL12" s="696"/>
      <c r="DM12" s="696"/>
      <c r="DN12" s="696"/>
      <c r="DO12" s="696"/>
      <c r="DP12" s="696"/>
      <c r="DQ12" s="696"/>
      <c r="DR12" s="696"/>
      <c r="DS12" s="696"/>
      <c r="DT12" s="696"/>
      <c r="DU12" s="696"/>
      <c r="DV12" s="696"/>
      <c r="DW12" s="696"/>
      <c r="DX12" s="696"/>
      <c r="DY12" s="699"/>
    </row>
    <row r="13" spans="1:144" ht="17.25" customHeight="1">
      <c r="A13" s="1128"/>
      <c r="B13" s="1129"/>
      <c r="C13" s="1130"/>
      <c r="D13" s="1137" t="s">
        <v>395</v>
      </c>
      <c r="E13" s="1138"/>
      <c r="F13" s="1138"/>
      <c r="G13" s="1138"/>
      <c r="H13" s="1138"/>
      <c r="I13" s="1138"/>
      <c r="J13" s="1138"/>
      <c r="K13" s="1138"/>
      <c r="L13" s="1138"/>
      <c r="M13" s="1138"/>
      <c r="N13" s="1138"/>
      <c r="O13" s="1138"/>
      <c r="P13" s="1138"/>
      <c r="Q13" s="1139"/>
      <c r="R13" s="705">
        <v>1</v>
      </c>
      <c r="S13" s="696"/>
      <c r="T13" s="696"/>
      <c r="U13" s="696"/>
      <c r="V13" s="696"/>
      <c r="W13" s="696"/>
      <c r="X13" s="696"/>
      <c r="Y13" s="696"/>
      <c r="Z13" s="696"/>
      <c r="AA13" s="696"/>
      <c r="AB13" s="696"/>
      <c r="AC13" s="696"/>
      <c r="AD13" s="696"/>
      <c r="AE13" s="696"/>
      <c r="AF13" s="696"/>
      <c r="AG13" s="696"/>
      <c r="AH13" s="696">
        <v>185016300</v>
      </c>
      <c r="AI13" s="696"/>
      <c r="AJ13" s="696"/>
      <c r="AK13" s="696"/>
      <c r="AL13" s="696"/>
      <c r="AM13" s="696"/>
      <c r="AN13" s="696"/>
      <c r="AO13" s="696"/>
      <c r="AP13" s="696"/>
      <c r="AQ13" s="696"/>
      <c r="AR13" s="696"/>
      <c r="AS13" s="696"/>
      <c r="AT13" s="696"/>
      <c r="AU13" s="696"/>
      <c r="AV13" s="696"/>
      <c r="AW13" s="696"/>
      <c r="AX13" s="718">
        <v>185016300</v>
      </c>
      <c r="AY13" s="718"/>
      <c r="AZ13" s="718"/>
      <c r="BA13" s="718"/>
      <c r="BB13" s="718"/>
      <c r="BC13" s="718"/>
      <c r="BD13" s="718"/>
      <c r="BE13" s="718"/>
      <c r="BF13" s="718"/>
      <c r="BG13" s="718"/>
      <c r="BH13" s="718"/>
      <c r="BI13" s="718"/>
      <c r="BJ13" s="718"/>
      <c r="BK13" s="718"/>
      <c r="BL13" s="718"/>
      <c r="BM13" s="718"/>
      <c r="BN13" s="718">
        <v>0</v>
      </c>
      <c r="BO13" s="718"/>
      <c r="BP13" s="718"/>
      <c r="BQ13" s="718"/>
      <c r="BR13" s="718"/>
      <c r="BS13" s="718"/>
      <c r="BT13" s="718"/>
      <c r="BU13" s="718"/>
      <c r="BV13" s="718"/>
      <c r="BW13" s="718"/>
      <c r="BX13" s="718"/>
      <c r="BY13" s="718"/>
      <c r="BZ13" s="718"/>
      <c r="CA13" s="718"/>
      <c r="CB13" s="718"/>
      <c r="CC13" s="718"/>
      <c r="CD13" s="718">
        <v>0</v>
      </c>
      <c r="CE13" s="718"/>
      <c r="CF13" s="718"/>
      <c r="CG13" s="718"/>
      <c r="CH13" s="718"/>
      <c r="CI13" s="718"/>
      <c r="CJ13" s="718"/>
      <c r="CK13" s="718"/>
      <c r="CL13" s="718"/>
      <c r="CM13" s="718"/>
      <c r="CN13" s="718"/>
      <c r="CO13" s="718"/>
      <c r="CP13" s="718"/>
      <c r="CQ13" s="718"/>
      <c r="CR13" s="718"/>
      <c r="CS13" s="718"/>
      <c r="CT13" s="696">
        <v>0</v>
      </c>
      <c r="CU13" s="696"/>
      <c r="CV13" s="696"/>
      <c r="CW13" s="696"/>
      <c r="CX13" s="696"/>
      <c r="CY13" s="696"/>
      <c r="CZ13" s="696"/>
      <c r="DA13" s="696"/>
      <c r="DB13" s="696"/>
      <c r="DC13" s="696"/>
      <c r="DD13" s="696"/>
      <c r="DE13" s="696"/>
      <c r="DF13" s="696"/>
      <c r="DG13" s="696"/>
      <c r="DH13" s="696"/>
      <c r="DI13" s="696"/>
      <c r="DJ13" s="696">
        <v>0</v>
      </c>
      <c r="DK13" s="696"/>
      <c r="DL13" s="696"/>
      <c r="DM13" s="696"/>
      <c r="DN13" s="696"/>
      <c r="DO13" s="696"/>
      <c r="DP13" s="696"/>
      <c r="DQ13" s="696"/>
      <c r="DR13" s="696"/>
      <c r="DS13" s="696"/>
      <c r="DT13" s="696"/>
      <c r="DU13" s="696"/>
      <c r="DV13" s="696"/>
      <c r="DW13" s="696"/>
      <c r="DX13" s="696"/>
      <c r="DY13" s="699"/>
    </row>
    <row r="14" spans="1:144" ht="17.25" customHeight="1">
      <c r="A14" s="1128"/>
      <c r="B14" s="1129"/>
      <c r="C14" s="1130"/>
      <c r="D14" s="1137" t="s">
        <v>396</v>
      </c>
      <c r="E14" s="1138"/>
      <c r="F14" s="1138"/>
      <c r="G14" s="1138"/>
      <c r="H14" s="1138"/>
      <c r="I14" s="1138"/>
      <c r="J14" s="1138"/>
      <c r="K14" s="1138"/>
      <c r="L14" s="1138"/>
      <c r="M14" s="1138"/>
      <c r="N14" s="1138"/>
      <c r="O14" s="1138"/>
      <c r="P14" s="1138"/>
      <c r="Q14" s="1139"/>
      <c r="R14" s="705">
        <v>1</v>
      </c>
      <c r="S14" s="696"/>
      <c r="T14" s="696"/>
      <c r="U14" s="696"/>
      <c r="V14" s="696"/>
      <c r="W14" s="696"/>
      <c r="X14" s="696"/>
      <c r="Y14" s="696"/>
      <c r="Z14" s="696"/>
      <c r="AA14" s="696"/>
      <c r="AB14" s="696"/>
      <c r="AC14" s="696"/>
      <c r="AD14" s="696"/>
      <c r="AE14" s="696"/>
      <c r="AF14" s="696"/>
      <c r="AG14" s="696"/>
      <c r="AH14" s="696">
        <v>90000000</v>
      </c>
      <c r="AI14" s="696"/>
      <c r="AJ14" s="696"/>
      <c r="AK14" s="696"/>
      <c r="AL14" s="696"/>
      <c r="AM14" s="696"/>
      <c r="AN14" s="696"/>
      <c r="AO14" s="696"/>
      <c r="AP14" s="696"/>
      <c r="AQ14" s="696"/>
      <c r="AR14" s="696"/>
      <c r="AS14" s="696"/>
      <c r="AT14" s="696"/>
      <c r="AU14" s="696"/>
      <c r="AV14" s="696"/>
      <c r="AW14" s="696"/>
      <c r="AX14" s="718">
        <v>90000000</v>
      </c>
      <c r="AY14" s="718"/>
      <c r="AZ14" s="718"/>
      <c r="BA14" s="718"/>
      <c r="BB14" s="718"/>
      <c r="BC14" s="718"/>
      <c r="BD14" s="718"/>
      <c r="BE14" s="718"/>
      <c r="BF14" s="718"/>
      <c r="BG14" s="718"/>
      <c r="BH14" s="718"/>
      <c r="BI14" s="718"/>
      <c r="BJ14" s="718"/>
      <c r="BK14" s="718"/>
      <c r="BL14" s="718"/>
      <c r="BM14" s="718"/>
      <c r="BN14" s="718">
        <v>0</v>
      </c>
      <c r="BO14" s="718"/>
      <c r="BP14" s="718"/>
      <c r="BQ14" s="718"/>
      <c r="BR14" s="718"/>
      <c r="BS14" s="718"/>
      <c r="BT14" s="718"/>
      <c r="BU14" s="718"/>
      <c r="BV14" s="718"/>
      <c r="BW14" s="718"/>
      <c r="BX14" s="718"/>
      <c r="BY14" s="718"/>
      <c r="BZ14" s="718"/>
      <c r="CA14" s="718"/>
      <c r="CB14" s="718"/>
      <c r="CC14" s="718"/>
      <c r="CD14" s="718">
        <v>0</v>
      </c>
      <c r="CE14" s="718"/>
      <c r="CF14" s="718"/>
      <c r="CG14" s="718"/>
      <c r="CH14" s="718"/>
      <c r="CI14" s="718"/>
      <c r="CJ14" s="718"/>
      <c r="CK14" s="718"/>
      <c r="CL14" s="718"/>
      <c r="CM14" s="718"/>
      <c r="CN14" s="718"/>
      <c r="CO14" s="718"/>
      <c r="CP14" s="718"/>
      <c r="CQ14" s="718"/>
      <c r="CR14" s="718"/>
      <c r="CS14" s="718"/>
      <c r="CT14" s="696">
        <v>0</v>
      </c>
      <c r="CU14" s="696"/>
      <c r="CV14" s="696"/>
      <c r="CW14" s="696"/>
      <c r="CX14" s="696"/>
      <c r="CY14" s="696"/>
      <c r="CZ14" s="696"/>
      <c r="DA14" s="696"/>
      <c r="DB14" s="696"/>
      <c r="DC14" s="696"/>
      <c r="DD14" s="696"/>
      <c r="DE14" s="696"/>
      <c r="DF14" s="696"/>
      <c r="DG14" s="696"/>
      <c r="DH14" s="696"/>
      <c r="DI14" s="696"/>
      <c r="DJ14" s="696">
        <v>0</v>
      </c>
      <c r="DK14" s="696"/>
      <c r="DL14" s="696"/>
      <c r="DM14" s="696"/>
      <c r="DN14" s="696"/>
      <c r="DO14" s="696"/>
      <c r="DP14" s="696"/>
      <c r="DQ14" s="696"/>
      <c r="DR14" s="696"/>
      <c r="DS14" s="696"/>
      <c r="DT14" s="696"/>
      <c r="DU14" s="696"/>
      <c r="DV14" s="696"/>
      <c r="DW14" s="696"/>
      <c r="DX14" s="696"/>
      <c r="DY14" s="699"/>
    </row>
    <row r="15" spans="1:144" ht="17.25" customHeight="1">
      <c r="A15" s="1128"/>
      <c r="B15" s="1129"/>
      <c r="C15" s="1130"/>
      <c r="D15" s="1137" t="s">
        <v>433</v>
      </c>
      <c r="E15" s="1138"/>
      <c r="F15" s="1138"/>
      <c r="G15" s="1138"/>
      <c r="H15" s="1138"/>
      <c r="I15" s="1138"/>
      <c r="J15" s="1138"/>
      <c r="K15" s="1138"/>
      <c r="L15" s="1138"/>
      <c r="M15" s="1138"/>
      <c r="N15" s="1138"/>
      <c r="O15" s="1138"/>
      <c r="P15" s="1138"/>
      <c r="Q15" s="1139"/>
      <c r="R15" s="705">
        <v>1</v>
      </c>
      <c r="S15" s="696"/>
      <c r="T15" s="696"/>
      <c r="U15" s="696"/>
      <c r="V15" s="696"/>
      <c r="W15" s="696"/>
      <c r="X15" s="696"/>
      <c r="Y15" s="696"/>
      <c r="Z15" s="696"/>
      <c r="AA15" s="696"/>
      <c r="AB15" s="696"/>
      <c r="AC15" s="696"/>
      <c r="AD15" s="696"/>
      <c r="AE15" s="696"/>
      <c r="AF15" s="696"/>
      <c r="AG15" s="696"/>
      <c r="AH15" s="696">
        <v>26084800</v>
      </c>
      <c r="AI15" s="696"/>
      <c r="AJ15" s="696"/>
      <c r="AK15" s="696"/>
      <c r="AL15" s="696"/>
      <c r="AM15" s="696"/>
      <c r="AN15" s="696"/>
      <c r="AO15" s="696"/>
      <c r="AP15" s="696"/>
      <c r="AQ15" s="696"/>
      <c r="AR15" s="696"/>
      <c r="AS15" s="696"/>
      <c r="AT15" s="696"/>
      <c r="AU15" s="696"/>
      <c r="AV15" s="696"/>
      <c r="AW15" s="696"/>
      <c r="AX15" s="718">
        <v>26084800</v>
      </c>
      <c r="AY15" s="718"/>
      <c r="AZ15" s="718"/>
      <c r="BA15" s="718"/>
      <c r="BB15" s="718"/>
      <c r="BC15" s="718"/>
      <c r="BD15" s="718"/>
      <c r="BE15" s="718"/>
      <c r="BF15" s="718"/>
      <c r="BG15" s="718"/>
      <c r="BH15" s="718"/>
      <c r="BI15" s="718"/>
      <c r="BJ15" s="718"/>
      <c r="BK15" s="718"/>
      <c r="BL15" s="718"/>
      <c r="BM15" s="718"/>
      <c r="BN15" s="718">
        <v>0</v>
      </c>
      <c r="BO15" s="718"/>
      <c r="BP15" s="718"/>
      <c r="BQ15" s="718"/>
      <c r="BR15" s="718"/>
      <c r="BS15" s="718"/>
      <c r="BT15" s="718"/>
      <c r="BU15" s="718"/>
      <c r="BV15" s="718"/>
      <c r="BW15" s="718"/>
      <c r="BX15" s="718"/>
      <c r="BY15" s="718"/>
      <c r="BZ15" s="718"/>
      <c r="CA15" s="718"/>
      <c r="CB15" s="718"/>
      <c r="CC15" s="718"/>
      <c r="CD15" s="718">
        <v>0</v>
      </c>
      <c r="CE15" s="718"/>
      <c r="CF15" s="718"/>
      <c r="CG15" s="718"/>
      <c r="CH15" s="718"/>
      <c r="CI15" s="718"/>
      <c r="CJ15" s="718"/>
      <c r="CK15" s="718"/>
      <c r="CL15" s="718"/>
      <c r="CM15" s="718"/>
      <c r="CN15" s="718"/>
      <c r="CO15" s="718"/>
      <c r="CP15" s="718"/>
      <c r="CQ15" s="718"/>
      <c r="CR15" s="718"/>
      <c r="CS15" s="718"/>
      <c r="CT15" s="696">
        <v>24084800</v>
      </c>
      <c r="CU15" s="696"/>
      <c r="CV15" s="696"/>
      <c r="CW15" s="696"/>
      <c r="CX15" s="696"/>
      <c r="CY15" s="696"/>
      <c r="CZ15" s="696"/>
      <c r="DA15" s="696"/>
      <c r="DB15" s="696"/>
      <c r="DC15" s="696"/>
      <c r="DD15" s="696"/>
      <c r="DE15" s="696"/>
      <c r="DF15" s="696"/>
      <c r="DG15" s="696"/>
      <c r="DH15" s="696"/>
      <c r="DI15" s="696"/>
      <c r="DJ15" s="696">
        <v>0</v>
      </c>
      <c r="DK15" s="696"/>
      <c r="DL15" s="696"/>
      <c r="DM15" s="696"/>
      <c r="DN15" s="696"/>
      <c r="DO15" s="696"/>
      <c r="DP15" s="696"/>
      <c r="DQ15" s="696"/>
      <c r="DR15" s="696"/>
      <c r="DS15" s="696"/>
      <c r="DT15" s="696"/>
      <c r="DU15" s="696"/>
      <c r="DV15" s="696"/>
      <c r="DW15" s="696"/>
      <c r="DX15" s="696"/>
      <c r="DY15" s="699"/>
    </row>
    <row r="16" spans="1:144" ht="17.25" customHeight="1" thickBot="1">
      <c r="A16" s="1131"/>
      <c r="B16" s="1132"/>
      <c r="C16" s="1133"/>
      <c r="D16" s="1137" t="s">
        <v>441</v>
      </c>
      <c r="E16" s="1138"/>
      <c r="F16" s="1138"/>
      <c r="G16" s="1138"/>
      <c r="H16" s="1138"/>
      <c r="I16" s="1138"/>
      <c r="J16" s="1138"/>
      <c r="K16" s="1138"/>
      <c r="L16" s="1138"/>
      <c r="M16" s="1138"/>
      <c r="N16" s="1138"/>
      <c r="O16" s="1138"/>
      <c r="P16" s="1138"/>
      <c r="Q16" s="1139"/>
      <c r="R16" s="705">
        <v>1</v>
      </c>
      <c r="S16" s="696"/>
      <c r="T16" s="696"/>
      <c r="U16" s="696"/>
      <c r="V16" s="696"/>
      <c r="W16" s="696"/>
      <c r="X16" s="696"/>
      <c r="Y16" s="696"/>
      <c r="Z16" s="696"/>
      <c r="AA16" s="696"/>
      <c r="AB16" s="696"/>
      <c r="AC16" s="696"/>
      <c r="AD16" s="696"/>
      <c r="AE16" s="696"/>
      <c r="AF16" s="696"/>
      <c r="AG16" s="696"/>
      <c r="AH16" s="696">
        <v>19982000</v>
      </c>
      <c r="AI16" s="696"/>
      <c r="AJ16" s="696"/>
      <c r="AK16" s="696"/>
      <c r="AL16" s="696"/>
      <c r="AM16" s="696"/>
      <c r="AN16" s="696"/>
      <c r="AO16" s="696"/>
      <c r="AP16" s="696"/>
      <c r="AQ16" s="696"/>
      <c r="AR16" s="696"/>
      <c r="AS16" s="696"/>
      <c r="AT16" s="696"/>
      <c r="AU16" s="696"/>
      <c r="AV16" s="696"/>
      <c r="AW16" s="696"/>
      <c r="AX16" s="718">
        <v>19982000</v>
      </c>
      <c r="AY16" s="718"/>
      <c r="AZ16" s="718"/>
      <c r="BA16" s="718"/>
      <c r="BB16" s="718"/>
      <c r="BC16" s="718"/>
      <c r="BD16" s="718"/>
      <c r="BE16" s="718"/>
      <c r="BF16" s="718"/>
      <c r="BG16" s="718"/>
      <c r="BH16" s="718"/>
      <c r="BI16" s="718"/>
      <c r="BJ16" s="718"/>
      <c r="BK16" s="718"/>
      <c r="BL16" s="718"/>
      <c r="BM16" s="718"/>
      <c r="BN16" s="718">
        <v>0</v>
      </c>
      <c r="BO16" s="718"/>
      <c r="BP16" s="718"/>
      <c r="BQ16" s="718"/>
      <c r="BR16" s="718"/>
      <c r="BS16" s="718"/>
      <c r="BT16" s="718"/>
      <c r="BU16" s="718"/>
      <c r="BV16" s="718"/>
      <c r="BW16" s="718"/>
      <c r="BX16" s="718"/>
      <c r="BY16" s="718"/>
      <c r="BZ16" s="718"/>
      <c r="CA16" s="718"/>
      <c r="CB16" s="718"/>
      <c r="CC16" s="718"/>
      <c r="CD16" s="718">
        <v>0</v>
      </c>
      <c r="CE16" s="718"/>
      <c r="CF16" s="718"/>
      <c r="CG16" s="718"/>
      <c r="CH16" s="718"/>
      <c r="CI16" s="718"/>
      <c r="CJ16" s="718"/>
      <c r="CK16" s="718"/>
      <c r="CL16" s="718"/>
      <c r="CM16" s="718"/>
      <c r="CN16" s="718"/>
      <c r="CO16" s="718"/>
      <c r="CP16" s="718"/>
      <c r="CQ16" s="718"/>
      <c r="CR16" s="718"/>
      <c r="CS16" s="718"/>
      <c r="CT16" s="696">
        <v>17982000</v>
      </c>
      <c r="CU16" s="696"/>
      <c r="CV16" s="696"/>
      <c r="CW16" s="696"/>
      <c r="CX16" s="696"/>
      <c r="CY16" s="696"/>
      <c r="CZ16" s="696"/>
      <c r="DA16" s="696"/>
      <c r="DB16" s="696"/>
      <c r="DC16" s="696"/>
      <c r="DD16" s="696"/>
      <c r="DE16" s="696"/>
      <c r="DF16" s="696"/>
      <c r="DG16" s="696"/>
      <c r="DH16" s="696"/>
      <c r="DI16" s="696"/>
      <c r="DJ16" s="696">
        <v>0</v>
      </c>
      <c r="DK16" s="696"/>
      <c r="DL16" s="696"/>
      <c r="DM16" s="696"/>
      <c r="DN16" s="696"/>
      <c r="DO16" s="696"/>
      <c r="DP16" s="696"/>
      <c r="DQ16" s="696"/>
      <c r="DR16" s="696"/>
      <c r="DS16" s="696"/>
      <c r="DT16" s="696"/>
      <c r="DU16" s="696"/>
      <c r="DV16" s="696"/>
      <c r="DW16" s="696"/>
      <c r="DX16" s="696"/>
      <c r="DY16" s="699"/>
    </row>
    <row r="17" spans="1:138" ht="17.25" customHeight="1" thickBot="1">
      <c r="A17" s="552" t="s">
        <v>0</v>
      </c>
      <c r="B17" s="553"/>
      <c r="C17" s="1123"/>
      <c r="D17" s="1123"/>
      <c r="E17" s="1123"/>
      <c r="F17" s="1123"/>
      <c r="G17" s="1123"/>
      <c r="H17" s="1123"/>
      <c r="I17" s="1123"/>
      <c r="J17" s="1123"/>
      <c r="K17" s="1123"/>
      <c r="L17" s="1123"/>
      <c r="M17" s="1123"/>
      <c r="N17" s="1123"/>
      <c r="O17" s="1123"/>
      <c r="P17" s="1123"/>
      <c r="Q17" s="1124"/>
      <c r="R17" s="704">
        <f>SUM(R8,R9,R10,R11,R12,R13,R14,R15,R16)</f>
        <v>12</v>
      </c>
      <c r="S17" s="697"/>
      <c r="T17" s="697"/>
      <c r="U17" s="697"/>
      <c r="V17" s="697"/>
      <c r="W17" s="697"/>
      <c r="X17" s="697"/>
      <c r="Y17" s="697"/>
      <c r="Z17" s="697"/>
      <c r="AA17" s="697"/>
      <c r="AB17" s="697"/>
      <c r="AC17" s="697"/>
      <c r="AD17" s="697"/>
      <c r="AE17" s="697"/>
      <c r="AF17" s="697"/>
      <c r="AG17" s="697"/>
      <c r="AH17" s="697">
        <f>SUM(AH8,AH9,AH10,AH11,AH12,AH13,AH14,AH15,AH16)</f>
        <v>1588719779</v>
      </c>
      <c r="AI17" s="697"/>
      <c r="AJ17" s="697"/>
      <c r="AK17" s="697"/>
      <c r="AL17" s="697"/>
      <c r="AM17" s="697"/>
      <c r="AN17" s="697"/>
      <c r="AO17" s="697"/>
      <c r="AP17" s="697"/>
      <c r="AQ17" s="697"/>
      <c r="AR17" s="697"/>
      <c r="AS17" s="697"/>
      <c r="AT17" s="697"/>
      <c r="AU17" s="697"/>
      <c r="AV17" s="697"/>
      <c r="AW17" s="697"/>
      <c r="AX17" s="722">
        <f t="shared" ref="AX17" si="0">SUM(AX8,AX9,AX10,AX11,AX12,AX13,AX14,AX15,AX16)</f>
        <v>2221625288</v>
      </c>
      <c r="AY17" s="722"/>
      <c r="AZ17" s="722"/>
      <c r="BA17" s="722"/>
      <c r="BB17" s="722"/>
      <c r="BC17" s="722"/>
      <c r="BD17" s="722"/>
      <c r="BE17" s="722"/>
      <c r="BF17" s="722"/>
      <c r="BG17" s="722"/>
      <c r="BH17" s="722"/>
      <c r="BI17" s="722"/>
      <c r="BJ17" s="722"/>
      <c r="BK17" s="722"/>
      <c r="BL17" s="722"/>
      <c r="BM17" s="722"/>
      <c r="BN17" s="722">
        <f t="shared" ref="BN17" si="1">SUM(BN8,BN9,BN10,BN11,BN12,BN13,BN14,BN15,BN16)</f>
        <v>0</v>
      </c>
      <c r="BO17" s="722"/>
      <c r="BP17" s="722"/>
      <c r="BQ17" s="722"/>
      <c r="BR17" s="722"/>
      <c r="BS17" s="722"/>
      <c r="BT17" s="722"/>
      <c r="BU17" s="722"/>
      <c r="BV17" s="722"/>
      <c r="BW17" s="722"/>
      <c r="BX17" s="722"/>
      <c r="BY17" s="722"/>
      <c r="BZ17" s="722"/>
      <c r="CA17" s="722"/>
      <c r="CB17" s="722"/>
      <c r="CC17" s="722"/>
      <c r="CD17" s="722">
        <f t="shared" ref="CD17" si="2">SUM(CD8,CD9,CD10,CD11,CD12,CD13,CD14,CD15,CD16)</f>
        <v>0</v>
      </c>
      <c r="CE17" s="722"/>
      <c r="CF17" s="722"/>
      <c r="CG17" s="722"/>
      <c r="CH17" s="722"/>
      <c r="CI17" s="722"/>
      <c r="CJ17" s="722"/>
      <c r="CK17" s="722"/>
      <c r="CL17" s="722"/>
      <c r="CM17" s="722"/>
      <c r="CN17" s="722"/>
      <c r="CO17" s="722"/>
      <c r="CP17" s="722"/>
      <c r="CQ17" s="722"/>
      <c r="CR17" s="722"/>
      <c r="CS17" s="722"/>
      <c r="CT17" s="697">
        <f t="shared" ref="CT17" si="3">SUM(CT8,CT9,CT10,CT11,CT12,CT13,CT14,CT15,CT16)</f>
        <v>430660133</v>
      </c>
      <c r="CU17" s="697"/>
      <c r="CV17" s="697"/>
      <c r="CW17" s="697"/>
      <c r="CX17" s="697"/>
      <c r="CY17" s="697"/>
      <c r="CZ17" s="697"/>
      <c r="DA17" s="697"/>
      <c r="DB17" s="697"/>
      <c r="DC17" s="697"/>
      <c r="DD17" s="697"/>
      <c r="DE17" s="697"/>
      <c r="DF17" s="697"/>
      <c r="DG17" s="697"/>
      <c r="DH17" s="697"/>
      <c r="DI17" s="697"/>
      <c r="DJ17" s="697">
        <f t="shared" ref="DJ17" si="4">SUM(DJ8,DJ9,DJ10,DJ11,DJ12,DJ13,DJ14,DJ15,DJ16)</f>
        <v>0</v>
      </c>
      <c r="DK17" s="697"/>
      <c r="DL17" s="697"/>
      <c r="DM17" s="697"/>
      <c r="DN17" s="697"/>
      <c r="DO17" s="697"/>
      <c r="DP17" s="697"/>
      <c r="DQ17" s="697"/>
      <c r="DR17" s="697"/>
      <c r="DS17" s="697"/>
      <c r="DT17" s="697"/>
      <c r="DU17" s="697"/>
      <c r="DV17" s="697"/>
      <c r="DW17" s="697"/>
      <c r="DX17" s="697"/>
      <c r="DY17" s="698"/>
    </row>
    <row r="18" spans="1:138" ht="15" customHeight="1" thickBot="1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8"/>
      <c r="P18" s="158"/>
      <c r="Q18" s="158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>
        <v>0</v>
      </c>
      <c r="AU18" s="157"/>
      <c r="AV18" s="158"/>
      <c r="AW18" s="158">
        <v>1</v>
      </c>
      <c r="AX18" s="158"/>
      <c r="AY18" s="158"/>
      <c r="AZ18" s="158">
        <v>0</v>
      </c>
      <c r="BA18" s="158"/>
      <c r="BB18" s="158"/>
      <c r="BC18" s="158"/>
      <c r="BD18" s="158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60"/>
      <c r="DS18" s="160"/>
      <c r="DT18" s="160"/>
      <c r="DU18" s="160"/>
      <c r="DV18" s="160"/>
      <c r="DW18" s="160"/>
      <c r="DX18" s="160"/>
      <c r="DY18" s="160"/>
      <c r="DZ18" s="160"/>
      <c r="EA18" s="160"/>
      <c r="EB18" s="160"/>
      <c r="EC18" s="160"/>
      <c r="ED18" s="160"/>
      <c r="EE18" s="160"/>
      <c r="EF18" s="7"/>
      <c r="EG18" s="7"/>
      <c r="EH18" s="7"/>
    </row>
    <row r="19" spans="1:138" ht="22.5" customHeight="1">
      <c r="A19" s="170"/>
      <c r="B19" s="171"/>
      <c r="C19" s="864" t="s">
        <v>205</v>
      </c>
      <c r="D19" s="864"/>
      <c r="E19" s="864"/>
      <c r="F19" s="864"/>
      <c r="G19" s="864"/>
      <c r="H19" s="864"/>
      <c r="I19" s="864"/>
      <c r="J19" s="864"/>
      <c r="K19" s="864"/>
      <c r="L19" s="864"/>
      <c r="M19" s="864"/>
      <c r="N19" s="864"/>
      <c r="O19" s="864"/>
      <c r="P19" s="864"/>
      <c r="Q19" s="94"/>
      <c r="R19" s="172"/>
      <c r="S19" s="784" t="s">
        <v>378</v>
      </c>
      <c r="T19" s="784"/>
      <c r="U19" s="784"/>
      <c r="V19" s="784"/>
      <c r="W19" s="784"/>
      <c r="X19" s="784"/>
      <c r="Y19" s="784"/>
      <c r="Z19" s="784"/>
      <c r="AA19" s="784"/>
      <c r="AB19" s="784"/>
      <c r="AC19" s="784"/>
      <c r="AD19" s="784"/>
      <c r="AE19" s="784"/>
      <c r="AF19" s="784"/>
      <c r="AG19" s="174"/>
      <c r="AH19" s="80"/>
      <c r="AI19" s="784" t="s">
        <v>404</v>
      </c>
      <c r="AJ19" s="784"/>
      <c r="AK19" s="784"/>
      <c r="AL19" s="784"/>
      <c r="AM19" s="784"/>
      <c r="AN19" s="784"/>
      <c r="AO19" s="784"/>
      <c r="AP19" s="784"/>
      <c r="AQ19" s="784"/>
      <c r="AR19" s="784"/>
      <c r="AS19" s="784"/>
      <c r="AT19" s="784"/>
      <c r="AU19" s="784"/>
      <c r="AV19" s="784"/>
      <c r="AW19" s="173"/>
      <c r="AX19" s="80"/>
      <c r="AY19" s="784" t="s">
        <v>445</v>
      </c>
      <c r="AZ19" s="784"/>
      <c r="BA19" s="784"/>
      <c r="BB19" s="784"/>
      <c r="BC19" s="784"/>
      <c r="BD19" s="784"/>
      <c r="BE19" s="784"/>
      <c r="BF19" s="784"/>
      <c r="BG19" s="784"/>
      <c r="BH19" s="784"/>
      <c r="BI19" s="784"/>
      <c r="BJ19" s="784"/>
      <c r="BK19" s="784"/>
      <c r="BL19" s="784"/>
      <c r="BM19" s="173"/>
      <c r="BN19" s="80"/>
      <c r="BO19" s="784" t="s">
        <v>406</v>
      </c>
      <c r="BP19" s="784"/>
      <c r="BQ19" s="784"/>
      <c r="BR19" s="784"/>
      <c r="BS19" s="784"/>
      <c r="BT19" s="784"/>
      <c r="BU19" s="784"/>
      <c r="BV19" s="784"/>
      <c r="BW19" s="784"/>
      <c r="BX19" s="784"/>
      <c r="BY19" s="784"/>
      <c r="BZ19" s="784"/>
      <c r="CA19" s="784"/>
      <c r="CB19" s="784"/>
      <c r="CC19" s="173"/>
      <c r="CD19" s="80"/>
      <c r="CE19" s="784" t="s">
        <v>407</v>
      </c>
      <c r="CF19" s="784"/>
      <c r="CG19" s="784"/>
      <c r="CH19" s="784"/>
      <c r="CI19" s="784"/>
      <c r="CJ19" s="784"/>
      <c r="CK19" s="784"/>
      <c r="CL19" s="784"/>
      <c r="CM19" s="784"/>
      <c r="CN19" s="784"/>
      <c r="CO19" s="784"/>
      <c r="CP19" s="784"/>
      <c r="CQ19" s="784"/>
      <c r="CR19" s="784"/>
      <c r="CS19" s="173"/>
      <c r="CT19" s="80"/>
      <c r="CU19" s="784" t="s">
        <v>408</v>
      </c>
      <c r="CV19" s="784"/>
      <c r="CW19" s="784"/>
      <c r="CX19" s="784"/>
      <c r="CY19" s="784"/>
      <c r="CZ19" s="784"/>
      <c r="DA19" s="784"/>
      <c r="DB19" s="784"/>
      <c r="DC19" s="784"/>
      <c r="DD19" s="784"/>
      <c r="DE19" s="784"/>
      <c r="DF19" s="784"/>
      <c r="DG19" s="784"/>
      <c r="DH19" s="784"/>
      <c r="DI19" s="175"/>
    </row>
    <row r="20" spans="1:138" ht="22.5" customHeight="1">
      <c r="A20" s="176"/>
      <c r="C20" s="647"/>
      <c r="D20" s="647"/>
      <c r="E20" s="647"/>
      <c r="F20" s="647"/>
      <c r="G20" s="647"/>
      <c r="H20" s="647"/>
      <c r="I20" s="647"/>
      <c r="J20" s="647"/>
      <c r="K20" s="647"/>
      <c r="L20" s="647"/>
      <c r="M20" s="647"/>
      <c r="N20" s="647"/>
      <c r="O20" s="647"/>
      <c r="P20" s="647"/>
      <c r="Q20" s="225"/>
      <c r="R20" s="162"/>
      <c r="S20" s="629"/>
      <c r="T20" s="629"/>
      <c r="U20" s="629"/>
      <c r="V20" s="629"/>
      <c r="W20" s="629"/>
      <c r="X20" s="629"/>
      <c r="Y20" s="629"/>
      <c r="Z20" s="629"/>
      <c r="AA20" s="629"/>
      <c r="AB20" s="629"/>
      <c r="AC20" s="629"/>
      <c r="AD20" s="629"/>
      <c r="AE20" s="629"/>
      <c r="AF20" s="629"/>
      <c r="AG20" s="87"/>
      <c r="AH20" s="86"/>
      <c r="AI20" s="629"/>
      <c r="AJ20" s="629"/>
      <c r="AK20" s="629"/>
      <c r="AL20" s="629"/>
      <c r="AM20" s="629"/>
      <c r="AN20" s="629"/>
      <c r="AO20" s="629"/>
      <c r="AP20" s="629"/>
      <c r="AQ20" s="629"/>
      <c r="AR20" s="629"/>
      <c r="AS20" s="629"/>
      <c r="AT20" s="629"/>
      <c r="AU20" s="629"/>
      <c r="AV20" s="629"/>
      <c r="AW20" s="163"/>
      <c r="AX20" s="86"/>
      <c r="AY20" s="629"/>
      <c r="AZ20" s="629"/>
      <c r="BA20" s="629"/>
      <c r="BB20" s="629"/>
      <c r="BC20" s="629"/>
      <c r="BD20" s="629"/>
      <c r="BE20" s="629"/>
      <c r="BF20" s="629"/>
      <c r="BG20" s="629"/>
      <c r="BH20" s="629"/>
      <c r="BI20" s="629"/>
      <c r="BJ20" s="629"/>
      <c r="BK20" s="629"/>
      <c r="BL20" s="629"/>
      <c r="BM20" s="163"/>
      <c r="BN20" s="86"/>
      <c r="BO20" s="629"/>
      <c r="BP20" s="629"/>
      <c r="BQ20" s="629"/>
      <c r="BR20" s="629"/>
      <c r="BS20" s="629"/>
      <c r="BT20" s="629"/>
      <c r="BU20" s="629"/>
      <c r="BV20" s="629"/>
      <c r="BW20" s="629"/>
      <c r="BX20" s="629"/>
      <c r="BY20" s="629"/>
      <c r="BZ20" s="629"/>
      <c r="CA20" s="629"/>
      <c r="CB20" s="629"/>
      <c r="CC20" s="163"/>
      <c r="CD20" s="86"/>
      <c r="CE20" s="629"/>
      <c r="CF20" s="629"/>
      <c r="CG20" s="629"/>
      <c r="CH20" s="629"/>
      <c r="CI20" s="629"/>
      <c r="CJ20" s="629"/>
      <c r="CK20" s="629"/>
      <c r="CL20" s="629"/>
      <c r="CM20" s="629"/>
      <c r="CN20" s="629"/>
      <c r="CO20" s="629"/>
      <c r="CP20" s="629"/>
      <c r="CQ20" s="629"/>
      <c r="CR20" s="629"/>
      <c r="CS20" s="163"/>
      <c r="CT20" s="86"/>
      <c r="CU20" s="629"/>
      <c r="CV20" s="629"/>
      <c r="CW20" s="629"/>
      <c r="CX20" s="629"/>
      <c r="CY20" s="629"/>
      <c r="CZ20" s="629"/>
      <c r="DA20" s="629"/>
      <c r="DB20" s="629"/>
      <c r="DC20" s="629"/>
      <c r="DD20" s="629"/>
      <c r="DE20" s="629"/>
      <c r="DF20" s="629"/>
      <c r="DG20" s="629"/>
      <c r="DH20" s="629"/>
      <c r="DI20" s="167"/>
    </row>
    <row r="21" spans="1:138" ht="22.5" customHeight="1">
      <c r="A21" s="176"/>
      <c r="C21" s="1140" t="s">
        <v>442</v>
      </c>
      <c r="D21" s="1140"/>
      <c r="E21" s="1140"/>
      <c r="F21" s="1140"/>
      <c r="G21" s="1140"/>
      <c r="H21" s="1140"/>
      <c r="I21" s="1140"/>
      <c r="J21" s="1140"/>
      <c r="K21" s="1140"/>
      <c r="L21" s="1140"/>
      <c r="M21" s="1140"/>
      <c r="N21" s="1140"/>
      <c r="O21" s="1140"/>
      <c r="P21" s="1140"/>
      <c r="Q21" s="225"/>
      <c r="R21" s="162"/>
      <c r="S21" s="629"/>
      <c r="T21" s="629"/>
      <c r="U21" s="629"/>
      <c r="V21" s="629"/>
      <c r="W21" s="629"/>
      <c r="X21" s="629"/>
      <c r="Y21" s="629"/>
      <c r="Z21" s="629"/>
      <c r="AA21" s="629"/>
      <c r="AB21" s="629"/>
      <c r="AC21" s="629"/>
      <c r="AD21" s="629"/>
      <c r="AE21" s="629"/>
      <c r="AF21" s="629"/>
      <c r="AG21" s="87"/>
      <c r="AH21" s="86"/>
      <c r="AI21" s="629"/>
      <c r="AJ21" s="629"/>
      <c r="AK21" s="629"/>
      <c r="AL21" s="629"/>
      <c r="AM21" s="629"/>
      <c r="AN21" s="629"/>
      <c r="AO21" s="629"/>
      <c r="AP21" s="629"/>
      <c r="AQ21" s="629"/>
      <c r="AR21" s="629"/>
      <c r="AS21" s="629"/>
      <c r="AT21" s="629"/>
      <c r="AU21" s="629"/>
      <c r="AV21" s="629"/>
      <c r="AW21" s="163"/>
      <c r="AX21" s="86"/>
      <c r="AY21" s="629"/>
      <c r="AZ21" s="629"/>
      <c r="BA21" s="629"/>
      <c r="BB21" s="629"/>
      <c r="BC21" s="629"/>
      <c r="BD21" s="629"/>
      <c r="BE21" s="629"/>
      <c r="BF21" s="629"/>
      <c r="BG21" s="629"/>
      <c r="BH21" s="629"/>
      <c r="BI21" s="629"/>
      <c r="BJ21" s="629"/>
      <c r="BK21" s="629"/>
      <c r="BL21" s="629"/>
      <c r="BM21" s="163"/>
      <c r="BN21" s="86"/>
      <c r="BO21" s="629"/>
      <c r="BP21" s="629"/>
      <c r="BQ21" s="629"/>
      <c r="BR21" s="629"/>
      <c r="BS21" s="629"/>
      <c r="BT21" s="629"/>
      <c r="BU21" s="629"/>
      <c r="BV21" s="629"/>
      <c r="BW21" s="629"/>
      <c r="BX21" s="629"/>
      <c r="BY21" s="629"/>
      <c r="BZ21" s="629"/>
      <c r="CA21" s="629"/>
      <c r="CB21" s="629"/>
      <c r="CC21" s="163"/>
      <c r="CD21" s="86"/>
      <c r="CE21" s="629"/>
      <c r="CF21" s="629"/>
      <c r="CG21" s="629"/>
      <c r="CH21" s="629"/>
      <c r="CI21" s="629"/>
      <c r="CJ21" s="629"/>
      <c r="CK21" s="629"/>
      <c r="CL21" s="629"/>
      <c r="CM21" s="629"/>
      <c r="CN21" s="629"/>
      <c r="CO21" s="629"/>
      <c r="CP21" s="629"/>
      <c r="CQ21" s="629"/>
      <c r="CR21" s="629"/>
      <c r="CS21" s="163"/>
      <c r="CT21" s="86"/>
      <c r="CU21" s="629"/>
      <c r="CV21" s="629"/>
      <c r="CW21" s="629"/>
      <c r="CX21" s="629"/>
      <c r="CY21" s="629"/>
      <c r="CZ21" s="629"/>
      <c r="DA21" s="629"/>
      <c r="DB21" s="629"/>
      <c r="DC21" s="629"/>
      <c r="DD21" s="629"/>
      <c r="DE21" s="629"/>
      <c r="DF21" s="629"/>
      <c r="DG21" s="629"/>
      <c r="DH21" s="629"/>
      <c r="DI21" s="167"/>
    </row>
    <row r="22" spans="1:138" ht="11.25" customHeight="1">
      <c r="A22" s="176"/>
      <c r="C22" s="1140"/>
      <c r="D22" s="1140"/>
      <c r="E22" s="1140"/>
      <c r="F22" s="1140"/>
      <c r="G22" s="1140"/>
      <c r="H22" s="1140"/>
      <c r="I22" s="1140"/>
      <c r="J22" s="1140"/>
      <c r="K22" s="1140"/>
      <c r="L22" s="1140"/>
      <c r="M22" s="1140"/>
      <c r="N22" s="1140"/>
      <c r="O22" s="1140"/>
      <c r="P22" s="1140"/>
      <c r="Q22" s="225"/>
      <c r="R22" s="629" t="s">
        <v>405</v>
      </c>
      <c r="S22" s="629"/>
      <c r="T22" s="629"/>
      <c r="U22" s="629"/>
      <c r="V22" s="629"/>
      <c r="W22" s="629"/>
      <c r="X22" s="629"/>
      <c r="Y22" s="629"/>
      <c r="Z22" s="629"/>
      <c r="AA22" s="629"/>
      <c r="AB22" s="629"/>
      <c r="AC22" s="629"/>
      <c r="AD22" s="629"/>
      <c r="AE22" s="629"/>
      <c r="AF22" s="629"/>
      <c r="AG22" s="629"/>
      <c r="AH22" s="1099" t="s">
        <v>419</v>
      </c>
      <c r="AI22" s="629"/>
      <c r="AJ22" s="629"/>
      <c r="AK22" s="629"/>
      <c r="AL22" s="629"/>
      <c r="AM22" s="629"/>
      <c r="AN22" s="629"/>
      <c r="AO22" s="629"/>
      <c r="AP22" s="629"/>
      <c r="AQ22" s="629"/>
      <c r="AR22" s="629"/>
      <c r="AS22" s="629"/>
      <c r="AT22" s="629"/>
      <c r="AU22" s="629"/>
      <c r="AV22" s="629"/>
      <c r="AW22" s="757"/>
      <c r="AX22" s="1099" t="s">
        <v>420</v>
      </c>
      <c r="AY22" s="629"/>
      <c r="AZ22" s="629"/>
      <c r="BA22" s="629"/>
      <c r="BB22" s="629"/>
      <c r="BC22" s="629"/>
      <c r="BD22" s="629"/>
      <c r="BE22" s="629"/>
      <c r="BF22" s="629"/>
      <c r="BG22" s="629"/>
      <c r="BH22" s="629"/>
      <c r="BI22" s="629"/>
      <c r="BJ22" s="629"/>
      <c r="BK22" s="629"/>
      <c r="BL22" s="629"/>
      <c r="BM22" s="757"/>
      <c r="BN22" s="693" t="s">
        <v>428</v>
      </c>
      <c r="BO22" s="675"/>
      <c r="BP22" s="675"/>
      <c r="BQ22" s="675"/>
      <c r="BR22" s="675"/>
      <c r="BS22" s="675"/>
      <c r="BT22" s="675"/>
      <c r="BU22" s="675"/>
      <c r="BV22" s="675"/>
      <c r="BW22" s="675"/>
      <c r="BX22" s="675"/>
      <c r="BY22" s="675"/>
      <c r="BZ22" s="675"/>
      <c r="CA22" s="675"/>
      <c r="CB22" s="675"/>
      <c r="CC22" s="694"/>
      <c r="CD22" s="1099" t="s">
        <v>429</v>
      </c>
      <c r="CE22" s="629"/>
      <c r="CF22" s="629"/>
      <c r="CG22" s="629"/>
      <c r="CH22" s="629"/>
      <c r="CI22" s="629"/>
      <c r="CJ22" s="629"/>
      <c r="CK22" s="629"/>
      <c r="CL22" s="629"/>
      <c r="CM22" s="629"/>
      <c r="CN22" s="629"/>
      <c r="CO22" s="629"/>
      <c r="CP22" s="629"/>
      <c r="CQ22" s="629"/>
      <c r="CR22" s="629"/>
      <c r="CS22" s="757"/>
      <c r="CT22" s="693" t="s">
        <v>430</v>
      </c>
      <c r="CU22" s="675"/>
      <c r="CV22" s="675"/>
      <c r="CW22" s="675"/>
      <c r="CX22" s="675"/>
      <c r="CY22" s="675"/>
      <c r="CZ22" s="675"/>
      <c r="DA22" s="675"/>
      <c r="DB22" s="675"/>
      <c r="DC22" s="675"/>
      <c r="DD22" s="675"/>
      <c r="DE22" s="675"/>
      <c r="DF22" s="675"/>
      <c r="DG22" s="675"/>
      <c r="DH22" s="675"/>
      <c r="DI22" s="775"/>
    </row>
    <row r="23" spans="1:138" s="152" customFormat="1" ht="11.25" customHeight="1" thickBot="1">
      <c r="A23" s="226"/>
      <c r="B23" s="223"/>
      <c r="C23" s="1141"/>
      <c r="D23" s="1141"/>
      <c r="E23" s="1141"/>
      <c r="F23" s="1141"/>
      <c r="G23" s="1141"/>
      <c r="H23" s="1141"/>
      <c r="I23" s="1141"/>
      <c r="J23" s="1141"/>
      <c r="K23" s="1141"/>
      <c r="L23" s="1141"/>
      <c r="M23" s="1141"/>
      <c r="N23" s="1141"/>
      <c r="O23" s="1141"/>
      <c r="P23" s="1141"/>
      <c r="Q23" s="224"/>
      <c r="R23" s="626" t="s">
        <v>145</v>
      </c>
      <c r="S23" s="626"/>
      <c r="T23" s="626"/>
      <c r="U23" s="626"/>
      <c r="V23" s="626"/>
      <c r="W23" s="626"/>
      <c r="X23" s="626"/>
      <c r="Y23" s="626"/>
      <c r="Z23" s="626"/>
      <c r="AA23" s="626"/>
      <c r="AB23" s="626"/>
      <c r="AC23" s="626"/>
      <c r="AD23" s="626"/>
      <c r="AE23" s="626"/>
      <c r="AF23" s="626"/>
      <c r="AG23" s="626"/>
      <c r="AH23" s="673" t="s">
        <v>145</v>
      </c>
      <c r="AI23" s="626"/>
      <c r="AJ23" s="626"/>
      <c r="AK23" s="626"/>
      <c r="AL23" s="626"/>
      <c r="AM23" s="626"/>
      <c r="AN23" s="626"/>
      <c r="AO23" s="626"/>
      <c r="AP23" s="626"/>
      <c r="AQ23" s="626"/>
      <c r="AR23" s="626"/>
      <c r="AS23" s="626"/>
      <c r="AT23" s="626"/>
      <c r="AU23" s="626"/>
      <c r="AV23" s="626"/>
      <c r="AW23" s="627"/>
      <c r="AX23" s="673" t="s">
        <v>145</v>
      </c>
      <c r="AY23" s="626"/>
      <c r="AZ23" s="626"/>
      <c r="BA23" s="626"/>
      <c r="BB23" s="626"/>
      <c r="BC23" s="626"/>
      <c r="BD23" s="626"/>
      <c r="BE23" s="626"/>
      <c r="BF23" s="626"/>
      <c r="BG23" s="626"/>
      <c r="BH23" s="626"/>
      <c r="BI23" s="626"/>
      <c r="BJ23" s="626"/>
      <c r="BK23" s="626"/>
      <c r="BL23" s="626"/>
      <c r="BM23" s="627"/>
      <c r="BN23" s="673" t="s">
        <v>145</v>
      </c>
      <c r="BO23" s="626"/>
      <c r="BP23" s="626"/>
      <c r="BQ23" s="626"/>
      <c r="BR23" s="626"/>
      <c r="BS23" s="626"/>
      <c r="BT23" s="626"/>
      <c r="BU23" s="626"/>
      <c r="BV23" s="626"/>
      <c r="BW23" s="626"/>
      <c r="BX23" s="626"/>
      <c r="BY23" s="626"/>
      <c r="BZ23" s="626"/>
      <c r="CA23" s="626"/>
      <c r="CB23" s="626"/>
      <c r="CC23" s="627"/>
      <c r="CD23" s="673" t="s">
        <v>145</v>
      </c>
      <c r="CE23" s="626"/>
      <c r="CF23" s="626"/>
      <c r="CG23" s="626"/>
      <c r="CH23" s="626"/>
      <c r="CI23" s="626"/>
      <c r="CJ23" s="626"/>
      <c r="CK23" s="626"/>
      <c r="CL23" s="626"/>
      <c r="CM23" s="626"/>
      <c r="CN23" s="626"/>
      <c r="CO23" s="626"/>
      <c r="CP23" s="626"/>
      <c r="CQ23" s="626"/>
      <c r="CR23" s="626"/>
      <c r="CS23" s="627"/>
      <c r="CT23" s="673" t="s">
        <v>145</v>
      </c>
      <c r="CU23" s="626"/>
      <c r="CV23" s="626"/>
      <c r="CW23" s="626"/>
      <c r="CX23" s="626"/>
      <c r="CY23" s="626"/>
      <c r="CZ23" s="626"/>
      <c r="DA23" s="626"/>
      <c r="DB23" s="626"/>
      <c r="DC23" s="626"/>
      <c r="DD23" s="626"/>
      <c r="DE23" s="626"/>
      <c r="DF23" s="626"/>
      <c r="DG23" s="626"/>
      <c r="DH23" s="626"/>
      <c r="DI23" s="630"/>
    </row>
    <row r="24" spans="1:138" ht="17.25" customHeight="1">
      <c r="A24" s="1125" t="s">
        <v>440</v>
      </c>
      <c r="B24" s="1126"/>
      <c r="C24" s="1127"/>
      <c r="D24" s="1134" t="s">
        <v>392</v>
      </c>
      <c r="E24" s="901"/>
      <c r="F24" s="901"/>
      <c r="G24" s="901"/>
      <c r="H24" s="901"/>
      <c r="I24" s="901"/>
      <c r="J24" s="901"/>
      <c r="K24" s="901"/>
      <c r="L24" s="901"/>
      <c r="M24" s="901"/>
      <c r="N24" s="901"/>
      <c r="O24" s="901"/>
      <c r="P24" s="901"/>
      <c r="Q24" s="1135"/>
      <c r="R24" s="559">
        <v>57000000</v>
      </c>
      <c r="S24" s="700"/>
      <c r="T24" s="700"/>
      <c r="U24" s="700"/>
      <c r="V24" s="700"/>
      <c r="W24" s="700"/>
      <c r="X24" s="700"/>
      <c r="Y24" s="700"/>
      <c r="Z24" s="700"/>
      <c r="AA24" s="700"/>
      <c r="AB24" s="700"/>
      <c r="AC24" s="700"/>
      <c r="AD24" s="700"/>
      <c r="AE24" s="700"/>
      <c r="AF24" s="700"/>
      <c r="AG24" s="700"/>
      <c r="AH24" s="700">
        <v>0</v>
      </c>
      <c r="AI24" s="700"/>
      <c r="AJ24" s="700"/>
      <c r="AK24" s="700"/>
      <c r="AL24" s="700"/>
      <c r="AM24" s="700"/>
      <c r="AN24" s="700"/>
      <c r="AO24" s="700"/>
      <c r="AP24" s="700"/>
      <c r="AQ24" s="700"/>
      <c r="AR24" s="700"/>
      <c r="AS24" s="700"/>
      <c r="AT24" s="700"/>
      <c r="AU24" s="700"/>
      <c r="AV24" s="700"/>
      <c r="AW24" s="700"/>
      <c r="AX24" s="700">
        <v>0</v>
      </c>
      <c r="AY24" s="700"/>
      <c r="AZ24" s="700"/>
      <c r="BA24" s="700"/>
      <c r="BB24" s="700"/>
      <c r="BC24" s="700"/>
      <c r="BD24" s="700"/>
      <c r="BE24" s="700"/>
      <c r="BF24" s="700"/>
      <c r="BG24" s="700"/>
      <c r="BH24" s="700"/>
      <c r="BI24" s="700"/>
      <c r="BJ24" s="700"/>
      <c r="BK24" s="700"/>
      <c r="BL24" s="700"/>
      <c r="BM24" s="700"/>
      <c r="BN24" s="532">
        <f>SUM(R24-AH24-AX24)</f>
        <v>57000000</v>
      </c>
      <c r="BO24" s="532"/>
      <c r="BP24" s="532"/>
      <c r="BQ24" s="532"/>
      <c r="BR24" s="532"/>
      <c r="BS24" s="532"/>
      <c r="BT24" s="532"/>
      <c r="BU24" s="532"/>
      <c r="BV24" s="532"/>
      <c r="BW24" s="532"/>
      <c r="BX24" s="532"/>
      <c r="BY24" s="532"/>
      <c r="BZ24" s="532"/>
      <c r="CA24" s="532"/>
      <c r="CB24" s="532"/>
      <c r="CC24" s="532"/>
      <c r="CD24" s="700">
        <v>0</v>
      </c>
      <c r="CE24" s="700"/>
      <c r="CF24" s="700"/>
      <c r="CG24" s="700"/>
      <c r="CH24" s="700"/>
      <c r="CI24" s="700"/>
      <c r="CJ24" s="700"/>
      <c r="CK24" s="700"/>
      <c r="CL24" s="700"/>
      <c r="CM24" s="700"/>
      <c r="CN24" s="700"/>
      <c r="CO24" s="700"/>
      <c r="CP24" s="700"/>
      <c r="CQ24" s="700"/>
      <c r="CR24" s="700"/>
      <c r="CS24" s="700"/>
      <c r="CT24" s="532">
        <f>BN24-CD24</f>
        <v>57000000</v>
      </c>
      <c r="CU24" s="532"/>
      <c r="CV24" s="532"/>
      <c r="CW24" s="532"/>
      <c r="CX24" s="532"/>
      <c r="CY24" s="532"/>
      <c r="CZ24" s="532"/>
      <c r="DA24" s="532"/>
      <c r="DB24" s="532"/>
      <c r="DC24" s="532"/>
      <c r="DD24" s="532"/>
      <c r="DE24" s="532"/>
      <c r="DF24" s="532"/>
      <c r="DG24" s="532"/>
      <c r="DH24" s="532"/>
      <c r="DI24" s="623"/>
    </row>
    <row r="25" spans="1:138" ht="17.25" customHeight="1">
      <c r="A25" s="1128"/>
      <c r="B25" s="1129"/>
      <c r="C25" s="1130"/>
      <c r="D25" s="1136" t="s">
        <v>391</v>
      </c>
      <c r="E25" s="883"/>
      <c r="F25" s="883"/>
      <c r="G25" s="883"/>
      <c r="H25" s="883"/>
      <c r="I25" s="883"/>
      <c r="J25" s="883"/>
      <c r="K25" s="883"/>
      <c r="L25" s="883"/>
      <c r="M25" s="883"/>
      <c r="N25" s="883"/>
      <c r="O25" s="883"/>
      <c r="P25" s="883"/>
      <c r="Q25" s="884"/>
      <c r="R25" s="705">
        <v>2000000</v>
      </c>
      <c r="S25" s="696"/>
      <c r="T25" s="696"/>
      <c r="U25" s="696"/>
      <c r="V25" s="696"/>
      <c r="W25" s="696"/>
      <c r="X25" s="696"/>
      <c r="Y25" s="696"/>
      <c r="Z25" s="696"/>
      <c r="AA25" s="696"/>
      <c r="AB25" s="696"/>
      <c r="AC25" s="696"/>
      <c r="AD25" s="696"/>
      <c r="AE25" s="696"/>
      <c r="AF25" s="696"/>
      <c r="AG25" s="696"/>
      <c r="AH25" s="696">
        <v>0</v>
      </c>
      <c r="AI25" s="696"/>
      <c r="AJ25" s="696"/>
      <c r="AK25" s="696"/>
      <c r="AL25" s="696"/>
      <c r="AM25" s="696"/>
      <c r="AN25" s="696"/>
      <c r="AO25" s="696"/>
      <c r="AP25" s="696"/>
      <c r="AQ25" s="696"/>
      <c r="AR25" s="696"/>
      <c r="AS25" s="696"/>
      <c r="AT25" s="696"/>
      <c r="AU25" s="696"/>
      <c r="AV25" s="696"/>
      <c r="AW25" s="696"/>
      <c r="AX25" s="696">
        <v>0</v>
      </c>
      <c r="AY25" s="696"/>
      <c r="AZ25" s="696"/>
      <c r="BA25" s="696"/>
      <c r="BB25" s="696"/>
      <c r="BC25" s="696"/>
      <c r="BD25" s="696"/>
      <c r="BE25" s="696"/>
      <c r="BF25" s="696"/>
      <c r="BG25" s="696"/>
      <c r="BH25" s="696"/>
      <c r="BI25" s="696"/>
      <c r="BJ25" s="696"/>
      <c r="BK25" s="696"/>
      <c r="BL25" s="696"/>
      <c r="BM25" s="696"/>
      <c r="BN25" s="524">
        <f t="shared" ref="BN25:BN32" si="5">SUM(R25-AH25-AX25)</f>
        <v>2000000</v>
      </c>
      <c r="BO25" s="524"/>
      <c r="BP25" s="524"/>
      <c r="BQ25" s="524"/>
      <c r="BR25" s="524"/>
      <c r="BS25" s="524"/>
      <c r="BT25" s="524"/>
      <c r="BU25" s="524"/>
      <c r="BV25" s="524"/>
      <c r="BW25" s="524"/>
      <c r="BX25" s="524"/>
      <c r="BY25" s="524"/>
      <c r="BZ25" s="524"/>
      <c r="CA25" s="524"/>
      <c r="CB25" s="524"/>
      <c r="CC25" s="524"/>
      <c r="CD25" s="696">
        <v>0</v>
      </c>
      <c r="CE25" s="696"/>
      <c r="CF25" s="696"/>
      <c r="CG25" s="696"/>
      <c r="CH25" s="696"/>
      <c r="CI25" s="696"/>
      <c r="CJ25" s="696"/>
      <c r="CK25" s="696"/>
      <c r="CL25" s="696"/>
      <c r="CM25" s="696"/>
      <c r="CN25" s="696"/>
      <c r="CO25" s="696"/>
      <c r="CP25" s="696"/>
      <c r="CQ25" s="696"/>
      <c r="CR25" s="696"/>
      <c r="CS25" s="696"/>
      <c r="CT25" s="524">
        <f t="shared" ref="CT25:CT32" si="6">BN25-CD25</f>
        <v>2000000</v>
      </c>
      <c r="CU25" s="524"/>
      <c r="CV25" s="524"/>
      <c r="CW25" s="524"/>
      <c r="CX25" s="524"/>
      <c r="CY25" s="524"/>
      <c r="CZ25" s="524"/>
      <c r="DA25" s="524"/>
      <c r="DB25" s="524"/>
      <c r="DC25" s="524"/>
      <c r="DD25" s="524"/>
      <c r="DE25" s="524"/>
      <c r="DF25" s="524"/>
      <c r="DG25" s="524"/>
      <c r="DH25" s="524"/>
      <c r="DI25" s="622"/>
    </row>
    <row r="26" spans="1:138" ht="17.25" customHeight="1">
      <c r="A26" s="1128"/>
      <c r="B26" s="1129"/>
      <c r="C26" s="1130"/>
      <c r="D26" s="1136" t="s">
        <v>393</v>
      </c>
      <c r="E26" s="883"/>
      <c r="F26" s="883"/>
      <c r="G26" s="883"/>
      <c r="H26" s="883"/>
      <c r="I26" s="883"/>
      <c r="J26" s="883"/>
      <c r="K26" s="883"/>
      <c r="L26" s="883"/>
      <c r="M26" s="883"/>
      <c r="N26" s="883"/>
      <c r="O26" s="883"/>
      <c r="P26" s="883"/>
      <c r="Q26" s="884"/>
      <c r="R26" s="705">
        <v>1000000</v>
      </c>
      <c r="S26" s="696"/>
      <c r="T26" s="696"/>
      <c r="U26" s="696"/>
      <c r="V26" s="696"/>
      <c r="W26" s="696"/>
      <c r="X26" s="696"/>
      <c r="Y26" s="696"/>
      <c r="Z26" s="696"/>
      <c r="AA26" s="696"/>
      <c r="AB26" s="696"/>
      <c r="AC26" s="696"/>
      <c r="AD26" s="696"/>
      <c r="AE26" s="696"/>
      <c r="AF26" s="696"/>
      <c r="AG26" s="696"/>
      <c r="AH26" s="696">
        <v>0</v>
      </c>
      <c r="AI26" s="696"/>
      <c r="AJ26" s="696"/>
      <c r="AK26" s="696"/>
      <c r="AL26" s="696"/>
      <c r="AM26" s="696"/>
      <c r="AN26" s="696"/>
      <c r="AO26" s="696"/>
      <c r="AP26" s="696"/>
      <c r="AQ26" s="696"/>
      <c r="AR26" s="696"/>
      <c r="AS26" s="696"/>
      <c r="AT26" s="696"/>
      <c r="AU26" s="696"/>
      <c r="AV26" s="696"/>
      <c r="AW26" s="696"/>
      <c r="AX26" s="696">
        <v>0</v>
      </c>
      <c r="AY26" s="696"/>
      <c r="AZ26" s="696"/>
      <c r="BA26" s="696"/>
      <c r="BB26" s="696"/>
      <c r="BC26" s="696"/>
      <c r="BD26" s="696"/>
      <c r="BE26" s="696"/>
      <c r="BF26" s="696"/>
      <c r="BG26" s="696"/>
      <c r="BH26" s="696"/>
      <c r="BI26" s="696"/>
      <c r="BJ26" s="696"/>
      <c r="BK26" s="696"/>
      <c r="BL26" s="696"/>
      <c r="BM26" s="696"/>
      <c r="BN26" s="524">
        <f t="shared" si="5"/>
        <v>1000000</v>
      </c>
      <c r="BO26" s="524"/>
      <c r="BP26" s="524"/>
      <c r="BQ26" s="524"/>
      <c r="BR26" s="524"/>
      <c r="BS26" s="524"/>
      <c r="BT26" s="524"/>
      <c r="BU26" s="524"/>
      <c r="BV26" s="524"/>
      <c r="BW26" s="524"/>
      <c r="BX26" s="524"/>
      <c r="BY26" s="524"/>
      <c r="BZ26" s="524"/>
      <c r="CA26" s="524"/>
      <c r="CB26" s="524"/>
      <c r="CC26" s="524"/>
      <c r="CD26" s="696">
        <v>0</v>
      </c>
      <c r="CE26" s="696"/>
      <c r="CF26" s="696"/>
      <c r="CG26" s="696"/>
      <c r="CH26" s="696"/>
      <c r="CI26" s="696"/>
      <c r="CJ26" s="696"/>
      <c r="CK26" s="696"/>
      <c r="CL26" s="696"/>
      <c r="CM26" s="696"/>
      <c r="CN26" s="696"/>
      <c r="CO26" s="696"/>
      <c r="CP26" s="696"/>
      <c r="CQ26" s="696"/>
      <c r="CR26" s="696"/>
      <c r="CS26" s="696"/>
      <c r="CT26" s="696">
        <f t="shared" si="6"/>
        <v>1000000</v>
      </c>
      <c r="CU26" s="696"/>
      <c r="CV26" s="696"/>
      <c r="CW26" s="696"/>
      <c r="CX26" s="696"/>
      <c r="CY26" s="696"/>
      <c r="CZ26" s="696"/>
      <c r="DA26" s="696"/>
      <c r="DB26" s="696"/>
      <c r="DC26" s="696"/>
      <c r="DD26" s="696"/>
      <c r="DE26" s="696"/>
      <c r="DF26" s="696"/>
      <c r="DG26" s="696"/>
      <c r="DH26" s="696"/>
      <c r="DI26" s="699"/>
    </row>
    <row r="27" spans="1:138" ht="17.25" customHeight="1">
      <c r="A27" s="1128"/>
      <c r="B27" s="1129"/>
      <c r="C27" s="1130"/>
      <c r="D27" s="1137" t="s">
        <v>427</v>
      </c>
      <c r="E27" s="1138"/>
      <c r="F27" s="1138"/>
      <c r="G27" s="1138"/>
      <c r="H27" s="1138"/>
      <c r="I27" s="1138"/>
      <c r="J27" s="1138"/>
      <c r="K27" s="1138"/>
      <c r="L27" s="1138"/>
      <c r="M27" s="1138"/>
      <c r="N27" s="1138"/>
      <c r="O27" s="1138"/>
      <c r="P27" s="1138"/>
      <c r="Q27" s="1139"/>
      <c r="R27" s="705">
        <v>1368280855</v>
      </c>
      <c r="S27" s="696"/>
      <c r="T27" s="696"/>
      <c r="U27" s="696"/>
      <c r="V27" s="696"/>
      <c r="W27" s="696"/>
      <c r="X27" s="696"/>
      <c r="Y27" s="696"/>
      <c r="Z27" s="696"/>
      <c r="AA27" s="696"/>
      <c r="AB27" s="696"/>
      <c r="AC27" s="696"/>
      <c r="AD27" s="696"/>
      <c r="AE27" s="696"/>
      <c r="AF27" s="696"/>
      <c r="AG27" s="696"/>
      <c r="AH27" s="696">
        <v>0</v>
      </c>
      <c r="AI27" s="696"/>
      <c r="AJ27" s="696"/>
      <c r="AK27" s="696"/>
      <c r="AL27" s="696"/>
      <c r="AM27" s="696"/>
      <c r="AN27" s="696"/>
      <c r="AO27" s="696"/>
      <c r="AP27" s="696"/>
      <c r="AQ27" s="696"/>
      <c r="AR27" s="696"/>
      <c r="AS27" s="696"/>
      <c r="AT27" s="696"/>
      <c r="AU27" s="696"/>
      <c r="AV27" s="696"/>
      <c r="AW27" s="696"/>
      <c r="AX27" s="696">
        <v>1140234046</v>
      </c>
      <c r="AY27" s="696"/>
      <c r="AZ27" s="696"/>
      <c r="BA27" s="696"/>
      <c r="BB27" s="696"/>
      <c r="BC27" s="696"/>
      <c r="BD27" s="696"/>
      <c r="BE27" s="696"/>
      <c r="BF27" s="696"/>
      <c r="BG27" s="696"/>
      <c r="BH27" s="696"/>
      <c r="BI27" s="696"/>
      <c r="BJ27" s="696"/>
      <c r="BK27" s="696"/>
      <c r="BL27" s="696"/>
      <c r="BM27" s="696"/>
      <c r="BN27" s="524">
        <f t="shared" si="5"/>
        <v>228046809</v>
      </c>
      <c r="BO27" s="524"/>
      <c r="BP27" s="524"/>
      <c r="BQ27" s="524"/>
      <c r="BR27" s="524"/>
      <c r="BS27" s="524"/>
      <c r="BT27" s="524"/>
      <c r="BU27" s="524"/>
      <c r="BV27" s="524"/>
      <c r="BW27" s="524"/>
      <c r="BX27" s="524"/>
      <c r="BY27" s="524"/>
      <c r="BZ27" s="524"/>
      <c r="CA27" s="524"/>
      <c r="CB27" s="524"/>
      <c r="CC27" s="524"/>
      <c r="CD27" s="696">
        <v>17936639</v>
      </c>
      <c r="CE27" s="696"/>
      <c r="CF27" s="696"/>
      <c r="CG27" s="696"/>
      <c r="CH27" s="696"/>
      <c r="CI27" s="696"/>
      <c r="CJ27" s="696"/>
      <c r="CK27" s="696"/>
      <c r="CL27" s="696"/>
      <c r="CM27" s="696"/>
      <c r="CN27" s="696"/>
      <c r="CO27" s="696"/>
      <c r="CP27" s="696"/>
      <c r="CQ27" s="696"/>
      <c r="CR27" s="696"/>
      <c r="CS27" s="696"/>
      <c r="CT27" s="524">
        <f t="shared" si="6"/>
        <v>210110170</v>
      </c>
      <c r="CU27" s="524"/>
      <c r="CV27" s="524"/>
      <c r="CW27" s="524"/>
      <c r="CX27" s="524"/>
      <c r="CY27" s="524"/>
      <c r="CZ27" s="524"/>
      <c r="DA27" s="524"/>
      <c r="DB27" s="524"/>
      <c r="DC27" s="524"/>
      <c r="DD27" s="524"/>
      <c r="DE27" s="524"/>
      <c r="DF27" s="524"/>
      <c r="DG27" s="524"/>
      <c r="DH27" s="524"/>
      <c r="DI27" s="622"/>
    </row>
    <row r="28" spans="1:138" ht="17.25" customHeight="1">
      <c r="A28" s="1128"/>
      <c r="B28" s="1129"/>
      <c r="C28" s="1130"/>
      <c r="D28" s="1137" t="s">
        <v>394</v>
      </c>
      <c r="E28" s="1138"/>
      <c r="F28" s="1138"/>
      <c r="G28" s="1138"/>
      <c r="H28" s="1138"/>
      <c r="I28" s="1138"/>
      <c r="J28" s="1138"/>
      <c r="K28" s="1138"/>
      <c r="L28" s="1138"/>
      <c r="M28" s="1138"/>
      <c r="N28" s="1138"/>
      <c r="O28" s="1138"/>
      <c r="P28" s="1138"/>
      <c r="Q28" s="1139"/>
      <c r="R28" s="705">
        <v>83668000</v>
      </c>
      <c r="S28" s="696"/>
      <c r="T28" s="696"/>
      <c r="U28" s="696"/>
      <c r="V28" s="696"/>
      <c r="W28" s="696"/>
      <c r="X28" s="696"/>
      <c r="Y28" s="696"/>
      <c r="Z28" s="696"/>
      <c r="AA28" s="696"/>
      <c r="AB28" s="696"/>
      <c r="AC28" s="696"/>
      <c r="AD28" s="696"/>
      <c r="AE28" s="696"/>
      <c r="AF28" s="696"/>
      <c r="AG28" s="696"/>
      <c r="AH28" s="696">
        <v>0</v>
      </c>
      <c r="AI28" s="696"/>
      <c r="AJ28" s="696"/>
      <c r="AK28" s="696"/>
      <c r="AL28" s="696"/>
      <c r="AM28" s="696"/>
      <c r="AN28" s="696"/>
      <c r="AO28" s="696"/>
      <c r="AP28" s="696"/>
      <c r="AQ28" s="696"/>
      <c r="AR28" s="696"/>
      <c r="AS28" s="696"/>
      <c r="AT28" s="696"/>
      <c r="AU28" s="696"/>
      <c r="AV28" s="696"/>
      <c r="AW28" s="696"/>
      <c r="AX28" s="696">
        <v>55778667</v>
      </c>
      <c r="AY28" s="696"/>
      <c r="AZ28" s="696"/>
      <c r="BA28" s="696"/>
      <c r="BB28" s="696"/>
      <c r="BC28" s="696"/>
      <c r="BD28" s="696"/>
      <c r="BE28" s="696"/>
      <c r="BF28" s="696"/>
      <c r="BG28" s="696"/>
      <c r="BH28" s="696"/>
      <c r="BI28" s="696"/>
      <c r="BJ28" s="696"/>
      <c r="BK28" s="696"/>
      <c r="BL28" s="696"/>
      <c r="BM28" s="696"/>
      <c r="BN28" s="524">
        <f t="shared" si="5"/>
        <v>27889333</v>
      </c>
      <c r="BO28" s="524"/>
      <c r="BP28" s="524"/>
      <c r="BQ28" s="524"/>
      <c r="BR28" s="524"/>
      <c r="BS28" s="524"/>
      <c r="BT28" s="524"/>
      <c r="BU28" s="524"/>
      <c r="BV28" s="524"/>
      <c r="BW28" s="524"/>
      <c r="BX28" s="524"/>
      <c r="BY28" s="524"/>
      <c r="BZ28" s="524"/>
      <c r="CA28" s="524"/>
      <c r="CB28" s="524"/>
      <c r="CC28" s="524"/>
      <c r="CD28" s="696">
        <v>0</v>
      </c>
      <c r="CE28" s="696"/>
      <c r="CF28" s="696"/>
      <c r="CG28" s="696"/>
      <c r="CH28" s="696"/>
      <c r="CI28" s="696"/>
      <c r="CJ28" s="696"/>
      <c r="CK28" s="696"/>
      <c r="CL28" s="696"/>
      <c r="CM28" s="696"/>
      <c r="CN28" s="696"/>
      <c r="CO28" s="696"/>
      <c r="CP28" s="696"/>
      <c r="CQ28" s="696"/>
      <c r="CR28" s="696"/>
      <c r="CS28" s="696"/>
      <c r="CT28" s="524">
        <f t="shared" si="6"/>
        <v>27889333</v>
      </c>
      <c r="CU28" s="524"/>
      <c r="CV28" s="524"/>
      <c r="CW28" s="524"/>
      <c r="CX28" s="524"/>
      <c r="CY28" s="524"/>
      <c r="CZ28" s="524"/>
      <c r="DA28" s="524"/>
      <c r="DB28" s="524"/>
      <c r="DC28" s="524"/>
      <c r="DD28" s="524"/>
      <c r="DE28" s="524"/>
      <c r="DF28" s="524"/>
      <c r="DG28" s="524"/>
      <c r="DH28" s="524"/>
      <c r="DI28" s="622"/>
    </row>
    <row r="29" spans="1:138" ht="17.25" customHeight="1">
      <c r="A29" s="1128"/>
      <c r="B29" s="1129"/>
      <c r="C29" s="1130"/>
      <c r="D29" s="1137" t="s">
        <v>395</v>
      </c>
      <c r="E29" s="1138"/>
      <c r="F29" s="1138"/>
      <c r="G29" s="1138"/>
      <c r="H29" s="1138"/>
      <c r="I29" s="1138"/>
      <c r="J29" s="1138"/>
      <c r="K29" s="1138"/>
      <c r="L29" s="1138"/>
      <c r="M29" s="1138"/>
      <c r="N29" s="1138"/>
      <c r="O29" s="1138"/>
      <c r="P29" s="1138"/>
      <c r="Q29" s="1139"/>
      <c r="R29" s="705">
        <v>185016300</v>
      </c>
      <c r="S29" s="696"/>
      <c r="T29" s="696"/>
      <c r="U29" s="696"/>
      <c r="V29" s="696"/>
      <c r="W29" s="696"/>
      <c r="X29" s="696"/>
      <c r="Y29" s="696"/>
      <c r="Z29" s="696"/>
      <c r="AA29" s="696"/>
      <c r="AB29" s="696"/>
      <c r="AC29" s="696"/>
      <c r="AD29" s="696"/>
      <c r="AE29" s="696"/>
      <c r="AF29" s="696"/>
      <c r="AG29" s="696"/>
      <c r="AH29" s="696">
        <v>0</v>
      </c>
      <c r="AI29" s="696"/>
      <c r="AJ29" s="696"/>
      <c r="AK29" s="696"/>
      <c r="AL29" s="696"/>
      <c r="AM29" s="696"/>
      <c r="AN29" s="696"/>
      <c r="AO29" s="696"/>
      <c r="AP29" s="696"/>
      <c r="AQ29" s="696"/>
      <c r="AR29" s="696"/>
      <c r="AS29" s="696"/>
      <c r="AT29" s="696"/>
      <c r="AU29" s="696"/>
      <c r="AV29" s="696"/>
      <c r="AW29" s="696"/>
      <c r="AX29" s="696">
        <v>123344200</v>
      </c>
      <c r="AY29" s="696"/>
      <c r="AZ29" s="696"/>
      <c r="BA29" s="696"/>
      <c r="BB29" s="696"/>
      <c r="BC29" s="696"/>
      <c r="BD29" s="696"/>
      <c r="BE29" s="696"/>
      <c r="BF29" s="696"/>
      <c r="BG29" s="696"/>
      <c r="BH29" s="696"/>
      <c r="BI29" s="696"/>
      <c r="BJ29" s="696"/>
      <c r="BK29" s="696"/>
      <c r="BL29" s="696"/>
      <c r="BM29" s="696"/>
      <c r="BN29" s="696">
        <f t="shared" si="5"/>
        <v>61672100</v>
      </c>
      <c r="BO29" s="696"/>
      <c r="BP29" s="696"/>
      <c r="BQ29" s="696"/>
      <c r="BR29" s="696"/>
      <c r="BS29" s="696"/>
      <c r="BT29" s="696"/>
      <c r="BU29" s="696"/>
      <c r="BV29" s="696"/>
      <c r="BW29" s="696"/>
      <c r="BX29" s="696"/>
      <c r="BY29" s="696"/>
      <c r="BZ29" s="696"/>
      <c r="CA29" s="696"/>
      <c r="CB29" s="696"/>
      <c r="CC29" s="696"/>
      <c r="CD29" s="696">
        <v>0</v>
      </c>
      <c r="CE29" s="696"/>
      <c r="CF29" s="696"/>
      <c r="CG29" s="696"/>
      <c r="CH29" s="696"/>
      <c r="CI29" s="696"/>
      <c r="CJ29" s="696"/>
      <c r="CK29" s="696"/>
      <c r="CL29" s="696"/>
      <c r="CM29" s="696"/>
      <c r="CN29" s="696"/>
      <c r="CO29" s="696"/>
      <c r="CP29" s="696"/>
      <c r="CQ29" s="696"/>
      <c r="CR29" s="696"/>
      <c r="CS29" s="696"/>
      <c r="CT29" s="524">
        <f t="shared" si="6"/>
        <v>61672100</v>
      </c>
      <c r="CU29" s="524"/>
      <c r="CV29" s="524"/>
      <c r="CW29" s="524"/>
      <c r="CX29" s="524"/>
      <c r="CY29" s="524"/>
      <c r="CZ29" s="524"/>
      <c r="DA29" s="524"/>
      <c r="DB29" s="524"/>
      <c r="DC29" s="524"/>
      <c r="DD29" s="524"/>
      <c r="DE29" s="524"/>
      <c r="DF29" s="524"/>
      <c r="DG29" s="524"/>
      <c r="DH29" s="524"/>
      <c r="DI29" s="622"/>
    </row>
    <row r="30" spans="1:138" ht="17.25" customHeight="1">
      <c r="A30" s="1128"/>
      <c r="B30" s="1129"/>
      <c r="C30" s="1130"/>
      <c r="D30" s="1137" t="s">
        <v>396</v>
      </c>
      <c r="E30" s="1138"/>
      <c r="F30" s="1138"/>
      <c r="G30" s="1138"/>
      <c r="H30" s="1138"/>
      <c r="I30" s="1138"/>
      <c r="J30" s="1138"/>
      <c r="K30" s="1138"/>
      <c r="L30" s="1138"/>
      <c r="M30" s="1138"/>
      <c r="N30" s="1138"/>
      <c r="O30" s="1138"/>
      <c r="P30" s="1138"/>
      <c r="Q30" s="1139"/>
      <c r="R30" s="705">
        <v>90000000</v>
      </c>
      <c r="S30" s="696"/>
      <c r="T30" s="696"/>
      <c r="U30" s="696"/>
      <c r="V30" s="696"/>
      <c r="W30" s="696"/>
      <c r="X30" s="696"/>
      <c r="Y30" s="696"/>
      <c r="Z30" s="696"/>
      <c r="AA30" s="696"/>
      <c r="AB30" s="696"/>
      <c r="AC30" s="696"/>
      <c r="AD30" s="696"/>
      <c r="AE30" s="696"/>
      <c r="AF30" s="696"/>
      <c r="AG30" s="696"/>
      <c r="AH30" s="696">
        <v>0</v>
      </c>
      <c r="AI30" s="696"/>
      <c r="AJ30" s="696"/>
      <c r="AK30" s="696"/>
      <c r="AL30" s="696"/>
      <c r="AM30" s="696"/>
      <c r="AN30" s="696"/>
      <c r="AO30" s="696"/>
      <c r="AP30" s="696"/>
      <c r="AQ30" s="696"/>
      <c r="AR30" s="696"/>
      <c r="AS30" s="696"/>
      <c r="AT30" s="696"/>
      <c r="AU30" s="696"/>
      <c r="AV30" s="696"/>
      <c r="AW30" s="696"/>
      <c r="AX30" s="696">
        <v>88969328</v>
      </c>
      <c r="AY30" s="696"/>
      <c r="AZ30" s="696"/>
      <c r="BA30" s="696"/>
      <c r="BB30" s="696"/>
      <c r="BC30" s="696"/>
      <c r="BD30" s="696"/>
      <c r="BE30" s="696"/>
      <c r="BF30" s="696"/>
      <c r="BG30" s="696"/>
      <c r="BH30" s="696"/>
      <c r="BI30" s="696"/>
      <c r="BJ30" s="696"/>
      <c r="BK30" s="696"/>
      <c r="BL30" s="696"/>
      <c r="BM30" s="696"/>
      <c r="BN30" s="696">
        <f t="shared" si="5"/>
        <v>1030672</v>
      </c>
      <c r="BO30" s="696"/>
      <c r="BP30" s="696"/>
      <c r="BQ30" s="696"/>
      <c r="BR30" s="696"/>
      <c r="BS30" s="696"/>
      <c r="BT30" s="696"/>
      <c r="BU30" s="696"/>
      <c r="BV30" s="696"/>
      <c r="BW30" s="696"/>
      <c r="BX30" s="696"/>
      <c r="BY30" s="696"/>
      <c r="BZ30" s="696"/>
      <c r="CA30" s="696"/>
      <c r="CB30" s="696"/>
      <c r="CC30" s="696"/>
      <c r="CD30" s="696">
        <v>0</v>
      </c>
      <c r="CE30" s="696"/>
      <c r="CF30" s="696"/>
      <c r="CG30" s="696"/>
      <c r="CH30" s="696"/>
      <c r="CI30" s="696"/>
      <c r="CJ30" s="696"/>
      <c r="CK30" s="696"/>
      <c r="CL30" s="696"/>
      <c r="CM30" s="696"/>
      <c r="CN30" s="696"/>
      <c r="CO30" s="696"/>
      <c r="CP30" s="696"/>
      <c r="CQ30" s="696"/>
      <c r="CR30" s="696"/>
      <c r="CS30" s="696"/>
      <c r="CT30" s="524">
        <f t="shared" si="6"/>
        <v>1030672</v>
      </c>
      <c r="CU30" s="524"/>
      <c r="CV30" s="524"/>
      <c r="CW30" s="524"/>
      <c r="CX30" s="524"/>
      <c r="CY30" s="524"/>
      <c r="CZ30" s="524"/>
      <c r="DA30" s="524"/>
      <c r="DB30" s="524"/>
      <c r="DC30" s="524"/>
      <c r="DD30" s="524"/>
      <c r="DE30" s="524"/>
      <c r="DF30" s="524"/>
      <c r="DG30" s="524"/>
      <c r="DH30" s="524"/>
      <c r="DI30" s="622"/>
    </row>
    <row r="31" spans="1:138" ht="17.25" customHeight="1">
      <c r="A31" s="1128"/>
      <c r="B31" s="1129"/>
      <c r="C31" s="1130"/>
      <c r="D31" s="1137" t="s">
        <v>433</v>
      </c>
      <c r="E31" s="1138"/>
      <c r="F31" s="1138"/>
      <c r="G31" s="1138"/>
      <c r="H31" s="1138"/>
      <c r="I31" s="1138"/>
      <c r="J31" s="1138"/>
      <c r="K31" s="1138"/>
      <c r="L31" s="1138"/>
      <c r="M31" s="1138"/>
      <c r="N31" s="1138"/>
      <c r="O31" s="1138"/>
      <c r="P31" s="1138"/>
      <c r="Q31" s="1139"/>
      <c r="R31" s="705">
        <v>2000000</v>
      </c>
      <c r="S31" s="696"/>
      <c r="T31" s="696"/>
      <c r="U31" s="696"/>
      <c r="V31" s="696"/>
      <c r="W31" s="696"/>
      <c r="X31" s="696"/>
      <c r="Y31" s="696"/>
      <c r="Z31" s="696"/>
      <c r="AA31" s="696"/>
      <c r="AB31" s="696"/>
      <c r="AC31" s="696"/>
      <c r="AD31" s="696"/>
      <c r="AE31" s="696"/>
      <c r="AF31" s="696"/>
      <c r="AG31" s="696"/>
      <c r="AH31" s="696">
        <v>0</v>
      </c>
      <c r="AI31" s="696"/>
      <c r="AJ31" s="696"/>
      <c r="AK31" s="696"/>
      <c r="AL31" s="696"/>
      <c r="AM31" s="696"/>
      <c r="AN31" s="696"/>
      <c r="AO31" s="696"/>
      <c r="AP31" s="696"/>
      <c r="AQ31" s="696"/>
      <c r="AR31" s="696"/>
      <c r="AS31" s="696"/>
      <c r="AT31" s="696"/>
      <c r="AU31" s="696"/>
      <c r="AV31" s="696"/>
      <c r="AW31" s="696"/>
      <c r="AX31" s="696">
        <v>0</v>
      </c>
      <c r="AY31" s="696"/>
      <c r="AZ31" s="696"/>
      <c r="BA31" s="696"/>
      <c r="BB31" s="696"/>
      <c r="BC31" s="696"/>
      <c r="BD31" s="696"/>
      <c r="BE31" s="696"/>
      <c r="BF31" s="696"/>
      <c r="BG31" s="696"/>
      <c r="BH31" s="696"/>
      <c r="BI31" s="696"/>
      <c r="BJ31" s="696"/>
      <c r="BK31" s="696"/>
      <c r="BL31" s="696"/>
      <c r="BM31" s="696"/>
      <c r="BN31" s="524">
        <f t="shared" si="5"/>
        <v>2000000</v>
      </c>
      <c r="BO31" s="524"/>
      <c r="BP31" s="524"/>
      <c r="BQ31" s="524"/>
      <c r="BR31" s="524"/>
      <c r="BS31" s="524"/>
      <c r="BT31" s="524"/>
      <c r="BU31" s="524"/>
      <c r="BV31" s="524"/>
      <c r="BW31" s="524"/>
      <c r="BX31" s="524"/>
      <c r="BY31" s="524"/>
      <c r="BZ31" s="524"/>
      <c r="CA31" s="524"/>
      <c r="CB31" s="524"/>
      <c r="CC31" s="524"/>
      <c r="CD31" s="696">
        <v>0</v>
      </c>
      <c r="CE31" s="696"/>
      <c r="CF31" s="696"/>
      <c r="CG31" s="696"/>
      <c r="CH31" s="696"/>
      <c r="CI31" s="696"/>
      <c r="CJ31" s="696"/>
      <c r="CK31" s="696"/>
      <c r="CL31" s="696"/>
      <c r="CM31" s="696"/>
      <c r="CN31" s="696"/>
      <c r="CO31" s="696"/>
      <c r="CP31" s="696"/>
      <c r="CQ31" s="696"/>
      <c r="CR31" s="696"/>
      <c r="CS31" s="696"/>
      <c r="CT31" s="524">
        <f t="shared" si="6"/>
        <v>2000000</v>
      </c>
      <c r="CU31" s="524"/>
      <c r="CV31" s="524"/>
      <c r="CW31" s="524"/>
      <c r="CX31" s="524"/>
      <c r="CY31" s="524"/>
      <c r="CZ31" s="524"/>
      <c r="DA31" s="524"/>
      <c r="DB31" s="524"/>
      <c r="DC31" s="524"/>
      <c r="DD31" s="524"/>
      <c r="DE31" s="524"/>
      <c r="DF31" s="524"/>
      <c r="DG31" s="524"/>
      <c r="DH31" s="524"/>
      <c r="DI31" s="622"/>
    </row>
    <row r="32" spans="1:138" ht="17.25" customHeight="1" thickBot="1">
      <c r="A32" s="1131"/>
      <c r="B32" s="1132"/>
      <c r="C32" s="1133"/>
      <c r="D32" s="1137" t="s">
        <v>441</v>
      </c>
      <c r="E32" s="1138"/>
      <c r="F32" s="1138"/>
      <c r="G32" s="1138"/>
      <c r="H32" s="1138"/>
      <c r="I32" s="1138"/>
      <c r="J32" s="1138"/>
      <c r="K32" s="1138"/>
      <c r="L32" s="1138"/>
      <c r="M32" s="1138"/>
      <c r="N32" s="1138"/>
      <c r="O32" s="1138"/>
      <c r="P32" s="1138"/>
      <c r="Q32" s="1139"/>
      <c r="R32" s="705">
        <v>2000000</v>
      </c>
      <c r="S32" s="696"/>
      <c r="T32" s="696"/>
      <c r="U32" s="696"/>
      <c r="V32" s="696"/>
      <c r="W32" s="696"/>
      <c r="X32" s="696"/>
      <c r="Y32" s="696"/>
      <c r="Z32" s="696"/>
      <c r="AA32" s="696"/>
      <c r="AB32" s="696"/>
      <c r="AC32" s="696"/>
      <c r="AD32" s="696"/>
      <c r="AE32" s="696"/>
      <c r="AF32" s="696"/>
      <c r="AG32" s="696"/>
      <c r="AH32" s="696">
        <v>0</v>
      </c>
      <c r="AI32" s="696"/>
      <c r="AJ32" s="696"/>
      <c r="AK32" s="696"/>
      <c r="AL32" s="696"/>
      <c r="AM32" s="696"/>
      <c r="AN32" s="696"/>
      <c r="AO32" s="696"/>
      <c r="AP32" s="696"/>
      <c r="AQ32" s="696"/>
      <c r="AR32" s="696"/>
      <c r="AS32" s="696"/>
      <c r="AT32" s="696"/>
      <c r="AU32" s="696"/>
      <c r="AV32" s="696"/>
      <c r="AW32" s="696"/>
      <c r="AX32" s="696">
        <v>0</v>
      </c>
      <c r="AY32" s="696"/>
      <c r="AZ32" s="696"/>
      <c r="BA32" s="696"/>
      <c r="BB32" s="696"/>
      <c r="BC32" s="696"/>
      <c r="BD32" s="696"/>
      <c r="BE32" s="696"/>
      <c r="BF32" s="696"/>
      <c r="BG32" s="696"/>
      <c r="BH32" s="696"/>
      <c r="BI32" s="696"/>
      <c r="BJ32" s="696"/>
      <c r="BK32" s="696"/>
      <c r="BL32" s="696"/>
      <c r="BM32" s="696"/>
      <c r="BN32" s="696">
        <f t="shared" si="5"/>
        <v>2000000</v>
      </c>
      <c r="BO32" s="696"/>
      <c r="BP32" s="696"/>
      <c r="BQ32" s="696"/>
      <c r="BR32" s="696"/>
      <c r="BS32" s="696"/>
      <c r="BT32" s="696"/>
      <c r="BU32" s="696"/>
      <c r="BV32" s="696"/>
      <c r="BW32" s="696"/>
      <c r="BX32" s="696"/>
      <c r="BY32" s="696"/>
      <c r="BZ32" s="696"/>
      <c r="CA32" s="696"/>
      <c r="CB32" s="696"/>
      <c r="CC32" s="696"/>
      <c r="CD32" s="696">
        <v>0</v>
      </c>
      <c r="CE32" s="696"/>
      <c r="CF32" s="696"/>
      <c r="CG32" s="696"/>
      <c r="CH32" s="696"/>
      <c r="CI32" s="696"/>
      <c r="CJ32" s="696"/>
      <c r="CK32" s="696"/>
      <c r="CL32" s="696"/>
      <c r="CM32" s="696"/>
      <c r="CN32" s="696"/>
      <c r="CO32" s="696"/>
      <c r="CP32" s="696"/>
      <c r="CQ32" s="696"/>
      <c r="CR32" s="696"/>
      <c r="CS32" s="696"/>
      <c r="CT32" s="524">
        <f t="shared" si="6"/>
        <v>2000000</v>
      </c>
      <c r="CU32" s="524"/>
      <c r="CV32" s="524"/>
      <c r="CW32" s="524"/>
      <c r="CX32" s="524"/>
      <c r="CY32" s="524"/>
      <c r="CZ32" s="524"/>
      <c r="DA32" s="524"/>
      <c r="DB32" s="524"/>
      <c r="DC32" s="524"/>
      <c r="DD32" s="524"/>
      <c r="DE32" s="524"/>
      <c r="DF32" s="524"/>
      <c r="DG32" s="524"/>
      <c r="DH32" s="524"/>
      <c r="DI32" s="622"/>
    </row>
    <row r="33" spans="1:138" ht="17.25" customHeight="1" thickBot="1">
      <c r="A33" s="552" t="s">
        <v>0</v>
      </c>
      <c r="B33" s="553"/>
      <c r="C33" s="1123"/>
      <c r="D33" s="1123"/>
      <c r="E33" s="1123"/>
      <c r="F33" s="1123"/>
      <c r="G33" s="1123"/>
      <c r="H33" s="1123"/>
      <c r="I33" s="1123"/>
      <c r="J33" s="1123"/>
      <c r="K33" s="1123"/>
      <c r="L33" s="1123"/>
      <c r="M33" s="1123"/>
      <c r="N33" s="1123"/>
      <c r="O33" s="1123"/>
      <c r="P33" s="1123"/>
      <c r="Q33" s="1124"/>
      <c r="R33" s="521">
        <f t="shared" ref="R33" si="7">SUM(R24,R25,R26,R27,R28,R29,R30,R31,R32)</f>
        <v>1790965155</v>
      </c>
      <c r="S33" s="518"/>
      <c r="T33" s="518"/>
      <c r="U33" s="518"/>
      <c r="V33" s="518"/>
      <c r="W33" s="518"/>
      <c r="X33" s="518"/>
      <c r="Y33" s="518"/>
      <c r="Z33" s="518"/>
      <c r="AA33" s="518"/>
      <c r="AB33" s="518"/>
      <c r="AC33" s="518"/>
      <c r="AD33" s="518"/>
      <c r="AE33" s="518"/>
      <c r="AF33" s="518"/>
      <c r="AG33" s="518"/>
      <c r="AH33" s="518">
        <f t="shared" ref="AH33" si="8">SUM(AH24,AH25,AH26,AH27,AH28,AH29,AH30,AH31,AH32)</f>
        <v>0</v>
      </c>
      <c r="AI33" s="518"/>
      <c r="AJ33" s="518"/>
      <c r="AK33" s="518"/>
      <c r="AL33" s="518"/>
      <c r="AM33" s="518"/>
      <c r="AN33" s="518"/>
      <c r="AO33" s="518"/>
      <c r="AP33" s="518"/>
      <c r="AQ33" s="518"/>
      <c r="AR33" s="518"/>
      <c r="AS33" s="518"/>
      <c r="AT33" s="518"/>
      <c r="AU33" s="518"/>
      <c r="AV33" s="518"/>
      <c r="AW33" s="518"/>
      <c r="AX33" s="518">
        <f t="shared" ref="AX33" si="9">SUM(AX24,AX25,AX26,AX27,AX28,AX29,AX30,AX31,AX32)</f>
        <v>1408326241</v>
      </c>
      <c r="AY33" s="518"/>
      <c r="AZ33" s="518"/>
      <c r="BA33" s="518"/>
      <c r="BB33" s="518"/>
      <c r="BC33" s="518"/>
      <c r="BD33" s="518"/>
      <c r="BE33" s="518"/>
      <c r="BF33" s="518"/>
      <c r="BG33" s="518"/>
      <c r="BH33" s="518"/>
      <c r="BI33" s="518"/>
      <c r="BJ33" s="518"/>
      <c r="BK33" s="518"/>
      <c r="BL33" s="518"/>
      <c r="BM33" s="518"/>
      <c r="BN33" s="518">
        <f t="shared" ref="BN33" si="10">SUM(BN24,BN25,BN26,BN27,BN28,BN29,BN30,BN31,BN32)</f>
        <v>382638914</v>
      </c>
      <c r="BO33" s="518"/>
      <c r="BP33" s="518"/>
      <c r="BQ33" s="518"/>
      <c r="BR33" s="518"/>
      <c r="BS33" s="518"/>
      <c r="BT33" s="518"/>
      <c r="BU33" s="518"/>
      <c r="BV33" s="518"/>
      <c r="BW33" s="518"/>
      <c r="BX33" s="518"/>
      <c r="BY33" s="518"/>
      <c r="BZ33" s="518"/>
      <c r="CA33" s="518"/>
      <c r="CB33" s="518"/>
      <c r="CC33" s="518"/>
      <c r="CD33" s="518">
        <f t="shared" ref="CD33" si="11">SUM(CD24,CD25,CD26,CD27,CD28,CD29,CD30,CD31,CD32)</f>
        <v>17936639</v>
      </c>
      <c r="CE33" s="518"/>
      <c r="CF33" s="518"/>
      <c r="CG33" s="518"/>
      <c r="CH33" s="518"/>
      <c r="CI33" s="518"/>
      <c r="CJ33" s="518"/>
      <c r="CK33" s="518"/>
      <c r="CL33" s="518"/>
      <c r="CM33" s="518"/>
      <c r="CN33" s="518"/>
      <c r="CO33" s="518"/>
      <c r="CP33" s="518"/>
      <c r="CQ33" s="518"/>
      <c r="CR33" s="518"/>
      <c r="CS33" s="518"/>
      <c r="CT33" s="518">
        <f t="shared" ref="CT33" si="12">SUM(CT24,CT25,CT26,CT27,CT28,CT29,CT30,CT31,CT32)</f>
        <v>364702275</v>
      </c>
      <c r="CU33" s="518"/>
      <c r="CV33" s="518"/>
      <c r="CW33" s="518"/>
      <c r="CX33" s="518"/>
      <c r="CY33" s="518"/>
      <c r="CZ33" s="518"/>
      <c r="DA33" s="518"/>
      <c r="DB33" s="518"/>
      <c r="DC33" s="518"/>
      <c r="DD33" s="518"/>
      <c r="DE33" s="518"/>
      <c r="DF33" s="518"/>
      <c r="DG33" s="518"/>
      <c r="DH33" s="518"/>
      <c r="DI33" s="612"/>
    </row>
    <row r="34" spans="1:138" ht="21.75" customHeight="1">
      <c r="A34" s="157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8"/>
      <c r="P34" s="158"/>
      <c r="Q34" s="158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>
        <v>0</v>
      </c>
      <c r="AU34" s="157"/>
      <c r="AV34" s="158"/>
      <c r="AW34" s="158">
        <v>1</v>
      </c>
      <c r="AX34" s="158"/>
      <c r="AY34" s="158"/>
      <c r="AZ34" s="158">
        <v>0</v>
      </c>
      <c r="BA34" s="158"/>
      <c r="BB34" s="158"/>
      <c r="BC34" s="158"/>
      <c r="BD34" s="158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60"/>
      <c r="DS34" s="160"/>
      <c r="DT34" s="160"/>
      <c r="DU34" s="160"/>
      <c r="DV34" s="160"/>
      <c r="DW34" s="160"/>
      <c r="DX34" s="160"/>
      <c r="DY34" s="160"/>
      <c r="DZ34" s="160"/>
      <c r="EA34" s="160"/>
      <c r="EB34" s="160"/>
      <c r="EC34" s="160"/>
      <c r="ED34" s="160"/>
      <c r="EE34" s="160"/>
      <c r="EF34" s="7"/>
      <c r="EG34" s="7"/>
      <c r="EH34" s="7"/>
    </row>
    <row r="35" spans="1:138" ht="21.75" customHeight="1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8"/>
      <c r="P35" s="158"/>
      <c r="Q35" s="158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8"/>
      <c r="AW35" s="158"/>
      <c r="AX35" s="158"/>
      <c r="AY35" s="158"/>
      <c r="AZ35" s="158"/>
      <c r="BA35" s="158"/>
      <c r="BB35" s="158"/>
      <c r="BC35" s="158"/>
      <c r="BD35" s="158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7"/>
      <c r="EG35" s="7"/>
      <c r="EH35" s="7"/>
    </row>
  </sheetData>
  <sheetProtection selectLockedCells="1"/>
  <mergeCells count="196">
    <mergeCell ref="R14:AG14"/>
    <mergeCell ref="AH14:AW14"/>
    <mergeCell ref="AX14:BM14"/>
    <mergeCell ref="R13:AG13"/>
    <mergeCell ref="AH13:AW13"/>
    <mergeCell ref="AX13:BM13"/>
    <mergeCell ref="R12:AG12"/>
    <mergeCell ref="BN14:CC14"/>
    <mergeCell ref="AX26:BM26"/>
    <mergeCell ref="AX17:BM17"/>
    <mergeCell ref="BN17:CC17"/>
    <mergeCell ref="AX28:BM28"/>
    <mergeCell ref="BN28:CC28"/>
    <mergeCell ref="AX22:BM22"/>
    <mergeCell ref="AX23:BM23"/>
    <mergeCell ref="BN23:CC23"/>
    <mergeCell ref="CT23:DI23"/>
    <mergeCell ref="CD22:CS22"/>
    <mergeCell ref="BN22:CC22"/>
    <mergeCell ref="CT25:DI25"/>
    <mergeCell ref="CD23:CS23"/>
    <mergeCell ref="AX27:BM27"/>
    <mergeCell ref="BN24:CC24"/>
    <mergeCell ref="BN26:CC26"/>
    <mergeCell ref="CD27:CS27"/>
    <mergeCell ref="CT27:DI27"/>
    <mergeCell ref="CT28:DI28"/>
    <mergeCell ref="CT26:DI26"/>
    <mergeCell ref="BN25:CC25"/>
    <mergeCell ref="BN27:CC27"/>
    <mergeCell ref="CT22:DI22"/>
    <mergeCell ref="CD25:CS25"/>
    <mergeCell ref="CD26:CS26"/>
    <mergeCell ref="CD28:CS28"/>
    <mergeCell ref="CD29:CS29"/>
    <mergeCell ref="CD30:CS30"/>
    <mergeCell ref="CD31:CS31"/>
    <mergeCell ref="CD32:CS32"/>
    <mergeCell ref="BN31:CC31"/>
    <mergeCell ref="CT29:DI29"/>
    <mergeCell ref="CU3:DH5"/>
    <mergeCell ref="DK3:DX5"/>
    <mergeCell ref="C5:P7"/>
    <mergeCell ref="R6:AG6"/>
    <mergeCell ref="AH6:AW6"/>
    <mergeCell ref="AX6:BM6"/>
    <mergeCell ref="CT6:DI6"/>
    <mergeCell ref="DJ6:DY6"/>
    <mergeCell ref="R7:AG7"/>
    <mergeCell ref="AH7:AW7"/>
    <mergeCell ref="AX7:BM7"/>
    <mergeCell ref="CT7:DI7"/>
    <mergeCell ref="DJ7:DY7"/>
    <mergeCell ref="CE3:CR5"/>
    <mergeCell ref="CD6:CS6"/>
    <mergeCell ref="CD7:CS7"/>
    <mergeCell ref="BO3:CB5"/>
    <mergeCell ref="BN6:CC6"/>
    <mergeCell ref="BN7:CC7"/>
    <mergeCell ref="C3:P4"/>
    <mergeCell ref="S3:AF5"/>
    <mergeCell ref="AI3:AV5"/>
    <mergeCell ref="AY3:BL5"/>
    <mergeCell ref="A8:C16"/>
    <mergeCell ref="D8:Q8"/>
    <mergeCell ref="D9:Q9"/>
    <mergeCell ref="D10:Q10"/>
    <mergeCell ref="D11:Q11"/>
    <mergeCell ref="D12:Q12"/>
    <mergeCell ref="D13:Q13"/>
    <mergeCell ref="D14:Q14"/>
    <mergeCell ref="D15:Q15"/>
    <mergeCell ref="D16:Q16"/>
    <mergeCell ref="R16:AG16"/>
    <mergeCell ref="R15:AG15"/>
    <mergeCell ref="AH15:AW15"/>
    <mergeCell ref="AX15:BM15"/>
    <mergeCell ref="AX12:BM12"/>
    <mergeCell ref="R10:AG10"/>
    <mergeCell ref="AH16:AW16"/>
    <mergeCell ref="R9:AG9"/>
    <mergeCell ref="AH9:AW9"/>
    <mergeCell ref="AX9:BM9"/>
    <mergeCell ref="BN11:CC11"/>
    <mergeCell ref="CD11:CS11"/>
    <mergeCell ref="CT11:DI11"/>
    <mergeCell ref="DJ11:DY11"/>
    <mergeCell ref="CT10:DI10"/>
    <mergeCell ref="DJ10:DY10"/>
    <mergeCell ref="BN13:CC13"/>
    <mergeCell ref="R8:AG8"/>
    <mergeCell ref="AH8:AW8"/>
    <mergeCell ref="AX8:BM8"/>
    <mergeCell ref="AH10:AW10"/>
    <mergeCell ref="AX10:BM10"/>
    <mergeCell ref="BN10:CC10"/>
    <mergeCell ref="CD10:CS10"/>
    <mergeCell ref="BN8:CC8"/>
    <mergeCell ref="BN12:CC12"/>
    <mergeCell ref="BN9:CC9"/>
    <mergeCell ref="AH11:AW11"/>
    <mergeCell ref="AX11:BM11"/>
    <mergeCell ref="AH12:AW12"/>
    <mergeCell ref="R11:AG11"/>
    <mergeCell ref="DJ8:DY8"/>
    <mergeCell ref="CT8:DI8"/>
    <mergeCell ref="CT13:DI13"/>
    <mergeCell ref="CT12:DI12"/>
    <mergeCell ref="CD12:CS12"/>
    <mergeCell ref="DJ12:DY12"/>
    <mergeCell ref="CD8:CS8"/>
    <mergeCell ref="CD9:CS9"/>
    <mergeCell ref="CT14:DI14"/>
    <mergeCell ref="DJ14:DY14"/>
    <mergeCell ref="CD13:CS13"/>
    <mergeCell ref="DJ9:DY9"/>
    <mergeCell ref="DJ13:DY13"/>
    <mergeCell ref="CT9:DI9"/>
    <mergeCell ref="CD17:CS17"/>
    <mergeCell ref="CU19:DH21"/>
    <mergeCell ref="CT17:DI17"/>
    <mergeCell ref="DJ17:DY17"/>
    <mergeCell ref="DJ15:DY15"/>
    <mergeCell ref="CT16:DI16"/>
    <mergeCell ref="CD14:CS14"/>
    <mergeCell ref="CD15:CS15"/>
    <mergeCell ref="AX16:BM16"/>
    <mergeCell ref="DJ16:DY16"/>
    <mergeCell ref="CD16:CS16"/>
    <mergeCell ref="BN16:CC16"/>
    <mergeCell ref="AY19:BL21"/>
    <mergeCell ref="BO19:CB21"/>
    <mergeCell ref="CE19:CR21"/>
    <mergeCell ref="CT15:DI15"/>
    <mergeCell ref="BN15:CC15"/>
    <mergeCell ref="A33:Q33"/>
    <mergeCell ref="R33:AG33"/>
    <mergeCell ref="AH33:AW33"/>
    <mergeCell ref="R32:AG32"/>
    <mergeCell ref="R31:AG31"/>
    <mergeCell ref="AH31:AW31"/>
    <mergeCell ref="R29:AG29"/>
    <mergeCell ref="AH29:AW29"/>
    <mergeCell ref="R30:AG30"/>
    <mergeCell ref="AH30:AW30"/>
    <mergeCell ref="D29:Q29"/>
    <mergeCell ref="D30:Q30"/>
    <mergeCell ref="D31:Q31"/>
    <mergeCell ref="AX33:BM33"/>
    <mergeCell ref="AH25:AW25"/>
    <mergeCell ref="AH26:AW26"/>
    <mergeCell ref="AH32:AW32"/>
    <mergeCell ref="AH28:AW28"/>
    <mergeCell ref="R28:AG28"/>
    <mergeCell ref="CT33:DI33"/>
    <mergeCell ref="CD33:CS33"/>
    <mergeCell ref="CT24:DI24"/>
    <mergeCell ref="AH24:AW24"/>
    <mergeCell ref="AX32:BM32"/>
    <mergeCell ref="AX31:BM31"/>
    <mergeCell ref="BN32:CC32"/>
    <mergeCell ref="BN29:CC29"/>
    <mergeCell ref="BN30:CC30"/>
    <mergeCell ref="AX29:BM29"/>
    <mergeCell ref="AX30:BM30"/>
    <mergeCell ref="AX24:BM24"/>
    <mergeCell ref="AX25:BM25"/>
    <mergeCell ref="CT30:DI30"/>
    <mergeCell ref="CT31:DI31"/>
    <mergeCell ref="CT32:DI32"/>
    <mergeCell ref="BN33:CC33"/>
    <mergeCell ref="CD24:CS24"/>
    <mergeCell ref="A2:DY2"/>
    <mergeCell ref="R17:AG17"/>
    <mergeCell ref="AH23:AW23"/>
    <mergeCell ref="AH22:AW22"/>
    <mergeCell ref="R26:AG26"/>
    <mergeCell ref="R27:AG27"/>
    <mergeCell ref="A17:Q17"/>
    <mergeCell ref="A24:C32"/>
    <mergeCell ref="D24:Q24"/>
    <mergeCell ref="D25:Q25"/>
    <mergeCell ref="D26:Q26"/>
    <mergeCell ref="D27:Q27"/>
    <mergeCell ref="D28:Q28"/>
    <mergeCell ref="D32:Q32"/>
    <mergeCell ref="AH27:AW27"/>
    <mergeCell ref="AH17:AW17"/>
    <mergeCell ref="C19:P20"/>
    <mergeCell ref="C21:P23"/>
    <mergeCell ref="R25:AG25"/>
    <mergeCell ref="S19:AF21"/>
    <mergeCell ref="R23:AG23"/>
    <mergeCell ref="R24:AG24"/>
    <mergeCell ref="R22:AG22"/>
    <mergeCell ref="AI19:AV21"/>
  </mergeCells>
  <phoneticPr fontId="2"/>
  <pageMargins left="0.78740157480314965" right="0.78740157480314965" top="0.59055118110236227" bottom="0.59055118110236227" header="0.39370078740157483" footer="0.39370078740157483"/>
  <pageSetup paperSize="9" scale="87" firstPageNumber="70" orientation="landscape" useFirstPageNumber="1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HN30"/>
  <sheetViews>
    <sheetView view="pageBreakPreview" zoomScaleNormal="100" zoomScaleSheetLayoutView="100" workbookViewId="0">
      <selection activeCell="V26" sqref="V26:W26"/>
    </sheetView>
  </sheetViews>
  <sheetFormatPr defaultColWidth="1" defaultRowHeight="21" customHeight="1"/>
  <cols>
    <col min="1" max="18" width="1" style="1" customWidth="1"/>
    <col min="19" max="151" width="0.88671875" style="1" customWidth="1"/>
    <col min="152" max="16384" width="1" style="1"/>
  </cols>
  <sheetData>
    <row r="1" spans="1:222" ht="21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</row>
    <row r="2" spans="1:222" ht="21" customHeight="1" thickBot="1">
      <c r="A2" s="873" t="s">
        <v>769</v>
      </c>
      <c r="B2" s="873"/>
      <c r="C2" s="873"/>
      <c r="D2" s="873"/>
      <c r="E2" s="873"/>
      <c r="F2" s="873"/>
      <c r="G2" s="873"/>
      <c r="H2" s="873"/>
      <c r="I2" s="873"/>
      <c r="J2" s="873"/>
      <c r="K2" s="873"/>
      <c r="L2" s="873"/>
      <c r="M2" s="873"/>
      <c r="N2" s="873"/>
      <c r="O2" s="873"/>
      <c r="P2" s="873"/>
      <c r="Q2" s="873"/>
      <c r="R2" s="873"/>
      <c r="S2" s="873"/>
      <c r="T2" s="873"/>
      <c r="U2" s="873"/>
      <c r="V2" s="873"/>
      <c r="W2" s="873"/>
      <c r="X2" s="873"/>
      <c r="Y2" s="873"/>
      <c r="Z2" s="873"/>
      <c r="AA2" s="873"/>
      <c r="AB2" s="873"/>
      <c r="AC2" s="873"/>
      <c r="AD2" s="873"/>
      <c r="AE2" s="873"/>
      <c r="AF2" s="873"/>
      <c r="AG2" s="873"/>
      <c r="AH2" s="873"/>
      <c r="AI2" s="873"/>
      <c r="AJ2" s="873"/>
      <c r="AK2" s="873"/>
      <c r="AL2" s="873"/>
      <c r="AM2" s="873"/>
      <c r="AN2" s="873"/>
      <c r="AO2" s="873"/>
      <c r="AP2" s="873"/>
      <c r="AQ2" s="873"/>
      <c r="AR2" s="873"/>
      <c r="AS2" s="873"/>
      <c r="AT2" s="873"/>
      <c r="AU2" s="873"/>
      <c r="AV2" s="873"/>
      <c r="AW2" s="873"/>
      <c r="AX2" s="873"/>
      <c r="AY2" s="873"/>
      <c r="AZ2" s="873"/>
      <c r="BA2" s="873"/>
      <c r="BB2" s="873"/>
      <c r="BC2" s="873"/>
      <c r="BD2" s="873"/>
      <c r="BE2" s="873"/>
      <c r="BF2" s="873"/>
      <c r="BG2" s="873"/>
      <c r="BH2" s="873"/>
      <c r="BI2" s="873"/>
      <c r="BJ2" s="873"/>
      <c r="BK2" s="873"/>
      <c r="BL2" s="873"/>
      <c r="BM2" s="873"/>
      <c r="BN2" s="873"/>
      <c r="BO2" s="873"/>
      <c r="BP2" s="873"/>
      <c r="BQ2" s="873"/>
      <c r="BR2" s="873"/>
      <c r="BS2" s="873"/>
      <c r="BT2" s="873"/>
      <c r="BU2" s="873"/>
      <c r="BV2" s="873"/>
      <c r="BW2" s="873"/>
      <c r="BX2" s="873"/>
      <c r="BY2" s="873"/>
      <c r="BZ2" s="873"/>
      <c r="CA2" s="873"/>
      <c r="CB2" s="873"/>
      <c r="CC2" s="873"/>
      <c r="CD2" s="873"/>
      <c r="CE2" s="873"/>
      <c r="CF2" s="873"/>
      <c r="CG2" s="873"/>
      <c r="CH2" s="873"/>
      <c r="CI2" s="873"/>
      <c r="CJ2" s="873"/>
      <c r="CK2" s="873"/>
      <c r="CL2" s="873"/>
      <c r="CM2" s="873"/>
      <c r="CN2" s="873"/>
      <c r="CO2" s="873"/>
      <c r="CP2" s="873"/>
      <c r="CQ2" s="873"/>
      <c r="CR2" s="873"/>
      <c r="CS2" s="873"/>
      <c r="CT2" s="873"/>
      <c r="CU2" s="873"/>
      <c r="CV2" s="873"/>
      <c r="CW2" s="873"/>
      <c r="CX2" s="873"/>
      <c r="CY2" s="873"/>
      <c r="CZ2" s="873"/>
      <c r="DA2" s="873"/>
      <c r="DB2" s="873"/>
      <c r="DC2" s="873"/>
      <c r="DD2" s="873"/>
      <c r="DE2" s="873"/>
      <c r="DF2" s="873"/>
      <c r="DG2" s="873"/>
      <c r="DH2" s="873"/>
      <c r="DI2" s="873"/>
      <c r="DJ2" s="873"/>
      <c r="DK2" s="873"/>
      <c r="DL2" s="873"/>
      <c r="DM2" s="873"/>
      <c r="DN2" s="873"/>
      <c r="DO2" s="873"/>
      <c r="DP2" s="873"/>
      <c r="DQ2" s="873"/>
      <c r="DR2" s="873"/>
      <c r="DS2" s="873"/>
      <c r="DT2" s="873"/>
      <c r="DU2" s="873"/>
      <c r="DV2" s="873"/>
      <c r="DW2" s="873"/>
      <c r="DX2" s="873"/>
      <c r="DY2" s="873"/>
      <c r="DZ2" s="873"/>
      <c r="EA2" s="873"/>
      <c r="EB2" s="873"/>
      <c r="EC2" s="873"/>
      <c r="ED2" s="873"/>
      <c r="EE2" s="873"/>
      <c r="EF2" s="873"/>
      <c r="EG2" s="873"/>
      <c r="EH2" s="873"/>
      <c r="EI2" s="873"/>
      <c r="EJ2" s="873"/>
      <c r="EK2" s="873"/>
      <c r="EL2" s="873"/>
      <c r="EM2" s="873"/>
      <c r="EN2" s="873"/>
      <c r="EO2" s="873"/>
      <c r="EP2" s="873"/>
      <c r="EQ2" s="873"/>
      <c r="ER2" s="873"/>
      <c r="ES2" s="873"/>
      <c r="ET2" s="873"/>
      <c r="EU2" s="873"/>
    </row>
    <row r="3" spans="1:222" ht="19.5" customHeight="1">
      <c r="A3" s="391"/>
      <c r="B3" s="864" t="s">
        <v>205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390"/>
      <c r="S3" s="172"/>
      <c r="T3" s="191"/>
      <c r="U3" s="191"/>
      <c r="V3" s="191"/>
      <c r="W3" s="771" t="s">
        <v>770</v>
      </c>
      <c r="X3" s="771"/>
      <c r="Y3" s="771"/>
      <c r="Z3" s="771"/>
      <c r="AA3" s="771"/>
      <c r="AB3" s="771"/>
      <c r="AC3" s="771"/>
      <c r="AD3" s="771"/>
      <c r="AE3" s="771"/>
      <c r="AF3" s="771"/>
      <c r="AG3" s="771"/>
      <c r="AH3" s="771"/>
      <c r="AI3" s="771"/>
      <c r="AJ3" s="771"/>
      <c r="AK3" s="771"/>
      <c r="AL3" s="771"/>
      <c r="AM3" s="771"/>
      <c r="AN3" s="771"/>
      <c r="AO3" s="771"/>
      <c r="AP3" s="771"/>
      <c r="AQ3" s="771"/>
      <c r="AR3" s="771"/>
      <c r="AS3" s="771"/>
      <c r="AT3" s="771"/>
      <c r="AU3" s="771"/>
      <c r="AV3" s="771"/>
      <c r="AW3" s="771"/>
      <c r="AX3" s="771"/>
      <c r="AY3" s="771"/>
      <c r="AZ3" s="771"/>
      <c r="BA3" s="771"/>
      <c r="BB3" s="771"/>
      <c r="BC3" s="771"/>
      <c r="BD3" s="771"/>
      <c r="BE3" s="771"/>
      <c r="BF3" s="771"/>
      <c r="BG3" s="771"/>
      <c r="BH3" s="771"/>
      <c r="BI3" s="771"/>
      <c r="BJ3" s="771"/>
      <c r="BK3" s="771"/>
      <c r="BL3" s="771"/>
      <c r="BM3" s="771"/>
      <c r="BN3" s="771"/>
      <c r="BO3" s="771"/>
      <c r="BP3" s="771"/>
      <c r="BQ3" s="771"/>
      <c r="BR3" s="771"/>
      <c r="BS3" s="771"/>
      <c r="BT3" s="771"/>
      <c r="BU3" s="771"/>
      <c r="BV3" s="771"/>
      <c r="BW3" s="771"/>
      <c r="BX3" s="771"/>
      <c r="BY3" s="771"/>
      <c r="BZ3" s="771"/>
      <c r="CA3" s="771"/>
      <c r="CB3" s="771"/>
      <c r="CC3" s="771"/>
      <c r="CD3" s="771"/>
      <c r="CE3" s="771"/>
      <c r="CF3" s="771"/>
      <c r="CG3" s="771"/>
      <c r="CH3" s="771"/>
      <c r="CI3" s="771"/>
      <c r="CJ3" s="771"/>
      <c r="CK3" s="771"/>
      <c r="CL3" s="771"/>
      <c r="CM3" s="771"/>
      <c r="CN3" s="771"/>
      <c r="CO3" s="771"/>
      <c r="CP3" s="771"/>
      <c r="CQ3" s="771"/>
      <c r="CR3" s="771"/>
      <c r="CS3" s="771"/>
      <c r="CT3" s="771"/>
      <c r="CU3" s="771"/>
      <c r="CV3" s="771"/>
      <c r="CW3" s="771"/>
      <c r="CX3" s="771"/>
      <c r="CY3" s="771"/>
      <c r="CZ3" s="771"/>
      <c r="DA3" s="771"/>
      <c r="DB3" s="771"/>
      <c r="DC3" s="771"/>
      <c r="DD3" s="771"/>
      <c r="DE3" s="771"/>
      <c r="DF3" s="771"/>
      <c r="DG3" s="771"/>
      <c r="DH3" s="771"/>
      <c r="DI3" s="771"/>
      <c r="DJ3" s="771"/>
      <c r="DK3" s="771"/>
      <c r="DL3" s="771"/>
      <c r="DM3" s="771"/>
      <c r="DN3" s="771"/>
      <c r="DO3" s="771"/>
      <c r="DP3" s="771"/>
      <c r="DQ3" s="771"/>
      <c r="DR3" s="771"/>
      <c r="DS3" s="771"/>
      <c r="DT3" s="771"/>
      <c r="DU3" s="771"/>
      <c r="DV3" s="771"/>
      <c r="DW3" s="771"/>
      <c r="DX3" s="771"/>
      <c r="DY3" s="771"/>
      <c r="DZ3" s="771"/>
      <c r="EA3" s="771"/>
      <c r="EB3" s="771"/>
      <c r="EC3" s="771"/>
      <c r="ED3" s="771"/>
      <c r="EE3" s="771"/>
      <c r="EF3" s="771"/>
      <c r="EG3" s="771"/>
      <c r="EH3" s="771"/>
      <c r="EI3" s="771"/>
      <c r="EJ3" s="771"/>
      <c r="EK3" s="771"/>
      <c r="EL3" s="771"/>
      <c r="EM3" s="771"/>
      <c r="EN3" s="771"/>
      <c r="EO3" s="771"/>
      <c r="EP3" s="771"/>
      <c r="EQ3" s="771"/>
      <c r="ER3" s="191"/>
      <c r="ES3" s="191"/>
      <c r="ET3" s="191"/>
      <c r="EU3" s="188"/>
    </row>
    <row r="4" spans="1:222" ht="19.5" customHeight="1">
      <c r="A4" s="392"/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8"/>
      <c r="T4" s="628" t="s">
        <v>771</v>
      </c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405"/>
      <c r="AL4" s="384"/>
      <c r="AM4" s="628" t="s">
        <v>775</v>
      </c>
      <c r="AN4" s="628"/>
      <c r="AO4" s="628"/>
      <c r="AP4" s="628"/>
      <c r="AQ4" s="628"/>
      <c r="AR4" s="628"/>
      <c r="AS4" s="628"/>
      <c r="AT4" s="628"/>
      <c r="AU4" s="628"/>
      <c r="AV4" s="628"/>
      <c r="AW4" s="628"/>
      <c r="AX4" s="628"/>
      <c r="AY4" s="628"/>
      <c r="AZ4" s="628"/>
      <c r="BA4" s="628"/>
      <c r="BB4" s="628"/>
      <c r="BC4" s="628"/>
      <c r="BD4" s="405"/>
      <c r="BE4" s="384"/>
      <c r="BF4" s="628" t="s">
        <v>776</v>
      </c>
      <c r="BG4" s="628"/>
      <c r="BH4" s="628"/>
      <c r="BI4" s="628"/>
      <c r="BJ4" s="628"/>
      <c r="BK4" s="628"/>
      <c r="BL4" s="628"/>
      <c r="BM4" s="628"/>
      <c r="BN4" s="628"/>
      <c r="BO4" s="628"/>
      <c r="BP4" s="628"/>
      <c r="BQ4" s="628"/>
      <c r="BR4" s="628"/>
      <c r="BS4" s="628"/>
      <c r="BT4" s="628"/>
      <c r="BU4" s="628"/>
      <c r="BV4" s="628"/>
      <c r="BW4" s="405"/>
      <c r="BX4" s="384"/>
      <c r="BY4" s="628" t="s">
        <v>777</v>
      </c>
      <c r="BZ4" s="628"/>
      <c r="CA4" s="628"/>
      <c r="CB4" s="628"/>
      <c r="CC4" s="628"/>
      <c r="CD4" s="628"/>
      <c r="CE4" s="628"/>
      <c r="CF4" s="628"/>
      <c r="CG4" s="628"/>
      <c r="CH4" s="628"/>
      <c r="CI4" s="628"/>
      <c r="CJ4" s="628"/>
      <c r="CK4" s="628"/>
      <c r="CL4" s="628"/>
      <c r="CM4" s="628"/>
      <c r="CN4" s="628"/>
      <c r="CO4" s="628"/>
      <c r="CP4" s="405"/>
      <c r="CQ4" s="384"/>
      <c r="CR4" s="628" t="s">
        <v>778</v>
      </c>
      <c r="CS4" s="628"/>
      <c r="CT4" s="628"/>
      <c r="CU4" s="628"/>
      <c r="CV4" s="628"/>
      <c r="CW4" s="628"/>
      <c r="CX4" s="628"/>
      <c r="CY4" s="628"/>
      <c r="CZ4" s="628"/>
      <c r="DA4" s="628"/>
      <c r="DB4" s="628"/>
      <c r="DC4" s="628"/>
      <c r="DD4" s="628"/>
      <c r="DE4" s="628"/>
      <c r="DF4" s="628"/>
      <c r="DG4" s="628"/>
      <c r="DH4" s="628"/>
      <c r="DI4" s="405"/>
      <c r="DJ4" s="384"/>
      <c r="DK4" s="628" t="s">
        <v>779</v>
      </c>
      <c r="DL4" s="628"/>
      <c r="DM4" s="628"/>
      <c r="DN4" s="628"/>
      <c r="DO4" s="628"/>
      <c r="DP4" s="628"/>
      <c r="DQ4" s="628"/>
      <c r="DR4" s="628"/>
      <c r="DS4" s="628"/>
      <c r="DT4" s="628"/>
      <c r="DU4" s="628"/>
      <c r="DV4" s="628"/>
      <c r="DW4" s="628"/>
      <c r="DX4" s="628"/>
      <c r="DY4" s="628"/>
      <c r="DZ4" s="628"/>
      <c r="EA4" s="628"/>
      <c r="EB4" s="405"/>
      <c r="EC4" s="384"/>
      <c r="ED4" s="628" t="s">
        <v>780</v>
      </c>
      <c r="EE4" s="628"/>
      <c r="EF4" s="628"/>
      <c r="EG4" s="628"/>
      <c r="EH4" s="628"/>
      <c r="EI4" s="628"/>
      <c r="EJ4" s="628"/>
      <c r="EK4" s="628"/>
      <c r="EL4" s="628"/>
      <c r="EM4" s="628"/>
      <c r="EN4" s="628"/>
      <c r="EO4" s="628"/>
      <c r="EP4" s="628"/>
      <c r="EQ4" s="628"/>
      <c r="ER4" s="628"/>
      <c r="ES4" s="628"/>
      <c r="ET4" s="628"/>
      <c r="EU4" s="406"/>
    </row>
    <row r="5" spans="1:222" ht="19.5" customHeight="1">
      <c r="A5" s="392"/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407"/>
      <c r="T5" s="629"/>
      <c r="U5" s="629"/>
      <c r="V5" s="629"/>
      <c r="W5" s="629"/>
      <c r="X5" s="629"/>
      <c r="Y5" s="629"/>
      <c r="Z5" s="629"/>
      <c r="AA5" s="629"/>
      <c r="AB5" s="629"/>
      <c r="AC5" s="629"/>
      <c r="AD5" s="629"/>
      <c r="AE5" s="629"/>
      <c r="AF5" s="629"/>
      <c r="AG5" s="629"/>
      <c r="AH5" s="629"/>
      <c r="AI5" s="629"/>
      <c r="AJ5" s="629"/>
      <c r="AK5" s="397"/>
      <c r="AL5" s="383"/>
      <c r="AM5" s="629"/>
      <c r="AN5" s="629"/>
      <c r="AO5" s="629"/>
      <c r="AP5" s="629"/>
      <c r="AQ5" s="629"/>
      <c r="AR5" s="629"/>
      <c r="AS5" s="629"/>
      <c r="AT5" s="629"/>
      <c r="AU5" s="629"/>
      <c r="AV5" s="629"/>
      <c r="AW5" s="629"/>
      <c r="AX5" s="629"/>
      <c r="AY5" s="629"/>
      <c r="AZ5" s="629"/>
      <c r="BA5" s="629"/>
      <c r="BB5" s="629"/>
      <c r="BC5" s="629"/>
      <c r="BD5" s="397"/>
      <c r="BE5" s="383"/>
      <c r="BF5" s="629"/>
      <c r="BG5" s="629"/>
      <c r="BH5" s="629"/>
      <c r="BI5" s="629"/>
      <c r="BJ5" s="629"/>
      <c r="BK5" s="629"/>
      <c r="BL5" s="629"/>
      <c r="BM5" s="629"/>
      <c r="BN5" s="629"/>
      <c r="BO5" s="629"/>
      <c r="BP5" s="629"/>
      <c r="BQ5" s="629"/>
      <c r="BR5" s="629"/>
      <c r="BS5" s="629"/>
      <c r="BT5" s="629"/>
      <c r="BU5" s="629"/>
      <c r="BV5" s="629"/>
      <c r="BW5" s="397"/>
      <c r="BX5" s="383"/>
      <c r="BY5" s="629"/>
      <c r="BZ5" s="629"/>
      <c r="CA5" s="629"/>
      <c r="CB5" s="629"/>
      <c r="CC5" s="629"/>
      <c r="CD5" s="629"/>
      <c r="CE5" s="629"/>
      <c r="CF5" s="629"/>
      <c r="CG5" s="629"/>
      <c r="CH5" s="629"/>
      <c r="CI5" s="629"/>
      <c r="CJ5" s="629"/>
      <c r="CK5" s="629"/>
      <c r="CL5" s="629"/>
      <c r="CM5" s="629"/>
      <c r="CN5" s="629"/>
      <c r="CO5" s="629"/>
      <c r="CP5" s="397"/>
      <c r="CQ5" s="383"/>
      <c r="CR5" s="629"/>
      <c r="CS5" s="629"/>
      <c r="CT5" s="629"/>
      <c r="CU5" s="629"/>
      <c r="CV5" s="629"/>
      <c r="CW5" s="629"/>
      <c r="CX5" s="629"/>
      <c r="CY5" s="629"/>
      <c r="CZ5" s="629"/>
      <c r="DA5" s="629"/>
      <c r="DB5" s="629"/>
      <c r="DC5" s="629"/>
      <c r="DD5" s="629"/>
      <c r="DE5" s="629"/>
      <c r="DF5" s="629"/>
      <c r="DG5" s="629"/>
      <c r="DH5" s="629"/>
      <c r="DI5" s="397"/>
      <c r="DJ5" s="383"/>
      <c r="DK5" s="629"/>
      <c r="DL5" s="629"/>
      <c r="DM5" s="629"/>
      <c r="DN5" s="629"/>
      <c r="DO5" s="629"/>
      <c r="DP5" s="629"/>
      <c r="DQ5" s="629"/>
      <c r="DR5" s="629"/>
      <c r="DS5" s="629"/>
      <c r="DT5" s="629"/>
      <c r="DU5" s="629"/>
      <c r="DV5" s="629"/>
      <c r="DW5" s="629"/>
      <c r="DX5" s="629"/>
      <c r="DY5" s="629"/>
      <c r="DZ5" s="629"/>
      <c r="EA5" s="629"/>
      <c r="EB5" s="397"/>
      <c r="EC5" s="383"/>
      <c r="ED5" s="629"/>
      <c r="EE5" s="629"/>
      <c r="EF5" s="629"/>
      <c r="EG5" s="629"/>
      <c r="EH5" s="629"/>
      <c r="EI5" s="629"/>
      <c r="EJ5" s="629"/>
      <c r="EK5" s="629"/>
      <c r="EL5" s="629"/>
      <c r="EM5" s="629"/>
      <c r="EN5" s="629"/>
      <c r="EO5" s="629"/>
      <c r="EP5" s="629"/>
      <c r="EQ5" s="629"/>
      <c r="ER5" s="629"/>
      <c r="ES5" s="629"/>
      <c r="ET5" s="629"/>
      <c r="EU5" s="400"/>
    </row>
    <row r="6" spans="1:222" s="27" customFormat="1" ht="15" customHeight="1">
      <c r="A6" s="392"/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88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629"/>
      <c r="AF6" s="629"/>
      <c r="AG6" s="629"/>
      <c r="AH6" s="629"/>
      <c r="AI6" s="629"/>
      <c r="AJ6" s="629"/>
      <c r="AK6" s="397"/>
      <c r="AL6" s="385"/>
      <c r="AM6" s="629"/>
      <c r="AN6" s="629"/>
      <c r="AO6" s="629"/>
      <c r="AP6" s="629"/>
      <c r="AQ6" s="629"/>
      <c r="AR6" s="629"/>
      <c r="AS6" s="629"/>
      <c r="AT6" s="629"/>
      <c r="AU6" s="629"/>
      <c r="AV6" s="629"/>
      <c r="AW6" s="629"/>
      <c r="AX6" s="629"/>
      <c r="AY6" s="629"/>
      <c r="AZ6" s="629"/>
      <c r="BA6" s="629"/>
      <c r="BB6" s="629"/>
      <c r="BC6" s="629"/>
      <c r="BD6" s="397"/>
      <c r="BE6" s="385"/>
      <c r="BF6" s="629"/>
      <c r="BG6" s="629"/>
      <c r="BH6" s="629"/>
      <c r="BI6" s="629"/>
      <c r="BJ6" s="629"/>
      <c r="BK6" s="629"/>
      <c r="BL6" s="629"/>
      <c r="BM6" s="629"/>
      <c r="BN6" s="629"/>
      <c r="BO6" s="629"/>
      <c r="BP6" s="629"/>
      <c r="BQ6" s="629"/>
      <c r="BR6" s="629"/>
      <c r="BS6" s="629"/>
      <c r="BT6" s="629"/>
      <c r="BU6" s="629"/>
      <c r="BV6" s="629"/>
      <c r="BW6" s="397"/>
      <c r="BX6" s="385"/>
      <c r="BY6" s="629"/>
      <c r="BZ6" s="629"/>
      <c r="CA6" s="629"/>
      <c r="CB6" s="629"/>
      <c r="CC6" s="629"/>
      <c r="CD6" s="629"/>
      <c r="CE6" s="629"/>
      <c r="CF6" s="629"/>
      <c r="CG6" s="629"/>
      <c r="CH6" s="629"/>
      <c r="CI6" s="629"/>
      <c r="CJ6" s="629"/>
      <c r="CK6" s="629"/>
      <c r="CL6" s="629"/>
      <c r="CM6" s="629"/>
      <c r="CN6" s="629"/>
      <c r="CO6" s="629"/>
      <c r="CP6" s="397"/>
      <c r="CQ6" s="385"/>
      <c r="CR6" s="629"/>
      <c r="CS6" s="629"/>
      <c r="CT6" s="629"/>
      <c r="CU6" s="629"/>
      <c r="CV6" s="629"/>
      <c r="CW6" s="629"/>
      <c r="CX6" s="629"/>
      <c r="CY6" s="629"/>
      <c r="CZ6" s="629"/>
      <c r="DA6" s="629"/>
      <c r="DB6" s="629"/>
      <c r="DC6" s="629"/>
      <c r="DD6" s="629"/>
      <c r="DE6" s="629"/>
      <c r="DF6" s="629"/>
      <c r="DG6" s="629"/>
      <c r="DH6" s="629"/>
      <c r="DI6" s="397"/>
      <c r="DJ6" s="385"/>
      <c r="DK6" s="629"/>
      <c r="DL6" s="629"/>
      <c r="DM6" s="629"/>
      <c r="DN6" s="629"/>
      <c r="DO6" s="629"/>
      <c r="DP6" s="629"/>
      <c r="DQ6" s="629"/>
      <c r="DR6" s="629"/>
      <c r="DS6" s="629"/>
      <c r="DT6" s="629"/>
      <c r="DU6" s="629"/>
      <c r="DV6" s="629"/>
      <c r="DW6" s="629"/>
      <c r="DX6" s="629"/>
      <c r="DY6" s="629"/>
      <c r="DZ6" s="629"/>
      <c r="EA6" s="629"/>
      <c r="EB6" s="397"/>
      <c r="EC6" s="385"/>
      <c r="ED6" s="629"/>
      <c r="EE6" s="629"/>
      <c r="EF6" s="629"/>
      <c r="EG6" s="629"/>
      <c r="EH6" s="629"/>
      <c r="EI6" s="629"/>
      <c r="EJ6" s="629"/>
      <c r="EK6" s="629"/>
      <c r="EL6" s="629"/>
      <c r="EM6" s="629"/>
      <c r="EN6" s="629"/>
      <c r="EO6" s="629"/>
      <c r="EP6" s="629"/>
      <c r="EQ6" s="629"/>
      <c r="ER6" s="629"/>
      <c r="ES6" s="629"/>
      <c r="ET6" s="629"/>
      <c r="EU6" s="400"/>
    </row>
    <row r="7" spans="1:222" ht="15" customHeight="1">
      <c r="A7" s="392"/>
      <c r="B7" s="885" t="s">
        <v>101</v>
      </c>
      <c r="C7" s="885"/>
      <c r="D7" s="885"/>
      <c r="E7" s="885"/>
      <c r="F7" s="885"/>
      <c r="G7" s="885"/>
      <c r="H7" s="885"/>
      <c r="I7" s="885"/>
      <c r="J7" s="885"/>
      <c r="K7" s="885"/>
      <c r="L7" s="885"/>
      <c r="M7" s="885"/>
      <c r="N7" s="885"/>
      <c r="O7" s="885"/>
      <c r="P7" s="885"/>
      <c r="Q7" s="885"/>
      <c r="R7" s="393"/>
      <c r="S7" s="615" t="s">
        <v>60</v>
      </c>
      <c r="T7" s="546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546"/>
      <c r="AI7" s="546"/>
      <c r="AJ7" s="546"/>
      <c r="AK7" s="608"/>
      <c r="AL7" s="546" t="s">
        <v>42</v>
      </c>
      <c r="AM7" s="546"/>
      <c r="AN7" s="546"/>
      <c r="AO7" s="546"/>
      <c r="AP7" s="546"/>
      <c r="AQ7" s="546"/>
      <c r="AR7" s="546"/>
      <c r="AS7" s="546"/>
      <c r="AT7" s="546"/>
      <c r="AU7" s="546"/>
      <c r="AV7" s="546"/>
      <c r="AW7" s="546"/>
      <c r="AX7" s="546"/>
      <c r="AY7" s="546"/>
      <c r="AZ7" s="546"/>
      <c r="BA7" s="546"/>
      <c r="BB7" s="546"/>
      <c r="BC7" s="546"/>
      <c r="BD7" s="608"/>
      <c r="BE7" s="546" t="s">
        <v>781</v>
      </c>
      <c r="BF7" s="546"/>
      <c r="BG7" s="546"/>
      <c r="BH7" s="546"/>
      <c r="BI7" s="546"/>
      <c r="BJ7" s="546"/>
      <c r="BK7" s="546"/>
      <c r="BL7" s="546"/>
      <c r="BM7" s="546"/>
      <c r="BN7" s="546"/>
      <c r="BO7" s="546"/>
      <c r="BP7" s="546"/>
      <c r="BQ7" s="546"/>
      <c r="BR7" s="546"/>
      <c r="BS7" s="546"/>
      <c r="BT7" s="546"/>
      <c r="BU7" s="546"/>
      <c r="BV7" s="546"/>
      <c r="BW7" s="608"/>
      <c r="BX7" s="546" t="s">
        <v>66</v>
      </c>
      <c r="BY7" s="546"/>
      <c r="BZ7" s="546"/>
      <c r="CA7" s="546"/>
      <c r="CB7" s="546"/>
      <c r="CC7" s="546"/>
      <c r="CD7" s="546"/>
      <c r="CE7" s="546"/>
      <c r="CF7" s="546"/>
      <c r="CG7" s="546"/>
      <c r="CH7" s="546"/>
      <c r="CI7" s="546"/>
      <c r="CJ7" s="546"/>
      <c r="CK7" s="546"/>
      <c r="CL7" s="546"/>
      <c r="CM7" s="546"/>
      <c r="CN7" s="546"/>
      <c r="CO7" s="546"/>
      <c r="CP7" s="608"/>
      <c r="CQ7" s="546" t="s">
        <v>67</v>
      </c>
      <c r="CR7" s="546"/>
      <c r="CS7" s="546"/>
      <c r="CT7" s="546"/>
      <c r="CU7" s="546"/>
      <c r="CV7" s="546"/>
      <c r="CW7" s="546"/>
      <c r="CX7" s="546"/>
      <c r="CY7" s="546"/>
      <c r="CZ7" s="546"/>
      <c r="DA7" s="546"/>
      <c r="DB7" s="546"/>
      <c r="DC7" s="546"/>
      <c r="DD7" s="546"/>
      <c r="DE7" s="546"/>
      <c r="DF7" s="546"/>
      <c r="DG7" s="546"/>
      <c r="DH7" s="546"/>
      <c r="DI7" s="608"/>
      <c r="DJ7" s="546" t="s">
        <v>69</v>
      </c>
      <c r="DK7" s="546"/>
      <c r="DL7" s="546"/>
      <c r="DM7" s="546"/>
      <c r="DN7" s="546"/>
      <c r="DO7" s="546"/>
      <c r="DP7" s="546"/>
      <c r="DQ7" s="546"/>
      <c r="DR7" s="546"/>
      <c r="DS7" s="546"/>
      <c r="DT7" s="546"/>
      <c r="DU7" s="546"/>
      <c r="DV7" s="546"/>
      <c r="DW7" s="546"/>
      <c r="DX7" s="546"/>
      <c r="DY7" s="546"/>
      <c r="DZ7" s="546"/>
      <c r="EA7" s="546"/>
      <c r="EB7" s="608"/>
      <c r="EC7" s="546" t="s">
        <v>155</v>
      </c>
      <c r="ED7" s="546"/>
      <c r="EE7" s="546"/>
      <c r="EF7" s="546"/>
      <c r="EG7" s="546"/>
      <c r="EH7" s="546"/>
      <c r="EI7" s="546"/>
      <c r="EJ7" s="546"/>
      <c r="EK7" s="546"/>
      <c r="EL7" s="546"/>
      <c r="EM7" s="546"/>
      <c r="EN7" s="546"/>
      <c r="EO7" s="546"/>
      <c r="EP7" s="546"/>
      <c r="EQ7" s="546"/>
      <c r="ER7" s="546"/>
      <c r="ES7" s="546"/>
      <c r="ET7" s="546"/>
      <c r="EU7" s="609"/>
    </row>
    <row r="8" spans="1:222" s="152" customFormat="1" ht="15" customHeight="1" thickBot="1">
      <c r="A8" s="404"/>
      <c r="B8" s="886"/>
      <c r="C8" s="886"/>
      <c r="D8" s="886"/>
      <c r="E8" s="886"/>
      <c r="F8" s="886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886"/>
      <c r="R8" s="389"/>
      <c r="S8" s="1144"/>
      <c r="T8" s="1145"/>
      <c r="U8" s="1145"/>
      <c r="V8" s="1145"/>
      <c r="W8" s="1145"/>
      <c r="X8" s="1145"/>
      <c r="Y8" s="1145"/>
      <c r="Z8" s="1145"/>
      <c r="AA8" s="1145"/>
      <c r="AB8" s="1145"/>
      <c r="AC8" s="1145"/>
      <c r="AD8" s="1145"/>
      <c r="AE8" s="1145"/>
      <c r="AF8" s="1145"/>
      <c r="AG8" s="1145"/>
      <c r="AH8" s="1145"/>
      <c r="AI8" s="1145"/>
      <c r="AJ8" s="1145"/>
      <c r="AK8" s="1146"/>
      <c r="AL8" s="603" t="s">
        <v>774</v>
      </c>
      <c r="AM8" s="603"/>
      <c r="AN8" s="603"/>
      <c r="AO8" s="603"/>
      <c r="AP8" s="603"/>
      <c r="AQ8" s="603"/>
      <c r="AR8" s="603"/>
      <c r="AS8" s="603"/>
      <c r="AT8" s="603"/>
      <c r="AU8" s="603"/>
      <c r="AV8" s="603"/>
      <c r="AW8" s="603"/>
      <c r="AX8" s="603"/>
      <c r="AY8" s="603"/>
      <c r="AZ8" s="603"/>
      <c r="BA8" s="603"/>
      <c r="BB8" s="603"/>
      <c r="BC8" s="603"/>
      <c r="BD8" s="604"/>
      <c r="BE8" s="603" t="s">
        <v>772</v>
      </c>
      <c r="BF8" s="603"/>
      <c r="BG8" s="603"/>
      <c r="BH8" s="603"/>
      <c r="BI8" s="603"/>
      <c r="BJ8" s="603"/>
      <c r="BK8" s="603"/>
      <c r="BL8" s="603"/>
      <c r="BM8" s="603"/>
      <c r="BN8" s="603"/>
      <c r="BO8" s="603"/>
      <c r="BP8" s="603"/>
      <c r="BQ8" s="603"/>
      <c r="BR8" s="603"/>
      <c r="BS8" s="603"/>
      <c r="BT8" s="603"/>
      <c r="BU8" s="603"/>
      <c r="BV8" s="603"/>
      <c r="BW8" s="604"/>
      <c r="BX8" s="603" t="s">
        <v>772</v>
      </c>
      <c r="BY8" s="603"/>
      <c r="BZ8" s="603"/>
      <c r="CA8" s="603"/>
      <c r="CB8" s="603"/>
      <c r="CC8" s="603"/>
      <c r="CD8" s="603"/>
      <c r="CE8" s="603"/>
      <c r="CF8" s="603"/>
      <c r="CG8" s="603"/>
      <c r="CH8" s="603"/>
      <c r="CI8" s="603"/>
      <c r="CJ8" s="603"/>
      <c r="CK8" s="603"/>
      <c r="CL8" s="603"/>
      <c r="CM8" s="603"/>
      <c r="CN8" s="603"/>
      <c r="CO8" s="603"/>
      <c r="CP8" s="604"/>
      <c r="CQ8" s="603" t="s">
        <v>772</v>
      </c>
      <c r="CR8" s="603"/>
      <c r="CS8" s="603"/>
      <c r="CT8" s="603"/>
      <c r="CU8" s="603"/>
      <c r="CV8" s="603"/>
      <c r="CW8" s="603"/>
      <c r="CX8" s="603"/>
      <c r="CY8" s="603"/>
      <c r="CZ8" s="603"/>
      <c r="DA8" s="603"/>
      <c r="DB8" s="603"/>
      <c r="DC8" s="603"/>
      <c r="DD8" s="603"/>
      <c r="DE8" s="603"/>
      <c r="DF8" s="603"/>
      <c r="DG8" s="603"/>
      <c r="DH8" s="603"/>
      <c r="DI8" s="604"/>
      <c r="DJ8" s="603" t="s">
        <v>772</v>
      </c>
      <c r="DK8" s="603"/>
      <c r="DL8" s="603"/>
      <c r="DM8" s="603"/>
      <c r="DN8" s="603"/>
      <c r="DO8" s="603"/>
      <c r="DP8" s="603"/>
      <c r="DQ8" s="603"/>
      <c r="DR8" s="603"/>
      <c r="DS8" s="603"/>
      <c r="DT8" s="603"/>
      <c r="DU8" s="603"/>
      <c r="DV8" s="603"/>
      <c r="DW8" s="603"/>
      <c r="DX8" s="603"/>
      <c r="DY8" s="603"/>
      <c r="DZ8" s="603"/>
      <c r="EA8" s="603"/>
      <c r="EB8" s="604"/>
      <c r="EC8" s="603" t="s">
        <v>772</v>
      </c>
      <c r="ED8" s="603"/>
      <c r="EE8" s="603"/>
      <c r="EF8" s="603"/>
      <c r="EG8" s="603"/>
      <c r="EH8" s="603"/>
      <c r="EI8" s="603"/>
      <c r="EJ8" s="603"/>
      <c r="EK8" s="603"/>
      <c r="EL8" s="603"/>
      <c r="EM8" s="603"/>
      <c r="EN8" s="603"/>
      <c r="EO8" s="603"/>
      <c r="EP8" s="603"/>
      <c r="EQ8" s="603"/>
      <c r="ER8" s="603"/>
      <c r="ES8" s="603"/>
      <c r="ET8" s="603"/>
      <c r="EU8" s="605"/>
    </row>
    <row r="9" spans="1:222" ht="19.5" customHeight="1">
      <c r="A9" s="671" t="s">
        <v>108</v>
      </c>
      <c r="B9" s="727"/>
      <c r="C9" s="727"/>
      <c r="D9" s="727"/>
      <c r="E9" s="727"/>
      <c r="F9" s="727"/>
      <c r="G9" s="727"/>
      <c r="H9" s="727"/>
      <c r="I9" s="727"/>
      <c r="J9" s="727"/>
      <c r="K9" s="727"/>
      <c r="L9" s="727"/>
      <c r="M9" s="727"/>
      <c r="N9" s="727"/>
      <c r="O9" s="727"/>
      <c r="P9" s="727"/>
      <c r="Q9" s="727"/>
      <c r="R9" s="727"/>
      <c r="S9" s="559">
        <v>1201</v>
      </c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700"/>
      <c r="AL9" s="700">
        <v>175949893</v>
      </c>
      <c r="AM9" s="700"/>
      <c r="AN9" s="700"/>
      <c r="AO9" s="700"/>
      <c r="AP9" s="700"/>
      <c r="AQ9" s="700"/>
      <c r="AR9" s="700"/>
      <c r="AS9" s="700"/>
      <c r="AT9" s="700"/>
      <c r="AU9" s="700"/>
      <c r="AV9" s="700"/>
      <c r="AW9" s="700"/>
      <c r="AX9" s="700"/>
      <c r="AY9" s="700"/>
      <c r="AZ9" s="700"/>
      <c r="BA9" s="700"/>
      <c r="BB9" s="700"/>
      <c r="BC9" s="700"/>
      <c r="BD9" s="700"/>
      <c r="BE9" s="700">
        <v>412451990</v>
      </c>
      <c r="BF9" s="700"/>
      <c r="BG9" s="700"/>
      <c r="BH9" s="700"/>
      <c r="BI9" s="700"/>
      <c r="BJ9" s="700"/>
      <c r="BK9" s="700"/>
      <c r="BL9" s="700"/>
      <c r="BM9" s="700"/>
      <c r="BN9" s="700"/>
      <c r="BO9" s="700"/>
      <c r="BP9" s="700"/>
      <c r="BQ9" s="700"/>
      <c r="BR9" s="700"/>
      <c r="BS9" s="700"/>
      <c r="BT9" s="700"/>
      <c r="BU9" s="700"/>
      <c r="BV9" s="700"/>
      <c r="BW9" s="700"/>
      <c r="BX9" s="700">
        <v>2426154</v>
      </c>
      <c r="BY9" s="700"/>
      <c r="BZ9" s="700"/>
      <c r="CA9" s="700"/>
      <c r="CB9" s="700"/>
      <c r="CC9" s="700"/>
      <c r="CD9" s="700"/>
      <c r="CE9" s="700"/>
      <c r="CF9" s="700"/>
      <c r="CG9" s="700"/>
      <c r="CH9" s="700"/>
      <c r="CI9" s="700"/>
      <c r="CJ9" s="700"/>
      <c r="CK9" s="700"/>
      <c r="CL9" s="700"/>
      <c r="CM9" s="700"/>
      <c r="CN9" s="700"/>
      <c r="CO9" s="700"/>
      <c r="CP9" s="700"/>
      <c r="CQ9" s="700">
        <v>1467789</v>
      </c>
      <c r="CR9" s="700"/>
      <c r="CS9" s="700"/>
      <c r="CT9" s="700"/>
      <c r="CU9" s="700"/>
      <c r="CV9" s="700"/>
      <c r="CW9" s="700"/>
      <c r="CX9" s="700"/>
      <c r="CY9" s="700"/>
      <c r="CZ9" s="700"/>
      <c r="DA9" s="700"/>
      <c r="DB9" s="700"/>
      <c r="DC9" s="700"/>
      <c r="DD9" s="700"/>
      <c r="DE9" s="700"/>
      <c r="DF9" s="700"/>
      <c r="DG9" s="700"/>
      <c r="DH9" s="700"/>
      <c r="DI9" s="700"/>
      <c r="DJ9" s="700">
        <v>958365</v>
      </c>
      <c r="DK9" s="700"/>
      <c r="DL9" s="700"/>
      <c r="DM9" s="700"/>
      <c r="DN9" s="700"/>
      <c r="DO9" s="700"/>
      <c r="DP9" s="700"/>
      <c r="DQ9" s="700"/>
      <c r="DR9" s="700"/>
      <c r="DS9" s="700"/>
      <c r="DT9" s="700"/>
      <c r="DU9" s="700"/>
      <c r="DV9" s="700"/>
      <c r="DW9" s="700"/>
      <c r="DX9" s="700"/>
      <c r="DY9" s="700"/>
      <c r="DZ9" s="700"/>
      <c r="EA9" s="700"/>
      <c r="EB9" s="700"/>
      <c r="EC9" s="700">
        <v>320369</v>
      </c>
      <c r="ED9" s="700"/>
      <c r="EE9" s="700"/>
      <c r="EF9" s="700"/>
      <c r="EG9" s="700"/>
      <c r="EH9" s="700"/>
      <c r="EI9" s="700"/>
      <c r="EJ9" s="700"/>
      <c r="EK9" s="700"/>
      <c r="EL9" s="700"/>
      <c r="EM9" s="700"/>
      <c r="EN9" s="700"/>
      <c r="EO9" s="700"/>
      <c r="EP9" s="700"/>
      <c r="EQ9" s="700"/>
      <c r="ER9" s="700"/>
      <c r="ES9" s="700"/>
      <c r="ET9" s="700"/>
      <c r="EU9" s="701"/>
    </row>
    <row r="10" spans="1:222" ht="19.5" customHeight="1">
      <c r="A10" s="882" t="s">
        <v>23</v>
      </c>
      <c r="B10" s="883"/>
      <c r="C10" s="883"/>
      <c r="D10" s="883"/>
      <c r="E10" s="883"/>
      <c r="F10" s="883"/>
      <c r="G10" s="883"/>
      <c r="H10" s="883"/>
      <c r="I10" s="883"/>
      <c r="J10" s="883"/>
      <c r="K10" s="883"/>
      <c r="L10" s="883"/>
      <c r="M10" s="883"/>
      <c r="N10" s="883"/>
      <c r="O10" s="883"/>
      <c r="P10" s="883"/>
      <c r="Q10" s="883"/>
      <c r="R10" s="883"/>
      <c r="S10" s="705">
        <v>5</v>
      </c>
      <c r="T10" s="696"/>
      <c r="U10" s="696"/>
      <c r="V10" s="696"/>
      <c r="W10" s="696"/>
      <c r="X10" s="696"/>
      <c r="Y10" s="696"/>
      <c r="Z10" s="696"/>
      <c r="AA10" s="696"/>
      <c r="AB10" s="696"/>
      <c r="AC10" s="696"/>
      <c r="AD10" s="696"/>
      <c r="AE10" s="696"/>
      <c r="AF10" s="696"/>
      <c r="AG10" s="696"/>
      <c r="AH10" s="696"/>
      <c r="AI10" s="696"/>
      <c r="AJ10" s="696"/>
      <c r="AK10" s="696"/>
      <c r="AL10" s="696">
        <v>2974391</v>
      </c>
      <c r="AM10" s="696"/>
      <c r="AN10" s="696"/>
      <c r="AO10" s="696"/>
      <c r="AP10" s="696"/>
      <c r="AQ10" s="696"/>
      <c r="AR10" s="696"/>
      <c r="AS10" s="696"/>
      <c r="AT10" s="696"/>
      <c r="AU10" s="696"/>
      <c r="AV10" s="696"/>
      <c r="AW10" s="696"/>
      <c r="AX10" s="696"/>
      <c r="AY10" s="696"/>
      <c r="AZ10" s="696"/>
      <c r="BA10" s="696"/>
      <c r="BB10" s="696"/>
      <c r="BC10" s="696"/>
      <c r="BD10" s="696"/>
      <c r="BE10" s="696">
        <v>3965854</v>
      </c>
      <c r="BF10" s="696"/>
      <c r="BG10" s="696"/>
      <c r="BH10" s="696"/>
      <c r="BI10" s="696"/>
      <c r="BJ10" s="696"/>
      <c r="BK10" s="696"/>
      <c r="BL10" s="696"/>
      <c r="BM10" s="696"/>
      <c r="BN10" s="696"/>
      <c r="BO10" s="696"/>
      <c r="BP10" s="696"/>
      <c r="BQ10" s="696"/>
      <c r="BR10" s="696"/>
      <c r="BS10" s="696"/>
      <c r="BT10" s="696"/>
      <c r="BU10" s="696"/>
      <c r="BV10" s="696"/>
      <c r="BW10" s="696"/>
      <c r="BX10" s="696">
        <v>28538</v>
      </c>
      <c r="BY10" s="696"/>
      <c r="BZ10" s="696"/>
      <c r="CA10" s="696"/>
      <c r="CB10" s="696"/>
      <c r="CC10" s="696"/>
      <c r="CD10" s="696"/>
      <c r="CE10" s="696"/>
      <c r="CF10" s="696"/>
      <c r="CG10" s="696"/>
      <c r="CH10" s="696"/>
      <c r="CI10" s="696"/>
      <c r="CJ10" s="696"/>
      <c r="CK10" s="696"/>
      <c r="CL10" s="696"/>
      <c r="CM10" s="696"/>
      <c r="CN10" s="696"/>
      <c r="CO10" s="696"/>
      <c r="CP10" s="696"/>
      <c r="CQ10" s="696">
        <v>19617</v>
      </c>
      <c r="CR10" s="696"/>
      <c r="CS10" s="696"/>
      <c r="CT10" s="696"/>
      <c r="CU10" s="696"/>
      <c r="CV10" s="696"/>
      <c r="CW10" s="696"/>
      <c r="CX10" s="696"/>
      <c r="CY10" s="696"/>
      <c r="CZ10" s="696"/>
      <c r="DA10" s="696"/>
      <c r="DB10" s="696"/>
      <c r="DC10" s="696"/>
      <c r="DD10" s="696"/>
      <c r="DE10" s="696"/>
      <c r="DF10" s="696"/>
      <c r="DG10" s="696"/>
      <c r="DH10" s="696"/>
      <c r="DI10" s="696"/>
      <c r="DJ10" s="696">
        <v>8921</v>
      </c>
      <c r="DK10" s="696"/>
      <c r="DL10" s="696"/>
      <c r="DM10" s="696"/>
      <c r="DN10" s="696"/>
      <c r="DO10" s="696"/>
      <c r="DP10" s="696"/>
      <c r="DQ10" s="696"/>
      <c r="DR10" s="696"/>
      <c r="DS10" s="696"/>
      <c r="DT10" s="696"/>
      <c r="DU10" s="696"/>
      <c r="DV10" s="696"/>
      <c r="DW10" s="696"/>
      <c r="DX10" s="696"/>
      <c r="DY10" s="696"/>
      <c r="DZ10" s="696"/>
      <c r="EA10" s="696"/>
      <c r="EB10" s="696"/>
      <c r="EC10" s="696">
        <v>4460</v>
      </c>
      <c r="ED10" s="696"/>
      <c r="EE10" s="696"/>
      <c r="EF10" s="696"/>
      <c r="EG10" s="696"/>
      <c r="EH10" s="696"/>
      <c r="EI10" s="696"/>
      <c r="EJ10" s="696"/>
      <c r="EK10" s="696"/>
      <c r="EL10" s="696"/>
      <c r="EM10" s="696"/>
      <c r="EN10" s="696"/>
      <c r="EO10" s="696"/>
      <c r="EP10" s="696"/>
      <c r="EQ10" s="696"/>
      <c r="ER10" s="696"/>
      <c r="ES10" s="696"/>
      <c r="ET10" s="696"/>
      <c r="EU10" s="699"/>
    </row>
    <row r="11" spans="1:222" ht="19.5" customHeight="1">
      <c r="A11" s="882" t="s">
        <v>109</v>
      </c>
      <c r="B11" s="883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705">
        <v>184</v>
      </c>
      <c r="T11" s="696"/>
      <c r="U11" s="696"/>
      <c r="V11" s="696"/>
      <c r="W11" s="696"/>
      <c r="X11" s="696"/>
      <c r="Y11" s="696"/>
      <c r="Z11" s="696"/>
      <c r="AA11" s="696"/>
      <c r="AB11" s="696"/>
      <c r="AC11" s="696"/>
      <c r="AD11" s="696"/>
      <c r="AE11" s="696"/>
      <c r="AF11" s="696"/>
      <c r="AG11" s="696"/>
      <c r="AH11" s="696"/>
      <c r="AI11" s="696"/>
      <c r="AJ11" s="696"/>
      <c r="AK11" s="696"/>
      <c r="AL11" s="696">
        <v>14392698</v>
      </c>
      <c r="AM11" s="696"/>
      <c r="AN11" s="696"/>
      <c r="AO11" s="696"/>
      <c r="AP11" s="696"/>
      <c r="AQ11" s="696"/>
      <c r="AR11" s="696"/>
      <c r="AS11" s="696"/>
      <c r="AT11" s="696"/>
      <c r="AU11" s="696"/>
      <c r="AV11" s="696"/>
      <c r="AW11" s="696"/>
      <c r="AX11" s="696"/>
      <c r="AY11" s="696"/>
      <c r="AZ11" s="696"/>
      <c r="BA11" s="696"/>
      <c r="BB11" s="696"/>
      <c r="BC11" s="696"/>
      <c r="BD11" s="696"/>
      <c r="BE11" s="696">
        <v>16578576</v>
      </c>
      <c r="BF11" s="696"/>
      <c r="BG11" s="696"/>
      <c r="BH11" s="696"/>
      <c r="BI11" s="696"/>
      <c r="BJ11" s="696"/>
      <c r="BK11" s="696"/>
      <c r="BL11" s="696"/>
      <c r="BM11" s="696"/>
      <c r="BN11" s="696"/>
      <c r="BO11" s="696"/>
      <c r="BP11" s="696"/>
      <c r="BQ11" s="696"/>
      <c r="BR11" s="696"/>
      <c r="BS11" s="696"/>
      <c r="BT11" s="696"/>
      <c r="BU11" s="696"/>
      <c r="BV11" s="696"/>
      <c r="BW11" s="696"/>
      <c r="BX11" s="696">
        <v>178957</v>
      </c>
      <c r="BY11" s="696"/>
      <c r="BZ11" s="696"/>
      <c r="CA11" s="696"/>
      <c r="CB11" s="696"/>
      <c r="CC11" s="696"/>
      <c r="CD11" s="696"/>
      <c r="CE11" s="696"/>
      <c r="CF11" s="696"/>
      <c r="CG11" s="696"/>
      <c r="CH11" s="696"/>
      <c r="CI11" s="696"/>
      <c r="CJ11" s="696"/>
      <c r="CK11" s="696"/>
      <c r="CL11" s="696"/>
      <c r="CM11" s="696"/>
      <c r="CN11" s="696"/>
      <c r="CO11" s="696"/>
      <c r="CP11" s="696"/>
      <c r="CQ11" s="696">
        <v>60749</v>
      </c>
      <c r="CR11" s="696"/>
      <c r="CS11" s="696"/>
      <c r="CT11" s="696"/>
      <c r="CU11" s="696"/>
      <c r="CV11" s="696"/>
      <c r="CW11" s="696"/>
      <c r="CX11" s="696"/>
      <c r="CY11" s="696"/>
      <c r="CZ11" s="696"/>
      <c r="DA11" s="696"/>
      <c r="DB11" s="696"/>
      <c r="DC11" s="696"/>
      <c r="DD11" s="696"/>
      <c r="DE11" s="696"/>
      <c r="DF11" s="696"/>
      <c r="DG11" s="696"/>
      <c r="DH11" s="696"/>
      <c r="DI11" s="696"/>
      <c r="DJ11" s="696">
        <v>118208</v>
      </c>
      <c r="DK11" s="696"/>
      <c r="DL11" s="696"/>
      <c r="DM11" s="696"/>
      <c r="DN11" s="696"/>
      <c r="DO11" s="696"/>
      <c r="DP11" s="696"/>
      <c r="DQ11" s="696"/>
      <c r="DR11" s="696"/>
      <c r="DS11" s="696"/>
      <c r="DT11" s="696"/>
      <c r="DU11" s="696"/>
      <c r="DV11" s="696"/>
      <c r="DW11" s="696"/>
      <c r="DX11" s="696"/>
      <c r="DY11" s="696"/>
      <c r="DZ11" s="696"/>
      <c r="EA11" s="696"/>
      <c r="EB11" s="696"/>
      <c r="EC11" s="696">
        <v>9846</v>
      </c>
      <c r="ED11" s="696"/>
      <c r="EE11" s="696"/>
      <c r="EF11" s="696"/>
      <c r="EG11" s="696"/>
      <c r="EH11" s="696"/>
      <c r="EI11" s="696"/>
      <c r="EJ11" s="696"/>
      <c r="EK11" s="696"/>
      <c r="EL11" s="696"/>
      <c r="EM11" s="696"/>
      <c r="EN11" s="696"/>
      <c r="EO11" s="696"/>
      <c r="EP11" s="696"/>
      <c r="EQ11" s="696"/>
      <c r="ER11" s="696"/>
      <c r="ES11" s="696"/>
      <c r="ET11" s="696"/>
      <c r="EU11" s="699"/>
    </row>
    <row r="12" spans="1:222" ht="19.5" customHeight="1">
      <c r="A12" s="882" t="s">
        <v>24</v>
      </c>
      <c r="B12" s="883"/>
      <c r="C12" s="883"/>
      <c r="D12" s="883"/>
      <c r="E12" s="883"/>
      <c r="F12" s="883"/>
      <c r="G12" s="883"/>
      <c r="H12" s="883"/>
      <c r="I12" s="883"/>
      <c r="J12" s="883"/>
      <c r="K12" s="883"/>
      <c r="L12" s="883"/>
      <c r="M12" s="883"/>
      <c r="N12" s="883"/>
      <c r="O12" s="883"/>
      <c r="P12" s="883"/>
      <c r="Q12" s="883"/>
      <c r="R12" s="883"/>
      <c r="S12" s="705">
        <v>2</v>
      </c>
      <c r="T12" s="696"/>
      <c r="U12" s="696"/>
      <c r="V12" s="696"/>
      <c r="W12" s="696"/>
      <c r="X12" s="696"/>
      <c r="Y12" s="696"/>
      <c r="Z12" s="696"/>
      <c r="AA12" s="696"/>
      <c r="AB12" s="696"/>
      <c r="AC12" s="696"/>
      <c r="AD12" s="696"/>
      <c r="AE12" s="696"/>
      <c r="AF12" s="696"/>
      <c r="AG12" s="696"/>
      <c r="AH12" s="696"/>
      <c r="AI12" s="696"/>
      <c r="AJ12" s="696"/>
      <c r="AK12" s="696"/>
      <c r="AL12" s="696">
        <v>0</v>
      </c>
      <c r="AM12" s="696"/>
      <c r="AN12" s="696"/>
      <c r="AO12" s="696"/>
      <c r="AP12" s="696"/>
      <c r="AQ12" s="696"/>
      <c r="AR12" s="696"/>
      <c r="AS12" s="696"/>
      <c r="AT12" s="696"/>
      <c r="AU12" s="696"/>
      <c r="AV12" s="696"/>
      <c r="AW12" s="696"/>
      <c r="AX12" s="696"/>
      <c r="AY12" s="696"/>
      <c r="AZ12" s="696"/>
      <c r="BA12" s="696"/>
      <c r="BB12" s="696"/>
      <c r="BC12" s="696"/>
      <c r="BD12" s="696"/>
      <c r="BE12" s="696">
        <v>0</v>
      </c>
      <c r="BF12" s="696"/>
      <c r="BG12" s="696"/>
      <c r="BH12" s="696"/>
      <c r="BI12" s="696"/>
      <c r="BJ12" s="696"/>
      <c r="BK12" s="696"/>
      <c r="BL12" s="696"/>
      <c r="BM12" s="696"/>
      <c r="BN12" s="696"/>
      <c r="BO12" s="696"/>
      <c r="BP12" s="696"/>
      <c r="BQ12" s="696"/>
      <c r="BR12" s="696"/>
      <c r="BS12" s="696"/>
      <c r="BT12" s="696"/>
      <c r="BU12" s="696"/>
      <c r="BV12" s="696"/>
      <c r="BW12" s="696"/>
      <c r="BX12" s="696">
        <v>0</v>
      </c>
      <c r="BY12" s="696"/>
      <c r="BZ12" s="696"/>
      <c r="CA12" s="696"/>
      <c r="CB12" s="696"/>
      <c r="CC12" s="696"/>
      <c r="CD12" s="696"/>
      <c r="CE12" s="696"/>
      <c r="CF12" s="696"/>
      <c r="CG12" s="696"/>
      <c r="CH12" s="696"/>
      <c r="CI12" s="696"/>
      <c r="CJ12" s="696"/>
      <c r="CK12" s="696"/>
      <c r="CL12" s="696"/>
      <c r="CM12" s="696"/>
      <c r="CN12" s="696"/>
      <c r="CO12" s="696"/>
      <c r="CP12" s="696"/>
      <c r="CQ12" s="696">
        <v>0</v>
      </c>
      <c r="CR12" s="696"/>
      <c r="CS12" s="696"/>
      <c r="CT12" s="696"/>
      <c r="CU12" s="696"/>
      <c r="CV12" s="696"/>
      <c r="CW12" s="696"/>
      <c r="CX12" s="696"/>
      <c r="CY12" s="696"/>
      <c r="CZ12" s="696"/>
      <c r="DA12" s="696"/>
      <c r="DB12" s="696"/>
      <c r="DC12" s="696"/>
      <c r="DD12" s="696"/>
      <c r="DE12" s="696"/>
      <c r="DF12" s="696"/>
      <c r="DG12" s="696"/>
      <c r="DH12" s="696"/>
      <c r="DI12" s="696"/>
      <c r="DJ12" s="696">
        <v>0</v>
      </c>
      <c r="DK12" s="696"/>
      <c r="DL12" s="696"/>
      <c r="DM12" s="696"/>
      <c r="DN12" s="696"/>
      <c r="DO12" s="696"/>
      <c r="DP12" s="696"/>
      <c r="DQ12" s="696"/>
      <c r="DR12" s="696"/>
      <c r="DS12" s="696"/>
      <c r="DT12" s="696"/>
      <c r="DU12" s="696"/>
      <c r="DV12" s="696"/>
      <c r="DW12" s="696"/>
      <c r="DX12" s="696"/>
      <c r="DY12" s="696"/>
      <c r="DZ12" s="696"/>
      <c r="EA12" s="696"/>
      <c r="EB12" s="696"/>
      <c r="EC12" s="696">
        <v>0</v>
      </c>
      <c r="ED12" s="696"/>
      <c r="EE12" s="696"/>
      <c r="EF12" s="696"/>
      <c r="EG12" s="696"/>
      <c r="EH12" s="696"/>
      <c r="EI12" s="696"/>
      <c r="EJ12" s="696"/>
      <c r="EK12" s="696"/>
      <c r="EL12" s="696"/>
      <c r="EM12" s="696"/>
      <c r="EN12" s="696"/>
      <c r="EO12" s="696"/>
      <c r="EP12" s="696"/>
      <c r="EQ12" s="696"/>
      <c r="ER12" s="696"/>
      <c r="ES12" s="696"/>
      <c r="ET12" s="696"/>
      <c r="EU12" s="699"/>
    </row>
    <row r="13" spans="1:222" ht="19.5" customHeight="1">
      <c r="A13" s="882" t="s">
        <v>110</v>
      </c>
      <c r="B13" s="883"/>
      <c r="C13" s="883"/>
      <c r="D13" s="883"/>
      <c r="E13" s="883"/>
      <c r="F13" s="883"/>
      <c r="G13" s="883"/>
      <c r="H13" s="883"/>
      <c r="I13" s="883"/>
      <c r="J13" s="883"/>
      <c r="K13" s="883"/>
      <c r="L13" s="883"/>
      <c r="M13" s="883"/>
      <c r="N13" s="883"/>
      <c r="O13" s="883"/>
      <c r="P13" s="883"/>
      <c r="Q13" s="883"/>
      <c r="R13" s="883"/>
      <c r="S13" s="705">
        <v>34</v>
      </c>
      <c r="T13" s="696"/>
      <c r="U13" s="696"/>
      <c r="V13" s="696"/>
      <c r="W13" s="696"/>
      <c r="X13" s="696"/>
      <c r="Y13" s="696"/>
      <c r="Z13" s="696"/>
      <c r="AA13" s="696"/>
      <c r="AB13" s="696"/>
      <c r="AC13" s="696"/>
      <c r="AD13" s="696"/>
      <c r="AE13" s="696"/>
      <c r="AF13" s="696"/>
      <c r="AG13" s="696"/>
      <c r="AH13" s="696"/>
      <c r="AI13" s="696"/>
      <c r="AJ13" s="696"/>
      <c r="AK13" s="696"/>
      <c r="AL13" s="696">
        <v>7910813</v>
      </c>
      <c r="AM13" s="696"/>
      <c r="AN13" s="696"/>
      <c r="AO13" s="696"/>
      <c r="AP13" s="696"/>
      <c r="AQ13" s="696"/>
      <c r="AR13" s="696"/>
      <c r="AS13" s="696"/>
      <c r="AT13" s="696"/>
      <c r="AU13" s="696"/>
      <c r="AV13" s="696"/>
      <c r="AW13" s="696"/>
      <c r="AX13" s="696"/>
      <c r="AY13" s="696"/>
      <c r="AZ13" s="696"/>
      <c r="BA13" s="696"/>
      <c r="BB13" s="696"/>
      <c r="BC13" s="696"/>
      <c r="BD13" s="696"/>
      <c r="BE13" s="696">
        <v>15971304</v>
      </c>
      <c r="BF13" s="696"/>
      <c r="BG13" s="696"/>
      <c r="BH13" s="696"/>
      <c r="BI13" s="696"/>
      <c r="BJ13" s="696"/>
      <c r="BK13" s="696"/>
      <c r="BL13" s="696"/>
      <c r="BM13" s="696"/>
      <c r="BN13" s="696"/>
      <c r="BO13" s="696"/>
      <c r="BP13" s="696"/>
      <c r="BQ13" s="696"/>
      <c r="BR13" s="696"/>
      <c r="BS13" s="696"/>
      <c r="BT13" s="696"/>
      <c r="BU13" s="696"/>
      <c r="BV13" s="696"/>
      <c r="BW13" s="696"/>
      <c r="BX13" s="696">
        <v>91660</v>
      </c>
      <c r="BY13" s="696"/>
      <c r="BZ13" s="696"/>
      <c r="CA13" s="696"/>
      <c r="CB13" s="696"/>
      <c r="CC13" s="696"/>
      <c r="CD13" s="696"/>
      <c r="CE13" s="696"/>
      <c r="CF13" s="696"/>
      <c r="CG13" s="696"/>
      <c r="CH13" s="696"/>
      <c r="CI13" s="696"/>
      <c r="CJ13" s="696"/>
      <c r="CK13" s="696"/>
      <c r="CL13" s="696"/>
      <c r="CM13" s="696"/>
      <c r="CN13" s="696"/>
      <c r="CO13" s="696"/>
      <c r="CP13" s="696"/>
      <c r="CQ13" s="696">
        <v>53264</v>
      </c>
      <c r="CR13" s="696"/>
      <c r="CS13" s="696"/>
      <c r="CT13" s="696"/>
      <c r="CU13" s="696"/>
      <c r="CV13" s="696"/>
      <c r="CW13" s="696"/>
      <c r="CX13" s="696"/>
      <c r="CY13" s="696"/>
      <c r="CZ13" s="696"/>
      <c r="DA13" s="696"/>
      <c r="DB13" s="696"/>
      <c r="DC13" s="696"/>
      <c r="DD13" s="696"/>
      <c r="DE13" s="696"/>
      <c r="DF13" s="696"/>
      <c r="DG13" s="696"/>
      <c r="DH13" s="696"/>
      <c r="DI13" s="696"/>
      <c r="DJ13" s="696">
        <v>38396</v>
      </c>
      <c r="DK13" s="696"/>
      <c r="DL13" s="696"/>
      <c r="DM13" s="696"/>
      <c r="DN13" s="696"/>
      <c r="DO13" s="696"/>
      <c r="DP13" s="696"/>
      <c r="DQ13" s="696"/>
      <c r="DR13" s="696"/>
      <c r="DS13" s="696"/>
      <c r="DT13" s="696"/>
      <c r="DU13" s="696"/>
      <c r="DV13" s="696"/>
      <c r="DW13" s="696"/>
      <c r="DX13" s="696"/>
      <c r="DY13" s="696"/>
      <c r="DZ13" s="696"/>
      <c r="EA13" s="696"/>
      <c r="EB13" s="696"/>
      <c r="EC13" s="696">
        <v>6749</v>
      </c>
      <c r="ED13" s="696"/>
      <c r="EE13" s="696"/>
      <c r="EF13" s="696"/>
      <c r="EG13" s="696"/>
      <c r="EH13" s="696"/>
      <c r="EI13" s="696"/>
      <c r="EJ13" s="696"/>
      <c r="EK13" s="696"/>
      <c r="EL13" s="696"/>
      <c r="EM13" s="696"/>
      <c r="EN13" s="696"/>
      <c r="EO13" s="696"/>
      <c r="EP13" s="696"/>
      <c r="EQ13" s="696"/>
      <c r="ER13" s="696"/>
      <c r="ES13" s="696"/>
      <c r="ET13" s="696"/>
      <c r="EU13" s="699"/>
    </row>
    <row r="14" spans="1:222" ht="19.5" customHeight="1" thickBot="1">
      <c r="A14" s="776" t="s">
        <v>25</v>
      </c>
      <c r="B14" s="880"/>
      <c r="C14" s="880"/>
      <c r="D14" s="880"/>
      <c r="E14" s="880"/>
      <c r="F14" s="880"/>
      <c r="G14" s="880"/>
      <c r="H14" s="880"/>
      <c r="I14" s="880"/>
      <c r="J14" s="880"/>
      <c r="K14" s="880"/>
      <c r="L14" s="880"/>
      <c r="M14" s="880"/>
      <c r="N14" s="880"/>
      <c r="O14" s="880"/>
      <c r="P14" s="880"/>
      <c r="Q14" s="880"/>
      <c r="R14" s="880"/>
      <c r="S14" s="705">
        <v>29</v>
      </c>
      <c r="T14" s="696"/>
      <c r="U14" s="696"/>
      <c r="V14" s="696"/>
      <c r="W14" s="696"/>
      <c r="X14" s="696"/>
      <c r="Y14" s="696"/>
      <c r="Z14" s="696"/>
      <c r="AA14" s="696"/>
      <c r="AB14" s="696"/>
      <c r="AC14" s="696"/>
      <c r="AD14" s="696"/>
      <c r="AE14" s="696"/>
      <c r="AF14" s="696"/>
      <c r="AG14" s="696"/>
      <c r="AH14" s="696"/>
      <c r="AI14" s="696"/>
      <c r="AJ14" s="696"/>
      <c r="AK14" s="696"/>
      <c r="AL14" s="696">
        <v>1493039</v>
      </c>
      <c r="AM14" s="696"/>
      <c r="AN14" s="696"/>
      <c r="AO14" s="696"/>
      <c r="AP14" s="696"/>
      <c r="AQ14" s="696"/>
      <c r="AR14" s="696"/>
      <c r="AS14" s="696"/>
      <c r="AT14" s="696"/>
      <c r="AU14" s="696"/>
      <c r="AV14" s="696"/>
      <c r="AW14" s="696"/>
      <c r="AX14" s="696"/>
      <c r="AY14" s="696"/>
      <c r="AZ14" s="696"/>
      <c r="BA14" s="696"/>
      <c r="BB14" s="696"/>
      <c r="BC14" s="696"/>
      <c r="BD14" s="696"/>
      <c r="BE14" s="696">
        <v>2956868</v>
      </c>
      <c r="BF14" s="696"/>
      <c r="BG14" s="696"/>
      <c r="BH14" s="696"/>
      <c r="BI14" s="696"/>
      <c r="BJ14" s="696"/>
      <c r="BK14" s="696"/>
      <c r="BL14" s="696"/>
      <c r="BM14" s="696"/>
      <c r="BN14" s="696"/>
      <c r="BO14" s="696"/>
      <c r="BP14" s="696"/>
      <c r="BQ14" s="696"/>
      <c r="BR14" s="696"/>
      <c r="BS14" s="696"/>
      <c r="BT14" s="696"/>
      <c r="BU14" s="696"/>
      <c r="BV14" s="696"/>
      <c r="BW14" s="696"/>
      <c r="BX14" s="696">
        <v>62236</v>
      </c>
      <c r="BY14" s="696"/>
      <c r="BZ14" s="696"/>
      <c r="CA14" s="696"/>
      <c r="CB14" s="696"/>
      <c r="CC14" s="696"/>
      <c r="CD14" s="696"/>
      <c r="CE14" s="696"/>
      <c r="CF14" s="696"/>
      <c r="CG14" s="696"/>
      <c r="CH14" s="696"/>
      <c r="CI14" s="696"/>
      <c r="CJ14" s="696"/>
      <c r="CK14" s="696"/>
      <c r="CL14" s="696"/>
      <c r="CM14" s="696"/>
      <c r="CN14" s="696"/>
      <c r="CO14" s="696"/>
      <c r="CP14" s="696"/>
      <c r="CQ14" s="696">
        <v>42663</v>
      </c>
      <c r="CR14" s="696"/>
      <c r="CS14" s="696"/>
      <c r="CT14" s="696"/>
      <c r="CU14" s="696"/>
      <c r="CV14" s="696"/>
      <c r="CW14" s="696"/>
      <c r="CX14" s="696"/>
      <c r="CY14" s="696"/>
      <c r="CZ14" s="696"/>
      <c r="DA14" s="696"/>
      <c r="DB14" s="696"/>
      <c r="DC14" s="696"/>
      <c r="DD14" s="696"/>
      <c r="DE14" s="696"/>
      <c r="DF14" s="696"/>
      <c r="DG14" s="696"/>
      <c r="DH14" s="696"/>
      <c r="DI14" s="696"/>
      <c r="DJ14" s="696">
        <v>19573</v>
      </c>
      <c r="DK14" s="696"/>
      <c r="DL14" s="696"/>
      <c r="DM14" s="696"/>
      <c r="DN14" s="696"/>
      <c r="DO14" s="696"/>
      <c r="DP14" s="696"/>
      <c r="DQ14" s="696"/>
      <c r="DR14" s="696"/>
      <c r="DS14" s="696"/>
      <c r="DT14" s="696"/>
      <c r="DU14" s="696"/>
      <c r="DV14" s="696"/>
      <c r="DW14" s="696"/>
      <c r="DX14" s="696"/>
      <c r="DY14" s="696"/>
      <c r="DZ14" s="696"/>
      <c r="EA14" s="696"/>
      <c r="EB14" s="696"/>
      <c r="EC14" s="696">
        <v>9785</v>
      </c>
      <c r="ED14" s="696"/>
      <c r="EE14" s="696"/>
      <c r="EF14" s="696"/>
      <c r="EG14" s="696"/>
      <c r="EH14" s="696"/>
      <c r="EI14" s="696"/>
      <c r="EJ14" s="696"/>
      <c r="EK14" s="696"/>
      <c r="EL14" s="696"/>
      <c r="EM14" s="696"/>
      <c r="EN14" s="696"/>
      <c r="EO14" s="696"/>
      <c r="EP14" s="696"/>
      <c r="EQ14" s="696"/>
      <c r="ER14" s="696"/>
      <c r="ES14" s="696"/>
      <c r="ET14" s="696"/>
      <c r="EU14" s="699"/>
    </row>
    <row r="15" spans="1:222" ht="19.5" customHeight="1" thickBot="1">
      <c r="A15" s="598" t="s">
        <v>0</v>
      </c>
      <c r="B15" s="878"/>
      <c r="C15" s="878"/>
      <c r="D15" s="878"/>
      <c r="E15" s="878"/>
      <c r="F15" s="878"/>
      <c r="G15" s="878"/>
      <c r="H15" s="878"/>
      <c r="I15" s="878"/>
      <c r="J15" s="878"/>
      <c r="K15" s="878"/>
      <c r="L15" s="878"/>
      <c r="M15" s="878"/>
      <c r="N15" s="878"/>
      <c r="O15" s="878"/>
      <c r="P15" s="878"/>
      <c r="Q15" s="878"/>
      <c r="R15" s="878"/>
      <c r="S15" s="704">
        <f>SUM(S9,S10,S11,S12,S13,S14)</f>
        <v>1455</v>
      </c>
      <c r="T15" s="697"/>
      <c r="U15" s="697"/>
      <c r="V15" s="697"/>
      <c r="W15" s="697"/>
      <c r="X15" s="697"/>
      <c r="Y15" s="697"/>
      <c r="Z15" s="697"/>
      <c r="AA15" s="697"/>
      <c r="AB15" s="697"/>
      <c r="AC15" s="697"/>
      <c r="AD15" s="697"/>
      <c r="AE15" s="697"/>
      <c r="AF15" s="697"/>
      <c r="AG15" s="697"/>
      <c r="AH15" s="697"/>
      <c r="AI15" s="697"/>
      <c r="AJ15" s="697"/>
      <c r="AK15" s="697"/>
      <c r="AL15" s="697">
        <f t="shared" ref="AL15" si="0">SUM(AL9,AL10,AL11,AL12,AL13,AL14)</f>
        <v>202720834</v>
      </c>
      <c r="AM15" s="697"/>
      <c r="AN15" s="697"/>
      <c r="AO15" s="697"/>
      <c r="AP15" s="697"/>
      <c r="AQ15" s="697"/>
      <c r="AR15" s="697"/>
      <c r="AS15" s="697"/>
      <c r="AT15" s="697"/>
      <c r="AU15" s="697"/>
      <c r="AV15" s="697"/>
      <c r="AW15" s="697"/>
      <c r="AX15" s="697"/>
      <c r="AY15" s="697"/>
      <c r="AZ15" s="697"/>
      <c r="BA15" s="697"/>
      <c r="BB15" s="697"/>
      <c r="BC15" s="697"/>
      <c r="BD15" s="697"/>
      <c r="BE15" s="697">
        <f t="shared" ref="BE15" si="1">SUM(BE9,BE10,BE11,BE12,BE13,BE14)</f>
        <v>451924592</v>
      </c>
      <c r="BF15" s="697"/>
      <c r="BG15" s="697"/>
      <c r="BH15" s="697"/>
      <c r="BI15" s="697"/>
      <c r="BJ15" s="697"/>
      <c r="BK15" s="697"/>
      <c r="BL15" s="697"/>
      <c r="BM15" s="697"/>
      <c r="BN15" s="697"/>
      <c r="BO15" s="697"/>
      <c r="BP15" s="697"/>
      <c r="BQ15" s="697"/>
      <c r="BR15" s="697"/>
      <c r="BS15" s="697"/>
      <c r="BT15" s="697"/>
      <c r="BU15" s="697"/>
      <c r="BV15" s="697"/>
      <c r="BW15" s="697"/>
      <c r="BX15" s="697">
        <f t="shared" ref="BX15" si="2">SUM(BX9,BX10,BX11,BX12,BX13,BX14)</f>
        <v>2787545</v>
      </c>
      <c r="BY15" s="697"/>
      <c r="BZ15" s="697"/>
      <c r="CA15" s="697"/>
      <c r="CB15" s="697"/>
      <c r="CC15" s="697"/>
      <c r="CD15" s="697"/>
      <c r="CE15" s="697"/>
      <c r="CF15" s="697"/>
      <c r="CG15" s="697"/>
      <c r="CH15" s="697"/>
      <c r="CI15" s="697"/>
      <c r="CJ15" s="697"/>
      <c r="CK15" s="697"/>
      <c r="CL15" s="697"/>
      <c r="CM15" s="697"/>
      <c r="CN15" s="697"/>
      <c r="CO15" s="697"/>
      <c r="CP15" s="697"/>
      <c r="CQ15" s="697">
        <f t="shared" ref="CQ15" si="3">SUM(CQ9,CQ10,CQ11,CQ12,CQ13,CQ14)</f>
        <v>1644082</v>
      </c>
      <c r="CR15" s="697"/>
      <c r="CS15" s="697"/>
      <c r="CT15" s="697"/>
      <c r="CU15" s="697"/>
      <c r="CV15" s="697"/>
      <c r="CW15" s="697"/>
      <c r="CX15" s="697"/>
      <c r="CY15" s="697"/>
      <c r="CZ15" s="697"/>
      <c r="DA15" s="697"/>
      <c r="DB15" s="697"/>
      <c r="DC15" s="697"/>
      <c r="DD15" s="697"/>
      <c r="DE15" s="697"/>
      <c r="DF15" s="697"/>
      <c r="DG15" s="697"/>
      <c r="DH15" s="697"/>
      <c r="DI15" s="697"/>
      <c r="DJ15" s="697">
        <f t="shared" ref="DJ15" si="4">SUM(DJ9,DJ10,DJ11,DJ12,DJ13,DJ14)</f>
        <v>1143463</v>
      </c>
      <c r="DK15" s="697"/>
      <c r="DL15" s="697"/>
      <c r="DM15" s="697"/>
      <c r="DN15" s="697"/>
      <c r="DO15" s="697"/>
      <c r="DP15" s="697"/>
      <c r="DQ15" s="697"/>
      <c r="DR15" s="697"/>
      <c r="DS15" s="697"/>
      <c r="DT15" s="697"/>
      <c r="DU15" s="697"/>
      <c r="DV15" s="697"/>
      <c r="DW15" s="697"/>
      <c r="DX15" s="697"/>
      <c r="DY15" s="697"/>
      <c r="DZ15" s="697"/>
      <c r="EA15" s="697"/>
      <c r="EB15" s="697"/>
      <c r="EC15" s="697">
        <f t="shared" ref="EC15" si="5">SUM(EC9,EC10,EC11,EC12,EC13,EC14)</f>
        <v>351209</v>
      </c>
      <c r="ED15" s="697"/>
      <c r="EE15" s="697"/>
      <c r="EF15" s="697"/>
      <c r="EG15" s="697"/>
      <c r="EH15" s="697"/>
      <c r="EI15" s="697"/>
      <c r="EJ15" s="697"/>
      <c r="EK15" s="697"/>
      <c r="EL15" s="697"/>
      <c r="EM15" s="697"/>
      <c r="EN15" s="697"/>
      <c r="EO15" s="697"/>
      <c r="EP15" s="697"/>
      <c r="EQ15" s="697"/>
      <c r="ER15" s="697"/>
      <c r="ES15" s="697"/>
      <c r="ET15" s="697"/>
      <c r="EU15" s="698"/>
    </row>
    <row r="16" spans="1:222" ht="19.5" customHeight="1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>
        <v>0</v>
      </c>
      <c r="AW16" s="157"/>
      <c r="AX16" s="158"/>
      <c r="AY16" s="158">
        <v>1</v>
      </c>
      <c r="AZ16" s="158"/>
      <c r="BA16" s="158"/>
      <c r="BB16" s="158">
        <v>0</v>
      </c>
      <c r="BC16" s="158"/>
      <c r="BD16" s="158"/>
      <c r="BE16" s="158"/>
      <c r="BF16" s="158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  <c r="ER16" s="159"/>
      <c r="ES16" s="159"/>
      <c r="ET16" s="159"/>
      <c r="EU16" s="159"/>
    </row>
    <row r="17" spans="1:151" ht="21" customHeight="1" thickBot="1"/>
    <row r="18" spans="1:151" ht="21" customHeight="1">
      <c r="A18" s="391"/>
      <c r="B18" s="864" t="s">
        <v>205</v>
      </c>
      <c r="C18" s="864"/>
      <c r="D18" s="864"/>
      <c r="E18" s="864"/>
      <c r="F18" s="864"/>
      <c r="G18" s="864"/>
      <c r="H18" s="864"/>
      <c r="I18" s="864"/>
      <c r="J18" s="864"/>
      <c r="K18" s="864"/>
      <c r="L18" s="864"/>
      <c r="M18" s="864"/>
      <c r="N18" s="864"/>
      <c r="O18" s="864"/>
      <c r="P18" s="864"/>
      <c r="Q18" s="864"/>
      <c r="R18" s="390"/>
      <c r="S18" s="172"/>
      <c r="T18" s="191"/>
      <c r="U18" s="191"/>
      <c r="V18" s="191"/>
      <c r="W18" s="771" t="s">
        <v>797</v>
      </c>
      <c r="X18" s="771"/>
      <c r="Y18" s="771"/>
      <c r="Z18" s="771"/>
      <c r="AA18" s="771"/>
      <c r="AB18" s="771"/>
      <c r="AC18" s="771"/>
      <c r="AD18" s="771"/>
      <c r="AE18" s="771"/>
      <c r="AF18" s="771"/>
      <c r="AG18" s="771"/>
      <c r="AH18" s="771"/>
      <c r="AI18" s="771"/>
      <c r="AJ18" s="771"/>
      <c r="AK18" s="771"/>
      <c r="AL18" s="771"/>
      <c r="AM18" s="771"/>
      <c r="AN18" s="771"/>
      <c r="AO18" s="771"/>
      <c r="AP18" s="771"/>
      <c r="AQ18" s="771"/>
      <c r="AR18" s="771"/>
      <c r="AS18" s="771"/>
      <c r="AT18" s="771"/>
      <c r="AU18" s="771"/>
      <c r="AV18" s="771"/>
      <c r="AW18" s="771"/>
      <c r="AX18" s="771"/>
      <c r="AY18" s="771"/>
      <c r="AZ18" s="771"/>
      <c r="BA18" s="771"/>
      <c r="BB18" s="771"/>
      <c r="BC18" s="771"/>
      <c r="BD18" s="771"/>
      <c r="BE18" s="771"/>
      <c r="BF18" s="771"/>
      <c r="BG18" s="771"/>
      <c r="BH18" s="771"/>
      <c r="BI18" s="771"/>
      <c r="BJ18" s="771"/>
      <c r="BK18" s="771"/>
      <c r="BL18" s="771"/>
      <c r="BM18" s="771"/>
      <c r="BN18" s="771"/>
      <c r="BO18" s="771"/>
      <c r="BP18" s="771"/>
      <c r="BQ18" s="771"/>
      <c r="BR18" s="771"/>
      <c r="BS18" s="771"/>
      <c r="BT18" s="771"/>
      <c r="BU18" s="771"/>
      <c r="BV18" s="771"/>
      <c r="BW18" s="771"/>
      <c r="BX18" s="771"/>
      <c r="BY18" s="771"/>
      <c r="BZ18" s="771"/>
      <c r="CA18" s="771"/>
      <c r="CB18" s="771"/>
      <c r="CC18" s="771"/>
      <c r="CD18" s="771"/>
      <c r="CE18" s="771"/>
      <c r="CF18" s="771"/>
      <c r="CG18" s="771"/>
      <c r="CH18" s="771"/>
      <c r="CI18" s="771"/>
      <c r="CJ18" s="771"/>
      <c r="CK18" s="771"/>
      <c r="CL18" s="771"/>
      <c r="CM18" s="771"/>
      <c r="CN18" s="771"/>
      <c r="CO18" s="771"/>
      <c r="CP18" s="771"/>
      <c r="CQ18" s="771"/>
      <c r="CR18" s="771"/>
      <c r="CS18" s="771"/>
      <c r="CT18" s="771"/>
      <c r="CU18" s="771"/>
      <c r="CV18" s="771"/>
      <c r="CW18" s="771"/>
      <c r="CX18" s="771"/>
      <c r="CY18" s="771"/>
      <c r="CZ18" s="771"/>
      <c r="DA18" s="771"/>
      <c r="DB18" s="771"/>
      <c r="DC18" s="771"/>
      <c r="DD18" s="771"/>
      <c r="DE18" s="771"/>
      <c r="DF18" s="771"/>
      <c r="DG18" s="771"/>
      <c r="DH18" s="771"/>
      <c r="DI18" s="771"/>
      <c r="DJ18" s="771"/>
      <c r="DK18" s="771"/>
      <c r="DL18" s="771"/>
      <c r="DM18" s="771"/>
      <c r="DN18" s="771"/>
      <c r="DO18" s="771"/>
      <c r="DP18" s="771"/>
      <c r="DQ18" s="771"/>
      <c r="DR18" s="771"/>
      <c r="DS18" s="771"/>
      <c r="DT18" s="771"/>
      <c r="DU18" s="771"/>
      <c r="DV18" s="771"/>
      <c r="DW18" s="771"/>
      <c r="DX18" s="771"/>
      <c r="DY18" s="771"/>
      <c r="DZ18" s="771"/>
      <c r="EA18" s="771"/>
      <c r="EB18" s="771"/>
      <c r="EC18" s="771"/>
      <c r="ED18" s="771"/>
      <c r="EE18" s="771"/>
      <c r="EF18" s="771"/>
      <c r="EG18" s="771"/>
      <c r="EH18" s="771"/>
      <c r="EI18" s="771"/>
      <c r="EJ18" s="771"/>
      <c r="EK18" s="771"/>
      <c r="EL18" s="771"/>
      <c r="EM18" s="771"/>
      <c r="EN18" s="771"/>
      <c r="EO18" s="771"/>
      <c r="EP18" s="771"/>
      <c r="EQ18" s="771"/>
      <c r="ER18" s="191"/>
      <c r="ES18" s="191"/>
      <c r="ET18" s="191"/>
      <c r="EU18" s="188"/>
    </row>
    <row r="19" spans="1:151" ht="21" customHeight="1">
      <c r="A19" s="392"/>
      <c r="B19" s="393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8"/>
      <c r="T19" s="628" t="s">
        <v>771</v>
      </c>
      <c r="U19" s="628"/>
      <c r="V19" s="628"/>
      <c r="W19" s="628"/>
      <c r="X19" s="628"/>
      <c r="Y19" s="628"/>
      <c r="Z19" s="628"/>
      <c r="AA19" s="628"/>
      <c r="AB19" s="628"/>
      <c r="AC19" s="628"/>
      <c r="AD19" s="628"/>
      <c r="AE19" s="628"/>
      <c r="AF19" s="628"/>
      <c r="AG19" s="628"/>
      <c r="AH19" s="628"/>
      <c r="AI19" s="628"/>
      <c r="AJ19" s="628"/>
      <c r="AK19" s="405"/>
      <c r="AL19" s="384"/>
      <c r="AM19" s="628" t="s">
        <v>775</v>
      </c>
      <c r="AN19" s="628"/>
      <c r="AO19" s="628"/>
      <c r="AP19" s="628"/>
      <c r="AQ19" s="628"/>
      <c r="AR19" s="628"/>
      <c r="AS19" s="628"/>
      <c r="AT19" s="628"/>
      <c r="AU19" s="628"/>
      <c r="AV19" s="628"/>
      <c r="AW19" s="628"/>
      <c r="AX19" s="628"/>
      <c r="AY19" s="628"/>
      <c r="AZ19" s="628"/>
      <c r="BA19" s="628"/>
      <c r="BB19" s="628"/>
      <c r="BC19" s="628"/>
      <c r="BD19" s="405"/>
      <c r="BE19" s="384"/>
      <c r="BF19" s="628" t="s">
        <v>776</v>
      </c>
      <c r="BG19" s="628"/>
      <c r="BH19" s="628"/>
      <c r="BI19" s="628"/>
      <c r="BJ19" s="628"/>
      <c r="BK19" s="628"/>
      <c r="BL19" s="628"/>
      <c r="BM19" s="628"/>
      <c r="BN19" s="628"/>
      <c r="BO19" s="628"/>
      <c r="BP19" s="628"/>
      <c r="BQ19" s="628"/>
      <c r="BR19" s="628"/>
      <c r="BS19" s="628"/>
      <c r="BT19" s="628"/>
      <c r="BU19" s="628"/>
      <c r="BV19" s="628"/>
      <c r="BW19" s="405"/>
      <c r="BX19" s="384"/>
      <c r="BY19" s="628" t="s">
        <v>777</v>
      </c>
      <c r="BZ19" s="628"/>
      <c r="CA19" s="628"/>
      <c r="CB19" s="628"/>
      <c r="CC19" s="628"/>
      <c r="CD19" s="628"/>
      <c r="CE19" s="628"/>
      <c r="CF19" s="628"/>
      <c r="CG19" s="628"/>
      <c r="CH19" s="628"/>
      <c r="CI19" s="628"/>
      <c r="CJ19" s="628"/>
      <c r="CK19" s="628"/>
      <c r="CL19" s="628"/>
      <c r="CM19" s="628"/>
      <c r="CN19" s="628"/>
      <c r="CO19" s="628"/>
      <c r="CP19" s="405"/>
      <c r="CQ19" s="384"/>
      <c r="CR19" s="628" t="s">
        <v>778</v>
      </c>
      <c r="CS19" s="628"/>
      <c r="CT19" s="628"/>
      <c r="CU19" s="628"/>
      <c r="CV19" s="628"/>
      <c r="CW19" s="628"/>
      <c r="CX19" s="628"/>
      <c r="CY19" s="628"/>
      <c r="CZ19" s="628"/>
      <c r="DA19" s="628"/>
      <c r="DB19" s="628"/>
      <c r="DC19" s="628"/>
      <c r="DD19" s="628"/>
      <c r="DE19" s="628"/>
      <c r="DF19" s="628"/>
      <c r="DG19" s="628"/>
      <c r="DH19" s="628"/>
      <c r="DI19" s="405"/>
      <c r="DJ19" s="384"/>
      <c r="DK19" s="628" t="s">
        <v>779</v>
      </c>
      <c r="DL19" s="628"/>
      <c r="DM19" s="628"/>
      <c r="DN19" s="628"/>
      <c r="DO19" s="628"/>
      <c r="DP19" s="628"/>
      <c r="DQ19" s="628"/>
      <c r="DR19" s="628"/>
      <c r="DS19" s="628"/>
      <c r="DT19" s="628"/>
      <c r="DU19" s="628"/>
      <c r="DV19" s="628"/>
      <c r="DW19" s="628"/>
      <c r="DX19" s="628"/>
      <c r="DY19" s="628"/>
      <c r="DZ19" s="628"/>
      <c r="EA19" s="628"/>
      <c r="EB19" s="405"/>
      <c r="EC19" s="384"/>
      <c r="ED19" s="628" t="s">
        <v>780</v>
      </c>
      <c r="EE19" s="628"/>
      <c r="EF19" s="628"/>
      <c r="EG19" s="628"/>
      <c r="EH19" s="628"/>
      <c r="EI19" s="628"/>
      <c r="EJ19" s="628"/>
      <c r="EK19" s="628"/>
      <c r="EL19" s="628"/>
      <c r="EM19" s="628"/>
      <c r="EN19" s="628"/>
      <c r="EO19" s="628"/>
      <c r="EP19" s="628"/>
      <c r="EQ19" s="628"/>
      <c r="ER19" s="628"/>
      <c r="ES19" s="628"/>
      <c r="ET19" s="628"/>
      <c r="EU19" s="406"/>
    </row>
    <row r="20" spans="1:151" ht="21" customHeight="1">
      <c r="A20" s="392"/>
      <c r="B20" s="393"/>
      <c r="C20" s="393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Q20" s="393"/>
      <c r="R20" s="393"/>
      <c r="S20" s="407"/>
      <c r="T20" s="629"/>
      <c r="U20" s="629"/>
      <c r="V20" s="629"/>
      <c r="W20" s="629"/>
      <c r="X20" s="629"/>
      <c r="Y20" s="629"/>
      <c r="Z20" s="629"/>
      <c r="AA20" s="629"/>
      <c r="AB20" s="629"/>
      <c r="AC20" s="629"/>
      <c r="AD20" s="629"/>
      <c r="AE20" s="629"/>
      <c r="AF20" s="629"/>
      <c r="AG20" s="629"/>
      <c r="AH20" s="629"/>
      <c r="AI20" s="629"/>
      <c r="AJ20" s="629"/>
      <c r="AK20" s="397"/>
      <c r="AL20" s="383"/>
      <c r="AM20" s="629"/>
      <c r="AN20" s="629"/>
      <c r="AO20" s="629"/>
      <c r="AP20" s="629"/>
      <c r="AQ20" s="629"/>
      <c r="AR20" s="629"/>
      <c r="AS20" s="629"/>
      <c r="AT20" s="629"/>
      <c r="AU20" s="629"/>
      <c r="AV20" s="629"/>
      <c r="AW20" s="629"/>
      <c r="AX20" s="629"/>
      <c r="AY20" s="629"/>
      <c r="AZ20" s="629"/>
      <c r="BA20" s="629"/>
      <c r="BB20" s="629"/>
      <c r="BC20" s="629"/>
      <c r="BD20" s="397"/>
      <c r="BE20" s="383"/>
      <c r="BF20" s="629"/>
      <c r="BG20" s="629"/>
      <c r="BH20" s="629"/>
      <c r="BI20" s="629"/>
      <c r="BJ20" s="629"/>
      <c r="BK20" s="629"/>
      <c r="BL20" s="629"/>
      <c r="BM20" s="629"/>
      <c r="BN20" s="629"/>
      <c r="BO20" s="629"/>
      <c r="BP20" s="629"/>
      <c r="BQ20" s="629"/>
      <c r="BR20" s="629"/>
      <c r="BS20" s="629"/>
      <c r="BT20" s="629"/>
      <c r="BU20" s="629"/>
      <c r="BV20" s="629"/>
      <c r="BW20" s="397"/>
      <c r="BX20" s="383"/>
      <c r="BY20" s="629"/>
      <c r="BZ20" s="629"/>
      <c r="CA20" s="629"/>
      <c r="CB20" s="629"/>
      <c r="CC20" s="629"/>
      <c r="CD20" s="629"/>
      <c r="CE20" s="629"/>
      <c r="CF20" s="629"/>
      <c r="CG20" s="629"/>
      <c r="CH20" s="629"/>
      <c r="CI20" s="629"/>
      <c r="CJ20" s="629"/>
      <c r="CK20" s="629"/>
      <c r="CL20" s="629"/>
      <c r="CM20" s="629"/>
      <c r="CN20" s="629"/>
      <c r="CO20" s="629"/>
      <c r="CP20" s="397"/>
      <c r="CQ20" s="383"/>
      <c r="CR20" s="629"/>
      <c r="CS20" s="629"/>
      <c r="CT20" s="629"/>
      <c r="CU20" s="629"/>
      <c r="CV20" s="629"/>
      <c r="CW20" s="629"/>
      <c r="CX20" s="629"/>
      <c r="CY20" s="629"/>
      <c r="CZ20" s="629"/>
      <c r="DA20" s="629"/>
      <c r="DB20" s="629"/>
      <c r="DC20" s="629"/>
      <c r="DD20" s="629"/>
      <c r="DE20" s="629"/>
      <c r="DF20" s="629"/>
      <c r="DG20" s="629"/>
      <c r="DH20" s="629"/>
      <c r="DI20" s="397"/>
      <c r="DJ20" s="383"/>
      <c r="DK20" s="629"/>
      <c r="DL20" s="629"/>
      <c r="DM20" s="629"/>
      <c r="DN20" s="629"/>
      <c r="DO20" s="629"/>
      <c r="DP20" s="629"/>
      <c r="DQ20" s="629"/>
      <c r="DR20" s="629"/>
      <c r="DS20" s="629"/>
      <c r="DT20" s="629"/>
      <c r="DU20" s="629"/>
      <c r="DV20" s="629"/>
      <c r="DW20" s="629"/>
      <c r="DX20" s="629"/>
      <c r="DY20" s="629"/>
      <c r="DZ20" s="629"/>
      <c r="EA20" s="629"/>
      <c r="EB20" s="397"/>
      <c r="EC20" s="383"/>
      <c r="ED20" s="629"/>
      <c r="EE20" s="629"/>
      <c r="EF20" s="629"/>
      <c r="EG20" s="629"/>
      <c r="EH20" s="629"/>
      <c r="EI20" s="629"/>
      <c r="EJ20" s="629"/>
      <c r="EK20" s="629"/>
      <c r="EL20" s="629"/>
      <c r="EM20" s="629"/>
      <c r="EN20" s="629"/>
      <c r="EO20" s="629"/>
      <c r="EP20" s="629"/>
      <c r="EQ20" s="629"/>
      <c r="ER20" s="629"/>
      <c r="ES20" s="629"/>
      <c r="ET20" s="629"/>
      <c r="EU20" s="400"/>
    </row>
    <row r="21" spans="1:151" ht="21" customHeight="1">
      <c r="A21" s="392"/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88"/>
      <c r="T21" s="629"/>
      <c r="U21" s="629"/>
      <c r="V21" s="629"/>
      <c r="W21" s="629"/>
      <c r="X21" s="629"/>
      <c r="Y21" s="629"/>
      <c r="Z21" s="629"/>
      <c r="AA21" s="629"/>
      <c r="AB21" s="629"/>
      <c r="AC21" s="629"/>
      <c r="AD21" s="629"/>
      <c r="AE21" s="629"/>
      <c r="AF21" s="629"/>
      <c r="AG21" s="629"/>
      <c r="AH21" s="629"/>
      <c r="AI21" s="629"/>
      <c r="AJ21" s="629"/>
      <c r="AK21" s="397"/>
      <c r="AL21" s="385"/>
      <c r="AM21" s="629"/>
      <c r="AN21" s="629"/>
      <c r="AO21" s="629"/>
      <c r="AP21" s="629"/>
      <c r="AQ21" s="629"/>
      <c r="AR21" s="629"/>
      <c r="AS21" s="629"/>
      <c r="AT21" s="629"/>
      <c r="AU21" s="629"/>
      <c r="AV21" s="629"/>
      <c r="AW21" s="629"/>
      <c r="AX21" s="629"/>
      <c r="AY21" s="629"/>
      <c r="AZ21" s="629"/>
      <c r="BA21" s="629"/>
      <c r="BB21" s="629"/>
      <c r="BC21" s="629"/>
      <c r="BD21" s="397"/>
      <c r="BE21" s="385"/>
      <c r="BF21" s="629"/>
      <c r="BG21" s="629"/>
      <c r="BH21" s="629"/>
      <c r="BI21" s="629"/>
      <c r="BJ21" s="629"/>
      <c r="BK21" s="629"/>
      <c r="BL21" s="629"/>
      <c r="BM21" s="629"/>
      <c r="BN21" s="629"/>
      <c r="BO21" s="629"/>
      <c r="BP21" s="629"/>
      <c r="BQ21" s="629"/>
      <c r="BR21" s="629"/>
      <c r="BS21" s="629"/>
      <c r="BT21" s="629"/>
      <c r="BU21" s="629"/>
      <c r="BV21" s="629"/>
      <c r="BW21" s="397"/>
      <c r="BX21" s="385"/>
      <c r="BY21" s="629"/>
      <c r="BZ21" s="629"/>
      <c r="CA21" s="629"/>
      <c r="CB21" s="629"/>
      <c r="CC21" s="629"/>
      <c r="CD21" s="629"/>
      <c r="CE21" s="629"/>
      <c r="CF21" s="629"/>
      <c r="CG21" s="629"/>
      <c r="CH21" s="629"/>
      <c r="CI21" s="629"/>
      <c r="CJ21" s="629"/>
      <c r="CK21" s="629"/>
      <c r="CL21" s="629"/>
      <c r="CM21" s="629"/>
      <c r="CN21" s="629"/>
      <c r="CO21" s="629"/>
      <c r="CP21" s="397"/>
      <c r="CQ21" s="385"/>
      <c r="CR21" s="629"/>
      <c r="CS21" s="629"/>
      <c r="CT21" s="629"/>
      <c r="CU21" s="629"/>
      <c r="CV21" s="629"/>
      <c r="CW21" s="629"/>
      <c r="CX21" s="629"/>
      <c r="CY21" s="629"/>
      <c r="CZ21" s="629"/>
      <c r="DA21" s="629"/>
      <c r="DB21" s="629"/>
      <c r="DC21" s="629"/>
      <c r="DD21" s="629"/>
      <c r="DE21" s="629"/>
      <c r="DF21" s="629"/>
      <c r="DG21" s="629"/>
      <c r="DH21" s="629"/>
      <c r="DI21" s="397"/>
      <c r="DJ21" s="385"/>
      <c r="DK21" s="629"/>
      <c r="DL21" s="629"/>
      <c r="DM21" s="629"/>
      <c r="DN21" s="629"/>
      <c r="DO21" s="629"/>
      <c r="DP21" s="629"/>
      <c r="DQ21" s="629"/>
      <c r="DR21" s="629"/>
      <c r="DS21" s="629"/>
      <c r="DT21" s="629"/>
      <c r="DU21" s="629"/>
      <c r="DV21" s="629"/>
      <c r="DW21" s="629"/>
      <c r="DX21" s="629"/>
      <c r="DY21" s="629"/>
      <c r="DZ21" s="629"/>
      <c r="EA21" s="629"/>
      <c r="EB21" s="397"/>
      <c r="EC21" s="385"/>
      <c r="ED21" s="629"/>
      <c r="EE21" s="629"/>
      <c r="EF21" s="629"/>
      <c r="EG21" s="629"/>
      <c r="EH21" s="629"/>
      <c r="EI21" s="629"/>
      <c r="EJ21" s="629"/>
      <c r="EK21" s="629"/>
      <c r="EL21" s="629"/>
      <c r="EM21" s="629"/>
      <c r="EN21" s="629"/>
      <c r="EO21" s="629"/>
      <c r="EP21" s="629"/>
      <c r="EQ21" s="629"/>
      <c r="ER21" s="629"/>
      <c r="ES21" s="629"/>
      <c r="ET21" s="629"/>
      <c r="EU21" s="400"/>
    </row>
    <row r="22" spans="1:151" ht="21" customHeight="1">
      <c r="A22" s="392"/>
      <c r="B22" s="885" t="s">
        <v>101</v>
      </c>
      <c r="C22" s="885"/>
      <c r="D22" s="885"/>
      <c r="E22" s="885"/>
      <c r="F22" s="885"/>
      <c r="G22" s="885"/>
      <c r="H22" s="885"/>
      <c r="I22" s="885"/>
      <c r="J22" s="885"/>
      <c r="K22" s="885"/>
      <c r="L22" s="885"/>
      <c r="M22" s="885"/>
      <c r="N22" s="885"/>
      <c r="O22" s="885"/>
      <c r="P22" s="885"/>
      <c r="Q22" s="885"/>
      <c r="R22" s="393"/>
      <c r="S22" s="615" t="s">
        <v>783</v>
      </c>
      <c r="T22" s="546"/>
      <c r="U22" s="546"/>
      <c r="V22" s="546"/>
      <c r="W22" s="546"/>
      <c r="X22" s="546"/>
      <c r="Y22" s="546"/>
      <c r="Z22" s="546"/>
      <c r="AA22" s="546"/>
      <c r="AB22" s="546"/>
      <c r="AC22" s="546"/>
      <c r="AD22" s="546"/>
      <c r="AE22" s="546"/>
      <c r="AF22" s="546"/>
      <c r="AG22" s="546"/>
      <c r="AH22" s="546"/>
      <c r="AI22" s="546"/>
      <c r="AJ22" s="546"/>
      <c r="AK22" s="608"/>
      <c r="AL22" s="546" t="s">
        <v>784</v>
      </c>
      <c r="AM22" s="546"/>
      <c r="AN22" s="546"/>
      <c r="AO22" s="546"/>
      <c r="AP22" s="546"/>
      <c r="AQ22" s="546"/>
      <c r="AR22" s="546"/>
      <c r="AS22" s="546"/>
      <c r="AT22" s="546"/>
      <c r="AU22" s="546"/>
      <c r="AV22" s="546"/>
      <c r="AW22" s="546"/>
      <c r="AX22" s="546"/>
      <c r="AY22" s="546"/>
      <c r="AZ22" s="546"/>
      <c r="BA22" s="546"/>
      <c r="BB22" s="546"/>
      <c r="BC22" s="546"/>
      <c r="BD22" s="608"/>
      <c r="BE22" s="546" t="s">
        <v>785</v>
      </c>
      <c r="BF22" s="546"/>
      <c r="BG22" s="546"/>
      <c r="BH22" s="546"/>
      <c r="BI22" s="546"/>
      <c r="BJ22" s="546"/>
      <c r="BK22" s="546"/>
      <c r="BL22" s="546"/>
      <c r="BM22" s="546"/>
      <c r="BN22" s="546"/>
      <c r="BO22" s="546"/>
      <c r="BP22" s="546"/>
      <c r="BQ22" s="546"/>
      <c r="BR22" s="546"/>
      <c r="BS22" s="546"/>
      <c r="BT22" s="546"/>
      <c r="BU22" s="546"/>
      <c r="BV22" s="546"/>
      <c r="BW22" s="608"/>
      <c r="BX22" s="546" t="s">
        <v>786</v>
      </c>
      <c r="BY22" s="546"/>
      <c r="BZ22" s="546"/>
      <c r="CA22" s="546"/>
      <c r="CB22" s="546"/>
      <c r="CC22" s="546"/>
      <c r="CD22" s="546"/>
      <c r="CE22" s="546"/>
      <c r="CF22" s="546"/>
      <c r="CG22" s="546"/>
      <c r="CH22" s="546"/>
      <c r="CI22" s="546"/>
      <c r="CJ22" s="546"/>
      <c r="CK22" s="546"/>
      <c r="CL22" s="546"/>
      <c r="CM22" s="546"/>
      <c r="CN22" s="546"/>
      <c r="CO22" s="546"/>
      <c r="CP22" s="608"/>
      <c r="CQ22" s="546" t="s">
        <v>787</v>
      </c>
      <c r="CR22" s="546"/>
      <c r="CS22" s="546"/>
      <c r="CT22" s="546"/>
      <c r="CU22" s="546"/>
      <c r="CV22" s="546"/>
      <c r="CW22" s="546"/>
      <c r="CX22" s="546"/>
      <c r="CY22" s="546"/>
      <c r="CZ22" s="546"/>
      <c r="DA22" s="546"/>
      <c r="DB22" s="546"/>
      <c r="DC22" s="546"/>
      <c r="DD22" s="546"/>
      <c r="DE22" s="546"/>
      <c r="DF22" s="546"/>
      <c r="DG22" s="546"/>
      <c r="DH22" s="546"/>
      <c r="DI22" s="608"/>
      <c r="DJ22" s="546" t="s">
        <v>788</v>
      </c>
      <c r="DK22" s="546"/>
      <c r="DL22" s="546"/>
      <c r="DM22" s="546"/>
      <c r="DN22" s="546"/>
      <c r="DO22" s="546"/>
      <c r="DP22" s="546"/>
      <c r="DQ22" s="546"/>
      <c r="DR22" s="546"/>
      <c r="DS22" s="546"/>
      <c r="DT22" s="546"/>
      <c r="DU22" s="546"/>
      <c r="DV22" s="546"/>
      <c r="DW22" s="546"/>
      <c r="DX22" s="546"/>
      <c r="DY22" s="546"/>
      <c r="DZ22" s="546"/>
      <c r="EA22" s="546"/>
      <c r="EB22" s="608"/>
      <c r="EC22" s="546" t="s">
        <v>789</v>
      </c>
      <c r="ED22" s="546"/>
      <c r="EE22" s="546"/>
      <c r="EF22" s="546"/>
      <c r="EG22" s="546"/>
      <c r="EH22" s="546"/>
      <c r="EI22" s="546"/>
      <c r="EJ22" s="546"/>
      <c r="EK22" s="546"/>
      <c r="EL22" s="546"/>
      <c r="EM22" s="546"/>
      <c r="EN22" s="546"/>
      <c r="EO22" s="546"/>
      <c r="EP22" s="546"/>
      <c r="EQ22" s="546"/>
      <c r="ER22" s="546"/>
      <c r="ES22" s="546"/>
      <c r="ET22" s="546"/>
      <c r="EU22" s="609"/>
    </row>
    <row r="23" spans="1:151" ht="21" customHeight="1" thickBot="1">
      <c r="A23" s="404"/>
      <c r="B23" s="886"/>
      <c r="C23" s="886"/>
      <c r="D23" s="886"/>
      <c r="E23" s="886"/>
      <c r="F23" s="886"/>
      <c r="G23" s="886"/>
      <c r="H23" s="886"/>
      <c r="I23" s="886"/>
      <c r="J23" s="886"/>
      <c r="K23" s="886"/>
      <c r="L23" s="886"/>
      <c r="M23" s="886"/>
      <c r="N23" s="886"/>
      <c r="O23" s="886"/>
      <c r="P23" s="886"/>
      <c r="Q23" s="886"/>
      <c r="R23" s="389"/>
      <c r="S23" s="1144"/>
      <c r="T23" s="1145"/>
      <c r="U23" s="1145"/>
      <c r="V23" s="1145"/>
      <c r="W23" s="1145"/>
      <c r="X23" s="1145"/>
      <c r="Y23" s="1145"/>
      <c r="Z23" s="1145"/>
      <c r="AA23" s="1145"/>
      <c r="AB23" s="1145"/>
      <c r="AC23" s="1145"/>
      <c r="AD23" s="1145"/>
      <c r="AE23" s="1145"/>
      <c r="AF23" s="1145"/>
      <c r="AG23" s="1145"/>
      <c r="AH23" s="1145"/>
      <c r="AI23" s="1145"/>
      <c r="AJ23" s="1145"/>
      <c r="AK23" s="1146"/>
      <c r="AL23" s="603" t="s">
        <v>774</v>
      </c>
      <c r="AM23" s="603"/>
      <c r="AN23" s="603"/>
      <c r="AO23" s="603"/>
      <c r="AP23" s="603"/>
      <c r="AQ23" s="603"/>
      <c r="AR23" s="603"/>
      <c r="AS23" s="603"/>
      <c r="AT23" s="603"/>
      <c r="AU23" s="603"/>
      <c r="AV23" s="603"/>
      <c r="AW23" s="603"/>
      <c r="AX23" s="603"/>
      <c r="AY23" s="603"/>
      <c r="AZ23" s="603"/>
      <c r="BA23" s="603"/>
      <c r="BB23" s="603"/>
      <c r="BC23" s="603"/>
      <c r="BD23" s="604"/>
      <c r="BE23" s="603" t="s">
        <v>772</v>
      </c>
      <c r="BF23" s="603"/>
      <c r="BG23" s="603"/>
      <c r="BH23" s="603"/>
      <c r="BI23" s="603"/>
      <c r="BJ23" s="603"/>
      <c r="BK23" s="603"/>
      <c r="BL23" s="603"/>
      <c r="BM23" s="603"/>
      <c r="BN23" s="603"/>
      <c r="BO23" s="603"/>
      <c r="BP23" s="603"/>
      <c r="BQ23" s="603"/>
      <c r="BR23" s="603"/>
      <c r="BS23" s="603"/>
      <c r="BT23" s="603"/>
      <c r="BU23" s="603"/>
      <c r="BV23" s="603"/>
      <c r="BW23" s="604"/>
      <c r="BX23" s="603" t="s">
        <v>772</v>
      </c>
      <c r="BY23" s="603"/>
      <c r="BZ23" s="603"/>
      <c r="CA23" s="603"/>
      <c r="CB23" s="603"/>
      <c r="CC23" s="603"/>
      <c r="CD23" s="603"/>
      <c r="CE23" s="603"/>
      <c r="CF23" s="603"/>
      <c r="CG23" s="603"/>
      <c r="CH23" s="603"/>
      <c r="CI23" s="603"/>
      <c r="CJ23" s="603"/>
      <c r="CK23" s="603"/>
      <c r="CL23" s="603"/>
      <c r="CM23" s="603"/>
      <c r="CN23" s="603"/>
      <c r="CO23" s="603"/>
      <c r="CP23" s="604"/>
      <c r="CQ23" s="603" t="s">
        <v>772</v>
      </c>
      <c r="CR23" s="603"/>
      <c r="CS23" s="603"/>
      <c r="CT23" s="603"/>
      <c r="CU23" s="603"/>
      <c r="CV23" s="603"/>
      <c r="CW23" s="603"/>
      <c r="CX23" s="603"/>
      <c r="CY23" s="603"/>
      <c r="CZ23" s="603"/>
      <c r="DA23" s="603"/>
      <c r="DB23" s="603"/>
      <c r="DC23" s="603"/>
      <c r="DD23" s="603"/>
      <c r="DE23" s="603"/>
      <c r="DF23" s="603"/>
      <c r="DG23" s="603"/>
      <c r="DH23" s="603"/>
      <c r="DI23" s="604"/>
      <c r="DJ23" s="603" t="s">
        <v>772</v>
      </c>
      <c r="DK23" s="603"/>
      <c r="DL23" s="603"/>
      <c r="DM23" s="603"/>
      <c r="DN23" s="603"/>
      <c r="DO23" s="603"/>
      <c r="DP23" s="603"/>
      <c r="DQ23" s="603"/>
      <c r="DR23" s="603"/>
      <c r="DS23" s="603"/>
      <c r="DT23" s="603"/>
      <c r="DU23" s="603"/>
      <c r="DV23" s="603"/>
      <c r="DW23" s="603"/>
      <c r="DX23" s="603"/>
      <c r="DY23" s="603"/>
      <c r="DZ23" s="603"/>
      <c r="EA23" s="603"/>
      <c r="EB23" s="604"/>
      <c r="EC23" s="603" t="s">
        <v>772</v>
      </c>
      <c r="ED23" s="603"/>
      <c r="EE23" s="603"/>
      <c r="EF23" s="603"/>
      <c r="EG23" s="603"/>
      <c r="EH23" s="603"/>
      <c r="EI23" s="603"/>
      <c r="EJ23" s="603"/>
      <c r="EK23" s="603"/>
      <c r="EL23" s="603"/>
      <c r="EM23" s="603"/>
      <c r="EN23" s="603"/>
      <c r="EO23" s="603"/>
      <c r="EP23" s="603"/>
      <c r="EQ23" s="603"/>
      <c r="ER23" s="603"/>
      <c r="ES23" s="603"/>
      <c r="ET23" s="603"/>
      <c r="EU23" s="605"/>
    </row>
    <row r="24" spans="1:151" ht="21" customHeight="1">
      <c r="A24" s="671" t="s">
        <v>108</v>
      </c>
      <c r="B24" s="727"/>
      <c r="C24" s="727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559">
        <v>105</v>
      </c>
      <c r="T24" s="700"/>
      <c r="U24" s="700"/>
      <c r="V24" s="700"/>
      <c r="W24" s="700"/>
      <c r="X24" s="700"/>
      <c r="Y24" s="700"/>
      <c r="Z24" s="700"/>
      <c r="AA24" s="700"/>
      <c r="AB24" s="700"/>
      <c r="AC24" s="700"/>
      <c r="AD24" s="700"/>
      <c r="AE24" s="700"/>
      <c r="AF24" s="700"/>
      <c r="AG24" s="700"/>
      <c r="AH24" s="700"/>
      <c r="AI24" s="700"/>
      <c r="AJ24" s="700"/>
      <c r="AK24" s="700"/>
      <c r="AL24" s="700">
        <v>66191821</v>
      </c>
      <c r="AM24" s="700"/>
      <c r="AN24" s="700"/>
      <c r="AO24" s="700"/>
      <c r="AP24" s="700"/>
      <c r="AQ24" s="700"/>
      <c r="AR24" s="700"/>
      <c r="AS24" s="700"/>
      <c r="AT24" s="700"/>
      <c r="AU24" s="700"/>
      <c r="AV24" s="700"/>
      <c r="AW24" s="700"/>
      <c r="AX24" s="700"/>
      <c r="AY24" s="700"/>
      <c r="AZ24" s="700"/>
      <c r="BA24" s="700"/>
      <c r="BB24" s="700"/>
      <c r="BC24" s="700"/>
      <c r="BD24" s="700"/>
      <c r="BE24" s="700">
        <v>112099196</v>
      </c>
      <c r="BF24" s="700"/>
      <c r="BG24" s="700"/>
      <c r="BH24" s="700"/>
      <c r="BI24" s="700"/>
      <c r="BJ24" s="700"/>
      <c r="BK24" s="700"/>
      <c r="BL24" s="700"/>
      <c r="BM24" s="700"/>
      <c r="BN24" s="700"/>
      <c r="BO24" s="700"/>
      <c r="BP24" s="700"/>
      <c r="BQ24" s="700"/>
      <c r="BR24" s="700"/>
      <c r="BS24" s="700"/>
      <c r="BT24" s="700"/>
      <c r="BU24" s="700"/>
      <c r="BV24" s="700"/>
      <c r="BW24" s="700"/>
      <c r="BX24" s="700">
        <v>715029</v>
      </c>
      <c r="BY24" s="700"/>
      <c r="BZ24" s="700"/>
      <c r="CA24" s="700"/>
      <c r="CB24" s="700"/>
      <c r="CC24" s="700"/>
      <c r="CD24" s="700"/>
      <c r="CE24" s="700"/>
      <c r="CF24" s="700"/>
      <c r="CG24" s="700"/>
      <c r="CH24" s="700"/>
      <c r="CI24" s="700"/>
      <c r="CJ24" s="700"/>
      <c r="CK24" s="700"/>
      <c r="CL24" s="700"/>
      <c r="CM24" s="700"/>
      <c r="CN24" s="700"/>
      <c r="CO24" s="700"/>
      <c r="CP24" s="700"/>
      <c r="CQ24" s="700">
        <v>726045</v>
      </c>
      <c r="CR24" s="700"/>
      <c r="CS24" s="700"/>
      <c r="CT24" s="700"/>
      <c r="CU24" s="700"/>
      <c r="CV24" s="700"/>
      <c r="CW24" s="700"/>
      <c r="CX24" s="700"/>
      <c r="CY24" s="700"/>
      <c r="CZ24" s="700"/>
      <c r="DA24" s="700"/>
      <c r="DB24" s="700"/>
      <c r="DC24" s="700"/>
      <c r="DD24" s="700"/>
      <c r="DE24" s="700"/>
      <c r="DF24" s="700"/>
      <c r="DG24" s="700"/>
      <c r="DH24" s="700"/>
      <c r="DI24" s="700"/>
      <c r="DJ24" s="1147">
        <v>-11016</v>
      </c>
      <c r="DK24" s="1147"/>
      <c r="DL24" s="1147"/>
      <c r="DM24" s="1147"/>
      <c r="DN24" s="1147"/>
      <c r="DO24" s="1147"/>
      <c r="DP24" s="1147"/>
      <c r="DQ24" s="1147"/>
      <c r="DR24" s="1147"/>
      <c r="DS24" s="1147"/>
      <c r="DT24" s="1147"/>
      <c r="DU24" s="1147"/>
      <c r="DV24" s="1147"/>
      <c r="DW24" s="1147"/>
      <c r="DX24" s="1147"/>
      <c r="DY24" s="1147"/>
      <c r="DZ24" s="1147"/>
      <c r="EA24" s="1147"/>
      <c r="EB24" s="1147"/>
      <c r="EC24" s="700">
        <v>15578</v>
      </c>
      <c r="ED24" s="700"/>
      <c r="EE24" s="700"/>
      <c r="EF24" s="700"/>
      <c r="EG24" s="700"/>
      <c r="EH24" s="700"/>
      <c r="EI24" s="700"/>
      <c r="EJ24" s="700"/>
      <c r="EK24" s="700"/>
      <c r="EL24" s="700"/>
      <c r="EM24" s="700"/>
      <c r="EN24" s="700"/>
      <c r="EO24" s="700"/>
      <c r="EP24" s="700"/>
      <c r="EQ24" s="700"/>
      <c r="ER24" s="700"/>
      <c r="ES24" s="700"/>
      <c r="ET24" s="700"/>
      <c r="EU24" s="701"/>
    </row>
    <row r="25" spans="1:151" ht="21" customHeight="1">
      <c r="A25" s="882" t="s">
        <v>23</v>
      </c>
      <c r="B25" s="883"/>
      <c r="C25" s="883"/>
      <c r="D25" s="883"/>
      <c r="E25" s="883"/>
      <c r="F25" s="883"/>
      <c r="G25" s="883"/>
      <c r="H25" s="883"/>
      <c r="I25" s="883"/>
      <c r="J25" s="883"/>
      <c r="K25" s="883"/>
      <c r="L25" s="883"/>
      <c r="M25" s="883"/>
      <c r="N25" s="883"/>
      <c r="O25" s="883"/>
      <c r="P25" s="883"/>
      <c r="Q25" s="883"/>
      <c r="R25" s="883"/>
      <c r="S25" s="705">
        <v>2</v>
      </c>
      <c r="T25" s="696"/>
      <c r="U25" s="696"/>
      <c r="V25" s="696"/>
      <c r="W25" s="696"/>
      <c r="X25" s="696"/>
      <c r="Y25" s="696"/>
      <c r="Z25" s="696"/>
      <c r="AA25" s="696"/>
      <c r="AB25" s="696"/>
      <c r="AC25" s="696"/>
      <c r="AD25" s="696"/>
      <c r="AE25" s="696"/>
      <c r="AF25" s="696"/>
      <c r="AG25" s="696"/>
      <c r="AH25" s="696"/>
      <c r="AI25" s="696"/>
      <c r="AJ25" s="696"/>
      <c r="AK25" s="696"/>
      <c r="AL25" s="696">
        <v>454162</v>
      </c>
      <c r="AM25" s="696"/>
      <c r="AN25" s="696"/>
      <c r="AO25" s="696"/>
      <c r="AP25" s="696"/>
      <c r="AQ25" s="696"/>
      <c r="AR25" s="696"/>
      <c r="AS25" s="696"/>
      <c r="AT25" s="696"/>
      <c r="AU25" s="696"/>
      <c r="AV25" s="696"/>
      <c r="AW25" s="696"/>
      <c r="AX25" s="696"/>
      <c r="AY25" s="696"/>
      <c r="AZ25" s="696"/>
      <c r="BA25" s="696"/>
      <c r="BB25" s="696"/>
      <c r="BC25" s="696"/>
      <c r="BD25" s="696"/>
      <c r="BE25" s="696">
        <v>1184961</v>
      </c>
      <c r="BF25" s="696"/>
      <c r="BG25" s="696"/>
      <c r="BH25" s="696"/>
      <c r="BI25" s="696"/>
      <c r="BJ25" s="696"/>
      <c r="BK25" s="696"/>
      <c r="BL25" s="696"/>
      <c r="BM25" s="696"/>
      <c r="BN25" s="696"/>
      <c r="BO25" s="696"/>
      <c r="BP25" s="696"/>
      <c r="BQ25" s="696"/>
      <c r="BR25" s="696"/>
      <c r="BS25" s="696"/>
      <c r="BT25" s="696"/>
      <c r="BU25" s="696"/>
      <c r="BV25" s="696"/>
      <c r="BW25" s="696"/>
      <c r="BX25" s="696">
        <v>10560</v>
      </c>
      <c r="BY25" s="696"/>
      <c r="BZ25" s="696"/>
      <c r="CA25" s="696"/>
      <c r="CB25" s="696"/>
      <c r="CC25" s="696"/>
      <c r="CD25" s="696"/>
      <c r="CE25" s="696"/>
      <c r="CF25" s="696"/>
      <c r="CG25" s="696"/>
      <c r="CH25" s="696"/>
      <c r="CI25" s="696"/>
      <c r="CJ25" s="696"/>
      <c r="CK25" s="696"/>
      <c r="CL25" s="696"/>
      <c r="CM25" s="696"/>
      <c r="CN25" s="696"/>
      <c r="CO25" s="696"/>
      <c r="CP25" s="696"/>
      <c r="CQ25" s="696">
        <v>8540</v>
      </c>
      <c r="CR25" s="696"/>
      <c r="CS25" s="696"/>
      <c r="CT25" s="696"/>
      <c r="CU25" s="696"/>
      <c r="CV25" s="696"/>
      <c r="CW25" s="696"/>
      <c r="CX25" s="696"/>
      <c r="CY25" s="696"/>
      <c r="CZ25" s="696"/>
      <c r="DA25" s="696"/>
      <c r="DB25" s="696"/>
      <c r="DC25" s="696"/>
      <c r="DD25" s="696"/>
      <c r="DE25" s="696"/>
      <c r="DF25" s="696"/>
      <c r="DG25" s="696"/>
      <c r="DH25" s="696"/>
      <c r="DI25" s="696"/>
      <c r="DJ25" s="696">
        <v>2020</v>
      </c>
      <c r="DK25" s="696"/>
      <c r="DL25" s="696"/>
      <c r="DM25" s="696"/>
      <c r="DN25" s="696"/>
      <c r="DO25" s="696"/>
      <c r="DP25" s="696"/>
      <c r="DQ25" s="696"/>
      <c r="DR25" s="696"/>
      <c r="DS25" s="696"/>
      <c r="DT25" s="696"/>
      <c r="DU25" s="696"/>
      <c r="DV25" s="696"/>
      <c r="DW25" s="696"/>
      <c r="DX25" s="696"/>
      <c r="DY25" s="696"/>
      <c r="DZ25" s="696"/>
      <c r="EA25" s="696"/>
      <c r="EB25" s="696"/>
      <c r="EC25" s="696">
        <v>1010</v>
      </c>
      <c r="ED25" s="696"/>
      <c r="EE25" s="696"/>
      <c r="EF25" s="696"/>
      <c r="EG25" s="696"/>
      <c r="EH25" s="696"/>
      <c r="EI25" s="696"/>
      <c r="EJ25" s="696"/>
      <c r="EK25" s="696"/>
      <c r="EL25" s="696"/>
      <c r="EM25" s="696"/>
      <c r="EN25" s="696"/>
      <c r="EO25" s="696"/>
      <c r="EP25" s="696"/>
      <c r="EQ25" s="696"/>
      <c r="ER25" s="696"/>
      <c r="ES25" s="696"/>
      <c r="ET25" s="696"/>
      <c r="EU25" s="699"/>
    </row>
    <row r="26" spans="1:151" ht="21" customHeight="1">
      <c r="A26" s="882" t="s">
        <v>109</v>
      </c>
      <c r="B26" s="883"/>
      <c r="C26" s="883"/>
      <c r="D26" s="883"/>
      <c r="E26" s="883"/>
      <c r="F26" s="883"/>
      <c r="G26" s="883"/>
      <c r="H26" s="883"/>
      <c r="I26" s="883"/>
      <c r="J26" s="883"/>
      <c r="K26" s="883"/>
      <c r="L26" s="883"/>
      <c r="M26" s="883"/>
      <c r="N26" s="883"/>
      <c r="O26" s="883"/>
      <c r="P26" s="883"/>
      <c r="Q26" s="883"/>
      <c r="R26" s="883"/>
      <c r="S26" s="705">
        <v>43</v>
      </c>
      <c r="T26" s="696"/>
      <c r="U26" s="696"/>
      <c r="V26" s="696"/>
      <c r="W26" s="696"/>
      <c r="X26" s="696"/>
      <c r="Y26" s="696"/>
      <c r="Z26" s="696"/>
      <c r="AA26" s="696"/>
      <c r="AB26" s="696"/>
      <c r="AC26" s="696"/>
      <c r="AD26" s="696"/>
      <c r="AE26" s="696"/>
      <c r="AF26" s="696"/>
      <c r="AG26" s="696"/>
      <c r="AH26" s="696"/>
      <c r="AI26" s="696"/>
      <c r="AJ26" s="696"/>
      <c r="AK26" s="696"/>
      <c r="AL26" s="696">
        <v>30471263</v>
      </c>
      <c r="AM26" s="696"/>
      <c r="AN26" s="696"/>
      <c r="AO26" s="696"/>
      <c r="AP26" s="696"/>
      <c r="AQ26" s="696"/>
      <c r="AR26" s="696"/>
      <c r="AS26" s="696"/>
      <c r="AT26" s="696"/>
      <c r="AU26" s="696"/>
      <c r="AV26" s="696"/>
      <c r="AW26" s="696"/>
      <c r="AX26" s="696"/>
      <c r="AY26" s="696"/>
      <c r="AZ26" s="696"/>
      <c r="BA26" s="696"/>
      <c r="BB26" s="696"/>
      <c r="BC26" s="696"/>
      <c r="BD26" s="696"/>
      <c r="BE26" s="696">
        <v>50325418</v>
      </c>
      <c r="BF26" s="696"/>
      <c r="BG26" s="696"/>
      <c r="BH26" s="696"/>
      <c r="BI26" s="696"/>
      <c r="BJ26" s="696"/>
      <c r="BK26" s="696"/>
      <c r="BL26" s="696"/>
      <c r="BM26" s="696"/>
      <c r="BN26" s="696"/>
      <c r="BO26" s="696"/>
      <c r="BP26" s="696"/>
      <c r="BQ26" s="696"/>
      <c r="BR26" s="696"/>
      <c r="BS26" s="696"/>
      <c r="BT26" s="696"/>
      <c r="BU26" s="696"/>
      <c r="BV26" s="696"/>
      <c r="BW26" s="696"/>
      <c r="BX26" s="696">
        <v>225712</v>
      </c>
      <c r="BY26" s="696"/>
      <c r="BZ26" s="696"/>
      <c r="CA26" s="696"/>
      <c r="CB26" s="696"/>
      <c r="CC26" s="696"/>
      <c r="CD26" s="696"/>
      <c r="CE26" s="696"/>
      <c r="CF26" s="696"/>
      <c r="CG26" s="696"/>
      <c r="CH26" s="696"/>
      <c r="CI26" s="696"/>
      <c r="CJ26" s="696"/>
      <c r="CK26" s="696"/>
      <c r="CL26" s="696"/>
      <c r="CM26" s="696"/>
      <c r="CN26" s="696"/>
      <c r="CO26" s="696"/>
      <c r="CP26" s="696"/>
      <c r="CQ26" s="696">
        <v>155696</v>
      </c>
      <c r="CR26" s="696"/>
      <c r="CS26" s="696"/>
      <c r="CT26" s="696"/>
      <c r="CU26" s="696"/>
      <c r="CV26" s="696"/>
      <c r="CW26" s="696"/>
      <c r="CX26" s="696"/>
      <c r="CY26" s="696"/>
      <c r="CZ26" s="696"/>
      <c r="DA26" s="696"/>
      <c r="DB26" s="696"/>
      <c r="DC26" s="696"/>
      <c r="DD26" s="696"/>
      <c r="DE26" s="696"/>
      <c r="DF26" s="696"/>
      <c r="DG26" s="696"/>
      <c r="DH26" s="696"/>
      <c r="DI26" s="696"/>
      <c r="DJ26" s="696">
        <v>70016</v>
      </c>
      <c r="DK26" s="696"/>
      <c r="DL26" s="696"/>
      <c r="DM26" s="696"/>
      <c r="DN26" s="696"/>
      <c r="DO26" s="696"/>
      <c r="DP26" s="696"/>
      <c r="DQ26" s="696"/>
      <c r="DR26" s="696"/>
      <c r="DS26" s="696"/>
      <c r="DT26" s="696"/>
      <c r="DU26" s="696"/>
      <c r="DV26" s="696"/>
      <c r="DW26" s="696"/>
      <c r="DX26" s="696"/>
      <c r="DY26" s="696"/>
      <c r="DZ26" s="696"/>
      <c r="EA26" s="696"/>
      <c r="EB26" s="696"/>
      <c r="EC26" s="696">
        <v>10542</v>
      </c>
      <c r="ED26" s="696"/>
      <c r="EE26" s="696"/>
      <c r="EF26" s="696"/>
      <c r="EG26" s="696"/>
      <c r="EH26" s="696"/>
      <c r="EI26" s="696"/>
      <c r="EJ26" s="696"/>
      <c r="EK26" s="696"/>
      <c r="EL26" s="696"/>
      <c r="EM26" s="696"/>
      <c r="EN26" s="696"/>
      <c r="EO26" s="696"/>
      <c r="EP26" s="696"/>
      <c r="EQ26" s="696"/>
      <c r="ER26" s="696"/>
      <c r="ES26" s="696"/>
      <c r="ET26" s="696"/>
      <c r="EU26" s="699"/>
    </row>
    <row r="27" spans="1:151" ht="21" customHeight="1">
      <c r="A27" s="882" t="s">
        <v>24</v>
      </c>
      <c r="B27" s="883"/>
      <c r="C27" s="883"/>
      <c r="D27" s="883"/>
      <c r="E27" s="883"/>
      <c r="F27" s="883"/>
      <c r="G27" s="883"/>
      <c r="H27" s="883"/>
      <c r="I27" s="883"/>
      <c r="J27" s="883"/>
      <c r="K27" s="883"/>
      <c r="L27" s="883"/>
      <c r="M27" s="883"/>
      <c r="N27" s="883"/>
      <c r="O27" s="883"/>
      <c r="P27" s="883"/>
      <c r="Q27" s="883"/>
      <c r="R27" s="883"/>
      <c r="S27" s="705">
        <v>0</v>
      </c>
      <c r="T27" s="696"/>
      <c r="U27" s="696"/>
      <c r="V27" s="696"/>
      <c r="W27" s="696"/>
      <c r="X27" s="696"/>
      <c r="Y27" s="696"/>
      <c r="Z27" s="696"/>
      <c r="AA27" s="696"/>
      <c r="AB27" s="696"/>
      <c r="AC27" s="696"/>
      <c r="AD27" s="696"/>
      <c r="AE27" s="696"/>
      <c r="AF27" s="696"/>
      <c r="AG27" s="696"/>
      <c r="AH27" s="696"/>
      <c r="AI27" s="696"/>
      <c r="AJ27" s="696"/>
      <c r="AK27" s="696"/>
      <c r="AL27" s="696">
        <v>0</v>
      </c>
      <c r="AM27" s="696"/>
      <c r="AN27" s="696"/>
      <c r="AO27" s="696"/>
      <c r="AP27" s="696"/>
      <c r="AQ27" s="696"/>
      <c r="AR27" s="696"/>
      <c r="AS27" s="696"/>
      <c r="AT27" s="696"/>
      <c r="AU27" s="696"/>
      <c r="AV27" s="696"/>
      <c r="AW27" s="696"/>
      <c r="AX27" s="696"/>
      <c r="AY27" s="696"/>
      <c r="AZ27" s="696"/>
      <c r="BA27" s="696"/>
      <c r="BB27" s="696"/>
      <c r="BC27" s="696"/>
      <c r="BD27" s="696"/>
      <c r="BE27" s="696">
        <v>0</v>
      </c>
      <c r="BF27" s="696"/>
      <c r="BG27" s="696"/>
      <c r="BH27" s="696"/>
      <c r="BI27" s="696"/>
      <c r="BJ27" s="696"/>
      <c r="BK27" s="696"/>
      <c r="BL27" s="696"/>
      <c r="BM27" s="696"/>
      <c r="BN27" s="696"/>
      <c r="BO27" s="696"/>
      <c r="BP27" s="696"/>
      <c r="BQ27" s="696"/>
      <c r="BR27" s="696"/>
      <c r="BS27" s="696"/>
      <c r="BT27" s="696"/>
      <c r="BU27" s="696"/>
      <c r="BV27" s="696"/>
      <c r="BW27" s="696"/>
      <c r="BX27" s="696">
        <v>0</v>
      </c>
      <c r="BY27" s="696"/>
      <c r="BZ27" s="696"/>
      <c r="CA27" s="696"/>
      <c r="CB27" s="696"/>
      <c r="CC27" s="696"/>
      <c r="CD27" s="696"/>
      <c r="CE27" s="696"/>
      <c r="CF27" s="696"/>
      <c r="CG27" s="696"/>
      <c r="CH27" s="696"/>
      <c r="CI27" s="696"/>
      <c r="CJ27" s="696"/>
      <c r="CK27" s="696"/>
      <c r="CL27" s="696"/>
      <c r="CM27" s="696"/>
      <c r="CN27" s="696"/>
      <c r="CO27" s="696"/>
      <c r="CP27" s="696"/>
      <c r="CQ27" s="696">
        <v>0</v>
      </c>
      <c r="CR27" s="696"/>
      <c r="CS27" s="696"/>
      <c r="CT27" s="696"/>
      <c r="CU27" s="696"/>
      <c r="CV27" s="696"/>
      <c r="CW27" s="696"/>
      <c r="CX27" s="696"/>
      <c r="CY27" s="696"/>
      <c r="CZ27" s="696"/>
      <c r="DA27" s="696"/>
      <c r="DB27" s="696"/>
      <c r="DC27" s="696"/>
      <c r="DD27" s="696"/>
      <c r="DE27" s="696"/>
      <c r="DF27" s="696"/>
      <c r="DG27" s="696"/>
      <c r="DH27" s="696"/>
      <c r="DI27" s="696"/>
      <c r="DJ27" s="696">
        <v>0</v>
      </c>
      <c r="DK27" s="696"/>
      <c r="DL27" s="696"/>
      <c r="DM27" s="696"/>
      <c r="DN27" s="696"/>
      <c r="DO27" s="696"/>
      <c r="DP27" s="696"/>
      <c r="DQ27" s="696"/>
      <c r="DR27" s="696"/>
      <c r="DS27" s="696"/>
      <c r="DT27" s="696"/>
      <c r="DU27" s="696"/>
      <c r="DV27" s="696"/>
      <c r="DW27" s="696"/>
      <c r="DX27" s="696"/>
      <c r="DY27" s="696"/>
      <c r="DZ27" s="696"/>
      <c r="EA27" s="696"/>
      <c r="EB27" s="696"/>
      <c r="EC27" s="696">
        <v>0</v>
      </c>
      <c r="ED27" s="696"/>
      <c r="EE27" s="696"/>
      <c r="EF27" s="696"/>
      <c r="EG27" s="696"/>
      <c r="EH27" s="696"/>
      <c r="EI27" s="696"/>
      <c r="EJ27" s="696"/>
      <c r="EK27" s="696"/>
      <c r="EL27" s="696"/>
      <c r="EM27" s="696"/>
      <c r="EN27" s="696"/>
      <c r="EO27" s="696"/>
      <c r="EP27" s="696"/>
      <c r="EQ27" s="696"/>
      <c r="ER27" s="696"/>
      <c r="ES27" s="696"/>
      <c r="ET27" s="696"/>
      <c r="EU27" s="699"/>
    </row>
    <row r="28" spans="1:151" ht="21" customHeight="1">
      <c r="A28" s="882" t="s">
        <v>110</v>
      </c>
      <c r="B28" s="883"/>
      <c r="C28" s="883"/>
      <c r="D28" s="883"/>
      <c r="E28" s="883"/>
      <c r="F28" s="883"/>
      <c r="G28" s="883"/>
      <c r="H28" s="883"/>
      <c r="I28" s="883"/>
      <c r="J28" s="883"/>
      <c r="K28" s="883"/>
      <c r="L28" s="883"/>
      <c r="M28" s="883"/>
      <c r="N28" s="883"/>
      <c r="O28" s="883"/>
      <c r="P28" s="883"/>
      <c r="Q28" s="883"/>
      <c r="R28" s="883"/>
      <c r="S28" s="705">
        <v>8</v>
      </c>
      <c r="T28" s="696"/>
      <c r="U28" s="696"/>
      <c r="V28" s="696"/>
      <c r="W28" s="696"/>
      <c r="X28" s="696"/>
      <c r="Y28" s="696"/>
      <c r="Z28" s="696"/>
      <c r="AA28" s="696"/>
      <c r="AB28" s="696"/>
      <c r="AC28" s="696"/>
      <c r="AD28" s="696"/>
      <c r="AE28" s="696"/>
      <c r="AF28" s="696"/>
      <c r="AG28" s="696"/>
      <c r="AH28" s="696"/>
      <c r="AI28" s="696"/>
      <c r="AJ28" s="696"/>
      <c r="AK28" s="696"/>
      <c r="AL28" s="696">
        <v>2166521</v>
      </c>
      <c r="AM28" s="696"/>
      <c r="AN28" s="696"/>
      <c r="AO28" s="696"/>
      <c r="AP28" s="696"/>
      <c r="AQ28" s="696"/>
      <c r="AR28" s="696"/>
      <c r="AS28" s="696"/>
      <c r="AT28" s="696"/>
      <c r="AU28" s="696"/>
      <c r="AV28" s="696"/>
      <c r="AW28" s="696"/>
      <c r="AX28" s="696"/>
      <c r="AY28" s="696"/>
      <c r="AZ28" s="696"/>
      <c r="BA28" s="696"/>
      <c r="BB28" s="696"/>
      <c r="BC28" s="696"/>
      <c r="BD28" s="696"/>
      <c r="BE28" s="696">
        <v>4173113</v>
      </c>
      <c r="BF28" s="696"/>
      <c r="BG28" s="696"/>
      <c r="BH28" s="696"/>
      <c r="BI28" s="696"/>
      <c r="BJ28" s="696"/>
      <c r="BK28" s="696"/>
      <c r="BL28" s="696"/>
      <c r="BM28" s="696"/>
      <c r="BN28" s="696"/>
      <c r="BO28" s="696"/>
      <c r="BP28" s="696"/>
      <c r="BQ28" s="696"/>
      <c r="BR28" s="696"/>
      <c r="BS28" s="696"/>
      <c r="BT28" s="696"/>
      <c r="BU28" s="696"/>
      <c r="BV28" s="696"/>
      <c r="BW28" s="696"/>
      <c r="BX28" s="696">
        <v>11582</v>
      </c>
      <c r="BY28" s="696"/>
      <c r="BZ28" s="696"/>
      <c r="CA28" s="696"/>
      <c r="CB28" s="696"/>
      <c r="CC28" s="696"/>
      <c r="CD28" s="696"/>
      <c r="CE28" s="696"/>
      <c r="CF28" s="696"/>
      <c r="CG28" s="696"/>
      <c r="CH28" s="696"/>
      <c r="CI28" s="696"/>
      <c r="CJ28" s="696"/>
      <c r="CK28" s="696"/>
      <c r="CL28" s="696"/>
      <c r="CM28" s="696"/>
      <c r="CN28" s="696"/>
      <c r="CO28" s="696"/>
      <c r="CP28" s="696"/>
      <c r="CQ28" s="696">
        <v>8599</v>
      </c>
      <c r="CR28" s="696"/>
      <c r="CS28" s="696"/>
      <c r="CT28" s="696"/>
      <c r="CU28" s="696"/>
      <c r="CV28" s="696"/>
      <c r="CW28" s="696"/>
      <c r="CX28" s="696"/>
      <c r="CY28" s="696"/>
      <c r="CZ28" s="696"/>
      <c r="DA28" s="696"/>
      <c r="DB28" s="696"/>
      <c r="DC28" s="696"/>
      <c r="DD28" s="696"/>
      <c r="DE28" s="696"/>
      <c r="DF28" s="696"/>
      <c r="DG28" s="696"/>
      <c r="DH28" s="696"/>
      <c r="DI28" s="696"/>
      <c r="DJ28" s="696">
        <v>2983</v>
      </c>
      <c r="DK28" s="696"/>
      <c r="DL28" s="696"/>
      <c r="DM28" s="696"/>
      <c r="DN28" s="696"/>
      <c r="DO28" s="696"/>
      <c r="DP28" s="696"/>
      <c r="DQ28" s="696"/>
      <c r="DR28" s="696"/>
      <c r="DS28" s="696"/>
      <c r="DT28" s="696"/>
      <c r="DU28" s="696"/>
      <c r="DV28" s="696"/>
      <c r="DW28" s="696"/>
      <c r="DX28" s="696"/>
      <c r="DY28" s="696"/>
      <c r="DZ28" s="696"/>
      <c r="EA28" s="696"/>
      <c r="EB28" s="696"/>
      <c r="EC28" s="696">
        <v>1363</v>
      </c>
      <c r="ED28" s="696"/>
      <c r="EE28" s="696"/>
      <c r="EF28" s="696"/>
      <c r="EG28" s="696"/>
      <c r="EH28" s="696"/>
      <c r="EI28" s="696"/>
      <c r="EJ28" s="696"/>
      <c r="EK28" s="696"/>
      <c r="EL28" s="696"/>
      <c r="EM28" s="696"/>
      <c r="EN28" s="696"/>
      <c r="EO28" s="696"/>
      <c r="EP28" s="696"/>
      <c r="EQ28" s="696"/>
      <c r="ER28" s="696"/>
      <c r="ES28" s="696"/>
      <c r="ET28" s="696"/>
      <c r="EU28" s="699"/>
    </row>
    <row r="29" spans="1:151" ht="21" customHeight="1" thickBot="1">
      <c r="A29" s="776" t="s">
        <v>25</v>
      </c>
      <c r="B29" s="880"/>
      <c r="C29" s="880"/>
      <c r="D29" s="880"/>
      <c r="E29" s="880"/>
      <c r="F29" s="880"/>
      <c r="G29" s="880"/>
      <c r="H29" s="880"/>
      <c r="I29" s="880"/>
      <c r="J29" s="880"/>
      <c r="K29" s="880"/>
      <c r="L29" s="880"/>
      <c r="M29" s="880"/>
      <c r="N29" s="880"/>
      <c r="O29" s="880"/>
      <c r="P29" s="880"/>
      <c r="Q29" s="880"/>
      <c r="R29" s="880"/>
      <c r="S29" s="705">
        <v>1</v>
      </c>
      <c r="T29" s="696"/>
      <c r="U29" s="696"/>
      <c r="V29" s="696"/>
      <c r="W29" s="696"/>
      <c r="X29" s="696"/>
      <c r="Y29" s="696"/>
      <c r="Z29" s="696"/>
      <c r="AA29" s="696"/>
      <c r="AB29" s="696"/>
      <c r="AC29" s="696"/>
      <c r="AD29" s="696"/>
      <c r="AE29" s="696"/>
      <c r="AF29" s="696"/>
      <c r="AG29" s="696"/>
      <c r="AH29" s="696"/>
      <c r="AI29" s="696"/>
      <c r="AJ29" s="696"/>
      <c r="AK29" s="696"/>
      <c r="AL29" s="696">
        <v>4700270</v>
      </c>
      <c r="AM29" s="696"/>
      <c r="AN29" s="696"/>
      <c r="AO29" s="696"/>
      <c r="AP29" s="696"/>
      <c r="AQ29" s="696"/>
      <c r="AR29" s="696"/>
      <c r="AS29" s="696"/>
      <c r="AT29" s="696"/>
      <c r="AU29" s="696"/>
      <c r="AV29" s="696"/>
      <c r="AW29" s="696"/>
      <c r="AX29" s="696"/>
      <c r="AY29" s="696"/>
      <c r="AZ29" s="696"/>
      <c r="BA29" s="696"/>
      <c r="BB29" s="696"/>
      <c r="BC29" s="696"/>
      <c r="BD29" s="696"/>
      <c r="BE29" s="696">
        <v>4700270</v>
      </c>
      <c r="BF29" s="696"/>
      <c r="BG29" s="696"/>
      <c r="BH29" s="696"/>
      <c r="BI29" s="696"/>
      <c r="BJ29" s="696"/>
      <c r="BK29" s="696"/>
      <c r="BL29" s="696"/>
      <c r="BM29" s="696"/>
      <c r="BN29" s="696"/>
      <c r="BO29" s="696"/>
      <c r="BP29" s="696"/>
      <c r="BQ29" s="696"/>
      <c r="BR29" s="696"/>
      <c r="BS29" s="696"/>
      <c r="BT29" s="696"/>
      <c r="BU29" s="696"/>
      <c r="BV29" s="696"/>
      <c r="BW29" s="696"/>
      <c r="BX29" s="696">
        <v>124147</v>
      </c>
      <c r="BY29" s="696"/>
      <c r="BZ29" s="696"/>
      <c r="CA29" s="696"/>
      <c r="CB29" s="696"/>
      <c r="CC29" s="696"/>
      <c r="CD29" s="696"/>
      <c r="CE29" s="696"/>
      <c r="CF29" s="696"/>
      <c r="CG29" s="696"/>
      <c r="CH29" s="696"/>
      <c r="CI29" s="696"/>
      <c r="CJ29" s="696"/>
      <c r="CK29" s="696"/>
      <c r="CL29" s="696"/>
      <c r="CM29" s="696"/>
      <c r="CN29" s="696"/>
      <c r="CO29" s="696"/>
      <c r="CP29" s="696"/>
      <c r="CQ29" s="696">
        <v>0</v>
      </c>
      <c r="CR29" s="696"/>
      <c r="CS29" s="696"/>
      <c r="CT29" s="696"/>
      <c r="CU29" s="696"/>
      <c r="CV29" s="696"/>
      <c r="CW29" s="696"/>
      <c r="CX29" s="696"/>
      <c r="CY29" s="696"/>
      <c r="CZ29" s="696"/>
      <c r="DA29" s="696"/>
      <c r="DB29" s="696"/>
      <c r="DC29" s="696"/>
      <c r="DD29" s="696"/>
      <c r="DE29" s="696"/>
      <c r="DF29" s="696"/>
      <c r="DG29" s="696"/>
      <c r="DH29" s="696"/>
      <c r="DI29" s="696"/>
      <c r="DJ29" s="696">
        <v>124147</v>
      </c>
      <c r="DK29" s="696"/>
      <c r="DL29" s="696"/>
      <c r="DM29" s="696"/>
      <c r="DN29" s="696"/>
      <c r="DO29" s="696"/>
      <c r="DP29" s="696"/>
      <c r="DQ29" s="696"/>
      <c r="DR29" s="696"/>
      <c r="DS29" s="696"/>
      <c r="DT29" s="696"/>
      <c r="DU29" s="696"/>
      <c r="DV29" s="696"/>
      <c r="DW29" s="696"/>
      <c r="DX29" s="696"/>
      <c r="DY29" s="696"/>
      <c r="DZ29" s="696"/>
      <c r="EA29" s="696"/>
      <c r="EB29" s="696"/>
      <c r="EC29" s="696">
        <v>0</v>
      </c>
      <c r="ED29" s="696"/>
      <c r="EE29" s="696"/>
      <c r="EF29" s="696"/>
      <c r="EG29" s="696"/>
      <c r="EH29" s="696"/>
      <c r="EI29" s="696"/>
      <c r="EJ29" s="696"/>
      <c r="EK29" s="696"/>
      <c r="EL29" s="696"/>
      <c r="EM29" s="696"/>
      <c r="EN29" s="696"/>
      <c r="EO29" s="696"/>
      <c r="EP29" s="696"/>
      <c r="EQ29" s="696"/>
      <c r="ER29" s="696"/>
      <c r="ES29" s="696"/>
      <c r="ET29" s="696"/>
      <c r="EU29" s="699"/>
    </row>
    <row r="30" spans="1:151" ht="21" customHeight="1" thickBot="1">
      <c r="A30" s="598" t="s">
        <v>0</v>
      </c>
      <c r="B30" s="878"/>
      <c r="C30" s="878"/>
      <c r="D30" s="878"/>
      <c r="E30" s="878"/>
      <c r="F30" s="878"/>
      <c r="G30" s="878"/>
      <c r="H30" s="878"/>
      <c r="I30" s="878"/>
      <c r="J30" s="878"/>
      <c r="K30" s="878"/>
      <c r="L30" s="878"/>
      <c r="M30" s="878"/>
      <c r="N30" s="878"/>
      <c r="O30" s="878"/>
      <c r="P30" s="878"/>
      <c r="Q30" s="878"/>
      <c r="R30" s="878"/>
      <c r="S30" s="704">
        <f>SUM(S24,S25,S26,S27,S28,S29)</f>
        <v>159</v>
      </c>
      <c r="T30" s="697"/>
      <c r="U30" s="697"/>
      <c r="V30" s="697"/>
      <c r="W30" s="697"/>
      <c r="X30" s="697"/>
      <c r="Y30" s="697"/>
      <c r="Z30" s="697"/>
      <c r="AA30" s="697"/>
      <c r="AB30" s="697"/>
      <c r="AC30" s="697"/>
      <c r="AD30" s="697"/>
      <c r="AE30" s="697"/>
      <c r="AF30" s="697"/>
      <c r="AG30" s="697"/>
      <c r="AH30" s="697"/>
      <c r="AI30" s="697"/>
      <c r="AJ30" s="697"/>
      <c r="AK30" s="697"/>
      <c r="AL30" s="697">
        <f t="shared" ref="AL30" si="6">SUM(AL24,AL25,AL26,AL27,AL28,AL29)</f>
        <v>103984037</v>
      </c>
      <c r="AM30" s="697"/>
      <c r="AN30" s="697"/>
      <c r="AO30" s="697"/>
      <c r="AP30" s="697"/>
      <c r="AQ30" s="697"/>
      <c r="AR30" s="697"/>
      <c r="AS30" s="697"/>
      <c r="AT30" s="697"/>
      <c r="AU30" s="697"/>
      <c r="AV30" s="697"/>
      <c r="AW30" s="697"/>
      <c r="AX30" s="697"/>
      <c r="AY30" s="697"/>
      <c r="AZ30" s="697"/>
      <c r="BA30" s="697"/>
      <c r="BB30" s="697"/>
      <c r="BC30" s="697"/>
      <c r="BD30" s="697"/>
      <c r="BE30" s="697">
        <f t="shared" ref="BE30" si="7">SUM(BE24,BE25,BE26,BE27,BE28,BE29)</f>
        <v>172482958</v>
      </c>
      <c r="BF30" s="697"/>
      <c r="BG30" s="697"/>
      <c r="BH30" s="697"/>
      <c r="BI30" s="697"/>
      <c r="BJ30" s="697"/>
      <c r="BK30" s="697"/>
      <c r="BL30" s="697"/>
      <c r="BM30" s="697"/>
      <c r="BN30" s="697"/>
      <c r="BO30" s="697"/>
      <c r="BP30" s="697"/>
      <c r="BQ30" s="697"/>
      <c r="BR30" s="697"/>
      <c r="BS30" s="697"/>
      <c r="BT30" s="697"/>
      <c r="BU30" s="697"/>
      <c r="BV30" s="697"/>
      <c r="BW30" s="697"/>
      <c r="BX30" s="697">
        <f t="shared" ref="BX30" si="8">SUM(BX24,BX25,BX26,BX27,BX28,BX29)</f>
        <v>1087030</v>
      </c>
      <c r="BY30" s="697"/>
      <c r="BZ30" s="697"/>
      <c r="CA30" s="697"/>
      <c r="CB30" s="697"/>
      <c r="CC30" s="697"/>
      <c r="CD30" s="697"/>
      <c r="CE30" s="697"/>
      <c r="CF30" s="697"/>
      <c r="CG30" s="697"/>
      <c r="CH30" s="697"/>
      <c r="CI30" s="697"/>
      <c r="CJ30" s="697"/>
      <c r="CK30" s="697"/>
      <c r="CL30" s="697"/>
      <c r="CM30" s="697"/>
      <c r="CN30" s="697"/>
      <c r="CO30" s="697"/>
      <c r="CP30" s="697"/>
      <c r="CQ30" s="697">
        <f t="shared" ref="CQ30" si="9">SUM(CQ24,CQ25,CQ26,CQ27,CQ28,CQ29)</f>
        <v>898880</v>
      </c>
      <c r="CR30" s="697"/>
      <c r="CS30" s="697"/>
      <c r="CT30" s="697"/>
      <c r="CU30" s="697"/>
      <c r="CV30" s="697"/>
      <c r="CW30" s="697"/>
      <c r="CX30" s="697"/>
      <c r="CY30" s="697"/>
      <c r="CZ30" s="697"/>
      <c r="DA30" s="697"/>
      <c r="DB30" s="697"/>
      <c r="DC30" s="697"/>
      <c r="DD30" s="697"/>
      <c r="DE30" s="697"/>
      <c r="DF30" s="697"/>
      <c r="DG30" s="697"/>
      <c r="DH30" s="697"/>
      <c r="DI30" s="697"/>
      <c r="DJ30" s="697">
        <f t="shared" ref="DJ30" si="10">SUM(DJ24,DJ25,DJ26,DJ27,DJ28,DJ29)</f>
        <v>188150</v>
      </c>
      <c r="DK30" s="697"/>
      <c r="DL30" s="697"/>
      <c r="DM30" s="697"/>
      <c r="DN30" s="697"/>
      <c r="DO30" s="697"/>
      <c r="DP30" s="697"/>
      <c r="DQ30" s="697"/>
      <c r="DR30" s="697"/>
      <c r="DS30" s="697"/>
      <c r="DT30" s="697"/>
      <c r="DU30" s="697"/>
      <c r="DV30" s="697"/>
      <c r="DW30" s="697"/>
      <c r="DX30" s="697"/>
      <c r="DY30" s="697"/>
      <c r="DZ30" s="697"/>
      <c r="EA30" s="697"/>
      <c r="EB30" s="697"/>
      <c r="EC30" s="697">
        <f t="shared" ref="EC30" si="11">SUM(EC24,EC25,EC26,EC27,EC28,EC29)</f>
        <v>28493</v>
      </c>
      <c r="ED30" s="697"/>
      <c r="EE30" s="697"/>
      <c r="EF30" s="697"/>
      <c r="EG30" s="697"/>
      <c r="EH30" s="697"/>
      <c r="EI30" s="697"/>
      <c r="EJ30" s="697"/>
      <c r="EK30" s="697"/>
      <c r="EL30" s="697"/>
      <c r="EM30" s="697"/>
      <c r="EN30" s="697"/>
      <c r="EO30" s="697"/>
      <c r="EP30" s="697"/>
      <c r="EQ30" s="697"/>
      <c r="ER30" s="697"/>
      <c r="ES30" s="697"/>
      <c r="ET30" s="697"/>
      <c r="EU30" s="698"/>
    </row>
  </sheetData>
  <sheetProtection selectLockedCells="1"/>
  <mergeCells count="161">
    <mergeCell ref="DJ30:EB30"/>
    <mergeCell ref="EC30:EU30"/>
    <mergeCell ref="A30:R30"/>
    <mergeCell ref="S30:AK30"/>
    <mergeCell ref="AL30:BD30"/>
    <mergeCell ref="BE30:BW30"/>
    <mergeCell ref="BX30:CP30"/>
    <mergeCell ref="CQ30:DI30"/>
    <mergeCell ref="DJ28:EB28"/>
    <mergeCell ref="EC28:EU28"/>
    <mergeCell ref="A29:R29"/>
    <mergeCell ref="S29:AK29"/>
    <mergeCell ref="AL29:BD29"/>
    <mergeCell ref="BE29:BW29"/>
    <mergeCell ref="BX29:CP29"/>
    <mergeCell ref="CQ29:DI29"/>
    <mergeCell ref="DJ29:EB29"/>
    <mergeCell ref="EC29:EU29"/>
    <mergeCell ref="A28:R28"/>
    <mergeCell ref="S28:AK28"/>
    <mergeCell ref="AL28:BD28"/>
    <mergeCell ref="BE28:BW28"/>
    <mergeCell ref="BX28:CP28"/>
    <mergeCell ref="CQ28:DI28"/>
    <mergeCell ref="DJ26:EB26"/>
    <mergeCell ref="EC26:EU26"/>
    <mergeCell ref="A27:R27"/>
    <mergeCell ref="S27:AK27"/>
    <mergeCell ref="AL27:BD27"/>
    <mergeCell ref="BE27:BW27"/>
    <mergeCell ref="BX27:CP27"/>
    <mergeCell ref="CQ27:DI27"/>
    <mergeCell ref="DJ27:EB27"/>
    <mergeCell ref="EC27:EU27"/>
    <mergeCell ref="A26:R26"/>
    <mergeCell ref="S26:AK26"/>
    <mergeCell ref="AL26:BD26"/>
    <mergeCell ref="BE26:BW26"/>
    <mergeCell ref="BX26:CP26"/>
    <mergeCell ref="CQ26:DI26"/>
    <mergeCell ref="DJ24:EB24"/>
    <mergeCell ref="EC24:EU24"/>
    <mergeCell ref="A25:R25"/>
    <mergeCell ref="S25:AK25"/>
    <mergeCell ref="AL25:BD25"/>
    <mergeCell ref="BE25:BW25"/>
    <mergeCell ref="BX25:CP25"/>
    <mergeCell ref="CQ25:DI25"/>
    <mergeCell ref="DJ25:EB25"/>
    <mergeCell ref="EC25:EU25"/>
    <mergeCell ref="A24:R24"/>
    <mergeCell ref="S24:AK24"/>
    <mergeCell ref="AL24:BD24"/>
    <mergeCell ref="BE24:BW24"/>
    <mergeCell ref="BX24:CP24"/>
    <mergeCell ref="CQ24:DI24"/>
    <mergeCell ref="B22:Q23"/>
    <mergeCell ref="S22:AK22"/>
    <mergeCell ref="AL22:BD22"/>
    <mergeCell ref="BE22:BW22"/>
    <mergeCell ref="BX22:CP22"/>
    <mergeCell ref="CQ22:DI22"/>
    <mergeCell ref="DJ22:EB22"/>
    <mergeCell ref="EC22:EU22"/>
    <mergeCell ref="S23:AK23"/>
    <mergeCell ref="CQ14:DI14"/>
    <mergeCell ref="DJ14:EB14"/>
    <mergeCell ref="EC14:EU14"/>
    <mergeCell ref="AL23:BD23"/>
    <mergeCell ref="BE23:BW23"/>
    <mergeCell ref="BX23:CP23"/>
    <mergeCell ref="CQ23:DI23"/>
    <mergeCell ref="DJ23:EB23"/>
    <mergeCell ref="EC23:EU23"/>
    <mergeCell ref="ED19:ET21"/>
    <mergeCell ref="BX11:CP11"/>
    <mergeCell ref="CQ11:DI11"/>
    <mergeCell ref="DJ11:EB11"/>
    <mergeCell ref="EC15:EU15"/>
    <mergeCell ref="A2:EU2"/>
    <mergeCell ref="B18:Q18"/>
    <mergeCell ref="W18:EQ18"/>
    <mergeCell ref="T19:AJ21"/>
    <mergeCell ref="AM19:BC21"/>
    <mergeCell ref="BF19:BV21"/>
    <mergeCell ref="BY19:CO21"/>
    <mergeCell ref="CR19:DH21"/>
    <mergeCell ref="DK19:EA21"/>
    <mergeCell ref="S15:AK15"/>
    <mergeCell ref="AL15:BD15"/>
    <mergeCell ref="BE15:BW15"/>
    <mergeCell ref="BX15:CP15"/>
    <mergeCell ref="CQ15:DI15"/>
    <mergeCell ref="DJ15:EB15"/>
    <mergeCell ref="EC13:EU13"/>
    <mergeCell ref="S14:AK14"/>
    <mergeCell ref="AL14:BD14"/>
    <mergeCell ref="BE14:BW14"/>
    <mergeCell ref="BX14:CP14"/>
    <mergeCell ref="S10:AK10"/>
    <mergeCell ref="AL10:BD10"/>
    <mergeCell ref="BE10:BW10"/>
    <mergeCell ref="BX10:CP10"/>
    <mergeCell ref="CQ10:DI10"/>
    <mergeCell ref="DJ10:EB10"/>
    <mergeCell ref="EC10:EU10"/>
    <mergeCell ref="S13:AK13"/>
    <mergeCell ref="AL13:BD13"/>
    <mergeCell ref="BE13:BW13"/>
    <mergeCell ref="BX13:CP13"/>
    <mergeCell ref="CQ13:DI13"/>
    <mergeCell ref="DJ13:EB13"/>
    <mergeCell ref="EC11:EU11"/>
    <mergeCell ref="S12:AK12"/>
    <mergeCell ref="AL12:BD12"/>
    <mergeCell ref="BE12:BW12"/>
    <mergeCell ref="BX12:CP12"/>
    <mergeCell ref="CQ12:DI12"/>
    <mergeCell ref="DJ12:EB12"/>
    <mergeCell ref="EC12:EU12"/>
    <mergeCell ref="S11:AK11"/>
    <mergeCell ref="AL11:BD11"/>
    <mergeCell ref="BE11:BW11"/>
    <mergeCell ref="AL9:BD9"/>
    <mergeCell ref="BE9:BW9"/>
    <mergeCell ref="BX9:CP9"/>
    <mergeCell ref="CQ9:DI9"/>
    <mergeCell ref="DJ7:EB7"/>
    <mergeCell ref="EC7:EU7"/>
    <mergeCell ref="AL8:BD8"/>
    <mergeCell ref="BE8:BW8"/>
    <mergeCell ref="BX8:CP8"/>
    <mergeCell ref="CQ8:DI8"/>
    <mergeCell ref="DJ8:EB8"/>
    <mergeCell ref="EC8:EU8"/>
    <mergeCell ref="DJ9:EB9"/>
    <mergeCell ref="EC9:EU9"/>
    <mergeCell ref="W3:EQ3"/>
    <mergeCell ref="S7:AK7"/>
    <mergeCell ref="S8:AK8"/>
    <mergeCell ref="AL7:BD7"/>
    <mergeCell ref="BE7:BW7"/>
    <mergeCell ref="A15:R15"/>
    <mergeCell ref="A14:R14"/>
    <mergeCell ref="A13:R13"/>
    <mergeCell ref="A12:R12"/>
    <mergeCell ref="A11:R11"/>
    <mergeCell ref="A10:R10"/>
    <mergeCell ref="A9:R9"/>
    <mergeCell ref="BX7:CP7"/>
    <mergeCell ref="CQ7:DI7"/>
    <mergeCell ref="B7:Q8"/>
    <mergeCell ref="B3:Q3"/>
    <mergeCell ref="T4:AJ6"/>
    <mergeCell ref="AM4:BC6"/>
    <mergeCell ref="BF4:BV6"/>
    <mergeCell ref="BY4:CO6"/>
    <mergeCell ref="CR4:DH6"/>
    <mergeCell ref="DK4:EA6"/>
    <mergeCell ref="ED4:ET6"/>
    <mergeCell ref="S9:AK9"/>
  </mergeCells>
  <phoneticPr fontId="2"/>
  <pageMargins left="0.78740157480314965" right="0.59055118110236227" top="0.59055118110236227" bottom="0.59055118110236227" header="0.39370078740157483" footer="0.39370078740157483"/>
  <pageSetup paperSize="9" scale="92" firstPageNumber="75" orientation="landscape" useFirstPageNumber="1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HN16"/>
  <sheetViews>
    <sheetView view="pageBreakPreview" zoomScaleNormal="100" zoomScaleSheetLayoutView="100" workbookViewId="0">
      <selection activeCell="V26" sqref="V26:W26"/>
    </sheetView>
  </sheetViews>
  <sheetFormatPr defaultColWidth="1" defaultRowHeight="21" customHeight="1"/>
  <cols>
    <col min="1" max="18" width="1" style="1" customWidth="1"/>
    <col min="19" max="151" width="0.88671875" style="1" customWidth="1"/>
    <col min="152" max="16384" width="1" style="1"/>
  </cols>
  <sheetData>
    <row r="1" spans="1:222" ht="21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</row>
    <row r="2" spans="1:222" ht="21" customHeight="1" thickBot="1">
      <c r="A2" s="873"/>
      <c r="B2" s="873"/>
      <c r="C2" s="873"/>
      <c r="D2" s="873"/>
      <c r="E2" s="873"/>
      <c r="F2" s="873"/>
      <c r="G2" s="873"/>
      <c r="H2" s="873"/>
      <c r="I2" s="873"/>
      <c r="J2" s="873"/>
      <c r="K2" s="873"/>
      <c r="L2" s="873"/>
      <c r="M2" s="873"/>
      <c r="N2" s="873"/>
      <c r="O2" s="873"/>
      <c r="P2" s="873"/>
      <c r="Q2" s="873"/>
      <c r="R2" s="873"/>
      <c r="S2" s="873"/>
      <c r="T2" s="873"/>
      <c r="U2" s="873"/>
      <c r="V2" s="873"/>
      <c r="W2" s="873"/>
      <c r="X2" s="873"/>
      <c r="Y2" s="873"/>
      <c r="Z2" s="873"/>
      <c r="AA2" s="873"/>
      <c r="AB2" s="873"/>
      <c r="AC2" s="873"/>
      <c r="AD2" s="873"/>
      <c r="AE2" s="873"/>
      <c r="AF2" s="873"/>
      <c r="AG2" s="873"/>
      <c r="AH2" s="873"/>
      <c r="AI2" s="873"/>
      <c r="AJ2" s="873"/>
      <c r="AK2" s="873"/>
      <c r="AL2" s="873"/>
      <c r="AM2" s="873"/>
      <c r="AN2" s="873"/>
      <c r="AO2" s="873"/>
      <c r="AP2" s="873"/>
      <c r="AQ2" s="873"/>
      <c r="AR2" s="873"/>
      <c r="AS2" s="873"/>
      <c r="AT2" s="873"/>
      <c r="AU2" s="873"/>
      <c r="AV2" s="873"/>
      <c r="AW2" s="873"/>
      <c r="AX2" s="873"/>
      <c r="AY2" s="873"/>
      <c r="AZ2" s="873"/>
      <c r="BA2" s="873"/>
      <c r="BB2" s="873"/>
      <c r="BC2" s="873"/>
      <c r="BD2" s="873"/>
      <c r="BE2" s="873"/>
      <c r="BF2" s="873"/>
      <c r="BG2" s="873"/>
      <c r="BH2" s="873"/>
      <c r="BI2" s="873"/>
      <c r="BJ2" s="873"/>
      <c r="BK2" s="873"/>
      <c r="BL2" s="873"/>
      <c r="BM2" s="873"/>
      <c r="BN2" s="873"/>
      <c r="BO2" s="873"/>
      <c r="BP2" s="873"/>
      <c r="BQ2" s="873"/>
      <c r="BR2" s="873"/>
      <c r="BS2" s="873"/>
      <c r="BT2" s="873"/>
      <c r="BU2" s="873"/>
      <c r="BV2" s="873"/>
      <c r="BW2" s="873"/>
      <c r="BX2" s="873"/>
      <c r="BY2" s="873"/>
      <c r="BZ2" s="873"/>
      <c r="CA2" s="873"/>
      <c r="CB2" s="873"/>
      <c r="CC2" s="873"/>
      <c r="CD2" s="873"/>
      <c r="CE2" s="873"/>
      <c r="CF2" s="873"/>
      <c r="CG2" s="873"/>
      <c r="CH2" s="873"/>
      <c r="CI2" s="873"/>
      <c r="CJ2" s="873"/>
      <c r="CK2" s="873"/>
      <c r="CL2" s="873"/>
      <c r="CM2" s="873"/>
      <c r="CN2" s="873"/>
      <c r="CO2" s="873"/>
      <c r="CP2" s="873"/>
      <c r="CQ2" s="873"/>
      <c r="CR2" s="873"/>
      <c r="CS2" s="873"/>
      <c r="CT2" s="873"/>
      <c r="CU2" s="873"/>
      <c r="CV2" s="873"/>
      <c r="CW2" s="873"/>
      <c r="CX2" s="873"/>
      <c r="CY2" s="873"/>
      <c r="CZ2" s="873"/>
      <c r="DA2" s="873"/>
      <c r="DB2" s="873"/>
      <c r="DC2" s="873"/>
      <c r="DD2" s="873"/>
      <c r="DE2" s="873"/>
      <c r="DF2" s="873"/>
      <c r="DG2" s="873"/>
      <c r="DH2" s="873"/>
      <c r="DI2" s="873"/>
      <c r="DJ2" s="873"/>
      <c r="DK2" s="873"/>
      <c r="DL2" s="873"/>
      <c r="DM2" s="873"/>
      <c r="DN2" s="873"/>
      <c r="DO2" s="873"/>
      <c r="DP2" s="873"/>
      <c r="DQ2" s="873"/>
      <c r="DR2" s="873"/>
      <c r="DS2" s="873"/>
      <c r="DT2" s="873"/>
      <c r="DU2" s="873"/>
      <c r="DV2" s="873"/>
      <c r="DW2" s="873"/>
      <c r="DX2" s="873"/>
      <c r="DY2" s="873"/>
      <c r="DZ2" s="873"/>
      <c r="EA2" s="873"/>
      <c r="EB2" s="873"/>
      <c r="EC2" s="873"/>
      <c r="ED2" s="873"/>
      <c r="EE2" s="873"/>
      <c r="EF2" s="873"/>
      <c r="EG2" s="873"/>
      <c r="EH2" s="873"/>
      <c r="EI2" s="873"/>
      <c r="EJ2" s="873"/>
      <c r="EK2" s="873"/>
      <c r="EL2" s="873"/>
      <c r="EM2" s="873"/>
      <c r="EN2" s="873"/>
      <c r="EO2" s="873"/>
      <c r="EP2" s="873"/>
      <c r="EQ2" s="873"/>
      <c r="ER2" s="873"/>
      <c r="ES2" s="873"/>
      <c r="ET2" s="873"/>
      <c r="EU2" s="873"/>
    </row>
    <row r="3" spans="1:222" ht="19.5" customHeight="1">
      <c r="A3" s="391"/>
      <c r="B3" s="864" t="s">
        <v>205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390"/>
      <c r="S3" s="172"/>
      <c r="T3" s="191"/>
      <c r="U3" s="191"/>
      <c r="V3" s="191"/>
      <c r="W3" s="1148" t="s">
        <v>782</v>
      </c>
      <c r="X3" s="1148"/>
      <c r="Y3" s="1148"/>
      <c r="Z3" s="1148"/>
      <c r="AA3" s="1148"/>
      <c r="AB3" s="1148"/>
      <c r="AC3" s="1148"/>
      <c r="AD3" s="1148"/>
      <c r="AE3" s="1148"/>
      <c r="AF3" s="1148"/>
      <c r="AG3" s="1148"/>
      <c r="AH3" s="1148"/>
      <c r="AI3" s="1148"/>
      <c r="AJ3" s="1148"/>
      <c r="AK3" s="1148"/>
      <c r="AL3" s="1148"/>
      <c r="AM3" s="1148"/>
      <c r="AN3" s="1148"/>
      <c r="AO3" s="1148"/>
      <c r="AP3" s="1148"/>
      <c r="AQ3" s="1148"/>
      <c r="AR3" s="1148"/>
      <c r="AS3" s="1148"/>
      <c r="AT3" s="1148"/>
      <c r="AU3" s="1148"/>
      <c r="AV3" s="1148"/>
      <c r="AW3" s="1148"/>
      <c r="AX3" s="1148"/>
      <c r="AY3" s="1148"/>
      <c r="AZ3" s="1148"/>
      <c r="BA3" s="1148"/>
      <c r="BB3" s="1148"/>
      <c r="BC3" s="1148"/>
      <c r="BD3" s="1148"/>
      <c r="BE3" s="1148"/>
      <c r="BF3" s="1148"/>
      <c r="BG3" s="1148"/>
      <c r="BH3" s="1148"/>
      <c r="BI3" s="1148"/>
      <c r="BJ3" s="1148"/>
      <c r="BK3" s="1148"/>
      <c r="BL3" s="1148"/>
      <c r="BM3" s="1148"/>
      <c r="BN3" s="1148"/>
      <c r="BO3" s="1148"/>
      <c r="BP3" s="1148"/>
      <c r="BQ3" s="1148"/>
      <c r="BR3" s="1148"/>
      <c r="BS3" s="1148"/>
      <c r="BT3" s="1148"/>
      <c r="BU3" s="1148"/>
      <c r="BV3" s="1148"/>
      <c r="BW3" s="1148"/>
      <c r="BX3" s="1148"/>
      <c r="BY3" s="1148"/>
      <c r="BZ3" s="1148"/>
      <c r="CA3" s="1148"/>
      <c r="CB3" s="1148"/>
      <c r="CC3" s="1148"/>
      <c r="CD3" s="1148"/>
      <c r="CE3" s="1148"/>
      <c r="CF3" s="1148"/>
      <c r="CG3" s="1148"/>
      <c r="CH3" s="1148"/>
      <c r="CI3" s="1148"/>
      <c r="CJ3" s="1148"/>
      <c r="CK3" s="1148"/>
      <c r="CL3" s="1148"/>
      <c r="CM3" s="1148"/>
      <c r="CN3" s="1148"/>
      <c r="CO3" s="1148"/>
      <c r="CP3" s="1148"/>
      <c r="CQ3" s="1148"/>
      <c r="CR3" s="1148"/>
      <c r="CS3" s="1148"/>
      <c r="CT3" s="1148"/>
      <c r="CU3" s="1148"/>
      <c r="CV3" s="1148"/>
      <c r="CW3" s="1148"/>
      <c r="CX3" s="1148"/>
      <c r="CY3" s="1148"/>
      <c r="CZ3" s="1148"/>
      <c r="DA3" s="1148"/>
      <c r="DB3" s="1148"/>
      <c r="DC3" s="1148"/>
      <c r="DD3" s="1148"/>
      <c r="DE3" s="1148"/>
      <c r="DF3" s="1148"/>
      <c r="DG3" s="1148"/>
      <c r="DH3" s="1148"/>
      <c r="DI3" s="1148"/>
      <c r="DJ3" s="1148"/>
      <c r="DK3" s="1148"/>
      <c r="DL3" s="1148"/>
      <c r="DM3" s="1148"/>
      <c r="DN3" s="1148"/>
      <c r="DO3" s="1148"/>
      <c r="DP3" s="1148"/>
      <c r="DQ3" s="1148"/>
      <c r="DR3" s="1148"/>
      <c r="DS3" s="1148"/>
      <c r="DT3" s="1148"/>
      <c r="DU3" s="1148"/>
      <c r="DV3" s="1148"/>
      <c r="DW3" s="1148"/>
      <c r="DX3" s="1148"/>
      <c r="DY3" s="1148"/>
      <c r="DZ3" s="1148"/>
      <c r="EA3" s="1148"/>
      <c r="EB3" s="1148"/>
      <c r="EC3" s="1148"/>
      <c r="ED3" s="1148"/>
      <c r="EE3" s="1148"/>
      <c r="EF3" s="1148"/>
      <c r="EG3" s="1148"/>
      <c r="EH3" s="1148"/>
      <c r="EI3" s="1148"/>
      <c r="EJ3" s="1148"/>
      <c r="EK3" s="1148"/>
      <c r="EL3" s="1148"/>
      <c r="EM3" s="1148"/>
      <c r="EN3" s="1148"/>
      <c r="EO3" s="1148"/>
      <c r="EP3" s="1148"/>
      <c r="EQ3" s="1148"/>
      <c r="ER3" s="191"/>
      <c r="ES3" s="191"/>
      <c r="ET3" s="191"/>
      <c r="EU3" s="188"/>
    </row>
    <row r="4" spans="1:222" ht="19.5" customHeight="1">
      <c r="A4" s="392"/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8"/>
      <c r="T4" s="628" t="s">
        <v>771</v>
      </c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405"/>
      <c r="AL4" s="384"/>
      <c r="AM4" s="628" t="s">
        <v>775</v>
      </c>
      <c r="AN4" s="628"/>
      <c r="AO4" s="628"/>
      <c r="AP4" s="628"/>
      <c r="AQ4" s="628"/>
      <c r="AR4" s="628"/>
      <c r="AS4" s="628"/>
      <c r="AT4" s="628"/>
      <c r="AU4" s="628"/>
      <c r="AV4" s="628"/>
      <c r="AW4" s="628"/>
      <c r="AX4" s="628"/>
      <c r="AY4" s="628"/>
      <c r="AZ4" s="628"/>
      <c r="BA4" s="628"/>
      <c r="BB4" s="628"/>
      <c r="BC4" s="628"/>
      <c r="BD4" s="405"/>
      <c r="BE4" s="384"/>
      <c r="BF4" s="628" t="s">
        <v>776</v>
      </c>
      <c r="BG4" s="628"/>
      <c r="BH4" s="628"/>
      <c r="BI4" s="628"/>
      <c r="BJ4" s="628"/>
      <c r="BK4" s="628"/>
      <c r="BL4" s="628"/>
      <c r="BM4" s="628"/>
      <c r="BN4" s="628"/>
      <c r="BO4" s="628"/>
      <c r="BP4" s="628"/>
      <c r="BQ4" s="628"/>
      <c r="BR4" s="628"/>
      <c r="BS4" s="628"/>
      <c r="BT4" s="628"/>
      <c r="BU4" s="628"/>
      <c r="BV4" s="628"/>
      <c r="BW4" s="405"/>
      <c r="BX4" s="384"/>
      <c r="BY4" s="628" t="s">
        <v>777</v>
      </c>
      <c r="BZ4" s="628"/>
      <c r="CA4" s="628"/>
      <c r="CB4" s="628"/>
      <c r="CC4" s="628"/>
      <c r="CD4" s="628"/>
      <c r="CE4" s="628"/>
      <c r="CF4" s="628"/>
      <c r="CG4" s="628"/>
      <c r="CH4" s="628"/>
      <c r="CI4" s="628"/>
      <c r="CJ4" s="628"/>
      <c r="CK4" s="628"/>
      <c r="CL4" s="628"/>
      <c r="CM4" s="628"/>
      <c r="CN4" s="628"/>
      <c r="CO4" s="628"/>
      <c r="CP4" s="405"/>
      <c r="CQ4" s="384"/>
      <c r="CR4" s="628" t="s">
        <v>778</v>
      </c>
      <c r="CS4" s="628"/>
      <c r="CT4" s="628"/>
      <c r="CU4" s="628"/>
      <c r="CV4" s="628"/>
      <c r="CW4" s="628"/>
      <c r="CX4" s="628"/>
      <c r="CY4" s="628"/>
      <c r="CZ4" s="628"/>
      <c r="DA4" s="628"/>
      <c r="DB4" s="628"/>
      <c r="DC4" s="628"/>
      <c r="DD4" s="628"/>
      <c r="DE4" s="628"/>
      <c r="DF4" s="628"/>
      <c r="DG4" s="628"/>
      <c r="DH4" s="628"/>
      <c r="DI4" s="405"/>
      <c r="DJ4" s="384"/>
      <c r="DK4" s="628" t="s">
        <v>779</v>
      </c>
      <c r="DL4" s="628"/>
      <c r="DM4" s="628"/>
      <c r="DN4" s="628"/>
      <c r="DO4" s="628"/>
      <c r="DP4" s="628"/>
      <c r="DQ4" s="628"/>
      <c r="DR4" s="628"/>
      <c r="DS4" s="628"/>
      <c r="DT4" s="628"/>
      <c r="DU4" s="628"/>
      <c r="DV4" s="628"/>
      <c r="DW4" s="628"/>
      <c r="DX4" s="628"/>
      <c r="DY4" s="628"/>
      <c r="DZ4" s="628"/>
      <c r="EA4" s="628"/>
      <c r="EB4" s="405"/>
      <c r="EC4" s="384"/>
      <c r="ED4" s="628" t="s">
        <v>780</v>
      </c>
      <c r="EE4" s="628"/>
      <c r="EF4" s="628"/>
      <c r="EG4" s="628"/>
      <c r="EH4" s="628"/>
      <c r="EI4" s="628"/>
      <c r="EJ4" s="628"/>
      <c r="EK4" s="628"/>
      <c r="EL4" s="628"/>
      <c r="EM4" s="628"/>
      <c r="EN4" s="628"/>
      <c r="EO4" s="628"/>
      <c r="EP4" s="628"/>
      <c r="EQ4" s="628"/>
      <c r="ER4" s="628"/>
      <c r="ES4" s="628"/>
      <c r="ET4" s="628"/>
      <c r="EU4" s="406"/>
    </row>
    <row r="5" spans="1:222" ht="19.5" customHeight="1">
      <c r="A5" s="392"/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407"/>
      <c r="T5" s="629"/>
      <c r="U5" s="629"/>
      <c r="V5" s="629"/>
      <c r="W5" s="629"/>
      <c r="X5" s="629"/>
      <c r="Y5" s="629"/>
      <c r="Z5" s="629"/>
      <c r="AA5" s="629"/>
      <c r="AB5" s="629"/>
      <c r="AC5" s="629"/>
      <c r="AD5" s="629"/>
      <c r="AE5" s="629"/>
      <c r="AF5" s="629"/>
      <c r="AG5" s="629"/>
      <c r="AH5" s="629"/>
      <c r="AI5" s="629"/>
      <c r="AJ5" s="629"/>
      <c r="AK5" s="397"/>
      <c r="AL5" s="383"/>
      <c r="AM5" s="629"/>
      <c r="AN5" s="629"/>
      <c r="AO5" s="629"/>
      <c r="AP5" s="629"/>
      <c r="AQ5" s="629"/>
      <c r="AR5" s="629"/>
      <c r="AS5" s="629"/>
      <c r="AT5" s="629"/>
      <c r="AU5" s="629"/>
      <c r="AV5" s="629"/>
      <c r="AW5" s="629"/>
      <c r="AX5" s="629"/>
      <c r="AY5" s="629"/>
      <c r="AZ5" s="629"/>
      <c r="BA5" s="629"/>
      <c r="BB5" s="629"/>
      <c r="BC5" s="629"/>
      <c r="BD5" s="397"/>
      <c r="BE5" s="383"/>
      <c r="BF5" s="629"/>
      <c r="BG5" s="629"/>
      <c r="BH5" s="629"/>
      <c r="BI5" s="629"/>
      <c r="BJ5" s="629"/>
      <c r="BK5" s="629"/>
      <c r="BL5" s="629"/>
      <c r="BM5" s="629"/>
      <c r="BN5" s="629"/>
      <c r="BO5" s="629"/>
      <c r="BP5" s="629"/>
      <c r="BQ5" s="629"/>
      <c r="BR5" s="629"/>
      <c r="BS5" s="629"/>
      <c r="BT5" s="629"/>
      <c r="BU5" s="629"/>
      <c r="BV5" s="629"/>
      <c r="BW5" s="397"/>
      <c r="BX5" s="383"/>
      <c r="BY5" s="629"/>
      <c r="BZ5" s="629"/>
      <c r="CA5" s="629"/>
      <c r="CB5" s="629"/>
      <c r="CC5" s="629"/>
      <c r="CD5" s="629"/>
      <c r="CE5" s="629"/>
      <c r="CF5" s="629"/>
      <c r="CG5" s="629"/>
      <c r="CH5" s="629"/>
      <c r="CI5" s="629"/>
      <c r="CJ5" s="629"/>
      <c r="CK5" s="629"/>
      <c r="CL5" s="629"/>
      <c r="CM5" s="629"/>
      <c r="CN5" s="629"/>
      <c r="CO5" s="629"/>
      <c r="CP5" s="397"/>
      <c r="CQ5" s="383"/>
      <c r="CR5" s="629"/>
      <c r="CS5" s="629"/>
      <c r="CT5" s="629"/>
      <c r="CU5" s="629"/>
      <c r="CV5" s="629"/>
      <c r="CW5" s="629"/>
      <c r="CX5" s="629"/>
      <c r="CY5" s="629"/>
      <c r="CZ5" s="629"/>
      <c r="DA5" s="629"/>
      <c r="DB5" s="629"/>
      <c r="DC5" s="629"/>
      <c r="DD5" s="629"/>
      <c r="DE5" s="629"/>
      <c r="DF5" s="629"/>
      <c r="DG5" s="629"/>
      <c r="DH5" s="629"/>
      <c r="DI5" s="397"/>
      <c r="DJ5" s="383"/>
      <c r="DK5" s="629"/>
      <c r="DL5" s="629"/>
      <c r="DM5" s="629"/>
      <c r="DN5" s="629"/>
      <c r="DO5" s="629"/>
      <c r="DP5" s="629"/>
      <c r="DQ5" s="629"/>
      <c r="DR5" s="629"/>
      <c r="DS5" s="629"/>
      <c r="DT5" s="629"/>
      <c r="DU5" s="629"/>
      <c r="DV5" s="629"/>
      <c r="DW5" s="629"/>
      <c r="DX5" s="629"/>
      <c r="DY5" s="629"/>
      <c r="DZ5" s="629"/>
      <c r="EA5" s="629"/>
      <c r="EB5" s="397"/>
      <c r="EC5" s="383"/>
      <c r="ED5" s="629"/>
      <c r="EE5" s="629"/>
      <c r="EF5" s="629"/>
      <c r="EG5" s="629"/>
      <c r="EH5" s="629"/>
      <c r="EI5" s="629"/>
      <c r="EJ5" s="629"/>
      <c r="EK5" s="629"/>
      <c r="EL5" s="629"/>
      <c r="EM5" s="629"/>
      <c r="EN5" s="629"/>
      <c r="EO5" s="629"/>
      <c r="EP5" s="629"/>
      <c r="EQ5" s="629"/>
      <c r="ER5" s="629"/>
      <c r="ES5" s="629"/>
      <c r="ET5" s="629"/>
      <c r="EU5" s="400"/>
    </row>
    <row r="6" spans="1:222" s="27" customFormat="1" ht="15" customHeight="1">
      <c r="A6" s="392"/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88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629"/>
      <c r="AF6" s="629"/>
      <c r="AG6" s="629"/>
      <c r="AH6" s="629"/>
      <c r="AI6" s="629"/>
      <c r="AJ6" s="629"/>
      <c r="AK6" s="397"/>
      <c r="AL6" s="385"/>
      <c r="AM6" s="629"/>
      <c r="AN6" s="629"/>
      <c r="AO6" s="629"/>
      <c r="AP6" s="629"/>
      <c r="AQ6" s="629"/>
      <c r="AR6" s="629"/>
      <c r="AS6" s="629"/>
      <c r="AT6" s="629"/>
      <c r="AU6" s="629"/>
      <c r="AV6" s="629"/>
      <c r="AW6" s="629"/>
      <c r="AX6" s="629"/>
      <c r="AY6" s="629"/>
      <c r="AZ6" s="629"/>
      <c r="BA6" s="629"/>
      <c r="BB6" s="629"/>
      <c r="BC6" s="629"/>
      <c r="BD6" s="397"/>
      <c r="BE6" s="385"/>
      <c r="BF6" s="629"/>
      <c r="BG6" s="629"/>
      <c r="BH6" s="629"/>
      <c r="BI6" s="629"/>
      <c r="BJ6" s="629"/>
      <c r="BK6" s="629"/>
      <c r="BL6" s="629"/>
      <c r="BM6" s="629"/>
      <c r="BN6" s="629"/>
      <c r="BO6" s="629"/>
      <c r="BP6" s="629"/>
      <c r="BQ6" s="629"/>
      <c r="BR6" s="629"/>
      <c r="BS6" s="629"/>
      <c r="BT6" s="629"/>
      <c r="BU6" s="629"/>
      <c r="BV6" s="629"/>
      <c r="BW6" s="397"/>
      <c r="BX6" s="385"/>
      <c r="BY6" s="629"/>
      <c r="BZ6" s="629"/>
      <c r="CA6" s="629"/>
      <c r="CB6" s="629"/>
      <c r="CC6" s="629"/>
      <c r="CD6" s="629"/>
      <c r="CE6" s="629"/>
      <c r="CF6" s="629"/>
      <c r="CG6" s="629"/>
      <c r="CH6" s="629"/>
      <c r="CI6" s="629"/>
      <c r="CJ6" s="629"/>
      <c r="CK6" s="629"/>
      <c r="CL6" s="629"/>
      <c r="CM6" s="629"/>
      <c r="CN6" s="629"/>
      <c r="CO6" s="629"/>
      <c r="CP6" s="397"/>
      <c r="CQ6" s="385"/>
      <c r="CR6" s="629"/>
      <c r="CS6" s="629"/>
      <c r="CT6" s="629"/>
      <c r="CU6" s="629"/>
      <c r="CV6" s="629"/>
      <c r="CW6" s="629"/>
      <c r="CX6" s="629"/>
      <c r="CY6" s="629"/>
      <c r="CZ6" s="629"/>
      <c r="DA6" s="629"/>
      <c r="DB6" s="629"/>
      <c r="DC6" s="629"/>
      <c r="DD6" s="629"/>
      <c r="DE6" s="629"/>
      <c r="DF6" s="629"/>
      <c r="DG6" s="629"/>
      <c r="DH6" s="629"/>
      <c r="DI6" s="397"/>
      <c r="DJ6" s="385"/>
      <c r="DK6" s="629"/>
      <c r="DL6" s="629"/>
      <c r="DM6" s="629"/>
      <c r="DN6" s="629"/>
      <c r="DO6" s="629"/>
      <c r="DP6" s="629"/>
      <c r="DQ6" s="629"/>
      <c r="DR6" s="629"/>
      <c r="DS6" s="629"/>
      <c r="DT6" s="629"/>
      <c r="DU6" s="629"/>
      <c r="DV6" s="629"/>
      <c r="DW6" s="629"/>
      <c r="DX6" s="629"/>
      <c r="DY6" s="629"/>
      <c r="DZ6" s="629"/>
      <c r="EA6" s="629"/>
      <c r="EB6" s="397"/>
      <c r="EC6" s="385"/>
      <c r="ED6" s="629"/>
      <c r="EE6" s="629"/>
      <c r="EF6" s="629"/>
      <c r="EG6" s="629"/>
      <c r="EH6" s="629"/>
      <c r="EI6" s="629"/>
      <c r="EJ6" s="629"/>
      <c r="EK6" s="629"/>
      <c r="EL6" s="629"/>
      <c r="EM6" s="629"/>
      <c r="EN6" s="629"/>
      <c r="EO6" s="629"/>
      <c r="EP6" s="629"/>
      <c r="EQ6" s="629"/>
      <c r="ER6" s="629"/>
      <c r="ES6" s="629"/>
      <c r="ET6" s="629"/>
      <c r="EU6" s="400"/>
    </row>
    <row r="7" spans="1:222" ht="15" customHeight="1">
      <c r="A7" s="392"/>
      <c r="B7" s="885" t="s">
        <v>101</v>
      </c>
      <c r="C7" s="885"/>
      <c r="D7" s="885"/>
      <c r="E7" s="885"/>
      <c r="F7" s="885"/>
      <c r="G7" s="885"/>
      <c r="H7" s="885"/>
      <c r="I7" s="885"/>
      <c r="J7" s="885"/>
      <c r="K7" s="885"/>
      <c r="L7" s="885"/>
      <c r="M7" s="885"/>
      <c r="N7" s="885"/>
      <c r="O7" s="885"/>
      <c r="P7" s="885"/>
      <c r="Q7" s="885"/>
      <c r="R7" s="393"/>
      <c r="S7" s="615" t="s">
        <v>790</v>
      </c>
      <c r="T7" s="546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546"/>
      <c r="AI7" s="546"/>
      <c r="AJ7" s="546"/>
      <c r="AK7" s="608"/>
      <c r="AL7" s="607" t="s">
        <v>791</v>
      </c>
      <c r="AM7" s="546"/>
      <c r="AN7" s="546"/>
      <c r="AO7" s="546"/>
      <c r="AP7" s="546"/>
      <c r="AQ7" s="546"/>
      <c r="AR7" s="546"/>
      <c r="AS7" s="546"/>
      <c r="AT7" s="546"/>
      <c r="AU7" s="546"/>
      <c r="AV7" s="546"/>
      <c r="AW7" s="546"/>
      <c r="AX7" s="546"/>
      <c r="AY7" s="546"/>
      <c r="AZ7" s="546"/>
      <c r="BA7" s="546"/>
      <c r="BB7" s="546"/>
      <c r="BC7" s="546"/>
      <c r="BD7" s="608"/>
      <c r="BE7" s="546" t="s">
        <v>792</v>
      </c>
      <c r="BF7" s="546"/>
      <c r="BG7" s="546"/>
      <c r="BH7" s="546"/>
      <c r="BI7" s="546"/>
      <c r="BJ7" s="546"/>
      <c r="BK7" s="546"/>
      <c r="BL7" s="546"/>
      <c r="BM7" s="546"/>
      <c r="BN7" s="546"/>
      <c r="BO7" s="546"/>
      <c r="BP7" s="546"/>
      <c r="BQ7" s="546"/>
      <c r="BR7" s="546"/>
      <c r="BS7" s="546"/>
      <c r="BT7" s="546"/>
      <c r="BU7" s="546"/>
      <c r="BV7" s="546"/>
      <c r="BW7" s="608"/>
      <c r="BX7" s="546" t="s">
        <v>793</v>
      </c>
      <c r="BY7" s="546"/>
      <c r="BZ7" s="546"/>
      <c r="CA7" s="546"/>
      <c r="CB7" s="546"/>
      <c r="CC7" s="546"/>
      <c r="CD7" s="546"/>
      <c r="CE7" s="546"/>
      <c r="CF7" s="546"/>
      <c r="CG7" s="546"/>
      <c r="CH7" s="546"/>
      <c r="CI7" s="546"/>
      <c r="CJ7" s="546"/>
      <c r="CK7" s="546"/>
      <c r="CL7" s="546"/>
      <c r="CM7" s="546"/>
      <c r="CN7" s="546"/>
      <c r="CO7" s="546"/>
      <c r="CP7" s="608"/>
      <c r="CQ7" s="546" t="s">
        <v>794</v>
      </c>
      <c r="CR7" s="546"/>
      <c r="CS7" s="546"/>
      <c r="CT7" s="546"/>
      <c r="CU7" s="546"/>
      <c r="CV7" s="546"/>
      <c r="CW7" s="546"/>
      <c r="CX7" s="546"/>
      <c r="CY7" s="546"/>
      <c r="CZ7" s="546"/>
      <c r="DA7" s="546"/>
      <c r="DB7" s="546"/>
      <c r="DC7" s="546"/>
      <c r="DD7" s="546"/>
      <c r="DE7" s="546"/>
      <c r="DF7" s="546"/>
      <c r="DG7" s="546"/>
      <c r="DH7" s="546"/>
      <c r="DI7" s="608"/>
      <c r="DJ7" s="546" t="s">
        <v>795</v>
      </c>
      <c r="DK7" s="546"/>
      <c r="DL7" s="546"/>
      <c r="DM7" s="546"/>
      <c r="DN7" s="546"/>
      <c r="DO7" s="546"/>
      <c r="DP7" s="546"/>
      <c r="DQ7" s="546"/>
      <c r="DR7" s="546"/>
      <c r="DS7" s="546"/>
      <c r="DT7" s="546"/>
      <c r="DU7" s="546"/>
      <c r="DV7" s="546"/>
      <c r="DW7" s="546"/>
      <c r="DX7" s="546"/>
      <c r="DY7" s="546"/>
      <c r="DZ7" s="546"/>
      <c r="EA7" s="546"/>
      <c r="EB7" s="608"/>
      <c r="EC7" s="546" t="s">
        <v>796</v>
      </c>
      <c r="ED7" s="546"/>
      <c r="EE7" s="546"/>
      <c r="EF7" s="546"/>
      <c r="EG7" s="546"/>
      <c r="EH7" s="546"/>
      <c r="EI7" s="546"/>
      <c r="EJ7" s="546"/>
      <c r="EK7" s="546"/>
      <c r="EL7" s="546"/>
      <c r="EM7" s="546"/>
      <c r="EN7" s="546"/>
      <c r="EO7" s="546"/>
      <c r="EP7" s="546"/>
      <c r="EQ7" s="546"/>
      <c r="ER7" s="546"/>
      <c r="ES7" s="546"/>
      <c r="ET7" s="546"/>
      <c r="EU7" s="609"/>
    </row>
    <row r="8" spans="1:222" s="152" customFormat="1" ht="15" customHeight="1" thickBot="1">
      <c r="A8" s="404"/>
      <c r="B8" s="886"/>
      <c r="C8" s="886"/>
      <c r="D8" s="886"/>
      <c r="E8" s="886"/>
      <c r="F8" s="886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886"/>
      <c r="R8" s="389"/>
      <c r="S8" s="1144"/>
      <c r="T8" s="1145"/>
      <c r="U8" s="1145"/>
      <c r="V8" s="1145"/>
      <c r="W8" s="1145"/>
      <c r="X8" s="1145"/>
      <c r="Y8" s="1145"/>
      <c r="Z8" s="1145"/>
      <c r="AA8" s="1145"/>
      <c r="AB8" s="1145"/>
      <c r="AC8" s="1145"/>
      <c r="AD8" s="1145"/>
      <c r="AE8" s="1145"/>
      <c r="AF8" s="1145"/>
      <c r="AG8" s="1145"/>
      <c r="AH8" s="1145"/>
      <c r="AI8" s="1145"/>
      <c r="AJ8" s="1145"/>
      <c r="AK8" s="1146"/>
      <c r="AL8" s="603" t="s">
        <v>774</v>
      </c>
      <c r="AM8" s="603"/>
      <c r="AN8" s="603"/>
      <c r="AO8" s="603"/>
      <c r="AP8" s="603"/>
      <c r="AQ8" s="603"/>
      <c r="AR8" s="603"/>
      <c r="AS8" s="603"/>
      <c r="AT8" s="603"/>
      <c r="AU8" s="603"/>
      <c r="AV8" s="603"/>
      <c r="AW8" s="603"/>
      <c r="AX8" s="603"/>
      <c r="AY8" s="603"/>
      <c r="AZ8" s="603"/>
      <c r="BA8" s="603"/>
      <c r="BB8" s="603"/>
      <c r="BC8" s="603"/>
      <c r="BD8" s="604"/>
      <c r="BE8" s="603" t="s">
        <v>772</v>
      </c>
      <c r="BF8" s="603"/>
      <c r="BG8" s="603"/>
      <c r="BH8" s="603"/>
      <c r="BI8" s="603"/>
      <c r="BJ8" s="603"/>
      <c r="BK8" s="603"/>
      <c r="BL8" s="603"/>
      <c r="BM8" s="603"/>
      <c r="BN8" s="603"/>
      <c r="BO8" s="603"/>
      <c r="BP8" s="603"/>
      <c r="BQ8" s="603"/>
      <c r="BR8" s="603"/>
      <c r="BS8" s="603"/>
      <c r="BT8" s="603"/>
      <c r="BU8" s="603"/>
      <c r="BV8" s="603"/>
      <c r="BW8" s="604"/>
      <c r="BX8" s="603" t="s">
        <v>772</v>
      </c>
      <c r="BY8" s="603"/>
      <c r="BZ8" s="603"/>
      <c r="CA8" s="603"/>
      <c r="CB8" s="603"/>
      <c r="CC8" s="603"/>
      <c r="CD8" s="603"/>
      <c r="CE8" s="603"/>
      <c r="CF8" s="603"/>
      <c r="CG8" s="603"/>
      <c r="CH8" s="603"/>
      <c r="CI8" s="603"/>
      <c r="CJ8" s="603"/>
      <c r="CK8" s="603"/>
      <c r="CL8" s="603"/>
      <c r="CM8" s="603"/>
      <c r="CN8" s="603"/>
      <c r="CO8" s="603"/>
      <c r="CP8" s="604"/>
      <c r="CQ8" s="603" t="s">
        <v>772</v>
      </c>
      <c r="CR8" s="603"/>
      <c r="CS8" s="603"/>
      <c r="CT8" s="603"/>
      <c r="CU8" s="603"/>
      <c r="CV8" s="603"/>
      <c r="CW8" s="603"/>
      <c r="CX8" s="603"/>
      <c r="CY8" s="603"/>
      <c r="CZ8" s="603"/>
      <c r="DA8" s="603"/>
      <c r="DB8" s="603"/>
      <c r="DC8" s="603"/>
      <c r="DD8" s="603"/>
      <c r="DE8" s="603"/>
      <c r="DF8" s="603"/>
      <c r="DG8" s="603"/>
      <c r="DH8" s="603"/>
      <c r="DI8" s="604"/>
      <c r="DJ8" s="603" t="s">
        <v>772</v>
      </c>
      <c r="DK8" s="603"/>
      <c r="DL8" s="603"/>
      <c r="DM8" s="603"/>
      <c r="DN8" s="603"/>
      <c r="DO8" s="603"/>
      <c r="DP8" s="603"/>
      <c r="DQ8" s="603"/>
      <c r="DR8" s="603"/>
      <c r="DS8" s="603"/>
      <c r="DT8" s="603"/>
      <c r="DU8" s="603"/>
      <c r="DV8" s="603"/>
      <c r="DW8" s="603"/>
      <c r="DX8" s="603"/>
      <c r="DY8" s="603"/>
      <c r="DZ8" s="603"/>
      <c r="EA8" s="603"/>
      <c r="EB8" s="604"/>
      <c r="EC8" s="603" t="s">
        <v>772</v>
      </c>
      <c r="ED8" s="603"/>
      <c r="EE8" s="603"/>
      <c r="EF8" s="603"/>
      <c r="EG8" s="603"/>
      <c r="EH8" s="603"/>
      <c r="EI8" s="603"/>
      <c r="EJ8" s="603"/>
      <c r="EK8" s="603"/>
      <c r="EL8" s="603"/>
      <c r="EM8" s="603"/>
      <c r="EN8" s="603"/>
      <c r="EO8" s="603"/>
      <c r="EP8" s="603"/>
      <c r="EQ8" s="603"/>
      <c r="ER8" s="603"/>
      <c r="ES8" s="603"/>
      <c r="ET8" s="603"/>
      <c r="EU8" s="605"/>
    </row>
    <row r="9" spans="1:222" ht="19.5" customHeight="1">
      <c r="A9" s="671" t="s">
        <v>108</v>
      </c>
      <c r="B9" s="727"/>
      <c r="C9" s="727"/>
      <c r="D9" s="727"/>
      <c r="E9" s="727"/>
      <c r="F9" s="727"/>
      <c r="G9" s="727"/>
      <c r="H9" s="727"/>
      <c r="I9" s="727"/>
      <c r="J9" s="727"/>
      <c r="K9" s="727"/>
      <c r="L9" s="727"/>
      <c r="M9" s="727"/>
      <c r="N9" s="727"/>
      <c r="O9" s="727"/>
      <c r="P9" s="727"/>
      <c r="Q9" s="727"/>
      <c r="R9" s="727"/>
      <c r="S9" s="559">
        <v>1306</v>
      </c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700"/>
      <c r="AL9" s="700">
        <v>242141714</v>
      </c>
      <c r="AM9" s="700"/>
      <c r="AN9" s="700"/>
      <c r="AO9" s="700"/>
      <c r="AP9" s="700"/>
      <c r="AQ9" s="700"/>
      <c r="AR9" s="700"/>
      <c r="AS9" s="700"/>
      <c r="AT9" s="700"/>
      <c r="AU9" s="700"/>
      <c r="AV9" s="700"/>
      <c r="AW9" s="700"/>
      <c r="AX9" s="700"/>
      <c r="AY9" s="700"/>
      <c r="AZ9" s="700"/>
      <c r="BA9" s="700"/>
      <c r="BB9" s="700"/>
      <c r="BC9" s="700"/>
      <c r="BD9" s="700"/>
      <c r="BE9" s="700">
        <v>524551186</v>
      </c>
      <c r="BF9" s="700"/>
      <c r="BG9" s="700"/>
      <c r="BH9" s="700"/>
      <c r="BI9" s="700"/>
      <c r="BJ9" s="700"/>
      <c r="BK9" s="700"/>
      <c r="BL9" s="700"/>
      <c r="BM9" s="700"/>
      <c r="BN9" s="700"/>
      <c r="BO9" s="700"/>
      <c r="BP9" s="700"/>
      <c r="BQ9" s="700"/>
      <c r="BR9" s="700"/>
      <c r="BS9" s="700"/>
      <c r="BT9" s="700"/>
      <c r="BU9" s="700"/>
      <c r="BV9" s="700"/>
      <c r="BW9" s="700"/>
      <c r="BX9" s="700">
        <v>3141183</v>
      </c>
      <c r="BY9" s="700"/>
      <c r="BZ9" s="700"/>
      <c r="CA9" s="700"/>
      <c r="CB9" s="700"/>
      <c r="CC9" s="700"/>
      <c r="CD9" s="700"/>
      <c r="CE9" s="700"/>
      <c r="CF9" s="700"/>
      <c r="CG9" s="700"/>
      <c r="CH9" s="700"/>
      <c r="CI9" s="700"/>
      <c r="CJ9" s="700"/>
      <c r="CK9" s="700"/>
      <c r="CL9" s="700"/>
      <c r="CM9" s="700"/>
      <c r="CN9" s="700"/>
      <c r="CO9" s="700"/>
      <c r="CP9" s="700"/>
      <c r="CQ9" s="700">
        <v>2193834</v>
      </c>
      <c r="CR9" s="700"/>
      <c r="CS9" s="700"/>
      <c r="CT9" s="700"/>
      <c r="CU9" s="700"/>
      <c r="CV9" s="700"/>
      <c r="CW9" s="700"/>
      <c r="CX9" s="700"/>
      <c r="CY9" s="700"/>
      <c r="CZ9" s="700"/>
      <c r="DA9" s="700"/>
      <c r="DB9" s="700"/>
      <c r="DC9" s="700"/>
      <c r="DD9" s="700"/>
      <c r="DE9" s="700"/>
      <c r="DF9" s="700"/>
      <c r="DG9" s="700"/>
      <c r="DH9" s="700"/>
      <c r="DI9" s="700"/>
      <c r="DJ9" s="700">
        <v>947349</v>
      </c>
      <c r="DK9" s="700"/>
      <c r="DL9" s="700"/>
      <c r="DM9" s="700"/>
      <c r="DN9" s="700"/>
      <c r="DO9" s="700"/>
      <c r="DP9" s="700"/>
      <c r="DQ9" s="700"/>
      <c r="DR9" s="700"/>
      <c r="DS9" s="700"/>
      <c r="DT9" s="700"/>
      <c r="DU9" s="700"/>
      <c r="DV9" s="700"/>
      <c r="DW9" s="700"/>
      <c r="DX9" s="700"/>
      <c r="DY9" s="700"/>
      <c r="DZ9" s="700"/>
      <c r="EA9" s="700"/>
      <c r="EB9" s="700"/>
      <c r="EC9" s="700">
        <v>335947</v>
      </c>
      <c r="ED9" s="700"/>
      <c r="EE9" s="700"/>
      <c r="EF9" s="700"/>
      <c r="EG9" s="700"/>
      <c r="EH9" s="700"/>
      <c r="EI9" s="700"/>
      <c r="EJ9" s="700"/>
      <c r="EK9" s="700"/>
      <c r="EL9" s="700"/>
      <c r="EM9" s="700"/>
      <c r="EN9" s="700"/>
      <c r="EO9" s="700"/>
      <c r="EP9" s="700"/>
      <c r="EQ9" s="700"/>
      <c r="ER9" s="700"/>
      <c r="ES9" s="700"/>
      <c r="ET9" s="700"/>
      <c r="EU9" s="701"/>
    </row>
    <row r="10" spans="1:222" ht="19.5" customHeight="1">
      <c r="A10" s="882" t="s">
        <v>23</v>
      </c>
      <c r="B10" s="883"/>
      <c r="C10" s="883"/>
      <c r="D10" s="883"/>
      <c r="E10" s="883"/>
      <c r="F10" s="883"/>
      <c r="G10" s="883"/>
      <c r="H10" s="883"/>
      <c r="I10" s="883"/>
      <c r="J10" s="883"/>
      <c r="K10" s="883"/>
      <c r="L10" s="883"/>
      <c r="M10" s="883"/>
      <c r="N10" s="883"/>
      <c r="O10" s="883"/>
      <c r="P10" s="883"/>
      <c r="Q10" s="883"/>
      <c r="R10" s="883"/>
      <c r="S10" s="705">
        <v>7</v>
      </c>
      <c r="T10" s="696"/>
      <c r="U10" s="696"/>
      <c r="V10" s="696"/>
      <c r="W10" s="696"/>
      <c r="X10" s="696"/>
      <c r="Y10" s="696"/>
      <c r="Z10" s="696"/>
      <c r="AA10" s="696"/>
      <c r="AB10" s="696"/>
      <c r="AC10" s="696"/>
      <c r="AD10" s="696"/>
      <c r="AE10" s="696"/>
      <c r="AF10" s="696"/>
      <c r="AG10" s="696"/>
      <c r="AH10" s="696"/>
      <c r="AI10" s="696"/>
      <c r="AJ10" s="696"/>
      <c r="AK10" s="696"/>
      <c r="AL10" s="696">
        <v>3428553</v>
      </c>
      <c r="AM10" s="696"/>
      <c r="AN10" s="696"/>
      <c r="AO10" s="696"/>
      <c r="AP10" s="696"/>
      <c r="AQ10" s="696"/>
      <c r="AR10" s="696"/>
      <c r="AS10" s="696"/>
      <c r="AT10" s="696"/>
      <c r="AU10" s="696"/>
      <c r="AV10" s="696"/>
      <c r="AW10" s="696"/>
      <c r="AX10" s="696"/>
      <c r="AY10" s="696"/>
      <c r="AZ10" s="696"/>
      <c r="BA10" s="696"/>
      <c r="BB10" s="696"/>
      <c r="BC10" s="696"/>
      <c r="BD10" s="696"/>
      <c r="BE10" s="696">
        <v>5150815</v>
      </c>
      <c r="BF10" s="696"/>
      <c r="BG10" s="696"/>
      <c r="BH10" s="696"/>
      <c r="BI10" s="696"/>
      <c r="BJ10" s="696"/>
      <c r="BK10" s="696"/>
      <c r="BL10" s="696"/>
      <c r="BM10" s="696"/>
      <c r="BN10" s="696"/>
      <c r="BO10" s="696"/>
      <c r="BP10" s="696"/>
      <c r="BQ10" s="696"/>
      <c r="BR10" s="696"/>
      <c r="BS10" s="696"/>
      <c r="BT10" s="696"/>
      <c r="BU10" s="696"/>
      <c r="BV10" s="696"/>
      <c r="BW10" s="696"/>
      <c r="BX10" s="696">
        <v>39098</v>
      </c>
      <c r="BY10" s="696"/>
      <c r="BZ10" s="696"/>
      <c r="CA10" s="696"/>
      <c r="CB10" s="696"/>
      <c r="CC10" s="696"/>
      <c r="CD10" s="696"/>
      <c r="CE10" s="696"/>
      <c r="CF10" s="696"/>
      <c r="CG10" s="696"/>
      <c r="CH10" s="696"/>
      <c r="CI10" s="696"/>
      <c r="CJ10" s="696"/>
      <c r="CK10" s="696"/>
      <c r="CL10" s="696"/>
      <c r="CM10" s="696"/>
      <c r="CN10" s="696"/>
      <c r="CO10" s="696"/>
      <c r="CP10" s="696"/>
      <c r="CQ10" s="696">
        <v>28157</v>
      </c>
      <c r="CR10" s="696"/>
      <c r="CS10" s="696"/>
      <c r="CT10" s="696"/>
      <c r="CU10" s="696"/>
      <c r="CV10" s="696"/>
      <c r="CW10" s="696"/>
      <c r="CX10" s="696"/>
      <c r="CY10" s="696"/>
      <c r="CZ10" s="696"/>
      <c r="DA10" s="696"/>
      <c r="DB10" s="696"/>
      <c r="DC10" s="696"/>
      <c r="DD10" s="696"/>
      <c r="DE10" s="696"/>
      <c r="DF10" s="696"/>
      <c r="DG10" s="696"/>
      <c r="DH10" s="696"/>
      <c r="DI10" s="696"/>
      <c r="DJ10" s="696">
        <v>10941</v>
      </c>
      <c r="DK10" s="696"/>
      <c r="DL10" s="696"/>
      <c r="DM10" s="696"/>
      <c r="DN10" s="696"/>
      <c r="DO10" s="696"/>
      <c r="DP10" s="696"/>
      <c r="DQ10" s="696"/>
      <c r="DR10" s="696"/>
      <c r="DS10" s="696"/>
      <c r="DT10" s="696"/>
      <c r="DU10" s="696"/>
      <c r="DV10" s="696"/>
      <c r="DW10" s="696"/>
      <c r="DX10" s="696"/>
      <c r="DY10" s="696"/>
      <c r="DZ10" s="696"/>
      <c r="EA10" s="696"/>
      <c r="EB10" s="696"/>
      <c r="EC10" s="696">
        <v>5470</v>
      </c>
      <c r="ED10" s="696"/>
      <c r="EE10" s="696"/>
      <c r="EF10" s="696"/>
      <c r="EG10" s="696"/>
      <c r="EH10" s="696"/>
      <c r="EI10" s="696"/>
      <c r="EJ10" s="696"/>
      <c r="EK10" s="696"/>
      <c r="EL10" s="696"/>
      <c r="EM10" s="696"/>
      <c r="EN10" s="696"/>
      <c r="EO10" s="696"/>
      <c r="EP10" s="696"/>
      <c r="EQ10" s="696"/>
      <c r="ER10" s="696"/>
      <c r="ES10" s="696"/>
      <c r="ET10" s="696"/>
      <c r="EU10" s="699"/>
    </row>
    <row r="11" spans="1:222" ht="19.5" customHeight="1">
      <c r="A11" s="882" t="s">
        <v>109</v>
      </c>
      <c r="B11" s="883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705">
        <v>227</v>
      </c>
      <c r="T11" s="696"/>
      <c r="U11" s="696"/>
      <c r="V11" s="696"/>
      <c r="W11" s="696"/>
      <c r="X11" s="696"/>
      <c r="Y11" s="696"/>
      <c r="Z11" s="696"/>
      <c r="AA11" s="696"/>
      <c r="AB11" s="696"/>
      <c r="AC11" s="696"/>
      <c r="AD11" s="696"/>
      <c r="AE11" s="696"/>
      <c r="AF11" s="696"/>
      <c r="AG11" s="696"/>
      <c r="AH11" s="696"/>
      <c r="AI11" s="696"/>
      <c r="AJ11" s="696"/>
      <c r="AK11" s="696"/>
      <c r="AL11" s="696">
        <v>44863961</v>
      </c>
      <c r="AM11" s="696"/>
      <c r="AN11" s="696"/>
      <c r="AO11" s="696"/>
      <c r="AP11" s="696"/>
      <c r="AQ11" s="696"/>
      <c r="AR11" s="696"/>
      <c r="AS11" s="696"/>
      <c r="AT11" s="696"/>
      <c r="AU11" s="696"/>
      <c r="AV11" s="696"/>
      <c r="AW11" s="696"/>
      <c r="AX11" s="696"/>
      <c r="AY11" s="696"/>
      <c r="AZ11" s="696"/>
      <c r="BA11" s="696"/>
      <c r="BB11" s="696"/>
      <c r="BC11" s="696"/>
      <c r="BD11" s="696"/>
      <c r="BE11" s="696">
        <v>66903994</v>
      </c>
      <c r="BF11" s="696"/>
      <c r="BG11" s="696"/>
      <c r="BH11" s="696"/>
      <c r="BI11" s="696"/>
      <c r="BJ11" s="696"/>
      <c r="BK11" s="696"/>
      <c r="BL11" s="696"/>
      <c r="BM11" s="696"/>
      <c r="BN11" s="696"/>
      <c r="BO11" s="696"/>
      <c r="BP11" s="696"/>
      <c r="BQ11" s="696"/>
      <c r="BR11" s="696"/>
      <c r="BS11" s="696"/>
      <c r="BT11" s="696"/>
      <c r="BU11" s="696"/>
      <c r="BV11" s="696"/>
      <c r="BW11" s="696"/>
      <c r="BX11" s="696">
        <v>404669</v>
      </c>
      <c r="BY11" s="696"/>
      <c r="BZ11" s="696"/>
      <c r="CA11" s="696"/>
      <c r="CB11" s="696"/>
      <c r="CC11" s="696"/>
      <c r="CD11" s="696"/>
      <c r="CE11" s="696"/>
      <c r="CF11" s="696"/>
      <c r="CG11" s="696"/>
      <c r="CH11" s="696"/>
      <c r="CI11" s="696"/>
      <c r="CJ11" s="696"/>
      <c r="CK11" s="696"/>
      <c r="CL11" s="696"/>
      <c r="CM11" s="696"/>
      <c r="CN11" s="696"/>
      <c r="CO11" s="696"/>
      <c r="CP11" s="696"/>
      <c r="CQ11" s="696">
        <v>216445</v>
      </c>
      <c r="CR11" s="696"/>
      <c r="CS11" s="696"/>
      <c r="CT11" s="696"/>
      <c r="CU11" s="696"/>
      <c r="CV11" s="696"/>
      <c r="CW11" s="696"/>
      <c r="CX11" s="696"/>
      <c r="CY11" s="696"/>
      <c r="CZ11" s="696"/>
      <c r="DA11" s="696"/>
      <c r="DB11" s="696"/>
      <c r="DC11" s="696"/>
      <c r="DD11" s="696"/>
      <c r="DE11" s="696"/>
      <c r="DF11" s="696"/>
      <c r="DG11" s="696"/>
      <c r="DH11" s="696"/>
      <c r="DI11" s="696"/>
      <c r="DJ11" s="696">
        <v>188224</v>
      </c>
      <c r="DK11" s="696"/>
      <c r="DL11" s="696"/>
      <c r="DM11" s="696"/>
      <c r="DN11" s="696"/>
      <c r="DO11" s="696"/>
      <c r="DP11" s="696"/>
      <c r="DQ11" s="696"/>
      <c r="DR11" s="696"/>
      <c r="DS11" s="696"/>
      <c r="DT11" s="696"/>
      <c r="DU11" s="696"/>
      <c r="DV11" s="696"/>
      <c r="DW11" s="696"/>
      <c r="DX11" s="696"/>
      <c r="DY11" s="696"/>
      <c r="DZ11" s="696"/>
      <c r="EA11" s="696"/>
      <c r="EB11" s="696"/>
      <c r="EC11" s="696">
        <v>20388</v>
      </c>
      <c r="ED11" s="696"/>
      <c r="EE11" s="696"/>
      <c r="EF11" s="696"/>
      <c r="EG11" s="696"/>
      <c r="EH11" s="696"/>
      <c r="EI11" s="696"/>
      <c r="EJ11" s="696"/>
      <c r="EK11" s="696"/>
      <c r="EL11" s="696"/>
      <c r="EM11" s="696"/>
      <c r="EN11" s="696"/>
      <c r="EO11" s="696"/>
      <c r="EP11" s="696"/>
      <c r="EQ11" s="696"/>
      <c r="ER11" s="696"/>
      <c r="ES11" s="696"/>
      <c r="ET11" s="696"/>
      <c r="EU11" s="699"/>
    </row>
    <row r="12" spans="1:222" ht="19.5" customHeight="1">
      <c r="A12" s="882" t="s">
        <v>24</v>
      </c>
      <c r="B12" s="883"/>
      <c r="C12" s="883"/>
      <c r="D12" s="883"/>
      <c r="E12" s="883"/>
      <c r="F12" s="883"/>
      <c r="G12" s="883"/>
      <c r="H12" s="883"/>
      <c r="I12" s="883"/>
      <c r="J12" s="883"/>
      <c r="K12" s="883"/>
      <c r="L12" s="883"/>
      <c r="M12" s="883"/>
      <c r="N12" s="883"/>
      <c r="O12" s="883"/>
      <c r="P12" s="883"/>
      <c r="Q12" s="883"/>
      <c r="R12" s="883"/>
      <c r="S12" s="705">
        <v>2</v>
      </c>
      <c r="T12" s="696"/>
      <c r="U12" s="696"/>
      <c r="V12" s="696"/>
      <c r="W12" s="696"/>
      <c r="X12" s="696"/>
      <c r="Y12" s="696"/>
      <c r="Z12" s="696"/>
      <c r="AA12" s="696"/>
      <c r="AB12" s="696"/>
      <c r="AC12" s="696"/>
      <c r="AD12" s="696"/>
      <c r="AE12" s="696"/>
      <c r="AF12" s="696"/>
      <c r="AG12" s="696"/>
      <c r="AH12" s="696"/>
      <c r="AI12" s="696"/>
      <c r="AJ12" s="696"/>
      <c r="AK12" s="696"/>
      <c r="AL12" s="696">
        <v>0</v>
      </c>
      <c r="AM12" s="696"/>
      <c r="AN12" s="696"/>
      <c r="AO12" s="696"/>
      <c r="AP12" s="696"/>
      <c r="AQ12" s="696"/>
      <c r="AR12" s="696"/>
      <c r="AS12" s="696"/>
      <c r="AT12" s="696"/>
      <c r="AU12" s="696"/>
      <c r="AV12" s="696"/>
      <c r="AW12" s="696"/>
      <c r="AX12" s="696"/>
      <c r="AY12" s="696"/>
      <c r="AZ12" s="696"/>
      <c r="BA12" s="696"/>
      <c r="BB12" s="696"/>
      <c r="BC12" s="696"/>
      <c r="BD12" s="696"/>
      <c r="BE12" s="696">
        <v>0</v>
      </c>
      <c r="BF12" s="696"/>
      <c r="BG12" s="696"/>
      <c r="BH12" s="696"/>
      <c r="BI12" s="696"/>
      <c r="BJ12" s="696"/>
      <c r="BK12" s="696"/>
      <c r="BL12" s="696"/>
      <c r="BM12" s="696"/>
      <c r="BN12" s="696"/>
      <c r="BO12" s="696"/>
      <c r="BP12" s="696"/>
      <c r="BQ12" s="696"/>
      <c r="BR12" s="696"/>
      <c r="BS12" s="696"/>
      <c r="BT12" s="696"/>
      <c r="BU12" s="696"/>
      <c r="BV12" s="696"/>
      <c r="BW12" s="696"/>
      <c r="BX12" s="696">
        <v>0</v>
      </c>
      <c r="BY12" s="696"/>
      <c r="BZ12" s="696"/>
      <c r="CA12" s="696"/>
      <c r="CB12" s="696"/>
      <c r="CC12" s="696"/>
      <c r="CD12" s="696"/>
      <c r="CE12" s="696"/>
      <c r="CF12" s="696"/>
      <c r="CG12" s="696"/>
      <c r="CH12" s="696"/>
      <c r="CI12" s="696"/>
      <c r="CJ12" s="696"/>
      <c r="CK12" s="696"/>
      <c r="CL12" s="696"/>
      <c r="CM12" s="696"/>
      <c r="CN12" s="696"/>
      <c r="CO12" s="696"/>
      <c r="CP12" s="696"/>
      <c r="CQ12" s="696">
        <v>0</v>
      </c>
      <c r="CR12" s="696"/>
      <c r="CS12" s="696"/>
      <c r="CT12" s="696"/>
      <c r="CU12" s="696"/>
      <c r="CV12" s="696"/>
      <c r="CW12" s="696"/>
      <c r="CX12" s="696"/>
      <c r="CY12" s="696"/>
      <c r="CZ12" s="696"/>
      <c r="DA12" s="696"/>
      <c r="DB12" s="696"/>
      <c r="DC12" s="696"/>
      <c r="DD12" s="696"/>
      <c r="DE12" s="696"/>
      <c r="DF12" s="696"/>
      <c r="DG12" s="696"/>
      <c r="DH12" s="696"/>
      <c r="DI12" s="696"/>
      <c r="DJ12" s="696">
        <v>0</v>
      </c>
      <c r="DK12" s="696"/>
      <c r="DL12" s="696"/>
      <c r="DM12" s="696"/>
      <c r="DN12" s="696"/>
      <c r="DO12" s="696"/>
      <c r="DP12" s="696"/>
      <c r="DQ12" s="696"/>
      <c r="DR12" s="696"/>
      <c r="DS12" s="696"/>
      <c r="DT12" s="696"/>
      <c r="DU12" s="696"/>
      <c r="DV12" s="696"/>
      <c r="DW12" s="696"/>
      <c r="DX12" s="696"/>
      <c r="DY12" s="696"/>
      <c r="DZ12" s="696"/>
      <c r="EA12" s="696"/>
      <c r="EB12" s="696"/>
      <c r="EC12" s="696">
        <v>0</v>
      </c>
      <c r="ED12" s="696"/>
      <c r="EE12" s="696"/>
      <c r="EF12" s="696"/>
      <c r="EG12" s="696"/>
      <c r="EH12" s="696"/>
      <c r="EI12" s="696"/>
      <c r="EJ12" s="696"/>
      <c r="EK12" s="696"/>
      <c r="EL12" s="696"/>
      <c r="EM12" s="696"/>
      <c r="EN12" s="696"/>
      <c r="EO12" s="696"/>
      <c r="EP12" s="696"/>
      <c r="EQ12" s="696"/>
      <c r="ER12" s="696"/>
      <c r="ES12" s="696"/>
      <c r="ET12" s="696"/>
      <c r="EU12" s="699"/>
    </row>
    <row r="13" spans="1:222" ht="19.5" customHeight="1">
      <c r="A13" s="882" t="s">
        <v>110</v>
      </c>
      <c r="B13" s="883"/>
      <c r="C13" s="883"/>
      <c r="D13" s="883"/>
      <c r="E13" s="883"/>
      <c r="F13" s="883"/>
      <c r="G13" s="883"/>
      <c r="H13" s="883"/>
      <c r="I13" s="883"/>
      <c r="J13" s="883"/>
      <c r="K13" s="883"/>
      <c r="L13" s="883"/>
      <c r="M13" s="883"/>
      <c r="N13" s="883"/>
      <c r="O13" s="883"/>
      <c r="P13" s="883"/>
      <c r="Q13" s="883"/>
      <c r="R13" s="883"/>
      <c r="S13" s="705">
        <v>42</v>
      </c>
      <c r="T13" s="696"/>
      <c r="U13" s="696"/>
      <c r="V13" s="696"/>
      <c r="W13" s="696"/>
      <c r="X13" s="696"/>
      <c r="Y13" s="696"/>
      <c r="Z13" s="696"/>
      <c r="AA13" s="696"/>
      <c r="AB13" s="696"/>
      <c r="AC13" s="696"/>
      <c r="AD13" s="696"/>
      <c r="AE13" s="696"/>
      <c r="AF13" s="696"/>
      <c r="AG13" s="696"/>
      <c r="AH13" s="696"/>
      <c r="AI13" s="696"/>
      <c r="AJ13" s="696"/>
      <c r="AK13" s="696"/>
      <c r="AL13" s="696">
        <v>10077334</v>
      </c>
      <c r="AM13" s="696"/>
      <c r="AN13" s="696"/>
      <c r="AO13" s="696"/>
      <c r="AP13" s="696"/>
      <c r="AQ13" s="696"/>
      <c r="AR13" s="696"/>
      <c r="AS13" s="696"/>
      <c r="AT13" s="696"/>
      <c r="AU13" s="696"/>
      <c r="AV13" s="696"/>
      <c r="AW13" s="696"/>
      <c r="AX13" s="696"/>
      <c r="AY13" s="696"/>
      <c r="AZ13" s="696"/>
      <c r="BA13" s="696"/>
      <c r="BB13" s="696"/>
      <c r="BC13" s="696"/>
      <c r="BD13" s="696"/>
      <c r="BE13" s="696">
        <v>20144417</v>
      </c>
      <c r="BF13" s="696"/>
      <c r="BG13" s="696"/>
      <c r="BH13" s="696"/>
      <c r="BI13" s="696"/>
      <c r="BJ13" s="696"/>
      <c r="BK13" s="696"/>
      <c r="BL13" s="696"/>
      <c r="BM13" s="696"/>
      <c r="BN13" s="696"/>
      <c r="BO13" s="696"/>
      <c r="BP13" s="696"/>
      <c r="BQ13" s="696"/>
      <c r="BR13" s="696"/>
      <c r="BS13" s="696"/>
      <c r="BT13" s="696"/>
      <c r="BU13" s="696"/>
      <c r="BV13" s="696"/>
      <c r="BW13" s="696"/>
      <c r="BX13" s="696">
        <v>103242</v>
      </c>
      <c r="BY13" s="696"/>
      <c r="BZ13" s="696"/>
      <c r="CA13" s="696"/>
      <c r="CB13" s="696"/>
      <c r="CC13" s="696"/>
      <c r="CD13" s="696"/>
      <c r="CE13" s="696"/>
      <c r="CF13" s="696"/>
      <c r="CG13" s="696"/>
      <c r="CH13" s="696"/>
      <c r="CI13" s="696"/>
      <c r="CJ13" s="696"/>
      <c r="CK13" s="696"/>
      <c r="CL13" s="696"/>
      <c r="CM13" s="696"/>
      <c r="CN13" s="696"/>
      <c r="CO13" s="696"/>
      <c r="CP13" s="696"/>
      <c r="CQ13" s="696">
        <v>61863</v>
      </c>
      <c r="CR13" s="696"/>
      <c r="CS13" s="696"/>
      <c r="CT13" s="696"/>
      <c r="CU13" s="696"/>
      <c r="CV13" s="696"/>
      <c r="CW13" s="696"/>
      <c r="CX13" s="696"/>
      <c r="CY13" s="696"/>
      <c r="CZ13" s="696"/>
      <c r="DA13" s="696"/>
      <c r="DB13" s="696"/>
      <c r="DC13" s="696"/>
      <c r="DD13" s="696"/>
      <c r="DE13" s="696"/>
      <c r="DF13" s="696"/>
      <c r="DG13" s="696"/>
      <c r="DH13" s="696"/>
      <c r="DI13" s="696"/>
      <c r="DJ13" s="696">
        <v>41379</v>
      </c>
      <c r="DK13" s="696"/>
      <c r="DL13" s="696"/>
      <c r="DM13" s="696"/>
      <c r="DN13" s="696"/>
      <c r="DO13" s="696"/>
      <c r="DP13" s="696"/>
      <c r="DQ13" s="696"/>
      <c r="DR13" s="696"/>
      <c r="DS13" s="696"/>
      <c r="DT13" s="696"/>
      <c r="DU13" s="696"/>
      <c r="DV13" s="696"/>
      <c r="DW13" s="696"/>
      <c r="DX13" s="696"/>
      <c r="DY13" s="696"/>
      <c r="DZ13" s="696"/>
      <c r="EA13" s="696"/>
      <c r="EB13" s="696"/>
      <c r="EC13" s="696">
        <v>8112</v>
      </c>
      <c r="ED13" s="696"/>
      <c r="EE13" s="696"/>
      <c r="EF13" s="696"/>
      <c r="EG13" s="696"/>
      <c r="EH13" s="696"/>
      <c r="EI13" s="696"/>
      <c r="EJ13" s="696"/>
      <c r="EK13" s="696"/>
      <c r="EL13" s="696"/>
      <c r="EM13" s="696"/>
      <c r="EN13" s="696"/>
      <c r="EO13" s="696"/>
      <c r="EP13" s="696"/>
      <c r="EQ13" s="696"/>
      <c r="ER13" s="696"/>
      <c r="ES13" s="696"/>
      <c r="ET13" s="696"/>
      <c r="EU13" s="699"/>
    </row>
    <row r="14" spans="1:222" ht="19.5" customHeight="1" thickBot="1">
      <c r="A14" s="776" t="s">
        <v>25</v>
      </c>
      <c r="B14" s="880"/>
      <c r="C14" s="880"/>
      <c r="D14" s="880"/>
      <c r="E14" s="880"/>
      <c r="F14" s="880"/>
      <c r="G14" s="880"/>
      <c r="H14" s="880"/>
      <c r="I14" s="880"/>
      <c r="J14" s="880"/>
      <c r="K14" s="880"/>
      <c r="L14" s="880"/>
      <c r="M14" s="880"/>
      <c r="N14" s="880"/>
      <c r="O14" s="880"/>
      <c r="P14" s="880"/>
      <c r="Q14" s="880"/>
      <c r="R14" s="880"/>
      <c r="S14" s="705">
        <v>30</v>
      </c>
      <c r="T14" s="696"/>
      <c r="U14" s="696"/>
      <c r="V14" s="696"/>
      <c r="W14" s="696"/>
      <c r="X14" s="696"/>
      <c r="Y14" s="696"/>
      <c r="Z14" s="696"/>
      <c r="AA14" s="696"/>
      <c r="AB14" s="696"/>
      <c r="AC14" s="696"/>
      <c r="AD14" s="696"/>
      <c r="AE14" s="696"/>
      <c r="AF14" s="696"/>
      <c r="AG14" s="696"/>
      <c r="AH14" s="696"/>
      <c r="AI14" s="696"/>
      <c r="AJ14" s="696"/>
      <c r="AK14" s="696"/>
      <c r="AL14" s="696">
        <v>6193309</v>
      </c>
      <c r="AM14" s="696"/>
      <c r="AN14" s="696"/>
      <c r="AO14" s="696"/>
      <c r="AP14" s="696"/>
      <c r="AQ14" s="696"/>
      <c r="AR14" s="696"/>
      <c r="AS14" s="696"/>
      <c r="AT14" s="696"/>
      <c r="AU14" s="696"/>
      <c r="AV14" s="696"/>
      <c r="AW14" s="696"/>
      <c r="AX14" s="696"/>
      <c r="AY14" s="696"/>
      <c r="AZ14" s="696"/>
      <c r="BA14" s="696"/>
      <c r="BB14" s="696"/>
      <c r="BC14" s="696"/>
      <c r="BD14" s="696"/>
      <c r="BE14" s="696">
        <v>7657138</v>
      </c>
      <c r="BF14" s="696"/>
      <c r="BG14" s="696"/>
      <c r="BH14" s="696"/>
      <c r="BI14" s="696"/>
      <c r="BJ14" s="696"/>
      <c r="BK14" s="696"/>
      <c r="BL14" s="696"/>
      <c r="BM14" s="696"/>
      <c r="BN14" s="696"/>
      <c r="BO14" s="696"/>
      <c r="BP14" s="696"/>
      <c r="BQ14" s="696"/>
      <c r="BR14" s="696"/>
      <c r="BS14" s="696"/>
      <c r="BT14" s="696"/>
      <c r="BU14" s="696"/>
      <c r="BV14" s="696"/>
      <c r="BW14" s="696"/>
      <c r="BX14" s="696">
        <v>186383</v>
      </c>
      <c r="BY14" s="696"/>
      <c r="BZ14" s="696"/>
      <c r="CA14" s="696"/>
      <c r="CB14" s="696"/>
      <c r="CC14" s="696"/>
      <c r="CD14" s="696"/>
      <c r="CE14" s="696"/>
      <c r="CF14" s="696"/>
      <c r="CG14" s="696"/>
      <c r="CH14" s="696"/>
      <c r="CI14" s="696"/>
      <c r="CJ14" s="696"/>
      <c r="CK14" s="696"/>
      <c r="CL14" s="696"/>
      <c r="CM14" s="696"/>
      <c r="CN14" s="696"/>
      <c r="CO14" s="696"/>
      <c r="CP14" s="696"/>
      <c r="CQ14" s="696">
        <v>42663</v>
      </c>
      <c r="CR14" s="696"/>
      <c r="CS14" s="696"/>
      <c r="CT14" s="696"/>
      <c r="CU14" s="696"/>
      <c r="CV14" s="696"/>
      <c r="CW14" s="696"/>
      <c r="CX14" s="696"/>
      <c r="CY14" s="696"/>
      <c r="CZ14" s="696"/>
      <c r="DA14" s="696"/>
      <c r="DB14" s="696"/>
      <c r="DC14" s="696"/>
      <c r="DD14" s="696"/>
      <c r="DE14" s="696"/>
      <c r="DF14" s="696"/>
      <c r="DG14" s="696"/>
      <c r="DH14" s="696"/>
      <c r="DI14" s="696"/>
      <c r="DJ14" s="696">
        <v>143720</v>
      </c>
      <c r="DK14" s="696"/>
      <c r="DL14" s="696"/>
      <c r="DM14" s="696"/>
      <c r="DN14" s="696"/>
      <c r="DO14" s="696"/>
      <c r="DP14" s="696"/>
      <c r="DQ14" s="696"/>
      <c r="DR14" s="696"/>
      <c r="DS14" s="696"/>
      <c r="DT14" s="696"/>
      <c r="DU14" s="696"/>
      <c r="DV14" s="696"/>
      <c r="DW14" s="696"/>
      <c r="DX14" s="696"/>
      <c r="DY14" s="696"/>
      <c r="DZ14" s="696"/>
      <c r="EA14" s="696"/>
      <c r="EB14" s="696"/>
      <c r="EC14" s="696">
        <v>9785</v>
      </c>
      <c r="ED14" s="696"/>
      <c r="EE14" s="696"/>
      <c r="EF14" s="696"/>
      <c r="EG14" s="696"/>
      <c r="EH14" s="696"/>
      <c r="EI14" s="696"/>
      <c r="EJ14" s="696"/>
      <c r="EK14" s="696"/>
      <c r="EL14" s="696"/>
      <c r="EM14" s="696"/>
      <c r="EN14" s="696"/>
      <c r="EO14" s="696"/>
      <c r="EP14" s="696"/>
      <c r="EQ14" s="696"/>
      <c r="ER14" s="696"/>
      <c r="ES14" s="696"/>
      <c r="ET14" s="696"/>
      <c r="EU14" s="699"/>
    </row>
    <row r="15" spans="1:222" ht="19.5" customHeight="1" thickBot="1">
      <c r="A15" s="598" t="s">
        <v>0</v>
      </c>
      <c r="B15" s="878"/>
      <c r="C15" s="878"/>
      <c r="D15" s="878"/>
      <c r="E15" s="878"/>
      <c r="F15" s="878"/>
      <c r="G15" s="878"/>
      <c r="H15" s="878"/>
      <c r="I15" s="878"/>
      <c r="J15" s="878"/>
      <c r="K15" s="878"/>
      <c r="L15" s="878"/>
      <c r="M15" s="878"/>
      <c r="N15" s="878"/>
      <c r="O15" s="878"/>
      <c r="P15" s="878"/>
      <c r="Q15" s="878"/>
      <c r="R15" s="878"/>
      <c r="S15" s="704">
        <f>SUM(S9,S10,S11,S12,S13,S14)</f>
        <v>1614</v>
      </c>
      <c r="T15" s="697"/>
      <c r="U15" s="697"/>
      <c r="V15" s="697"/>
      <c r="W15" s="697"/>
      <c r="X15" s="697"/>
      <c r="Y15" s="697"/>
      <c r="Z15" s="697"/>
      <c r="AA15" s="697"/>
      <c r="AB15" s="697"/>
      <c r="AC15" s="697"/>
      <c r="AD15" s="697"/>
      <c r="AE15" s="697"/>
      <c r="AF15" s="697"/>
      <c r="AG15" s="697"/>
      <c r="AH15" s="697"/>
      <c r="AI15" s="697"/>
      <c r="AJ15" s="697"/>
      <c r="AK15" s="697"/>
      <c r="AL15" s="697">
        <f t="shared" ref="AL15" si="0">SUM(AL9,AL10,AL11,AL12,AL13,AL14)</f>
        <v>306704871</v>
      </c>
      <c r="AM15" s="697"/>
      <c r="AN15" s="697"/>
      <c r="AO15" s="697"/>
      <c r="AP15" s="697"/>
      <c r="AQ15" s="697"/>
      <c r="AR15" s="697"/>
      <c r="AS15" s="697"/>
      <c r="AT15" s="697"/>
      <c r="AU15" s="697"/>
      <c r="AV15" s="697"/>
      <c r="AW15" s="697"/>
      <c r="AX15" s="697"/>
      <c r="AY15" s="697"/>
      <c r="AZ15" s="697"/>
      <c r="BA15" s="697"/>
      <c r="BB15" s="697"/>
      <c r="BC15" s="697"/>
      <c r="BD15" s="697"/>
      <c r="BE15" s="697">
        <f t="shared" ref="BE15" si="1">SUM(BE9,BE10,BE11,BE12,BE13,BE14)</f>
        <v>624407550</v>
      </c>
      <c r="BF15" s="697"/>
      <c r="BG15" s="697"/>
      <c r="BH15" s="697"/>
      <c r="BI15" s="697"/>
      <c r="BJ15" s="697"/>
      <c r="BK15" s="697"/>
      <c r="BL15" s="697"/>
      <c r="BM15" s="697"/>
      <c r="BN15" s="697"/>
      <c r="BO15" s="697"/>
      <c r="BP15" s="697"/>
      <c r="BQ15" s="697"/>
      <c r="BR15" s="697"/>
      <c r="BS15" s="697"/>
      <c r="BT15" s="697"/>
      <c r="BU15" s="697"/>
      <c r="BV15" s="697"/>
      <c r="BW15" s="697"/>
      <c r="BX15" s="697">
        <f t="shared" ref="BX15" si="2">SUM(BX9,BX10,BX11,BX12,BX13,BX14)</f>
        <v>3874575</v>
      </c>
      <c r="BY15" s="697"/>
      <c r="BZ15" s="697"/>
      <c r="CA15" s="697"/>
      <c r="CB15" s="697"/>
      <c r="CC15" s="697"/>
      <c r="CD15" s="697"/>
      <c r="CE15" s="697"/>
      <c r="CF15" s="697"/>
      <c r="CG15" s="697"/>
      <c r="CH15" s="697"/>
      <c r="CI15" s="697"/>
      <c r="CJ15" s="697"/>
      <c r="CK15" s="697"/>
      <c r="CL15" s="697"/>
      <c r="CM15" s="697"/>
      <c r="CN15" s="697"/>
      <c r="CO15" s="697"/>
      <c r="CP15" s="697"/>
      <c r="CQ15" s="697">
        <f t="shared" ref="CQ15" si="3">SUM(CQ9,CQ10,CQ11,CQ12,CQ13,CQ14)</f>
        <v>2542962</v>
      </c>
      <c r="CR15" s="697"/>
      <c r="CS15" s="697"/>
      <c r="CT15" s="697"/>
      <c r="CU15" s="697"/>
      <c r="CV15" s="697"/>
      <c r="CW15" s="697"/>
      <c r="CX15" s="697"/>
      <c r="CY15" s="697"/>
      <c r="CZ15" s="697"/>
      <c r="DA15" s="697"/>
      <c r="DB15" s="697"/>
      <c r="DC15" s="697"/>
      <c r="DD15" s="697"/>
      <c r="DE15" s="697"/>
      <c r="DF15" s="697"/>
      <c r="DG15" s="697"/>
      <c r="DH15" s="697"/>
      <c r="DI15" s="697"/>
      <c r="DJ15" s="697">
        <f t="shared" ref="DJ15" si="4">SUM(DJ9,DJ10,DJ11,DJ12,DJ13,DJ14)</f>
        <v>1331613</v>
      </c>
      <c r="DK15" s="697"/>
      <c r="DL15" s="697"/>
      <c r="DM15" s="697"/>
      <c r="DN15" s="697"/>
      <c r="DO15" s="697"/>
      <c r="DP15" s="697"/>
      <c r="DQ15" s="697"/>
      <c r="DR15" s="697"/>
      <c r="DS15" s="697"/>
      <c r="DT15" s="697"/>
      <c r="DU15" s="697"/>
      <c r="DV15" s="697"/>
      <c r="DW15" s="697"/>
      <c r="DX15" s="697"/>
      <c r="DY15" s="697"/>
      <c r="DZ15" s="697"/>
      <c r="EA15" s="697"/>
      <c r="EB15" s="697"/>
      <c r="EC15" s="697">
        <f t="shared" ref="EC15" si="5">SUM(EC9,EC10,EC11,EC12,EC13,EC14)</f>
        <v>379702</v>
      </c>
      <c r="ED15" s="697"/>
      <c r="EE15" s="697"/>
      <c r="EF15" s="697"/>
      <c r="EG15" s="697"/>
      <c r="EH15" s="697"/>
      <c r="EI15" s="697"/>
      <c r="EJ15" s="697"/>
      <c r="EK15" s="697"/>
      <c r="EL15" s="697"/>
      <c r="EM15" s="697"/>
      <c r="EN15" s="697"/>
      <c r="EO15" s="697"/>
      <c r="EP15" s="697"/>
      <c r="EQ15" s="697"/>
      <c r="ER15" s="697"/>
      <c r="ES15" s="697"/>
      <c r="ET15" s="697"/>
      <c r="EU15" s="698"/>
    </row>
    <row r="16" spans="1:222" ht="19.5" customHeight="1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>
        <v>0</v>
      </c>
      <c r="AW16" s="157"/>
      <c r="AX16" s="158"/>
      <c r="AY16" s="158">
        <v>1</v>
      </c>
      <c r="AZ16" s="158"/>
      <c r="BA16" s="158"/>
      <c r="BB16" s="158">
        <v>0</v>
      </c>
      <c r="BC16" s="158"/>
      <c r="BD16" s="158"/>
      <c r="BE16" s="158"/>
      <c r="BF16" s="158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  <c r="ER16" s="159"/>
      <c r="ES16" s="159"/>
      <c r="ET16" s="159"/>
      <c r="EU16" s="159"/>
    </row>
  </sheetData>
  <sheetProtection selectLockedCells="1"/>
  <mergeCells count="81">
    <mergeCell ref="DJ15:EB15"/>
    <mergeCell ref="EC15:EU15"/>
    <mergeCell ref="A15:R15"/>
    <mergeCell ref="S15:AK15"/>
    <mergeCell ref="AL15:BD15"/>
    <mergeCell ref="BE15:BW15"/>
    <mergeCell ref="BX15:CP15"/>
    <mergeCell ref="CQ15:DI15"/>
    <mergeCell ref="DJ13:EB13"/>
    <mergeCell ref="EC13:EU13"/>
    <mergeCell ref="A14:R14"/>
    <mergeCell ref="S14:AK14"/>
    <mergeCell ref="AL14:BD14"/>
    <mergeCell ref="BE14:BW14"/>
    <mergeCell ref="BX14:CP14"/>
    <mergeCell ref="CQ14:DI14"/>
    <mergeCell ref="DJ14:EB14"/>
    <mergeCell ref="EC14:EU14"/>
    <mergeCell ref="A13:R13"/>
    <mergeCell ref="S13:AK13"/>
    <mergeCell ref="AL13:BD13"/>
    <mergeCell ref="BE13:BW13"/>
    <mergeCell ref="BX13:CP13"/>
    <mergeCell ref="CQ13:DI13"/>
    <mergeCell ref="DJ11:EB11"/>
    <mergeCell ref="EC11:EU11"/>
    <mergeCell ref="A12:R12"/>
    <mergeCell ref="S12:AK12"/>
    <mergeCell ref="AL12:BD12"/>
    <mergeCell ref="BE12:BW12"/>
    <mergeCell ref="BX12:CP12"/>
    <mergeCell ref="CQ12:DI12"/>
    <mergeCell ref="DJ12:EB12"/>
    <mergeCell ref="EC12:EU12"/>
    <mergeCell ref="A11:R11"/>
    <mergeCell ref="S11:AK11"/>
    <mergeCell ref="AL11:BD11"/>
    <mergeCell ref="BE11:BW11"/>
    <mergeCell ref="BX11:CP11"/>
    <mergeCell ref="CQ11:DI11"/>
    <mergeCell ref="DJ9:EB9"/>
    <mergeCell ref="EC9:EU9"/>
    <mergeCell ref="A10:R10"/>
    <mergeCell ref="S10:AK10"/>
    <mergeCell ref="AL10:BD10"/>
    <mergeCell ref="BE10:BW10"/>
    <mergeCell ref="BX10:CP10"/>
    <mergeCell ref="CQ10:DI10"/>
    <mergeCell ref="DJ10:EB10"/>
    <mergeCell ref="EC10:EU10"/>
    <mergeCell ref="A9:R9"/>
    <mergeCell ref="S9:AK9"/>
    <mergeCell ref="AL9:BD9"/>
    <mergeCell ref="BE9:BW9"/>
    <mergeCell ref="BX9:CP9"/>
    <mergeCell ref="CQ9:DI9"/>
    <mergeCell ref="DJ7:EB7"/>
    <mergeCell ref="EC7:EU7"/>
    <mergeCell ref="S8:AK8"/>
    <mergeCell ref="AL8:BD8"/>
    <mergeCell ref="BE8:BW8"/>
    <mergeCell ref="BX8:CP8"/>
    <mergeCell ref="CQ8:DI8"/>
    <mergeCell ref="DJ8:EB8"/>
    <mergeCell ref="EC8:EU8"/>
    <mergeCell ref="CQ7:DI7"/>
    <mergeCell ref="B7:Q8"/>
    <mergeCell ref="S7:AK7"/>
    <mergeCell ref="AL7:BD7"/>
    <mergeCell ref="BE7:BW7"/>
    <mergeCell ref="BX7:CP7"/>
    <mergeCell ref="A2:EU2"/>
    <mergeCell ref="B3:Q3"/>
    <mergeCell ref="W3:EQ3"/>
    <mergeCell ref="T4:AJ6"/>
    <mergeCell ref="AM4:BC6"/>
    <mergeCell ref="BF4:BV6"/>
    <mergeCell ref="BY4:CO6"/>
    <mergeCell ref="CR4:DH6"/>
    <mergeCell ref="DK4:EA6"/>
    <mergeCell ref="ED4:ET6"/>
  </mergeCells>
  <phoneticPr fontId="2"/>
  <pageMargins left="0.78740157480314965" right="0.59055118110236227" top="0.59055118110236227" bottom="0.59055118110236227" header="0.39370078740157483" footer="0.39370078740157483"/>
  <pageSetup paperSize="9" scale="98" firstPageNumber="75" orientation="landscape" useFirstPageNumber="1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HG30"/>
  <sheetViews>
    <sheetView view="pageBreakPreview" zoomScaleNormal="100" zoomScaleSheetLayoutView="100" workbookViewId="0">
      <selection activeCell="V26" sqref="V26:W26"/>
    </sheetView>
  </sheetViews>
  <sheetFormatPr defaultColWidth="1" defaultRowHeight="21" customHeight="1"/>
  <cols>
    <col min="1" max="18" width="1" style="1" customWidth="1"/>
    <col min="19" max="144" width="0.88671875" style="1" customWidth="1"/>
    <col min="145" max="16384" width="1" style="1"/>
  </cols>
  <sheetData>
    <row r="1" spans="1:215" ht="21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</row>
    <row r="2" spans="1:215" ht="21" customHeight="1" thickBot="1">
      <c r="A2" s="592" t="s">
        <v>836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  <c r="AP2" s="592"/>
      <c r="AQ2" s="592"/>
      <c r="AR2" s="592"/>
      <c r="AS2" s="592"/>
      <c r="AT2" s="592"/>
      <c r="AU2" s="592"/>
      <c r="AV2" s="592"/>
      <c r="AW2" s="592"/>
      <c r="AX2" s="592"/>
      <c r="AY2" s="592"/>
      <c r="AZ2" s="592"/>
      <c r="BA2" s="592"/>
      <c r="BB2" s="592"/>
      <c r="BC2" s="592"/>
      <c r="BD2" s="592"/>
      <c r="BE2" s="592"/>
      <c r="BF2" s="592"/>
      <c r="BG2" s="592"/>
      <c r="BH2" s="592"/>
      <c r="BI2" s="592"/>
      <c r="BJ2" s="592"/>
      <c r="BK2" s="592"/>
      <c r="BL2" s="592"/>
      <c r="BM2" s="592"/>
      <c r="BN2" s="592"/>
      <c r="BO2" s="592"/>
      <c r="BP2" s="592"/>
      <c r="BQ2" s="592"/>
      <c r="BR2" s="592"/>
      <c r="BS2" s="592"/>
      <c r="BT2" s="592"/>
      <c r="BU2" s="592"/>
      <c r="BV2" s="592"/>
      <c r="BW2" s="592"/>
      <c r="BX2" s="592"/>
      <c r="BY2" s="592"/>
      <c r="BZ2" s="592"/>
      <c r="CA2" s="592"/>
      <c r="CB2" s="592"/>
      <c r="CC2" s="592"/>
      <c r="CD2" s="592"/>
      <c r="CE2" s="592"/>
      <c r="CF2" s="592"/>
      <c r="CG2" s="592"/>
      <c r="CH2" s="592"/>
      <c r="CI2" s="592"/>
      <c r="CJ2" s="592"/>
      <c r="CK2" s="592"/>
      <c r="CL2" s="592"/>
      <c r="CM2" s="592"/>
      <c r="CN2" s="592"/>
      <c r="CO2" s="592"/>
      <c r="CP2" s="592"/>
      <c r="CQ2" s="592"/>
      <c r="CR2" s="592"/>
      <c r="CS2" s="592"/>
      <c r="CT2" s="592"/>
      <c r="CU2" s="592"/>
      <c r="CV2" s="592"/>
      <c r="CW2" s="592"/>
      <c r="CX2" s="592"/>
      <c r="CY2" s="592"/>
      <c r="CZ2" s="592"/>
      <c r="DA2" s="592"/>
      <c r="DB2" s="592"/>
      <c r="DC2" s="592"/>
      <c r="DD2" s="592"/>
      <c r="DE2" s="592"/>
      <c r="DF2" s="592"/>
      <c r="DG2" s="592"/>
      <c r="DH2" s="592"/>
      <c r="DI2" s="592"/>
      <c r="DJ2" s="592"/>
      <c r="DK2" s="592"/>
      <c r="DL2" s="592"/>
      <c r="DM2" s="592"/>
      <c r="DN2" s="592"/>
      <c r="DO2" s="592"/>
      <c r="DP2" s="592"/>
      <c r="DQ2" s="592"/>
      <c r="DR2" s="592"/>
      <c r="DS2" s="592"/>
      <c r="DT2" s="592"/>
      <c r="DU2" s="592"/>
      <c r="DV2" s="592"/>
      <c r="DW2" s="592"/>
      <c r="DX2" s="592"/>
      <c r="DY2" s="592"/>
      <c r="DZ2" s="592"/>
      <c r="EA2" s="592"/>
      <c r="EB2" s="592"/>
      <c r="EC2" s="592"/>
      <c r="ED2" s="592"/>
      <c r="EE2" s="592"/>
      <c r="EF2" s="592"/>
      <c r="EG2" s="592"/>
      <c r="EH2" s="592"/>
      <c r="EI2" s="592"/>
      <c r="EJ2" s="592"/>
      <c r="EK2" s="592"/>
      <c r="EL2" s="592"/>
      <c r="EM2" s="592"/>
      <c r="EN2" s="592"/>
      <c r="EO2" s="592"/>
      <c r="EP2" s="592"/>
      <c r="EQ2" s="592"/>
      <c r="ER2" s="592"/>
      <c r="ES2" s="592"/>
      <c r="ET2" s="592"/>
    </row>
    <row r="3" spans="1:215" ht="28.8" customHeight="1">
      <c r="A3" s="391"/>
      <c r="B3" s="864" t="s">
        <v>205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390"/>
      <c r="S3" s="172"/>
      <c r="T3" s="784" t="s">
        <v>798</v>
      </c>
      <c r="U3" s="771"/>
      <c r="V3" s="771"/>
      <c r="W3" s="771"/>
      <c r="X3" s="771"/>
      <c r="Y3" s="771"/>
      <c r="Z3" s="771"/>
      <c r="AA3" s="771"/>
      <c r="AB3" s="771"/>
      <c r="AC3" s="771"/>
      <c r="AD3" s="411"/>
      <c r="AE3" s="412"/>
      <c r="AF3" s="395"/>
      <c r="AG3" s="773" t="s">
        <v>799</v>
      </c>
      <c r="AH3" s="773"/>
      <c r="AI3" s="773"/>
      <c r="AJ3" s="773"/>
      <c r="AK3" s="773"/>
      <c r="AL3" s="773"/>
      <c r="AM3" s="773"/>
      <c r="AN3" s="773"/>
      <c r="AO3" s="773"/>
      <c r="AP3" s="773"/>
      <c r="AQ3" s="773"/>
      <c r="AR3" s="773"/>
      <c r="AS3" s="773"/>
      <c r="AT3" s="773"/>
      <c r="AU3" s="773"/>
      <c r="AV3" s="773"/>
      <c r="AW3" s="773"/>
      <c r="AX3" s="773"/>
      <c r="AY3" s="773"/>
      <c r="AZ3" s="773"/>
      <c r="BA3" s="773"/>
      <c r="BB3" s="773"/>
      <c r="BC3" s="773"/>
      <c r="BD3" s="773"/>
      <c r="BE3" s="773"/>
      <c r="BF3" s="773"/>
      <c r="BG3" s="773"/>
      <c r="BH3" s="773"/>
      <c r="BI3" s="773"/>
      <c r="BJ3" s="773"/>
      <c r="BK3" s="773"/>
      <c r="BL3" s="773"/>
      <c r="BM3" s="773"/>
      <c r="BN3" s="773"/>
      <c r="BO3" s="773"/>
      <c r="BP3" s="773"/>
      <c r="BQ3" s="773"/>
      <c r="BR3" s="773"/>
      <c r="BS3" s="773"/>
      <c r="BT3" s="773"/>
      <c r="BU3" s="773"/>
      <c r="BV3" s="773"/>
      <c r="BW3" s="773"/>
      <c r="BX3" s="773"/>
      <c r="BY3" s="773"/>
      <c r="BZ3" s="773"/>
      <c r="CA3" s="773"/>
      <c r="CB3" s="773"/>
      <c r="CC3" s="773"/>
      <c r="CD3" s="773"/>
      <c r="CE3" s="773"/>
      <c r="CF3" s="773"/>
      <c r="CG3" s="773"/>
      <c r="CH3" s="773"/>
      <c r="CI3" s="773"/>
      <c r="CJ3" s="773"/>
      <c r="CK3" s="773"/>
      <c r="CL3" s="773"/>
      <c r="CM3" s="773"/>
      <c r="CN3" s="773"/>
      <c r="CO3" s="773"/>
      <c r="CP3" s="773"/>
      <c r="CQ3" s="773"/>
      <c r="CR3" s="773"/>
      <c r="CS3" s="773"/>
      <c r="CT3" s="773"/>
      <c r="CU3" s="773"/>
      <c r="CV3" s="773"/>
      <c r="CW3" s="773"/>
      <c r="CX3" s="773"/>
      <c r="CY3" s="773"/>
      <c r="CZ3" s="773"/>
      <c r="DA3" s="773"/>
      <c r="DB3" s="773"/>
      <c r="DC3" s="773"/>
      <c r="DD3" s="773"/>
      <c r="DE3" s="773"/>
      <c r="DF3" s="773"/>
      <c r="DG3" s="773"/>
      <c r="DH3" s="773"/>
      <c r="DI3" s="773"/>
      <c r="DJ3" s="773"/>
      <c r="DK3" s="773"/>
      <c r="DL3" s="773"/>
      <c r="DM3" s="773"/>
      <c r="DN3" s="773"/>
      <c r="DO3" s="773"/>
      <c r="DP3" s="773"/>
      <c r="DQ3" s="773"/>
      <c r="DR3" s="773"/>
      <c r="DS3" s="773"/>
      <c r="DT3" s="773"/>
      <c r="DU3" s="773"/>
      <c r="DV3" s="773"/>
      <c r="DW3" s="773"/>
      <c r="DX3" s="773"/>
      <c r="DY3" s="773"/>
      <c r="DZ3" s="773"/>
      <c r="EA3" s="773"/>
      <c r="EB3" s="773"/>
      <c r="EC3" s="773"/>
      <c r="ED3" s="773"/>
      <c r="EE3" s="773"/>
      <c r="EF3" s="773"/>
      <c r="EG3" s="773"/>
      <c r="EH3" s="773"/>
      <c r="EI3" s="773"/>
      <c r="EJ3" s="773"/>
      <c r="EK3" s="773"/>
      <c r="EL3" s="773"/>
      <c r="EM3" s="773"/>
      <c r="EN3" s="773"/>
      <c r="EO3" s="773"/>
      <c r="EP3" s="773"/>
      <c r="EQ3" s="773"/>
      <c r="ER3" s="773"/>
      <c r="ES3" s="413"/>
      <c r="ET3" s="414"/>
    </row>
    <row r="4" spans="1:215" ht="28.8" customHeight="1">
      <c r="A4" s="392"/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88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397"/>
      <c r="AE4" s="409"/>
      <c r="AF4" s="396"/>
      <c r="AG4" s="772" t="s">
        <v>800</v>
      </c>
      <c r="AH4" s="772"/>
      <c r="AI4" s="772"/>
      <c r="AJ4" s="772"/>
      <c r="AK4" s="772"/>
      <c r="AL4" s="772"/>
      <c r="AM4" s="772"/>
      <c r="AN4" s="772"/>
      <c r="AO4" s="772"/>
      <c r="AP4" s="772"/>
      <c r="AQ4" s="772"/>
      <c r="AR4" s="772"/>
      <c r="AS4" s="772"/>
      <c r="AT4" s="772"/>
      <c r="AU4" s="772"/>
      <c r="AV4" s="772"/>
      <c r="AW4" s="772"/>
      <c r="AX4" s="772"/>
      <c r="AY4" s="772"/>
      <c r="AZ4" s="772"/>
      <c r="BA4" s="772"/>
      <c r="BB4" s="772"/>
      <c r="BC4" s="772"/>
      <c r="BD4" s="772"/>
      <c r="BE4" s="772"/>
      <c r="BF4" s="772"/>
      <c r="BG4" s="772"/>
      <c r="BH4" s="772"/>
      <c r="BI4" s="772"/>
      <c r="BJ4" s="772"/>
      <c r="BK4" s="772"/>
      <c r="BL4" s="772"/>
      <c r="BM4" s="772"/>
      <c r="BN4" s="772"/>
      <c r="BO4" s="772"/>
      <c r="BP4" s="772"/>
      <c r="BQ4" s="772"/>
      <c r="BR4" s="772"/>
      <c r="BS4" s="772"/>
      <c r="BT4" s="772"/>
      <c r="BU4" s="772"/>
      <c r="BV4" s="772"/>
      <c r="BW4" s="772"/>
      <c r="BX4" s="772"/>
      <c r="BY4" s="772"/>
      <c r="BZ4" s="772"/>
      <c r="CA4" s="772"/>
      <c r="CB4" s="772"/>
      <c r="CC4" s="772"/>
      <c r="CD4" s="772"/>
      <c r="CE4" s="772"/>
      <c r="CF4" s="772"/>
      <c r="CG4" s="772"/>
      <c r="CH4" s="772"/>
      <c r="CI4" s="772"/>
      <c r="CJ4" s="772"/>
      <c r="CK4" s="772"/>
      <c r="CL4" s="772"/>
      <c r="CM4" s="772"/>
      <c r="CN4" s="772"/>
      <c r="CO4" s="772"/>
      <c r="CP4" s="772"/>
      <c r="CQ4" s="772"/>
      <c r="CR4" s="772"/>
      <c r="CS4" s="772"/>
      <c r="CT4" s="772"/>
      <c r="CU4" s="772"/>
      <c r="CV4" s="772"/>
      <c r="CW4" s="772"/>
      <c r="CX4" s="772"/>
      <c r="CY4" s="772"/>
      <c r="CZ4" s="772"/>
      <c r="DA4" s="772"/>
      <c r="DB4" s="772"/>
      <c r="DC4" s="772"/>
      <c r="DD4" s="772"/>
      <c r="DE4" s="772"/>
      <c r="DF4" s="772"/>
      <c r="DG4" s="772"/>
      <c r="DH4" s="772"/>
      <c r="DI4" s="772"/>
      <c r="DJ4" s="772"/>
      <c r="DK4" s="772"/>
      <c r="DL4" s="772"/>
      <c r="DM4" s="772"/>
      <c r="DN4" s="772"/>
      <c r="DO4" s="772"/>
      <c r="DP4" s="772"/>
      <c r="DQ4" s="772"/>
      <c r="DR4" s="772"/>
      <c r="DS4" s="772"/>
      <c r="DT4" s="772"/>
      <c r="DU4" s="772"/>
      <c r="DV4" s="772"/>
      <c r="DW4" s="772"/>
      <c r="DX4" s="772"/>
      <c r="DY4" s="772"/>
      <c r="DZ4" s="772"/>
      <c r="EA4" s="772"/>
      <c r="EB4" s="772"/>
      <c r="EC4" s="772"/>
      <c r="ED4" s="772"/>
      <c r="EE4" s="772"/>
      <c r="EF4" s="772"/>
      <c r="EG4" s="772"/>
      <c r="EH4" s="772"/>
      <c r="EI4" s="772"/>
      <c r="EJ4" s="772"/>
      <c r="EK4" s="772"/>
      <c r="EL4" s="772"/>
      <c r="EM4" s="772"/>
      <c r="EN4" s="772"/>
      <c r="EO4" s="772"/>
      <c r="EP4" s="772"/>
      <c r="EQ4" s="772"/>
      <c r="ER4" s="772"/>
      <c r="ES4" s="410"/>
      <c r="ET4" s="415"/>
    </row>
    <row r="5" spans="1:215" ht="19.5" customHeight="1">
      <c r="A5" s="392"/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88"/>
      <c r="T5" s="689" t="s">
        <v>397</v>
      </c>
      <c r="U5" s="689"/>
      <c r="V5" s="689"/>
      <c r="W5" s="689"/>
      <c r="X5" s="689"/>
      <c r="Y5" s="689"/>
      <c r="Z5" s="689"/>
      <c r="AA5" s="689"/>
      <c r="AB5" s="689"/>
      <c r="AC5" s="689"/>
      <c r="AD5" s="397"/>
      <c r="AE5" s="387"/>
      <c r="AF5" s="688" t="s">
        <v>397</v>
      </c>
      <c r="AG5" s="688"/>
      <c r="AH5" s="688"/>
      <c r="AI5" s="688"/>
      <c r="AJ5" s="688"/>
      <c r="AK5" s="688"/>
      <c r="AL5" s="688"/>
      <c r="AM5" s="688"/>
      <c r="AN5" s="688"/>
      <c r="AO5" s="688"/>
      <c r="AP5" s="405"/>
      <c r="AQ5" s="382"/>
      <c r="AR5" s="628" t="s">
        <v>767</v>
      </c>
      <c r="AS5" s="628"/>
      <c r="AT5" s="628"/>
      <c r="AU5" s="628"/>
      <c r="AV5" s="628"/>
      <c r="AW5" s="628"/>
      <c r="AX5" s="628"/>
      <c r="AY5" s="628"/>
      <c r="AZ5" s="628"/>
      <c r="BA5" s="628"/>
      <c r="BB5" s="628"/>
      <c r="BC5" s="628"/>
      <c r="BD5" s="405"/>
      <c r="BE5" s="382"/>
      <c r="BF5" s="628" t="s">
        <v>768</v>
      </c>
      <c r="BG5" s="628"/>
      <c r="BH5" s="628"/>
      <c r="BI5" s="628"/>
      <c r="BJ5" s="628"/>
      <c r="BK5" s="628"/>
      <c r="BL5" s="628"/>
      <c r="BM5" s="628"/>
      <c r="BN5" s="628"/>
      <c r="BO5" s="628"/>
      <c r="BP5" s="628"/>
      <c r="BQ5" s="628"/>
      <c r="BR5" s="405"/>
      <c r="BS5" s="386"/>
      <c r="BT5" s="401"/>
      <c r="BU5" s="1079" t="s">
        <v>801</v>
      </c>
      <c r="BV5" s="1079"/>
      <c r="BW5" s="1079"/>
      <c r="BX5" s="1079"/>
      <c r="BY5" s="1079"/>
      <c r="BZ5" s="1079"/>
      <c r="CA5" s="1079"/>
      <c r="CB5" s="1079"/>
      <c r="CC5" s="1079"/>
      <c r="CD5" s="1079"/>
      <c r="CE5" s="1079"/>
      <c r="CF5" s="1079"/>
      <c r="CG5" s="1079"/>
      <c r="CH5" s="1079"/>
      <c r="CI5" s="1079"/>
      <c r="CJ5" s="1079"/>
      <c r="CK5" s="1079"/>
      <c r="CL5" s="1079"/>
      <c r="CM5" s="1079"/>
      <c r="CN5" s="1079"/>
      <c r="CO5" s="1079"/>
      <c r="CP5" s="1079"/>
      <c r="CQ5" s="1079"/>
      <c r="CR5" s="1079"/>
      <c r="CS5" s="1079"/>
      <c r="CT5" s="1079"/>
      <c r="CU5" s="1079"/>
      <c r="CV5" s="1079"/>
      <c r="CW5" s="1079"/>
      <c r="CX5" s="1079"/>
      <c r="CY5" s="1079"/>
      <c r="CZ5" s="1079"/>
      <c r="DA5" s="1079"/>
      <c r="DB5" s="1079"/>
      <c r="DC5" s="1079"/>
      <c r="DD5" s="1079"/>
      <c r="DE5" s="394"/>
      <c r="DF5" s="399"/>
      <c r="DG5" s="386"/>
      <c r="DH5" s="401"/>
      <c r="DI5" s="1079" t="s">
        <v>802</v>
      </c>
      <c r="DJ5" s="1079"/>
      <c r="DK5" s="1079"/>
      <c r="DL5" s="1079"/>
      <c r="DM5" s="1079"/>
      <c r="DN5" s="1079"/>
      <c r="DO5" s="1079"/>
      <c r="DP5" s="1079"/>
      <c r="DQ5" s="1079"/>
      <c r="DR5" s="1079"/>
      <c r="DS5" s="1079"/>
      <c r="DT5" s="1079"/>
      <c r="DU5" s="1079"/>
      <c r="DV5" s="1079"/>
      <c r="DW5" s="1079"/>
      <c r="DX5" s="1079"/>
      <c r="DY5" s="1079"/>
      <c r="DZ5" s="1079"/>
      <c r="EA5" s="1079"/>
      <c r="EB5" s="1079"/>
      <c r="EC5" s="1079"/>
      <c r="ED5" s="1079"/>
      <c r="EE5" s="1079"/>
      <c r="EF5" s="1079"/>
      <c r="EG5" s="1079"/>
      <c r="EH5" s="1079"/>
      <c r="EI5" s="1079"/>
      <c r="EJ5" s="1079"/>
      <c r="EK5" s="1079"/>
      <c r="EL5" s="1079"/>
      <c r="EM5" s="1079"/>
      <c r="EN5" s="1079"/>
      <c r="EO5" s="1079"/>
      <c r="EP5" s="1079"/>
      <c r="EQ5" s="1079"/>
      <c r="ER5" s="1079"/>
      <c r="ES5" s="394"/>
      <c r="ET5" s="349"/>
    </row>
    <row r="6" spans="1:215" ht="19.5" customHeight="1">
      <c r="A6" s="392"/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407"/>
      <c r="T6" s="689"/>
      <c r="U6" s="689"/>
      <c r="V6" s="689"/>
      <c r="W6" s="689"/>
      <c r="X6" s="689"/>
      <c r="Y6" s="689"/>
      <c r="Z6" s="689"/>
      <c r="AA6" s="689"/>
      <c r="AB6" s="689"/>
      <c r="AC6" s="689"/>
      <c r="AD6" s="397"/>
      <c r="AE6" s="402"/>
      <c r="AF6" s="689"/>
      <c r="AG6" s="689"/>
      <c r="AH6" s="689"/>
      <c r="AI6" s="689"/>
      <c r="AJ6" s="689"/>
      <c r="AK6" s="689"/>
      <c r="AL6" s="689"/>
      <c r="AM6" s="689"/>
      <c r="AN6" s="689"/>
      <c r="AO6" s="689"/>
      <c r="AP6" s="397"/>
      <c r="AQ6" s="383"/>
      <c r="AR6" s="629"/>
      <c r="AS6" s="629"/>
      <c r="AT6" s="629"/>
      <c r="AU6" s="629"/>
      <c r="AV6" s="629"/>
      <c r="AW6" s="629"/>
      <c r="AX6" s="629"/>
      <c r="AY6" s="629"/>
      <c r="AZ6" s="629"/>
      <c r="BA6" s="629"/>
      <c r="BB6" s="629"/>
      <c r="BC6" s="629"/>
      <c r="BD6" s="397"/>
      <c r="BE6" s="383"/>
      <c r="BF6" s="629"/>
      <c r="BG6" s="629"/>
      <c r="BH6" s="629"/>
      <c r="BI6" s="629"/>
      <c r="BJ6" s="629"/>
      <c r="BK6" s="629"/>
      <c r="BL6" s="629"/>
      <c r="BM6" s="629"/>
      <c r="BN6" s="629"/>
      <c r="BO6" s="629"/>
      <c r="BP6" s="629"/>
      <c r="BQ6" s="629"/>
      <c r="BR6" s="397"/>
      <c r="BS6" s="403"/>
      <c r="BT6" s="688" t="s">
        <v>397</v>
      </c>
      <c r="BU6" s="688"/>
      <c r="BV6" s="688"/>
      <c r="BW6" s="688"/>
      <c r="BX6" s="688"/>
      <c r="BY6" s="688"/>
      <c r="BZ6" s="688"/>
      <c r="CA6" s="688"/>
      <c r="CB6" s="688"/>
      <c r="CC6" s="688"/>
      <c r="CD6" s="405"/>
      <c r="CE6" s="382"/>
      <c r="CF6" s="628" t="s">
        <v>767</v>
      </c>
      <c r="CG6" s="628"/>
      <c r="CH6" s="628"/>
      <c r="CI6" s="628"/>
      <c r="CJ6" s="628"/>
      <c r="CK6" s="628"/>
      <c r="CL6" s="628"/>
      <c r="CM6" s="628"/>
      <c r="CN6" s="628"/>
      <c r="CO6" s="628"/>
      <c r="CP6" s="628"/>
      <c r="CQ6" s="628"/>
      <c r="CR6" s="405"/>
      <c r="CS6" s="382"/>
      <c r="CT6" s="628" t="s">
        <v>768</v>
      </c>
      <c r="CU6" s="628"/>
      <c r="CV6" s="628"/>
      <c r="CW6" s="628"/>
      <c r="CX6" s="628"/>
      <c r="CY6" s="628"/>
      <c r="CZ6" s="628"/>
      <c r="DA6" s="628"/>
      <c r="DB6" s="628"/>
      <c r="DC6" s="628"/>
      <c r="DD6" s="628"/>
      <c r="DE6" s="628"/>
      <c r="DF6" s="405"/>
      <c r="DG6" s="382"/>
      <c r="DH6" s="688" t="s">
        <v>397</v>
      </c>
      <c r="DI6" s="688"/>
      <c r="DJ6" s="688"/>
      <c r="DK6" s="688"/>
      <c r="DL6" s="688"/>
      <c r="DM6" s="688"/>
      <c r="DN6" s="688"/>
      <c r="DO6" s="688"/>
      <c r="DP6" s="688"/>
      <c r="DQ6" s="688"/>
      <c r="DR6" s="405"/>
      <c r="DS6" s="382"/>
      <c r="DT6" s="628" t="s">
        <v>767</v>
      </c>
      <c r="DU6" s="628"/>
      <c r="DV6" s="628"/>
      <c r="DW6" s="628"/>
      <c r="DX6" s="628"/>
      <c r="DY6" s="628"/>
      <c r="DZ6" s="628"/>
      <c r="EA6" s="628"/>
      <c r="EB6" s="628"/>
      <c r="EC6" s="628"/>
      <c r="ED6" s="628"/>
      <c r="EE6" s="628"/>
      <c r="EF6" s="405"/>
      <c r="EG6" s="382"/>
      <c r="EH6" s="628" t="s">
        <v>768</v>
      </c>
      <c r="EI6" s="628"/>
      <c r="EJ6" s="628"/>
      <c r="EK6" s="628"/>
      <c r="EL6" s="628"/>
      <c r="EM6" s="628"/>
      <c r="EN6" s="628"/>
      <c r="EO6" s="628"/>
      <c r="EP6" s="628"/>
      <c r="EQ6" s="628"/>
      <c r="ER6" s="628"/>
      <c r="ES6" s="628"/>
      <c r="ET6" s="406"/>
    </row>
    <row r="7" spans="1:215" ht="15" customHeight="1">
      <c r="A7" s="392"/>
      <c r="B7" s="885" t="s">
        <v>101</v>
      </c>
      <c r="C7" s="885"/>
      <c r="D7" s="885"/>
      <c r="E7" s="885"/>
      <c r="F7" s="885"/>
      <c r="G7" s="885"/>
      <c r="H7" s="885"/>
      <c r="I7" s="885"/>
      <c r="J7" s="885"/>
      <c r="K7" s="885"/>
      <c r="L7" s="885"/>
      <c r="M7" s="885"/>
      <c r="N7" s="885"/>
      <c r="O7" s="885"/>
      <c r="P7" s="885"/>
      <c r="Q7" s="885"/>
      <c r="R7" s="393"/>
      <c r="S7" s="615" t="s">
        <v>60</v>
      </c>
      <c r="T7" s="546"/>
      <c r="U7" s="546"/>
      <c r="V7" s="546"/>
      <c r="W7" s="546"/>
      <c r="X7" s="546"/>
      <c r="Y7" s="546"/>
      <c r="Z7" s="546"/>
      <c r="AA7" s="546"/>
      <c r="AB7" s="546"/>
      <c r="AC7" s="546"/>
      <c r="AD7" s="608"/>
      <c r="AE7" s="1154" t="s">
        <v>42</v>
      </c>
      <c r="AF7" s="1149"/>
      <c r="AG7" s="1149"/>
      <c r="AH7" s="1149"/>
      <c r="AI7" s="1149"/>
      <c r="AJ7" s="1149"/>
      <c r="AK7" s="1149"/>
      <c r="AL7" s="1149"/>
      <c r="AM7" s="1149"/>
      <c r="AN7" s="1149"/>
      <c r="AO7" s="1149"/>
      <c r="AP7" s="1155"/>
      <c r="AQ7" s="1149" t="s">
        <v>1</v>
      </c>
      <c r="AR7" s="1149"/>
      <c r="AS7" s="1149"/>
      <c r="AT7" s="1149"/>
      <c r="AU7" s="1149"/>
      <c r="AV7" s="1149"/>
      <c r="AW7" s="1149"/>
      <c r="AX7" s="1149"/>
      <c r="AY7" s="1149"/>
      <c r="AZ7" s="1149"/>
      <c r="BA7" s="1149"/>
      <c r="BB7" s="1149"/>
      <c r="BC7" s="1149"/>
      <c r="BD7" s="1155"/>
      <c r="BE7" s="1149" t="s">
        <v>66</v>
      </c>
      <c r="BF7" s="1149"/>
      <c r="BG7" s="1149"/>
      <c r="BH7" s="1149"/>
      <c r="BI7" s="1149"/>
      <c r="BJ7" s="1149"/>
      <c r="BK7" s="1149"/>
      <c r="BL7" s="1149"/>
      <c r="BM7" s="1149"/>
      <c r="BN7" s="1149"/>
      <c r="BO7" s="1149"/>
      <c r="BP7" s="1149"/>
      <c r="BQ7" s="1149"/>
      <c r="BR7" s="1155"/>
      <c r="BS7" s="1154" t="s">
        <v>67</v>
      </c>
      <c r="BT7" s="1149"/>
      <c r="BU7" s="1149"/>
      <c r="BV7" s="1149"/>
      <c r="BW7" s="1149"/>
      <c r="BX7" s="1149"/>
      <c r="BY7" s="1149"/>
      <c r="BZ7" s="1149"/>
      <c r="CA7" s="1149"/>
      <c r="CB7" s="1149"/>
      <c r="CC7" s="1149"/>
      <c r="CD7" s="1155"/>
      <c r="CE7" s="1149" t="s">
        <v>69</v>
      </c>
      <c r="CF7" s="1149"/>
      <c r="CG7" s="1149"/>
      <c r="CH7" s="1149"/>
      <c r="CI7" s="1149"/>
      <c r="CJ7" s="1149"/>
      <c r="CK7" s="1149"/>
      <c r="CL7" s="1149"/>
      <c r="CM7" s="1149"/>
      <c r="CN7" s="1149"/>
      <c r="CO7" s="1149"/>
      <c r="CP7" s="1149"/>
      <c r="CQ7" s="1149"/>
      <c r="CR7" s="1155"/>
      <c r="CS7" s="1149" t="s">
        <v>155</v>
      </c>
      <c r="CT7" s="1149"/>
      <c r="CU7" s="1149"/>
      <c r="CV7" s="1149"/>
      <c r="CW7" s="1149"/>
      <c r="CX7" s="1149"/>
      <c r="CY7" s="1149"/>
      <c r="CZ7" s="1149"/>
      <c r="DA7" s="1149"/>
      <c r="DB7" s="1149"/>
      <c r="DC7" s="1149"/>
      <c r="DD7" s="1149"/>
      <c r="DE7" s="1149"/>
      <c r="DF7" s="1155"/>
      <c r="DG7" s="1149" t="s">
        <v>156</v>
      </c>
      <c r="DH7" s="1149"/>
      <c r="DI7" s="1149"/>
      <c r="DJ7" s="1149"/>
      <c r="DK7" s="1149"/>
      <c r="DL7" s="1149"/>
      <c r="DM7" s="1149"/>
      <c r="DN7" s="1149"/>
      <c r="DO7" s="1149"/>
      <c r="DP7" s="1149"/>
      <c r="DQ7" s="1149"/>
      <c r="DR7" s="1155"/>
      <c r="DS7" s="1149" t="s">
        <v>157</v>
      </c>
      <c r="DT7" s="1149"/>
      <c r="DU7" s="1149"/>
      <c r="DV7" s="1149"/>
      <c r="DW7" s="1149"/>
      <c r="DX7" s="1149"/>
      <c r="DY7" s="1149"/>
      <c r="DZ7" s="1149"/>
      <c r="EA7" s="1149"/>
      <c r="EB7" s="1149"/>
      <c r="EC7" s="1149"/>
      <c r="ED7" s="1149"/>
      <c r="EE7" s="1149"/>
      <c r="EF7" s="1155"/>
      <c r="EG7" s="1149" t="s">
        <v>158</v>
      </c>
      <c r="EH7" s="1149"/>
      <c r="EI7" s="1149"/>
      <c r="EJ7" s="1149"/>
      <c r="EK7" s="1149"/>
      <c r="EL7" s="1149"/>
      <c r="EM7" s="1149"/>
      <c r="EN7" s="1149"/>
      <c r="EO7" s="1149"/>
      <c r="EP7" s="1149"/>
      <c r="EQ7" s="1149"/>
      <c r="ER7" s="1149"/>
      <c r="ES7" s="1149"/>
      <c r="ET7" s="1150"/>
    </row>
    <row r="8" spans="1:215" s="152" customFormat="1" ht="15" customHeight="1" thickBot="1">
      <c r="A8" s="404"/>
      <c r="B8" s="886"/>
      <c r="C8" s="886"/>
      <c r="D8" s="886"/>
      <c r="E8" s="886"/>
      <c r="F8" s="886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886"/>
      <c r="R8" s="389"/>
      <c r="S8" s="606"/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4"/>
      <c r="AE8" s="1151"/>
      <c r="AF8" s="1152"/>
      <c r="AG8" s="1152"/>
      <c r="AH8" s="1152"/>
      <c r="AI8" s="1152"/>
      <c r="AJ8" s="1152"/>
      <c r="AK8" s="1152"/>
      <c r="AL8" s="1152"/>
      <c r="AM8" s="1152"/>
      <c r="AN8" s="1152"/>
      <c r="AO8" s="1152"/>
      <c r="AP8" s="1153"/>
      <c r="AQ8" s="1152" t="s">
        <v>30</v>
      </c>
      <c r="AR8" s="1152"/>
      <c r="AS8" s="1152"/>
      <c r="AT8" s="1152"/>
      <c r="AU8" s="1152"/>
      <c r="AV8" s="1152"/>
      <c r="AW8" s="1152"/>
      <c r="AX8" s="1152"/>
      <c r="AY8" s="1152"/>
      <c r="AZ8" s="1152"/>
      <c r="BA8" s="1152"/>
      <c r="BB8" s="1152"/>
      <c r="BC8" s="1152"/>
      <c r="BD8" s="1153"/>
      <c r="BE8" s="1152" t="s">
        <v>30</v>
      </c>
      <c r="BF8" s="1152"/>
      <c r="BG8" s="1152"/>
      <c r="BH8" s="1152"/>
      <c r="BI8" s="1152"/>
      <c r="BJ8" s="1152"/>
      <c r="BK8" s="1152"/>
      <c r="BL8" s="1152"/>
      <c r="BM8" s="1152"/>
      <c r="BN8" s="1152"/>
      <c r="BO8" s="1152"/>
      <c r="BP8" s="1152"/>
      <c r="BQ8" s="1152"/>
      <c r="BR8" s="1153"/>
      <c r="BS8" s="1151"/>
      <c r="BT8" s="1152"/>
      <c r="BU8" s="1152"/>
      <c r="BV8" s="1152"/>
      <c r="BW8" s="1152"/>
      <c r="BX8" s="1152"/>
      <c r="BY8" s="1152"/>
      <c r="BZ8" s="1152"/>
      <c r="CA8" s="1152"/>
      <c r="CB8" s="1152"/>
      <c r="CC8" s="1152"/>
      <c r="CD8" s="1153"/>
      <c r="CE8" s="1152" t="s">
        <v>30</v>
      </c>
      <c r="CF8" s="1152"/>
      <c r="CG8" s="1152"/>
      <c r="CH8" s="1152"/>
      <c r="CI8" s="1152"/>
      <c r="CJ8" s="1152"/>
      <c r="CK8" s="1152"/>
      <c r="CL8" s="1152"/>
      <c r="CM8" s="1152"/>
      <c r="CN8" s="1152"/>
      <c r="CO8" s="1152"/>
      <c r="CP8" s="1152"/>
      <c r="CQ8" s="1152"/>
      <c r="CR8" s="1153"/>
      <c r="CS8" s="1152" t="s">
        <v>30</v>
      </c>
      <c r="CT8" s="1152"/>
      <c r="CU8" s="1152"/>
      <c r="CV8" s="1152"/>
      <c r="CW8" s="1152"/>
      <c r="CX8" s="1152"/>
      <c r="CY8" s="1152"/>
      <c r="CZ8" s="1152"/>
      <c r="DA8" s="1152"/>
      <c r="DB8" s="1152"/>
      <c r="DC8" s="1152"/>
      <c r="DD8" s="1152"/>
      <c r="DE8" s="1152"/>
      <c r="DF8" s="1153"/>
      <c r="DG8" s="1152"/>
      <c r="DH8" s="1152"/>
      <c r="DI8" s="1152"/>
      <c r="DJ8" s="1152"/>
      <c r="DK8" s="1152"/>
      <c r="DL8" s="1152"/>
      <c r="DM8" s="1152"/>
      <c r="DN8" s="1152"/>
      <c r="DO8" s="1152"/>
      <c r="DP8" s="1152"/>
      <c r="DQ8" s="1152"/>
      <c r="DR8" s="1153"/>
      <c r="DS8" s="1152" t="s">
        <v>30</v>
      </c>
      <c r="DT8" s="1152"/>
      <c r="DU8" s="1152"/>
      <c r="DV8" s="1152"/>
      <c r="DW8" s="1152"/>
      <c r="DX8" s="1152"/>
      <c r="DY8" s="1152"/>
      <c r="DZ8" s="1152"/>
      <c r="EA8" s="1152"/>
      <c r="EB8" s="1152"/>
      <c r="EC8" s="1152"/>
      <c r="ED8" s="1152"/>
      <c r="EE8" s="1152"/>
      <c r="EF8" s="1153"/>
      <c r="EG8" s="1152" t="s">
        <v>30</v>
      </c>
      <c r="EH8" s="1152"/>
      <c r="EI8" s="1152"/>
      <c r="EJ8" s="1152"/>
      <c r="EK8" s="1152"/>
      <c r="EL8" s="1152"/>
      <c r="EM8" s="1152"/>
      <c r="EN8" s="1152"/>
      <c r="EO8" s="1152"/>
      <c r="EP8" s="1152"/>
      <c r="EQ8" s="1152"/>
      <c r="ER8" s="1152"/>
      <c r="ES8" s="1152"/>
      <c r="ET8" s="1156"/>
    </row>
    <row r="9" spans="1:215" ht="19.5" customHeight="1">
      <c r="A9" s="671" t="s">
        <v>108</v>
      </c>
      <c r="B9" s="727"/>
      <c r="C9" s="727"/>
      <c r="D9" s="727"/>
      <c r="E9" s="727"/>
      <c r="F9" s="727"/>
      <c r="G9" s="727"/>
      <c r="H9" s="727"/>
      <c r="I9" s="727"/>
      <c r="J9" s="727"/>
      <c r="K9" s="727"/>
      <c r="L9" s="727"/>
      <c r="M9" s="727"/>
      <c r="N9" s="727"/>
      <c r="O9" s="727"/>
      <c r="P9" s="727"/>
      <c r="Q9" s="727"/>
      <c r="R9" s="727"/>
      <c r="S9" s="559">
        <v>1623</v>
      </c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>
        <v>3489</v>
      </c>
      <c r="AF9" s="700"/>
      <c r="AG9" s="700"/>
      <c r="AH9" s="700"/>
      <c r="AI9" s="700"/>
      <c r="AJ9" s="700"/>
      <c r="AK9" s="700"/>
      <c r="AL9" s="700"/>
      <c r="AM9" s="700"/>
      <c r="AN9" s="700"/>
      <c r="AO9" s="700"/>
      <c r="AP9" s="700"/>
      <c r="AQ9" s="700">
        <v>3082164381</v>
      </c>
      <c r="AR9" s="700"/>
      <c r="AS9" s="700"/>
      <c r="AT9" s="700"/>
      <c r="AU9" s="700"/>
      <c r="AV9" s="700"/>
      <c r="AW9" s="700"/>
      <c r="AX9" s="700"/>
      <c r="AY9" s="700"/>
      <c r="AZ9" s="700"/>
      <c r="BA9" s="700"/>
      <c r="BB9" s="700"/>
      <c r="BC9" s="700"/>
      <c r="BD9" s="700"/>
      <c r="BE9" s="700">
        <v>32551</v>
      </c>
      <c r="BF9" s="700"/>
      <c r="BG9" s="700"/>
      <c r="BH9" s="700"/>
      <c r="BI9" s="700"/>
      <c r="BJ9" s="700"/>
      <c r="BK9" s="700"/>
      <c r="BL9" s="700"/>
      <c r="BM9" s="700"/>
      <c r="BN9" s="700"/>
      <c r="BO9" s="700"/>
      <c r="BP9" s="700"/>
      <c r="BQ9" s="700"/>
      <c r="BR9" s="700"/>
      <c r="BS9" s="700">
        <v>9</v>
      </c>
      <c r="BT9" s="700"/>
      <c r="BU9" s="700"/>
      <c r="BV9" s="700"/>
      <c r="BW9" s="700"/>
      <c r="BX9" s="700"/>
      <c r="BY9" s="700"/>
      <c r="BZ9" s="700"/>
      <c r="CA9" s="700"/>
      <c r="CB9" s="700"/>
      <c r="CC9" s="700"/>
      <c r="CD9" s="700"/>
      <c r="CE9" s="700">
        <v>550797</v>
      </c>
      <c r="CF9" s="700"/>
      <c r="CG9" s="700"/>
      <c r="CH9" s="700"/>
      <c r="CI9" s="700"/>
      <c r="CJ9" s="700"/>
      <c r="CK9" s="700"/>
      <c r="CL9" s="700"/>
      <c r="CM9" s="700"/>
      <c r="CN9" s="700"/>
      <c r="CO9" s="700"/>
      <c r="CP9" s="700"/>
      <c r="CQ9" s="700"/>
      <c r="CR9" s="700"/>
      <c r="CS9" s="700">
        <v>0</v>
      </c>
      <c r="CT9" s="700"/>
      <c r="CU9" s="700"/>
      <c r="CV9" s="700"/>
      <c r="CW9" s="700"/>
      <c r="CX9" s="700"/>
      <c r="CY9" s="700"/>
      <c r="CZ9" s="700"/>
      <c r="DA9" s="700"/>
      <c r="DB9" s="700"/>
      <c r="DC9" s="700"/>
      <c r="DD9" s="700"/>
      <c r="DE9" s="700"/>
      <c r="DF9" s="700"/>
      <c r="DG9" s="700">
        <v>52</v>
      </c>
      <c r="DH9" s="700"/>
      <c r="DI9" s="700"/>
      <c r="DJ9" s="700"/>
      <c r="DK9" s="700"/>
      <c r="DL9" s="700"/>
      <c r="DM9" s="700"/>
      <c r="DN9" s="700"/>
      <c r="DO9" s="700"/>
      <c r="DP9" s="700"/>
      <c r="DQ9" s="700"/>
      <c r="DR9" s="700"/>
      <c r="DS9" s="700">
        <v>2111767</v>
      </c>
      <c r="DT9" s="700"/>
      <c r="DU9" s="700"/>
      <c r="DV9" s="700"/>
      <c r="DW9" s="700"/>
      <c r="DX9" s="700"/>
      <c r="DY9" s="700"/>
      <c r="DZ9" s="700"/>
      <c r="EA9" s="700"/>
      <c r="EB9" s="700"/>
      <c r="EC9" s="700"/>
      <c r="ED9" s="700"/>
      <c r="EE9" s="700"/>
      <c r="EF9" s="700"/>
      <c r="EG9" s="700">
        <v>0</v>
      </c>
      <c r="EH9" s="700"/>
      <c r="EI9" s="700"/>
      <c r="EJ9" s="700"/>
      <c r="EK9" s="700"/>
      <c r="EL9" s="700"/>
      <c r="EM9" s="700"/>
      <c r="EN9" s="700"/>
      <c r="EO9" s="700"/>
      <c r="EP9" s="700"/>
      <c r="EQ9" s="700"/>
      <c r="ER9" s="700"/>
      <c r="ES9" s="700"/>
      <c r="ET9" s="701"/>
    </row>
    <row r="10" spans="1:215" ht="19.5" customHeight="1">
      <c r="A10" s="882" t="s">
        <v>23</v>
      </c>
      <c r="B10" s="883"/>
      <c r="C10" s="883"/>
      <c r="D10" s="883"/>
      <c r="E10" s="883"/>
      <c r="F10" s="883"/>
      <c r="G10" s="883"/>
      <c r="H10" s="883"/>
      <c r="I10" s="883"/>
      <c r="J10" s="883"/>
      <c r="K10" s="883"/>
      <c r="L10" s="883"/>
      <c r="M10" s="883"/>
      <c r="N10" s="883"/>
      <c r="O10" s="883"/>
      <c r="P10" s="883"/>
      <c r="Q10" s="883"/>
      <c r="R10" s="883"/>
      <c r="S10" s="705">
        <v>16</v>
      </c>
      <c r="T10" s="696"/>
      <c r="U10" s="696"/>
      <c r="V10" s="696"/>
      <c r="W10" s="696"/>
      <c r="X10" s="696"/>
      <c r="Y10" s="696"/>
      <c r="Z10" s="696"/>
      <c r="AA10" s="696"/>
      <c r="AB10" s="696"/>
      <c r="AC10" s="696"/>
      <c r="AD10" s="696"/>
      <c r="AE10" s="696">
        <v>68</v>
      </c>
      <c r="AF10" s="696"/>
      <c r="AG10" s="696"/>
      <c r="AH10" s="696"/>
      <c r="AI10" s="696"/>
      <c r="AJ10" s="696"/>
      <c r="AK10" s="696"/>
      <c r="AL10" s="696"/>
      <c r="AM10" s="696"/>
      <c r="AN10" s="696"/>
      <c r="AO10" s="696"/>
      <c r="AP10" s="696"/>
      <c r="AQ10" s="696">
        <v>878812503</v>
      </c>
      <c r="AR10" s="696"/>
      <c r="AS10" s="696"/>
      <c r="AT10" s="696"/>
      <c r="AU10" s="696"/>
      <c r="AV10" s="696"/>
      <c r="AW10" s="696"/>
      <c r="AX10" s="696"/>
      <c r="AY10" s="696"/>
      <c r="AZ10" s="696"/>
      <c r="BA10" s="696"/>
      <c r="BB10" s="696"/>
      <c r="BC10" s="696"/>
      <c r="BD10" s="696"/>
      <c r="BE10" s="696">
        <v>0</v>
      </c>
      <c r="BF10" s="696"/>
      <c r="BG10" s="696"/>
      <c r="BH10" s="696"/>
      <c r="BI10" s="696"/>
      <c r="BJ10" s="696"/>
      <c r="BK10" s="696"/>
      <c r="BL10" s="696"/>
      <c r="BM10" s="696"/>
      <c r="BN10" s="696"/>
      <c r="BO10" s="696"/>
      <c r="BP10" s="696"/>
      <c r="BQ10" s="696"/>
      <c r="BR10" s="696"/>
      <c r="BS10" s="696">
        <v>0</v>
      </c>
      <c r="BT10" s="696"/>
      <c r="BU10" s="696"/>
      <c r="BV10" s="696"/>
      <c r="BW10" s="696"/>
      <c r="BX10" s="696"/>
      <c r="BY10" s="696"/>
      <c r="BZ10" s="696"/>
      <c r="CA10" s="696"/>
      <c r="CB10" s="696"/>
      <c r="CC10" s="696"/>
      <c r="CD10" s="696"/>
      <c r="CE10" s="696">
        <v>0</v>
      </c>
      <c r="CF10" s="696"/>
      <c r="CG10" s="696"/>
      <c r="CH10" s="696"/>
      <c r="CI10" s="696"/>
      <c r="CJ10" s="696"/>
      <c r="CK10" s="696"/>
      <c r="CL10" s="696"/>
      <c r="CM10" s="696"/>
      <c r="CN10" s="696"/>
      <c r="CO10" s="696"/>
      <c r="CP10" s="696"/>
      <c r="CQ10" s="696"/>
      <c r="CR10" s="696"/>
      <c r="CS10" s="696">
        <v>0</v>
      </c>
      <c r="CT10" s="696"/>
      <c r="CU10" s="696"/>
      <c r="CV10" s="696"/>
      <c r="CW10" s="696"/>
      <c r="CX10" s="696"/>
      <c r="CY10" s="696"/>
      <c r="CZ10" s="696"/>
      <c r="DA10" s="696"/>
      <c r="DB10" s="696"/>
      <c r="DC10" s="696"/>
      <c r="DD10" s="696"/>
      <c r="DE10" s="696"/>
      <c r="DF10" s="696"/>
      <c r="DG10" s="696">
        <v>0</v>
      </c>
      <c r="DH10" s="696"/>
      <c r="DI10" s="696"/>
      <c r="DJ10" s="696"/>
      <c r="DK10" s="696"/>
      <c r="DL10" s="696"/>
      <c r="DM10" s="696"/>
      <c r="DN10" s="696"/>
      <c r="DO10" s="696"/>
      <c r="DP10" s="696"/>
      <c r="DQ10" s="696"/>
      <c r="DR10" s="696"/>
      <c r="DS10" s="696">
        <v>0</v>
      </c>
      <c r="DT10" s="696"/>
      <c r="DU10" s="696"/>
      <c r="DV10" s="696"/>
      <c r="DW10" s="696"/>
      <c r="DX10" s="696"/>
      <c r="DY10" s="696"/>
      <c r="DZ10" s="696"/>
      <c r="EA10" s="696"/>
      <c r="EB10" s="696"/>
      <c r="EC10" s="696"/>
      <c r="ED10" s="696"/>
      <c r="EE10" s="696"/>
      <c r="EF10" s="696"/>
      <c r="EG10" s="696">
        <v>0</v>
      </c>
      <c r="EH10" s="696"/>
      <c r="EI10" s="696"/>
      <c r="EJ10" s="696"/>
      <c r="EK10" s="696"/>
      <c r="EL10" s="696"/>
      <c r="EM10" s="696"/>
      <c r="EN10" s="696"/>
      <c r="EO10" s="696"/>
      <c r="EP10" s="696"/>
      <c r="EQ10" s="696"/>
      <c r="ER10" s="696"/>
      <c r="ES10" s="696"/>
      <c r="ET10" s="699"/>
    </row>
    <row r="11" spans="1:215" ht="19.5" customHeight="1">
      <c r="A11" s="882" t="s">
        <v>109</v>
      </c>
      <c r="B11" s="883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705">
        <v>235</v>
      </c>
      <c r="T11" s="696"/>
      <c r="U11" s="696"/>
      <c r="V11" s="696"/>
      <c r="W11" s="696"/>
      <c r="X11" s="696"/>
      <c r="Y11" s="696"/>
      <c r="Z11" s="696"/>
      <c r="AA11" s="696"/>
      <c r="AB11" s="696"/>
      <c r="AC11" s="696"/>
      <c r="AD11" s="696"/>
      <c r="AE11" s="696">
        <v>948</v>
      </c>
      <c r="AF11" s="696"/>
      <c r="AG11" s="696"/>
      <c r="AH11" s="696"/>
      <c r="AI11" s="696"/>
      <c r="AJ11" s="696"/>
      <c r="AK11" s="696"/>
      <c r="AL11" s="696"/>
      <c r="AM11" s="696"/>
      <c r="AN11" s="696"/>
      <c r="AO11" s="696"/>
      <c r="AP11" s="696"/>
      <c r="AQ11" s="696">
        <v>3549122563</v>
      </c>
      <c r="AR11" s="696"/>
      <c r="AS11" s="696"/>
      <c r="AT11" s="696"/>
      <c r="AU11" s="696"/>
      <c r="AV11" s="696"/>
      <c r="AW11" s="696"/>
      <c r="AX11" s="696"/>
      <c r="AY11" s="696"/>
      <c r="AZ11" s="696"/>
      <c r="BA11" s="696"/>
      <c r="BB11" s="696"/>
      <c r="BC11" s="696"/>
      <c r="BD11" s="696"/>
      <c r="BE11" s="696">
        <v>5646085</v>
      </c>
      <c r="BF11" s="696"/>
      <c r="BG11" s="696"/>
      <c r="BH11" s="696"/>
      <c r="BI11" s="696"/>
      <c r="BJ11" s="696"/>
      <c r="BK11" s="696"/>
      <c r="BL11" s="696"/>
      <c r="BM11" s="696"/>
      <c r="BN11" s="696"/>
      <c r="BO11" s="696"/>
      <c r="BP11" s="696"/>
      <c r="BQ11" s="696"/>
      <c r="BR11" s="696"/>
      <c r="BS11" s="696">
        <v>11</v>
      </c>
      <c r="BT11" s="696"/>
      <c r="BU11" s="696"/>
      <c r="BV11" s="696"/>
      <c r="BW11" s="696"/>
      <c r="BX11" s="696"/>
      <c r="BY11" s="696"/>
      <c r="BZ11" s="696"/>
      <c r="CA11" s="696"/>
      <c r="CB11" s="696"/>
      <c r="CC11" s="696"/>
      <c r="CD11" s="696"/>
      <c r="CE11" s="696">
        <v>0</v>
      </c>
      <c r="CF11" s="696"/>
      <c r="CG11" s="696"/>
      <c r="CH11" s="696"/>
      <c r="CI11" s="696"/>
      <c r="CJ11" s="696"/>
      <c r="CK11" s="696"/>
      <c r="CL11" s="696"/>
      <c r="CM11" s="696"/>
      <c r="CN11" s="696"/>
      <c r="CO11" s="696"/>
      <c r="CP11" s="696"/>
      <c r="CQ11" s="696"/>
      <c r="CR11" s="696"/>
      <c r="CS11" s="696">
        <v>0</v>
      </c>
      <c r="CT11" s="696"/>
      <c r="CU11" s="696"/>
      <c r="CV11" s="696"/>
      <c r="CW11" s="696"/>
      <c r="CX11" s="696"/>
      <c r="CY11" s="696"/>
      <c r="CZ11" s="696"/>
      <c r="DA11" s="696"/>
      <c r="DB11" s="696"/>
      <c r="DC11" s="696"/>
      <c r="DD11" s="696"/>
      <c r="DE11" s="696"/>
      <c r="DF11" s="696"/>
      <c r="DG11" s="696">
        <v>8</v>
      </c>
      <c r="DH11" s="696"/>
      <c r="DI11" s="696"/>
      <c r="DJ11" s="696"/>
      <c r="DK11" s="696"/>
      <c r="DL11" s="696"/>
      <c r="DM11" s="696"/>
      <c r="DN11" s="696"/>
      <c r="DO11" s="696"/>
      <c r="DP11" s="696"/>
      <c r="DQ11" s="696"/>
      <c r="DR11" s="696"/>
      <c r="DS11" s="696">
        <v>1327400</v>
      </c>
      <c r="DT11" s="696"/>
      <c r="DU11" s="696"/>
      <c r="DV11" s="696"/>
      <c r="DW11" s="696"/>
      <c r="DX11" s="696"/>
      <c r="DY11" s="696"/>
      <c r="DZ11" s="696"/>
      <c r="EA11" s="696"/>
      <c r="EB11" s="696"/>
      <c r="EC11" s="696"/>
      <c r="ED11" s="696"/>
      <c r="EE11" s="696"/>
      <c r="EF11" s="696"/>
      <c r="EG11" s="696">
        <v>0</v>
      </c>
      <c r="EH11" s="696"/>
      <c r="EI11" s="696"/>
      <c r="EJ11" s="696"/>
      <c r="EK11" s="696"/>
      <c r="EL11" s="696"/>
      <c r="EM11" s="696"/>
      <c r="EN11" s="696"/>
      <c r="EO11" s="696"/>
      <c r="EP11" s="696"/>
      <c r="EQ11" s="696"/>
      <c r="ER11" s="696"/>
      <c r="ES11" s="696"/>
      <c r="ET11" s="699"/>
    </row>
    <row r="12" spans="1:215" ht="19.5" customHeight="1">
      <c r="A12" s="882" t="s">
        <v>24</v>
      </c>
      <c r="B12" s="883"/>
      <c r="C12" s="883"/>
      <c r="D12" s="883"/>
      <c r="E12" s="883"/>
      <c r="F12" s="883"/>
      <c r="G12" s="883"/>
      <c r="H12" s="883"/>
      <c r="I12" s="883"/>
      <c r="J12" s="883"/>
      <c r="K12" s="883"/>
      <c r="L12" s="883"/>
      <c r="M12" s="883"/>
      <c r="N12" s="883"/>
      <c r="O12" s="883"/>
      <c r="P12" s="883"/>
      <c r="Q12" s="883"/>
      <c r="R12" s="883"/>
      <c r="S12" s="705">
        <v>5</v>
      </c>
      <c r="T12" s="696"/>
      <c r="U12" s="696"/>
      <c r="V12" s="696"/>
      <c r="W12" s="696"/>
      <c r="X12" s="696"/>
      <c r="Y12" s="696"/>
      <c r="Z12" s="696"/>
      <c r="AA12" s="696"/>
      <c r="AB12" s="696"/>
      <c r="AC12" s="696"/>
      <c r="AD12" s="696"/>
      <c r="AE12" s="696">
        <v>25</v>
      </c>
      <c r="AF12" s="696"/>
      <c r="AG12" s="696"/>
      <c r="AH12" s="696"/>
      <c r="AI12" s="696"/>
      <c r="AJ12" s="696"/>
      <c r="AK12" s="696"/>
      <c r="AL12" s="696"/>
      <c r="AM12" s="696"/>
      <c r="AN12" s="696"/>
      <c r="AO12" s="696"/>
      <c r="AP12" s="696"/>
      <c r="AQ12" s="696">
        <v>133381437</v>
      </c>
      <c r="AR12" s="696"/>
      <c r="AS12" s="696"/>
      <c r="AT12" s="696"/>
      <c r="AU12" s="696"/>
      <c r="AV12" s="696"/>
      <c r="AW12" s="696"/>
      <c r="AX12" s="696"/>
      <c r="AY12" s="696"/>
      <c r="AZ12" s="696"/>
      <c r="BA12" s="696"/>
      <c r="BB12" s="696"/>
      <c r="BC12" s="696"/>
      <c r="BD12" s="696"/>
      <c r="BE12" s="696">
        <v>0</v>
      </c>
      <c r="BF12" s="696"/>
      <c r="BG12" s="696"/>
      <c r="BH12" s="696"/>
      <c r="BI12" s="696"/>
      <c r="BJ12" s="696"/>
      <c r="BK12" s="696"/>
      <c r="BL12" s="696"/>
      <c r="BM12" s="696"/>
      <c r="BN12" s="696"/>
      <c r="BO12" s="696"/>
      <c r="BP12" s="696"/>
      <c r="BQ12" s="696"/>
      <c r="BR12" s="696"/>
      <c r="BS12" s="696">
        <v>0</v>
      </c>
      <c r="BT12" s="696"/>
      <c r="BU12" s="696"/>
      <c r="BV12" s="696"/>
      <c r="BW12" s="696"/>
      <c r="BX12" s="696"/>
      <c r="BY12" s="696"/>
      <c r="BZ12" s="696"/>
      <c r="CA12" s="696"/>
      <c r="CB12" s="696"/>
      <c r="CC12" s="696"/>
      <c r="CD12" s="696"/>
      <c r="CE12" s="696">
        <v>0</v>
      </c>
      <c r="CF12" s="696"/>
      <c r="CG12" s="696"/>
      <c r="CH12" s="696"/>
      <c r="CI12" s="696"/>
      <c r="CJ12" s="696"/>
      <c r="CK12" s="696"/>
      <c r="CL12" s="696"/>
      <c r="CM12" s="696"/>
      <c r="CN12" s="696"/>
      <c r="CO12" s="696"/>
      <c r="CP12" s="696"/>
      <c r="CQ12" s="696"/>
      <c r="CR12" s="696"/>
      <c r="CS12" s="696">
        <v>0</v>
      </c>
      <c r="CT12" s="696"/>
      <c r="CU12" s="696"/>
      <c r="CV12" s="696"/>
      <c r="CW12" s="696"/>
      <c r="CX12" s="696"/>
      <c r="CY12" s="696"/>
      <c r="CZ12" s="696"/>
      <c r="DA12" s="696"/>
      <c r="DB12" s="696"/>
      <c r="DC12" s="696"/>
      <c r="DD12" s="696"/>
      <c r="DE12" s="696"/>
      <c r="DF12" s="696"/>
      <c r="DG12" s="696">
        <v>0</v>
      </c>
      <c r="DH12" s="696"/>
      <c r="DI12" s="696"/>
      <c r="DJ12" s="696"/>
      <c r="DK12" s="696"/>
      <c r="DL12" s="696"/>
      <c r="DM12" s="696"/>
      <c r="DN12" s="696"/>
      <c r="DO12" s="696"/>
      <c r="DP12" s="696"/>
      <c r="DQ12" s="696"/>
      <c r="DR12" s="696"/>
      <c r="DS12" s="696">
        <v>0</v>
      </c>
      <c r="DT12" s="696"/>
      <c r="DU12" s="696"/>
      <c r="DV12" s="696"/>
      <c r="DW12" s="696"/>
      <c r="DX12" s="696"/>
      <c r="DY12" s="696"/>
      <c r="DZ12" s="696"/>
      <c r="EA12" s="696"/>
      <c r="EB12" s="696"/>
      <c r="EC12" s="696"/>
      <c r="ED12" s="696"/>
      <c r="EE12" s="696"/>
      <c r="EF12" s="696"/>
      <c r="EG12" s="696">
        <v>0</v>
      </c>
      <c r="EH12" s="696"/>
      <c r="EI12" s="696"/>
      <c r="EJ12" s="696"/>
      <c r="EK12" s="696"/>
      <c r="EL12" s="696"/>
      <c r="EM12" s="696"/>
      <c r="EN12" s="696"/>
      <c r="EO12" s="696"/>
      <c r="EP12" s="696"/>
      <c r="EQ12" s="696"/>
      <c r="ER12" s="696"/>
      <c r="ES12" s="696"/>
      <c r="ET12" s="699"/>
    </row>
    <row r="13" spans="1:215" ht="19.5" customHeight="1">
      <c r="A13" s="882" t="s">
        <v>110</v>
      </c>
      <c r="B13" s="883"/>
      <c r="C13" s="883"/>
      <c r="D13" s="883"/>
      <c r="E13" s="883"/>
      <c r="F13" s="883"/>
      <c r="G13" s="883"/>
      <c r="H13" s="883"/>
      <c r="I13" s="883"/>
      <c r="J13" s="883"/>
      <c r="K13" s="883"/>
      <c r="L13" s="883"/>
      <c r="M13" s="883"/>
      <c r="N13" s="883"/>
      <c r="O13" s="883"/>
      <c r="P13" s="883"/>
      <c r="Q13" s="883"/>
      <c r="R13" s="883"/>
      <c r="S13" s="705">
        <v>59</v>
      </c>
      <c r="T13" s="696"/>
      <c r="U13" s="696"/>
      <c r="V13" s="696"/>
      <c r="W13" s="696"/>
      <c r="X13" s="696"/>
      <c r="Y13" s="696"/>
      <c r="Z13" s="696"/>
      <c r="AA13" s="696"/>
      <c r="AB13" s="696"/>
      <c r="AC13" s="696"/>
      <c r="AD13" s="696"/>
      <c r="AE13" s="696">
        <v>286</v>
      </c>
      <c r="AF13" s="696"/>
      <c r="AG13" s="696"/>
      <c r="AH13" s="696"/>
      <c r="AI13" s="696"/>
      <c r="AJ13" s="696"/>
      <c r="AK13" s="696"/>
      <c r="AL13" s="696"/>
      <c r="AM13" s="696"/>
      <c r="AN13" s="696"/>
      <c r="AO13" s="696"/>
      <c r="AP13" s="696"/>
      <c r="AQ13" s="696">
        <v>1465388669</v>
      </c>
      <c r="AR13" s="696"/>
      <c r="AS13" s="696"/>
      <c r="AT13" s="696"/>
      <c r="AU13" s="696"/>
      <c r="AV13" s="696"/>
      <c r="AW13" s="696"/>
      <c r="AX13" s="696"/>
      <c r="AY13" s="696"/>
      <c r="AZ13" s="696"/>
      <c r="BA13" s="696"/>
      <c r="BB13" s="696"/>
      <c r="BC13" s="696"/>
      <c r="BD13" s="696"/>
      <c r="BE13" s="696">
        <v>0</v>
      </c>
      <c r="BF13" s="696"/>
      <c r="BG13" s="696"/>
      <c r="BH13" s="696"/>
      <c r="BI13" s="696"/>
      <c r="BJ13" s="696"/>
      <c r="BK13" s="696"/>
      <c r="BL13" s="696"/>
      <c r="BM13" s="696"/>
      <c r="BN13" s="696"/>
      <c r="BO13" s="696"/>
      <c r="BP13" s="696"/>
      <c r="BQ13" s="696"/>
      <c r="BR13" s="696"/>
      <c r="BS13" s="696">
        <v>6</v>
      </c>
      <c r="BT13" s="696"/>
      <c r="BU13" s="696"/>
      <c r="BV13" s="696"/>
      <c r="BW13" s="696"/>
      <c r="BX13" s="696"/>
      <c r="BY13" s="696"/>
      <c r="BZ13" s="696"/>
      <c r="CA13" s="696"/>
      <c r="CB13" s="696"/>
      <c r="CC13" s="696"/>
      <c r="CD13" s="696"/>
      <c r="CE13" s="696">
        <v>0</v>
      </c>
      <c r="CF13" s="696"/>
      <c r="CG13" s="696"/>
      <c r="CH13" s="696"/>
      <c r="CI13" s="696"/>
      <c r="CJ13" s="696"/>
      <c r="CK13" s="696"/>
      <c r="CL13" s="696"/>
      <c r="CM13" s="696"/>
      <c r="CN13" s="696"/>
      <c r="CO13" s="696"/>
      <c r="CP13" s="696"/>
      <c r="CQ13" s="696"/>
      <c r="CR13" s="696"/>
      <c r="CS13" s="696">
        <v>0</v>
      </c>
      <c r="CT13" s="696"/>
      <c r="CU13" s="696"/>
      <c r="CV13" s="696"/>
      <c r="CW13" s="696"/>
      <c r="CX13" s="696"/>
      <c r="CY13" s="696"/>
      <c r="CZ13" s="696"/>
      <c r="DA13" s="696"/>
      <c r="DB13" s="696"/>
      <c r="DC13" s="696"/>
      <c r="DD13" s="696"/>
      <c r="DE13" s="696"/>
      <c r="DF13" s="696"/>
      <c r="DG13" s="696">
        <v>4</v>
      </c>
      <c r="DH13" s="696"/>
      <c r="DI13" s="696"/>
      <c r="DJ13" s="696"/>
      <c r="DK13" s="696"/>
      <c r="DL13" s="696"/>
      <c r="DM13" s="696"/>
      <c r="DN13" s="696"/>
      <c r="DO13" s="696"/>
      <c r="DP13" s="696"/>
      <c r="DQ13" s="696"/>
      <c r="DR13" s="696"/>
      <c r="DS13" s="696">
        <v>801201</v>
      </c>
      <c r="DT13" s="696"/>
      <c r="DU13" s="696"/>
      <c r="DV13" s="696"/>
      <c r="DW13" s="696"/>
      <c r="DX13" s="696"/>
      <c r="DY13" s="696"/>
      <c r="DZ13" s="696"/>
      <c r="EA13" s="696"/>
      <c r="EB13" s="696"/>
      <c r="EC13" s="696"/>
      <c r="ED13" s="696"/>
      <c r="EE13" s="696"/>
      <c r="EF13" s="696"/>
      <c r="EG13" s="696">
        <v>0</v>
      </c>
      <c r="EH13" s="696"/>
      <c r="EI13" s="696"/>
      <c r="EJ13" s="696"/>
      <c r="EK13" s="696"/>
      <c r="EL13" s="696"/>
      <c r="EM13" s="696"/>
      <c r="EN13" s="696"/>
      <c r="EO13" s="696"/>
      <c r="EP13" s="696"/>
      <c r="EQ13" s="696"/>
      <c r="ER13" s="696"/>
      <c r="ES13" s="696"/>
      <c r="ET13" s="699"/>
    </row>
    <row r="14" spans="1:215" ht="19.5" customHeight="1" thickBot="1">
      <c r="A14" s="776" t="s">
        <v>25</v>
      </c>
      <c r="B14" s="880"/>
      <c r="C14" s="880"/>
      <c r="D14" s="880"/>
      <c r="E14" s="880"/>
      <c r="F14" s="880"/>
      <c r="G14" s="880"/>
      <c r="H14" s="880"/>
      <c r="I14" s="880"/>
      <c r="J14" s="880"/>
      <c r="K14" s="880"/>
      <c r="L14" s="880"/>
      <c r="M14" s="880"/>
      <c r="N14" s="880"/>
      <c r="O14" s="880"/>
      <c r="P14" s="880"/>
      <c r="Q14" s="880"/>
      <c r="R14" s="880"/>
      <c r="S14" s="705">
        <v>112</v>
      </c>
      <c r="T14" s="696"/>
      <c r="U14" s="696"/>
      <c r="V14" s="696"/>
      <c r="W14" s="696"/>
      <c r="X14" s="696"/>
      <c r="Y14" s="696"/>
      <c r="Z14" s="696"/>
      <c r="AA14" s="696"/>
      <c r="AB14" s="696"/>
      <c r="AC14" s="696"/>
      <c r="AD14" s="696"/>
      <c r="AE14" s="696">
        <v>607</v>
      </c>
      <c r="AF14" s="696"/>
      <c r="AG14" s="696"/>
      <c r="AH14" s="696"/>
      <c r="AI14" s="696"/>
      <c r="AJ14" s="696"/>
      <c r="AK14" s="696"/>
      <c r="AL14" s="696"/>
      <c r="AM14" s="696"/>
      <c r="AN14" s="696"/>
      <c r="AO14" s="696"/>
      <c r="AP14" s="696"/>
      <c r="AQ14" s="696">
        <v>17291778272</v>
      </c>
      <c r="AR14" s="696"/>
      <c r="AS14" s="696"/>
      <c r="AT14" s="696"/>
      <c r="AU14" s="696"/>
      <c r="AV14" s="696"/>
      <c r="AW14" s="696"/>
      <c r="AX14" s="696"/>
      <c r="AY14" s="696"/>
      <c r="AZ14" s="696"/>
      <c r="BA14" s="696"/>
      <c r="BB14" s="696"/>
      <c r="BC14" s="696"/>
      <c r="BD14" s="696"/>
      <c r="BE14" s="696">
        <v>7445586</v>
      </c>
      <c r="BF14" s="696"/>
      <c r="BG14" s="696"/>
      <c r="BH14" s="696"/>
      <c r="BI14" s="696"/>
      <c r="BJ14" s="696"/>
      <c r="BK14" s="696"/>
      <c r="BL14" s="696"/>
      <c r="BM14" s="696"/>
      <c r="BN14" s="696"/>
      <c r="BO14" s="696"/>
      <c r="BP14" s="696"/>
      <c r="BQ14" s="696"/>
      <c r="BR14" s="696"/>
      <c r="BS14" s="696">
        <v>0</v>
      </c>
      <c r="BT14" s="696"/>
      <c r="BU14" s="696"/>
      <c r="BV14" s="696"/>
      <c r="BW14" s="696"/>
      <c r="BX14" s="696"/>
      <c r="BY14" s="696"/>
      <c r="BZ14" s="696"/>
      <c r="CA14" s="696"/>
      <c r="CB14" s="696"/>
      <c r="CC14" s="696"/>
      <c r="CD14" s="696"/>
      <c r="CE14" s="696">
        <v>0</v>
      </c>
      <c r="CF14" s="696"/>
      <c r="CG14" s="696"/>
      <c r="CH14" s="696"/>
      <c r="CI14" s="696"/>
      <c r="CJ14" s="696"/>
      <c r="CK14" s="696"/>
      <c r="CL14" s="696"/>
      <c r="CM14" s="696"/>
      <c r="CN14" s="696"/>
      <c r="CO14" s="696"/>
      <c r="CP14" s="696"/>
      <c r="CQ14" s="696"/>
      <c r="CR14" s="696"/>
      <c r="CS14" s="696">
        <v>0</v>
      </c>
      <c r="CT14" s="696"/>
      <c r="CU14" s="696"/>
      <c r="CV14" s="696"/>
      <c r="CW14" s="696"/>
      <c r="CX14" s="696"/>
      <c r="CY14" s="696"/>
      <c r="CZ14" s="696"/>
      <c r="DA14" s="696"/>
      <c r="DB14" s="696"/>
      <c r="DC14" s="696"/>
      <c r="DD14" s="696"/>
      <c r="DE14" s="696"/>
      <c r="DF14" s="696"/>
      <c r="DG14" s="696">
        <v>15</v>
      </c>
      <c r="DH14" s="696"/>
      <c r="DI14" s="696"/>
      <c r="DJ14" s="696"/>
      <c r="DK14" s="696"/>
      <c r="DL14" s="696"/>
      <c r="DM14" s="696"/>
      <c r="DN14" s="696"/>
      <c r="DO14" s="696"/>
      <c r="DP14" s="696"/>
      <c r="DQ14" s="696"/>
      <c r="DR14" s="696"/>
      <c r="DS14" s="696">
        <v>7838176</v>
      </c>
      <c r="DT14" s="696"/>
      <c r="DU14" s="696"/>
      <c r="DV14" s="696"/>
      <c r="DW14" s="696"/>
      <c r="DX14" s="696"/>
      <c r="DY14" s="696"/>
      <c r="DZ14" s="696"/>
      <c r="EA14" s="696"/>
      <c r="EB14" s="696"/>
      <c r="EC14" s="696"/>
      <c r="ED14" s="696"/>
      <c r="EE14" s="696"/>
      <c r="EF14" s="696"/>
      <c r="EG14" s="696">
        <v>0</v>
      </c>
      <c r="EH14" s="696"/>
      <c r="EI14" s="696"/>
      <c r="EJ14" s="696"/>
      <c r="EK14" s="696"/>
      <c r="EL14" s="696"/>
      <c r="EM14" s="696"/>
      <c r="EN14" s="696"/>
      <c r="EO14" s="696"/>
      <c r="EP14" s="696"/>
      <c r="EQ14" s="696"/>
      <c r="ER14" s="696"/>
      <c r="ES14" s="696"/>
      <c r="ET14" s="699"/>
    </row>
    <row r="15" spans="1:215" ht="19.5" customHeight="1" thickBot="1">
      <c r="A15" s="598" t="s">
        <v>0</v>
      </c>
      <c r="B15" s="878"/>
      <c r="C15" s="878"/>
      <c r="D15" s="878"/>
      <c r="E15" s="878"/>
      <c r="F15" s="878"/>
      <c r="G15" s="878"/>
      <c r="H15" s="878"/>
      <c r="I15" s="878"/>
      <c r="J15" s="878"/>
      <c r="K15" s="878"/>
      <c r="L15" s="878"/>
      <c r="M15" s="878"/>
      <c r="N15" s="878"/>
      <c r="O15" s="878"/>
      <c r="P15" s="878"/>
      <c r="Q15" s="878"/>
      <c r="R15" s="878"/>
      <c r="S15" s="704">
        <f>SUM(S9,S10,S11,S12,S13,S14)</f>
        <v>2050</v>
      </c>
      <c r="T15" s="697"/>
      <c r="U15" s="697"/>
      <c r="V15" s="697"/>
      <c r="W15" s="697"/>
      <c r="X15" s="697"/>
      <c r="Y15" s="697"/>
      <c r="Z15" s="697"/>
      <c r="AA15" s="697"/>
      <c r="AB15" s="697"/>
      <c r="AC15" s="697"/>
      <c r="AD15" s="697"/>
      <c r="AE15" s="697">
        <f t="shared" ref="AE15" si="0">SUM(AE9,AE10,AE11,AE12,AE13,AE14)</f>
        <v>5423</v>
      </c>
      <c r="AF15" s="697"/>
      <c r="AG15" s="697"/>
      <c r="AH15" s="697"/>
      <c r="AI15" s="697"/>
      <c r="AJ15" s="697"/>
      <c r="AK15" s="697"/>
      <c r="AL15" s="697"/>
      <c r="AM15" s="697"/>
      <c r="AN15" s="697"/>
      <c r="AO15" s="697"/>
      <c r="AP15" s="697"/>
      <c r="AQ15" s="697">
        <f t="shared" ref="AQ15" si="1">SUM(AQ9,AQ10,AQ11,AQ12,AQ13,AQ14)</f>
        <v>26400647825</v>
      </c>
      <c r="AR15" s="697"/>
      <c r="AS15" s="697"/>
      <c r="AT15" s="697"/>
      <c r="AU15" s="697"/>
      <c r="AV15" s="697"/>
      <c r="AW15" s="697"/>
      <c r="AX15" s="697"/>
      <c r="AY15" s="697"/>
      <c r="AZ15" s="697"/>
      <c r="BA15" s="697"/>
      <c r="BB15" s="697"/>
      <c r="BC15" s="697"/>
      <c r="BD15" s="697"/>
      <c r="BE15" s="697">
        <f>SUM(BE9,BE10,BE11,BE12,BE13,BE14)</f>
        <v>13124222</v>
      </c>
      <c r="BF15" s="697"/>
      <c r="BG15" s="697"/>
      <c r="BH15" s="697"/>
      <c r="BI15" s="697"/>
      <c r="BJ15" s="697"/>
      <c r="BK15" s="697"/>
      <c r="BL15" s="697"/>
      <c r="BM15" s="697"/>
      <c r="BN15" s="697"/>
      <c r="BO15" s="697"/>
      <c r="BP15" s="697"/>
      <c r="BQ15" s="697"/>
      <c r="BR15" s="697"/>
      <c r="BS15" s="697">
        <f t="shared" ref="BS15" si="2">SUM(BS9,BS10,BS11,BS12,BS13,BS14)</f>
        <v>26</v>
      </c>
      <c r="BT15" s="697"/>
      <c r="BU15" s="697"/>
      <c r="BV15" s="697"/>
      <c r="BW15" s="697"/>
      <c r="BX15" s="697"/>
      <c r="BY15" s="697"/>
      <c r="BZ15" s="697"/>
      <c r="CA15" s="697"/>
      <c r="CB15" s="697"/>
      <c r="CC15" s="697"/>
      <c r="CD15" s="697"/>
      <c r="CE15" s="697">
        <f t="shared" ref="CE15" si="3">SUM(CE9,CE10,CE11,CE12,CE13,CE14)</f>
        <v>550797</v>
      </c>
      <c r="CF15" s="697"/>
      <c r="CG15" s="697"/>
      <c r="CH15" s="697"/>
      <c r="CI15" s="697"/>
      <c r="CJ15" s="697"/>
      <c r="CK15" s="697"/>
      <c r="CL15" s="697"/>
      <c r="CM15" s="697"/>
      <c r="CN15" s="697"/>
      <c r="CO15" s="697"/>
      <c r="CP15" s="697"/>
      <c r="CQ15" s="697"/>
      <c r="CR15" s="697"/>
      <c r="CS15" s="697">
        <f>SUM(CS9,CS10,CS11,CS12,CS13,CS14)</f>
        <v>0</v>
      </c>
      <c r="CT15" s="697"/>
      <c r="CU15" s="697"/>
      <c r="CV15" s="697"/>
      <c r="CW15" s="697"/>
      <c r="CX15" s="697"/>
      <c r="CY15" s="697"/>
      <c r="CZ15" s="697"/>
      <c r="DA15" s="697"/>
      <c r="DB15" s="697"/>
      <c r="DC15" s="697"/>
      <c r="DD15" s="697"/>
      <c r="DE15" s="697"/>
      <c r="DF15" s="697"/>
      <c r="DG15" s="697">
        <f t="shared" ref="DG15" si="4">SUM(DG9,DG10,DG11,DG12,DG13,DG14)</f>
        <v>79</v>
      </c>
      <c r="DH15" s="697"/>
      <c r="DI15" s="697"/>
      <c r="DJ15" s="697"/>
      <c r="DK15" s="697"/>
      <c r="DL15" s="697"/>
      <c r="DM15" s="697"/>
      <c r="DN15" s="697"/>
      <c r="DO15" s="697"/>
      <c r="DP15" s="697"/>
      <c r="DQ15" s="697"/>
      <c r="DR15" s="697"/>
      <c r="DS15" s="697">
        <f t="shared" ref="DS15" si="5">SUM(DS9,DS10,DS11,DS12,DS13,DS14)</f>
        <v>12078544</v>
      </c>
      <c r="DT15" s="697"/>
      <c r="DU15" s="697"/>
      <c r="DV15" s="697"/>
      <c r="DW15" s="697"/>
      <c r="DX15" s="697"/>
      <c r="DY15" s="697"/>
      <c r="DZ15" s="697"/>
      <c r="EA15" s="697"/>
      <c r="EB15" s="697"/>
      <c r="EC15" s="697"/>
      <c r="ED15" s="697"/>
      <c r="EE15" s="697"/>
      <c r="EF15" s="697"/>
      <c r="EG15" s="697">
        <f>SUM(EG9,EG10,EG11,EG12,EG13,EG14)</f>
        <v>0</v>
      </c>
      <c r="EH15" s="697"/>
      <c r="EI15" s="697"/>
      <c r="EJ15" s="697"/>
      <c r="EK15" s="697"/>
      <c r="EL15" s="697"/>
      <c r="EM15" s="697"/>
      <c r="EN15" s="697"/>
      <c r="EO15" s="697"/>
      <c r="EP15" s="697"/>
      <c r="EQ15" s="697"/>
      <c r="ER15" s="697"/>
      <c r="ES15" s="697"/>
      <c r="ET15" s="698"/>
    </row>
    <row r="16" spans="1:215" ht="19.5" customHeight="1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>
        <v>0</v>
      </c>
      <c r="AP16" s="157"/>
      <c r="AQ16" s="158"/>
      <c r="AR16" s="158">
        <v>1</v>
      </c>
      <c r="AS16" s="158"/>
      <c r="AT16" s="158"/>
      <c r="AU16" s="158"/>
      <c r="AV16" s="158">
        <v>0</v>
      </c>
      <c r="AW16" s="158"/>
      <c r="AX16" s="158"/>
      <c r="AY16" s="158"/>
      <c r="AZ16" s="158"/>
      <c r="BA16" s="158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</row>
    <row r="17" spans="1:138" ht="21" customHeight="1" thickBot="1"/>
    <row r="18" spans="1:138" ht="21" customHeight="1">
      <c r="A18" s="391"/>
      <c r="B18" s="864" t="s">
        <v>205</v>
      </c>
      <c r="C18" s="864"/>
      <c r="D18" s="864"/>
      <c r="E18" s="864"/>
      <c r="F18" s="864"/>
      <c r="G18" s="864"/>
      <c r="H18" s="864"/>
      <c r="I18" s="864"/>
      <c r="J18" s="864"/>
      <c r="K18" s="864"/>
      <c r="L18" s="864"/>
      <c r="M18" s="864"/>
      <c r="N18" s="864"/>
      <c r="O18" s="864"/>
      <c r="P18" s="864"/>
      <c r="Q18" s="864"/>
      <c r="R18" s="390"/>
      <c r="S18" s="416"/>
      <c r="T18" s="395"/>
      <c r="U18" s="773" t="s">
        <v>799</v>
      </c>
      <c r="V18" s="773"/>
      <c r="W18" s="773"/>
      <c r="X18" s="773"/>
      <c r="Y18" s="773"/>
      <c r="Z18" s="773"/>
      <c r="AA18" s="773"/>
      <c r="AB18" s="773"/>
      <c r="AC18" s="773"/>
      <c r="AD18" s="773"/>
      <c r="AE18" s="773"/>
      <c r="AF18" s="773"/>
      <c r="AG18" s="773"/>
      <c r="AH18" s="773"/>
      <c r="AI18" s="773"/>
      <c r="AJ18" s="773"/>
      <c r="AK18" s="773"/>
      <c r="AL18" s="773"/>
      <c r="AM18" s="773"/>
      <c r="AN18" s="773"/>
      <c r="AO18" s="773"/>
      <c r="AP18" s="773"/>
      <c r="AQ18" s="773"/>
      <c r="AR18" s="773"/>
      <c r="AS18" s="773"/>
      <c r="AT18" s="773"/>
      <c r="AU18" s="773"/>
      <c r="AV18" s="773"/>
      <c r="AW18" s="773"/>
      <c r="AX18" s="773"/>
      <c r="AY18" s="773"/>
      <c r="AZ18" s="773"/>
      <c r="BA18" s="773"/>
      <c r="BB18" s="773"/>
      <c r="BC18" s="773"/>
      <c r="BD18" s="773"/>
      <c r="BE18" s="773"/>
      <c r="BF18" s="773"/>
      <c r="BG18" s="773"/>
      <c r="BH18" s="773"/>
      <c r="BI18" s="773"/>
      <c r="BJ18" s="773"/>
      <c r="BK18" s="773"/>
      <c r="BL18" s="773"/>
      <c r="BM18" s="773"/>
      <c r="BN18" s="773"/>
      <c r="BO18" s="773"/>
      <c r="BP18" s="773"/>
      <c r="BQ18" s="773"/>
      <c r="BR18" s="773"/>
      <c r="BS18" s="773"/>
      <c r="BT18" s="773"/>
      <c r="BU18" s="773"/>
      <c r="BV18" s="773"/>
      <c r="BW18" s="773"/>
      <c r="BX18" s="773"/>
      <c r="BY18" s="773"/>
      <c r="BZ18" s="773"/>
      <c r="CA18" s="773"/>
      <c r="CB18" s="773"/>
      <c r="CC18" s="773"/>
      <c r="CD18" s="773"/>
      <c r="CE18" s="773"/>
      <c r="CF18" s="773"/>
      <c r="CG18" s="773"/>
      <c r="CH18" s="773"/>
      <c r="CI18" s="773"/>
      <c r="CJ18" s="773"/>
      <c r="CK18" s="773"/>
      <c r="CL18" s="773"/>
      <c r="CM18" s="773"/>
      <c r="CN18" s="773"/>
      <c r="CO18" s="773"/>
      <c r="CP18" s="773"/>
      <c r="CQ18" s="773"/>
      <c r="CR18" s="773"/>
      <c r="CS18" s="773"/>
      <c r="CT18" s="773"/>
      <c r="CU18" s="773"/>
      <c r="CV18" s="773"/>
      <c r="CW18" s="773"/>
      <c r="CX18" s="773"/>
      <c r="CY18" s="773"/>
      <c r="CZ18" s="773"/>
      <c r="DA18" s="773"/>
      <c r="DB18" s="773"/>
      <c r="DC18" s="773"/>
      <c r="DD18" s="773"/>
      <c r="DE18" s="773"/>
      <c r="DF18" s="773"/>
      <c r="DG18" s="773"/>
      <c r="DH18" s="773"/>
      <c r="DI18" s="773"/>
      <c r="DJ18" s="773"/>
      <c r="DK18" s="773"/>
      <c r="DL18" s="773"/>
      <c r="DM18" s="773"/>
      <c r="DN18" s="773"/>
      <c r="DO18" s="773"/>
      <c r="DP18" s="773"/>
      <c r="DQ18" s="773"/>
      <c r="DR18" s="773"/>
      <c r="DS18" s="773"/>
      <c r="DT18" s="773"/>
      <c r="DU18" s="773"/>
      <c r="DV18" s="773"/>
      <c r="DW18" s="773"/>
      <c r="DX18" s="773"/>
      <c r="DY18" s="773"/>
      <c r="DZ18" s="773"/>
      <c r="EA18" s="773"/>
      <c r="EB18" s="773"/>
      <c r="EC18" s="773"/>
      <c r="ED18" s="773"/>
      <c r="EE18" s="773"/>
      <c r="EF18" s="773"/>
      <c r="EG18" s="413"/>
      <c r="EH18" s="414"/>
    </row>
    <row r="19" spans="1:138" ht="21" customHeight="1">
      <c r="A19" s="392"/>
      <c r="B19" s="393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408"/>
      <c r="T19" s="396"/>
      <c r="U19" s="772" t="s">
        <v>803</v>
      </c>
      <c r="V19" s="772"/>
      <c r="W19" s="772"/>
      <c r="X19" s="772"/>
      <c r="Y19" s="772"/>
      <c r="Z19" s="772"/>
      <c r="AA19" s="772"/>
      <c r="AB19" s="772"/>
      <c r="AC19" s="772"/>
      <c r="AD19" s="772"/>
      <c r="AE19" s="772"/>
      <c r="AF19" s="772"/>
      <c r="AG19" s="772"/>
      <c r="AH19" s="772"/>
      <c r="AI19" s="772"/>
      <c r="AJ19" s="772"/>
      <c r="AK19" s="772"/>
      <c r="AL19" s="772"/>
      <c r="AM19" s="772"/>
      <c r="AN19" s="772"/>
      <c r="AO19" s="772"/>
      <c r="AP19" s="772"/>
      <c r="AQ19" s="772"/>
      <c r="AR19" s="772"/>
      <c r="AS19" s="772"/>
      <c r="AT19" s="772"/>
      <c r="AU19" s="772"/>
      <c r="AV19" s="772"/>
      <c r="AW19" s="772"/>
      <c r="AX19" s="772"/>
      <c r="AY19" s="772"/>
      <c r="AZ19" s="772"/>
      <c r="BA19" s="772"/>
      <c r="BB19" s="772"/>
      <c r="BC19" s="772"/>
      <c r="BD19" s="772"/>
      <c r="BE19" s="772"/>
      <c r="BF19" s="772"/>
      <c r="BG19" s="772"/>
      <c r="BH19" s="772"/>
      <c r="BI19" s="772"/>
      <c r="BJ19" s="772"/>
      <c r="BK19" s="772"/>
      <c r="BL19" s="772"/>
      <c r="BM19" s="772"/>
      <c r="BN19" s="772"/>
      <c r="BO19" s="772"/>
      <c r="BP19" s="772"/>
      <c r="BQ19" s="772"/>
      <c r="BR19" s="772"/>
      <c r="BS19" s="772"/>
      <c r="BT19" s="772"/>
      <c r="BU19" s="772"/>
      <c r="BV19" s="772"/>
      <c r="BW19" s="772"/>
      <c r="BX19" s="772"/>
      <c r="BY19" s="772"/>
      <c r="BZ19" s="772"/>
      <c r="CA19" s="772"/>
      <c r="CB19" s="772"/>
      <c r="CC19" s="772"/>
      <c r="CD19" s="772"/>
      <c r="CE19" s="772"/>
      <c r="CF19" s="772"/>
      <c r="CG19" s="772"/>
      <c r="CH19" s="772"/>
      <c r="CI19" s="772"/>
      <c r="CJ19" s="772"/>
      <c r="CK19" s="772"/>
      <c r="CL19" s="772"/>
      <c r="CM19" s="772"/>
      <c r="CN19" s="772"/>
      <c r="CO19" s="772"/>
      <c r="CP19" s="772"/>
      <c r="CQ19" s="772"/>
      <c r="CR19" s="772"/>
      <c r="CS19" s="772"/>
      <c r="CT19" s="772"/>
      <c r="CU19" s="772"/>
      <c r="CV19" s="772"/>
      <c r="CW19" s="772"/>
      <c r="CX19" s="772"/>
      <c r="CY19" s="772"/>
      <c r="CZ19" s="772"/>
      <c r="DA19" s="772"/>
      <c r="DB19" s="772"/>
      <c r="DC19" s="772"/>
      <c r="DD19" s="772"/>
      <c r="DE19" s="772"/>
      <c r="DF19" s="772"/>
      <c r="DG19" s="772"/>
      <c r="DH19" s="772"/>
      <c r="DI19" s="772"/>
      <c r="DJ19" s="772"/>
      <c r="DK19" s="772"/>
      <c r="DL19" s="772"/>
      <c r="DM19" s="772"/>
      <c r="DN19" s="772"/>
      <c r="DO19" s="772"/>
      <c r="DP19" s="772"/>
      <c r="DQ19" s="772"/>
      <c r="DR19" s="772"/>
      <c r="DS19" s="772"/>
      <c r="DT19" s="772"/>
      <c r="DU19" s="772"/>
      <c r="DV19" s="772"/>
      <c r="DW19" s="772"/>
      <c r="DX19" s="772"/>
      <c r="DY19" s="772"/>
      <c r="DZ19" s="772"/>
      <c r="EA19" s="772"/>
      <c r="EB19" s="772"/>
      <c r="EC19" s="772"/>
      <c r="ED19" s="772"/>
      <c r="EE19" s="772"/>
      <c r="EF19" s="772"/>
      <c r="EG19" s="410"/>
      <c r="EH19" s="415"/>
    </row>
    <row r="20" spans="1:138" ht="21" customHeight="1">
      <c r="A20" s="392"/>
      <c r="B20" s="393"/>
      <c r="C20" s="393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Q20" s="393"/>
      <c r="R20" s="393"/>
      <c r="S20" s="398"/>
      <c r="T20" s="688" t="s">
        <v>397</v>
      </c>
      <c r="U20" s="688"/>
      <c r="V20" s="688"/>
      <c r="W20" s="688"/>
      <c r="X20" s="688"/>
      <c r="Y20" s="688"/>
      <c r="Z20" s="688"/>
      <c r="AA20" s="688"/>
      <c r="AB20" s="688"/>
      <c r="AC20" s="688"/>
      <c r="AD20" s="405"/>
      <c r="AE20" s="382"/>
      <c r="AF20" s="628" t="s">
        <v>767</v>
      </c>
      <c r="AG20" s="628"/>
      <c r="AH20" s="628"/>
      <c r="AI20" s="628"/>
      <c r="AJ20" s="628"/>
      <c r="AK20" s="628"/>
      <c r="AL20" s="628"/>
      <c r="AM20" s="628"/>
      <c r="AN20" s="628"/>
      <c r="AO20" s="628"/>
      <c r="AP20" s="628"/>
      <c r="AQ20" s="628"/>
      <c r="AR20" s="405"/>
      <c r="AS20" s="382"/>
      <c r="AT20" s="628" t="s">
        <v>768</v>
      </c>
      <c r="AU20" s="628"/>
      <c r="AV20" s="628"/>
      <c r="AW20" s="628"/>
      <c r="AX20" s="628"/>
      <c r="AY20" s="628"/>
      <c r="AZ20" s="628"/>
      <c r="BA20" s="628"/>
      <c r="BB20" s="628"/>
      <c r="BC20" s="628"/>
      <c r="BD20" s="628"/>
      <c r="BE20" s="628"/>
      <c r="BF20" s="405"/>
      <c r="BG20" s="386"/>
      <c r="BH20" s="401"/>
      <c r="BI20" s="1079" t="s">
        <v>801</v>
      </c>
      <c r="BJ20" s="1079"/>
      <c r="BK20" s="1079"/>
      <c r="BL20" s="1079"/>
      <c r="BM20" s="1079"/>
      <c r="BN20" s="1079"/>
      <c r="BO20" s="1079"/>
      <c r="BP20" s="1079"/>
      <c r="BQ20" s="1079"/>
      <c r="BR20" s="1079"/>
      <c r="BS20" s="1079"/>
      <c r="BT20" s="1079"/>
      <c r="BU20" s="1079"/>
      <c r="BV20" s="1079"/>
      <c r="BW20" s="1079"/>
      <c r="BX20" s="1079"/>
      <c r="BY20" s="1079"/>
      <c r="BZ20" s="1079"/>
      <c r="CA20" s="1079"/>
      <c r="CB20" s="1079"/>
      <c r="CC20" s="1079"/>
      <c r="CD20" s="1079"/>
      <c r="CE20" s="1079"/>
      <c r="CF20" s="1079"/>
      <c r="CG20" s="1079"/>
      <c r="CH20" s="1079"/>
      <c r="CI20" s="1079"/>
      <c r="CJ20" s="1079"/>
      <c r="CK20" s="1079"/>
      <c r="CL20" s="1079"/>
      <c r="CM20" s="1079"/>
      <c r="CN20" s="1079"/>
      <c r="CO20" s="1079"/>
      <c r="CP20" s="1079"/>
      <c r="CQ20" s="1079"/>
      <c r="CR20" s="1079"/>
      <c r="CS20" s="394"/>
      <c r="CT20" s="399"/>
      <c r="CU20" s="386"/>
      <c r="CV20" s="401"/>
      <c r="CW20" s="1079" t="s">
        <v>802</v>
      </c>
      <c r="CX20" s="1079"/>
      <c r="CY20" s="1079"/>
      <c r="CZ20" s="1079"/>
      <c r="DA20" s="1079"/>
      <c r="DB20" s="1079"/>
      <c r="DC20" s="1079"/>
      <c r="DD20" s="1079"/>
      <c r="DE20" s="1079"/>
      <c r="DF20" s="1079"/>
      <c r="DG20" s="1079"/>
      <c r="DH20" s="1079"/>
      <c r="DI20" s="1079"/>
      <c r="DJ20" s="1079"/>
      <c r="DK20" s="1079"/>
      <c r="DL20" s="1079"/>
      <c r="DM20" s="1079"/>
      <c r="DN20" s="1079"/>
      <c r="DO20" s="1079"/>
      <c r="DP20" s="1079"/>
      <c r="DQ20" s="1079"/>
      <c r="DR20" s="1079"/>
      <c r="DS20" s="1079"/>
      <c r="DT20" s="1079"/>
      <c r="DU20" s="1079"/>
      <c r="DV20" s="1079"/>
      <c r="DW20" s="1079"/>
      <c r="DX20" s="1079"/>
      <c r="DY20" s="1079"/>
      <c r="DZ20" s="1079"/>
      <c r="EA20" s="1079"/>
      <c r="EB20" s="1079"/>
      <c r="EC20" s="1079"/>
      <c r="ED20" s="1079"/>
      <c r="EE20" s="1079"/>
      <c r="EF20" s="1079"/>
      <c r="EG20" s="394"/>
      <c r="EH20" s="349"/>
    </row>
    <row r="21" spans="1:138" ht="21" customHeight="1">
      <c r="A21" s="392"/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407"/>
      <c r="T21" s="689"/>
      <c r="U21" s="689"/>
      <c r="V21" s="689"/>
      <c r="W21" s="689"/>
      <c r="X21" s="689"/>
      <c r="Y21" s="689"/>
      <c r="Z21" s="689"/>
      <c r="AA21" s="689"/>
      <c r="AB21" s="689"/>
      <c r="AC21" s="689"/>
      <c r="AD21" s="397"/>
      <c r="AE21" s="383"/>
      <c r="AF21" s="629"/>
      <c r="AG21" s="629"/>
      <c r="AH21" s="629"/>
      <c r="AI21" s="629"/>
      <c r="AJ21" s="629"/>
      <c r="AK21" s="629"/>
      <c r="AL21" s="629"/>
      <c r="AM21" s="629"/>
      <c r="AN21" s="629"/>
      <c r="AO21" s="629"/>
      <c r="AP21" s="629"/>
      <c r="AQ21" s="629"/>
      <c r="AR21" s="397"/>
      <c r="AS21" s="383"/>
      <c r="AT21" s="629"/>
      <c r="AU21" s="629"/>
      <c r="AV21" s="629"/>
      <c r="AW21" s="629"/>
      <c r="AX21" s="629"/>
      <c r="AY21" s="629"/>
      <c r="AZ21" s="629"/>
      <c r="BA21" s="629"/>
      <c r="BB21" s="629"/>
      <c r="BC21" s="629"/>
      <c r="BD21" s="629"/>
      <c r="BE21" s="629"/>
      <c r="BF21" s="397"/>
      <c r="BG21" s="403"/>
      <c r="BH21" s="688" t="s">
        <v>397</v>
      </c>
      <c r="BI21" s="688"/>
      <c r="BJ21" s="688"/>
      <c r="BK21" s="688"/>
      <c r="BL21" s="688"/>
      <c r="BM21" s="688"/>
      <c r="BN21" s="688"/>
      <c r="BO21" s="688"/>
      <c r="BP21" s="688"/>
      <c r="BQ21" s="688"/>
      <c r="BR21" s="405"/>
      <c r="BS21" s="382"/>
      <c r="BT21" s="628" t="s">
        <v>767</v>
      </c>
      <c r="BU21" s="628"/>
      <c r="BV21" s="628"/>
      <c r="BW21" s="628"/>
      <c r="BX21" s="628"/>
      <c r="BY21" s="628"/>
      <c r="BZ21" s="628"/>
      <c r="CA21" s="628"/>
      <c r="CB21" s="628"/>
      <c r="CC21" s="628"/>
      <c r="CD21" s="628"/>
      <c r="CE21" s="628"/>
      <c r="CF21" s="405"/>
      <c r="CG21" s="382"/>
      <c r="CH21" s="628" t="s">
        <v>768</v>
      </c>
      <c r="CI21" s="628"/>
      <c r="CJ21" s="628"/>
      <c r="CK21" s="628"/>
      <c r="CL21" s="628"/>
      <c r="CM21" s="628"/>
      <c r="CN21" s="628"/>
      <c r="CO21" s="628"/>
      <c r="CP21" s="628"/>
      <c r="CQ21" s="628"/>
      <c r="CR21" s="628"/>
      <c r="CS21" s="628"/>
      <c r="CT21" s="405"/>
      <c r="CU21" s="382"/>
      <c r="CV21" s="688" t="s">
        <v>397</v>
      </c>
      <c r="CW21" s="688"/>
      <c r="CX21" s="688"/>
      <c r="CY21" s="688"/>
      <c r="CZ21" s="688"/>
      <c r="DA21" s="688"/>
      <c r="DB21" s="688"/>
      <c r="DC21" s="688"/>
      <c r="DD21" s="688"/>
      <c r="DE21" s="688"/>
      <c r="DF21" s="405"/>
      <c r="DG21" s="382"/>
      <c r="DH21" s="628" t="s">
        <v>767</v>
      </c>
      <c r="DI21" s="628"/>
      <c r="DJ21" s="628"/>
      <c r="DK21" s="628"/>
      <c r="DL21" s="628"/>
      <c r="DM21" s="628"/>
      <c r="DN21" s="628"/>
      <c r="DO21" s="628"/>
      <c r="DP21" s="628"/>
      <c r="DQ21" s="628"/>
      <c r="DR21" s="628"/>
      <c r="DS21" s="628"/>
      <c r="DT21" s="405"/>
      <c r="DU21" s="382"/>
      <c r="DV21" s="628" t="s">
        <v>768</v>
      </c>
      <c r="DW21" s="628"/>
      <c r="DX21" s="628"/>
      <c r="DY21" s="628"/>
      <c r="DZ21" s="628"/>
      <c r="EA21" s="628"/>
      <c r="EB21" s="628"/>
      <c r="EC21" s="628"/>
      <c r="ED21" s="628"/>
      <c r="EE21" s="628"/>
      <c r="EF21" s="628"/>
      <c r="EG21" s="628"/>
      <c r="EH21" s="406"/>
    </row>
    <row r="22" spans="1:138" ht="21" customHeight="1">
      <c r="A22" s="392"/>
      <c r="B22" s="885" t="s">
        <v>101</v>
      </c>
      <c r="C22" s="885"/>
      <c r="D22" s="885"/>
      <c r="E22" s="885"/>
      <c r="F22" s="885"/>
      <c r="G22" s="885"/>
      <c r="H22" s="885"/>
      <c r="I22" s="885"/>
      <c r="J22" s="885"/>
      <c r="K22" s="885"/>
      <c r="L22" s="885"/>
      <c r="M22" s="885"/>
      <c r="N22" s="885"/>
      <c r="O22" s="885"/>
      <c r="P22" s="885"/>
      <c r="Q22" s="885"/>
      <c r="R22" s="393"/>
      <c r="S22" s="1157" t="s">
        <v>804</v>
      </c>
      <c r="T22" s="1149"/>
      <c r="U22" s="1149"/>
      <c r="V22" s="1149"/>
      <c r="W22" s="1149"/>
      <c r="X22" s="1149"/>
      <c r="Y22" s="1149"/>
      <c r="Z22" s="1149"/>
      <c r="AA22" s="1149"/>
      <c r="AB22" s="1149"/>
      <c r="AC22" s="1149"/>
      <c r="AD22" s="1155"/>
      <c r="AE22" s="1149" t="s">
        <v>787</v>
      </c>
      <c r="AF22" s="1149"/>
      <c r="AG22" s="1149"/>
      <c r="AH22" s="1149"/>
      <c r="AI22" s="1149"/>
      <c r="AJ22" s="1149"/>
      <c r="AK22" s="1149"/>
      <c r="AL22" s="1149"/>
      <c r="AM22" s="1149"/>
      <c r="AN22" s="1149"/>
      <c r="AO22" s="1149"/>
      <c r="AP22" s="1149"/>
      <c r="AQ22" s="1149"/>
      <c r="AR22" s="1155"/>
      <c r="AS22" s="1149" t="s">
        <v>788</v>
      </c>
      <c r="AT22" s="1149"/>
      <c r="AU22" s="1149"/>
      <c r="AV22" s="1149"/>
      <c r="AW22" s="1149"/>
      <c r="AX22" s="1149"/>
      <c r="AY22" s="1149"/>
      <c r="AZ22" s="1149"/>
      <c r="BA22" s="1149"/>
      <c r="BB22" s="1149"/>
      <c r="BC22" s="1149"/>
      <c r="BD22" s="1149"/>
      <c r="BE22" s="1149"/>
      <c r="BF22" s="1155"/>
      <c r="BG22" s="1154" t="s">
        <v>789</v>
      </c>
      <c r="BH22" s="1149"/>
      <c r="BI22" s="1149"/>
      <c r="BJ22" s="1149"/>
      <c r="BK22" s="1149"/>
      <c r="BL22" s="1149"/>
      <c r="BM22" s="1149"/>
      <c r="BN22" s="1149"/>
      <c r="BO22" s="1149"/>
      <c r="BP22" s="1149"/>
      <c r="BQ22" s="1149"/>
      <c r="BR22" s="1155"/>
      <c r="BS22" s="1149" t="s">
        <v>805</v>
      </c>
      <c r="BT22" s="1149"/>
      <c r="BU22" s="1149"/>
      <c r="BV22" s="1149"/>
      <c r="BW22" s="1149"/>
      <c r="BX22" s="1149"/>
      <c r="BY22" s="1149"/>
      <c r="BZ22" s="1149"/>
      <c r="CA22" s="1149"/>
      <c r="CB22" s="1149"/>
      <c r="CC22" s="1149"/>
      <c r="CD22" s="1149"/>
      <c r="CE22" s="1149"/>
      <c r="CF22" s="1155"/>
      <c r="CG22" s="1149" t="s">
        <v>806</v>
      </c>
      <c r="CH22" s="1149"/>
      <c r="CI22" s="1149"/>
      <c r="CJ22" s="1149"/>
      <c r="CK22" s="1149"/>
      <c r="CL22" s="1149"/>
      <c r="CM22" s="1149"/>
      <c r="CN22" s="1149"/>
      <c r="CO22" s="1149"/>
      <c r="CP22" s="1149"/>
      <c r="CQ22" s="1149"/>
      <c r="CR22" s="1149"/>
      <c r="CS22" s="1149"/>
      <c r="CT22" s="1155"/>
      <c r="CU22" s="1149" t="s">
        <v>807</v>
      </c>
      <c r="CV22" s="1149"/>
      <c r="CW22" s="1149"/>
      <c r="CX22" s="1149"/>
      <c r="CY22" s="1149"/>
      <c r="CZ22" s="1149"/>
      <c r="DA22" s="1149"/>
      <c r="DB22" s="1149"/>
      <c r="DC22" s="1149"/>
      <c r="DD22" s="1149"/>
      <c r="DE22" s="1149"/>
      <c r="DF22" s="1155"/>
      <c r="DG22" s="1149" t="s">
        <v>808</v>
      </c>
      <c r="DH22" s="1149"/>
      <c r="DI22" s="1149"/>
      <c r="DJ22" s="1149"/>
      <c r="DK22" s="1149"/>
      <c r="DL22" s="1149"/>
      <c r="DM22" s="1149"/>
      <c r="DN22" s="1149"/>
      <c r="DO22" s="1149"/>
      <c r="DP22" s="1149"/>
      <c r="DQ22" s="1149"/>
      <c r="DR22" s="1149"/>
      <c r="DS22" s="1149"/>
      <c r="DT22" s="1155"/>
      <c r="DU22" s="1149" t="s">
        <v>809</v>
      </c>
      <c r="DV22" s="1149"/>
      <c r="DW22" s="1149"/>
      <c r="DX22" s="1149"/>
      <c r="DY22" s="1149"/>
      <c r="DZ22" s="1149"/>
      <c r="EA22" s="1149"/>
      <c r="EB22" s="1149"/>
      <c r="EC22" s="1149"/>
      <c r="ED22" s="1149"/>
      <c r="EE22" s="1149"/>
      <c r="EF22" s="1149"/>
      <c r="EG22" s="1149"/>
      <c r="EH22" s="1150"/>
    </row>
    <row r="23" spans="1:138" ht="21" customHeight="1" thickBot="1">
      <c r="A23" s="404"/>
      <c r="B23" s="886"/>
      <c r="C23" s="886"/>
      <c r="D23" s="886"/>
      <c r="E23" s="886"/>
      <c r="F23" s="886"/>
      <c r="G23" s="886"/>
      <c r="H23" s="886"/>
      <c r="I23" s="886"/>
      <c r="J23" s="886"/>
      <c r="K23" s="886"/>
      <c r="L23" s="886"/>
      <c r="M23" s="886"/>
      <c r="N23" s="886"/>
      <c r="O23" s="886"/>
      <c r="P23" s="886"/>
      <c r="Q23" s="886"/>
      <c r="R23" s="389"/>
      <c r="S23" s="1158"/>
      <c r="T23" s="1152"/>
      <c r="U23" s="1152"/>
      <c r="V23" s="1152"/>
      <c r="W23" s="1152"/>
      <c r="X23" s="1152"/>
      <c r="Y23" s="1152"/>
      <c r="Z23" s="1152"/>
      <c r="AA23" s="1152"/>
      <c r="AB23" s="1152"/>
      <c r="AC23" s="1152"/>
      <c r="AD23" s="1153"/>
      <c r="AE23" s="1152" t="s">
        <v>30</v>
      </c>
      <c r="AF23" s="1152"/>
      <c r="AG23" s="1152"/>
      <c r="AH23" s="1152"/>
      <c r="AI23" s="1152"/>
      <c r="AJ23" s="1152"/>
      <c r="AK23" s="1152"/>
      <c r="AL23" s="1152"/>
      <c r="AM23" s="1152"/>
      <c r="AN23" s="1152"/>
      <c r="AO23" s="1152"/>
      <c r="AP23" s="1152"/>
      <c r="AQ23" s="1152"/>
      <c r="AR23" s="1153"/>
      <c r="AS23" s="1152" t="s">
        <v>30</v>
      </c>
      <c r="AT23" s="1152"/>
      <c r="AU23" s="1152"/>
      <c r="AV23" s="1152"/>
      <c r="AW23" s="1152"/>
      <c r="AX23" s="1152"/>
      <c r="AY23" s="1152"/>
      <c r="AZ23" s="1152"/>
      <c r="BA23" s="1152"/>
      <c r="BB23" s="1152"/>
      <c r="BC23" s="1152"/>
      <c r="BD23" s="1152"/>
      <c r="BE23" s="1152"/>
      <c r="BF23" s="1153"/>
      <c r="BG23" s="1151"/>
      <c r="BH23" s="1152"/>
      <c r="BI23" s="1152"/>
      <c r="BJ23" s="1152"/>
      <c r="BK23" s="1152"/>
      <c r="BL23" s="1152"/>
      <c r="BM23" s="1152"/>
      <c r="BN23" s="1152"/>
      <c r="BO23" s="1152"/>
      <c r="BP23" s="1152"/>
      <c r="BQ23" s="1152"/>
      <c r="BR23" s="1153"/>
      <c r="BS23" s="1152" t="s">
        <v>30</v>
      </c>
      <c r="BT23" s="1152"/>
      <c r="BU23" s="1152"/>
      <c r="BV23" s="1152"/>
      <c r="BW23" s="1152"/>
      <c r="BX23" s="1152"/>
      <c r="BY23" s="1152"/>
      <c r="BZ23" s="1152"/>
      <c r="CA23" s="1152"/>
      <c r="CB23" s="1152"/>
      <c r="CC23" s="1152"/>
      <c r="CD23" s="1152"/>
      <c r="CE23" s="1152"/>
      <c r="CF23" s="1153"/>
      <c r="CG23" s="1152" t="s">
        <v>30</v>
      </c>
      <c r="CH23" s="1152"/>
      <c r="CI23" s="1152"/>
      <c r="CJ23" s="1152"/>
      <c r="CK23" s="1152"/>
      <c r="CL23" s="1152"/>
      <c r="CM23" s="1152"/>
      <c r="CN23" s="1152"/>
      <c r="CO23" s="1152"/>
      <c r="CP23" s="1152"/>
      <c r="CQ23" s="1152"/>
      <c r="CR23" s="1152"/>
      <c r="CS23" s="1152"/>
      <c r="CT23" s="1153"/>
      <c r="CU23" s="1152"/>
      <c r="CV23" s="1152"/>
      <c r="CW23" s="1152"/>
      <c r="CX23" s="1152"/>
      <c r="CY23" s="1152"/>
      <c r="CZ23" s="1152"/>
      <c r="DA23" s="1152"/>
      <c r="DB23" s="1152"/>
      <c r="DC23" s="1152"/>
      <c r="DD23" s="1152"/>
      <c r="DE23" s="1152"/>
      <c r="DF23" s="1153"/>
      <c r="DG23" s="1152" t="s">
        <v>30</v>
      </c>
      <c r="DH23" s="1152"/>
      <c r="DI23" s="1152"/>
      <c r="DJ23" s="1152"/>
      <c r="DK23" s="1152"/>
      <c r="DL23" s="1152"/>
      <c r="DM23" s="1152"/>
      <c r="DN23" s="1152"/>
      <c r="DO23" s="1152"/>
      <c r="DP23" s="1152"/>
      <c r="DQ23" s="1152"/>
      <c r="DR23" s="1152"/>
      <c r="DS23" s="1152"/>
      <c r="DT23" s="1153"/>
      <c r="DU23" s="1152" t="s">
        <v>30</v>
      </c>
      <c r="DV23" s="1152"/>
      <c r="DW23" s="1152"/>
      <c r="DX23" s="1152"/>
      <c r="DY23" s="1152"/>
      <c r="DZ23" s="1152"/>
      <c r="EA23" s="1152"/>
      <c r="EB23" s="1152"/>
      <c r="EC23" s="1152"/>
      <c r="ED23" s="1152"/>
      <c r="EE23" s="1152"/>
      <c r="EF23" s="1152"/>
      <c r="EG23" s="1152"/>
      <c r="EH23" s="1156"/>
    </row>
    <row r="24" spans="1:138" ht="21" customHeight="1">
      <c r="A24" s="671" t="s">
        <v>108</v>
      </c>
      <c r="B24" s="727"/>
      <c r="C24" s="727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559">
        <v>46</v>
      </c>
      <c r="T24" s="700"/>
      <c r="U24" s="700"/>
      <c r="V24" s="700"/>
      <c r="W24" s="700"/>
      <c r="X24" s="700"/>
      <c r="Y24" s="700"/>
      <c r="Z24" s="700"/>
      <c r="AA24" s="700"/>
      <c r="AB24" s="700"/>
      <c r="AC24" s="700"/>
      <c r="AD24" s="700"/>
      <c r="AE24" s="700">
        <v>99499046</v>
      </c>
      <c r="AF24" s="700"/>
      <c r="AG24" s="700"/>
      <c r="AH24" s="700"/>
      <c r="AI24" s="700"/>
      <c r="AJ24" s="700"/>
      <c r="AK24" s="700"/>
      <c r="AL24" s="700"/>
      <c r="AM24" s="700"/>
      <c r="AN24" s="700"/>
      <c r="AO24" s="700"/>
      <c r="AP24" s="700"/>
      <c r="AQ24" s="700"/>
      <c r="AR24" s="700"/>
      <c r="AS24" s="700">
        <v>0</v>
      </c>
      <c r="AT24" s="700"/>
      <c r="AU24" s="700"/>
      <c r="AV24" s="700"/>
      <c r="AW24" s="700"/>
      <c r="AX24" s="700"/>
      <c r="AY24" s="700"/>
      <c r="AZ24" s="700"/>
      <c r="BA24" s="700"/>
      <c r="BB24" s="700"/>
      <c r="BC24" s="700"/>
      <c r="BD24" s="700"/>
      <c r="BE24" s="700"/>
      <c r="BF24" s="700"/>
      <c r="BG24" s="700">
        <v>0</v>
      </c>
      <c r="BH24" s="700"/>
      <c r="BI24" s="700"/>
      <c r="BJ24" s="700"/>
      <c r="BK24" s="700"/>
      <c r="BL24" s="700"/>
      <c r="BM24" s="700"/>
      <c r="BN24" s="700"/>
      <c r="BO24" s="700"/>
      <c r="BP24" s="700"/>
      <c r="BQ24" s="700"/>
      <c r="BR24" s="700"/>
      <c r="BS24" s="700">
        <v>0</v>
      </c>
      <c r="BT24" s="700"/>
      <c r="BU24" s="700"/>
      <c r="BV24" s="700"/>
      <c r="BW24" s="700"/>
      <c r="BX24" s="700"/>
      <c r="BY24" s="700"/>
      <c r="BZ24" s="700"/>
      <c r="CA24" s="700"/>
      <c r="CB24" s="700"/>
      <c r="CC24" s="700"/>
      <c r="CD24" s="700"/>
      <c r="CE24" s="700"/>
      <c r="CF24" s="700"/>
      <c r="CG24" s="700">
        <v>0</v>
      </c>
      <c r="CH24" s="700"/>
      <c r="CI24" s="700"/>
      <c r="CJ24" s="700"/>
      <c r="CK24" s="700"/>
      <c r="CL24" s="700"/>
      <c r="CM24" s="700"/>
      <c r="CN24" s="700"/>
      <c r="CO24" s="700"/>
      <c r="CP24" s="700"/>
      <c r="CQ24" s="700"/>
      <c r="CR24" s="700"/>
      <c r="CS24" s="700"/>
      <c r="CT24" s="700"/>
      <c r="CU24" s="700">
        <v>1</v>
      </c>
      <c r="CV24" s="700"/>
      <c r="CW24" s="700"/>
      <c r="CX24" s="700"/>
      <c r="CY24" s="700"/>
      <c r="CZ24" s="700"/>
      <c r="DA24" s="700"/>
      <c r="DB24" s="700"/>
      <c r="DC24" s="700"/>
      <c r="DD24" s="700"/>
      <c r="DE24" s="700"/>
      <c r="DF24" s="700"/>
      <c r="DG24" s="700">
        <v>215320</v>
      </c>
      <c r="DH24" s="700"/>
      <c r="DI24" s="700"/>
      <c r="DJ24" s="700"/>
      <c r="DK24" s="700"/>
      <c r="DL24" s="700"/>
      <c r="DM24" s="700"/>
      <c r="DN24" s="700"/>
      <c r="DO24" s="700"/>
      <c r="DP24" s="700"/>
      <c r="DQ24" s="700"/>
      <c r="DR24" s="700"/>
      <c r="DS24" s="700"/>
      <c r="DT24" s="700"/>
      <c r="DU24" s="700">
        <v>0</v>
      </c>
      <c r="DV24" s="700"/>
      <c r="DW24" s="700"/>
      <c r="DX24" s="700"/>
      <c r="DY24" s="700"/>
      <c r="DZ24" s="700"/>
      <c r="EA24" s="700"/>
      <c r="EB24" s="700"/>
      <c r="EC24" s="700"/>
      <c r="ED24" s="700"/>
      <c r="EE24" s="700"/>
      <c r="EF24" s="700"/>
      <c r="EG24" s="700"/>
      <c r="EH24" s="701"/>
    </row>
    <row r="25" spans="1:138" ht="21" customHeight="1">
      <c r="A25" s="882" t="s">
        <v>23</v>
      </c>
      <c r="B25" s="883"/>
      <c r="C25" s="883"/>
      <c r="D25" s="883"/>
      <c r="E25" s="883"/>
      <c r="F25" s="883"/>
      <c r="G25" s="883"/>
      <c r="H25" s="883"/>
      <c r="I25" s="883"/>
      <c r="J25" s="883"/>
      <c r="K25" s="883"/>
      <c r="L25" s="883"/>
      <c r="M25" s="883"/>
      <c r="N25" s="883"/>
      <c r="O25" s="883"/>
      <c r="P25" s="883"/>
      <c r="Q25" s="883"/>
      <c r="R25" s="883"/>
      <c r="S25" s="705">
        <v>2</v>
      </c>
      <c r="T25" s="696"/>
      <c r="U25" s="696"/>
      <c r="V25" s="696"/>
      <c r="W25" s="696"/>
      <c r="X25" s="696"/>
      <c r="Y25" s="696"/>
      <c r="Z25" s="696"/>
      <c r="AA25" s="696"/>
      <c r="AB25" s="696"/>
      <c r="AC25" s="696"/>
      <c r="AD25" s="696"/>
      <c r="AE25" s="696">
        <v>3649172</v>
      </c>
      <c r="AF25" s="696"/>
      <c r="AG25" s="696"/>
      <c r="AH25" s="696"/>
      <c r="AI25" s="696"/>
      <c r="AJ25" s="696"/>
      <c r="AK25" s="696"/>
      <c r="AL25" s="696"/>
      <c r="AM25" s="696"/>
      <c r="AN25" s="696"/>
      <c r="AO25" s="696"/>
      <c r="AP25" s="696"/>
      <c r="AQ25" s="696"/>
      <c r="AR25" s="696"/>
      <c r="AS25" s="696">
        <v>0</v>
      </c>
      <c r="AT25" s="696"/>
      <c r="AU25" s="696"/>
      <c r="AV25" s="696"/>
      <c r="AW25" s="696"/>
      <c r="AX25" s="696"/>
      <c r="AY25" s="696"/>
      <c r="AZ25" s="696"/>
      <c r="BA25" s="696"/>
      <c r="BB25" s="696"/>
      <c r="BC25" s="696"/>
      <c r="BD25" s="696"/>
      <c r="BE25" s="696"/>
      <c r="BF25" s="696"/>
      <c r="BG25" s="696">
        <v>0</v>
      </c>
      <c r="BH25" s="696"/>
      <c r="BI25" s="696"/>
      <c r="BJ25" s="696"/>
      <c r="BK25" s="696"/>
      <c r="BL25" s="696"/>
      <c r="BM25" s="696"/>
      <c r="BN25" s="696"/>
      <c r="BO25" s="696"/>
      <c r="BP25" s="696"/>
      <c r="BQ25" s="696"/>
      <c r="BR25" s="696"/>
      <c r="BS25" s="696">
        <v>0</v>
      </c>
      <c r="BT25" s="696"/>
      <c r="BU25" s="696"/>
      <c r="BV25" s="696"/>
      <c r="BW25" s="696"/>
      <c r="BX25" s="696"/>
      <c r="BY25" s="696"/>
      <c r="BZ25" s="696"/>
      <c r="CA25" s="696"/>
      <c r="CB25" s="696"/>
      <c r="CC25" s="696"/>
      <c r="CD25" s="696"/>
      <c r="CE25" s="696"/>
      <c r="CF25" s="696"/>
      <c r="CG25" s="696">
        <v>0</v>
      </c>
      <c r="CH25" s="696"/>
      <c r="CI25" s="696"/>
      <c r="CJ25" s="696"/>
      <c r="CK25" s="696"/>
      <c r="CL25" s="696"/>
      <c r="CM25" s="696"/>
      <c r="CN25" s="696"/>
      <c r="CO25" s="696"/>
      <c r="CP25" s="696"/>
      <c r="CQ25" s="696"/>
      <c r="CR25" s="696"/>
      <c r="CS25" s="696"/>
      <c r="CT25" s="696"/>
      <c r="CU25" s="696">
        <v>0</v>
      </c>
      <c r="CV25" s="696"/>
      <c r="CW25" s="696"/>
      <c r="CX25" s="696"/>
      <c r="CY25" s="696"/>
      <c r="CZ25" s="696"/>
      <c r="DA25" s="696"/>
      <c r="DB25" s="696"/>
      <c r="DC25" s="696"/>
      <c r="DD25" s="696"/>
      <c r="DE25" s="696"/>
      <c r="DF25" s="696"/>
      <c r="DG25" s="696">
        <v>0</v>
      </c>
      <c r="DH25" s="696"/>
      <c r="DI25" s="696"/>
      <c r="DJ25" s="696"/>
      <c r="DK25" s="696"/>
      <c r="DL25" s="696"/>
      <c r="DM25" s="696"/>
      <c r="DN25" s="696"/>
      <c r="DO25" s="696"/>
      <c r="DP25" s="696"/>
      <c r="DQ25" s="696"/>
      <c r="DR25" s="696"/>
      <c r="DS25" s="696"/>
      <c r="DT25" s="696"/>
      <c r="DU25" s="696">
        <v>0</v>
      </c>
      <c r="DV25" s="696"/>
      <c r="DW25" s="696"/>
      <c r="DX25" s="696"/>
      <c r="DY25" s="696"/>
      <c r="DZ25" s="696"/>
      <c r="EA25" s="696"/>
      <c r="EB25" s="696"/>
      <c r="EC25" s="696"/>
      <c r="ED25" s="696"/>
      <c r="EE25" s="696"/>
      <c r="EF25" s="696"/>
      <c r="EG25" s="696"/>
      <c r="EH25" s="699"/>
    </row>
    <row r="26" spans="1:138" ht="21" customHeight="1">
      <c r="A26" s="882" t="s">
        <v>109</v>
      </c>
      <c r="B26" s="883"/>
      <c r="C26" s="883"/>
      <c r="D26" s="883"/>
      <c r="E26" s="883"/>
      <c r="F26" s="883"/>
      <c r="G26" s="883"/>
      <c r="H26" s="883"/>
      <c r="I26" s="883"/>
      <c r="J26" s="883"/>
      <c r="K26" s="883"/>
      <c r="L26" s="883"/>
      <c r="M26" s="883"/>
      <c r="N26" s="883"/>
      <c r="O26" s="883"/>
      <c r="P26" s="883"/>
      <c r="Q26" s="883"/>
      <c r="R26" s="883"/>
      <c r="S26" s="705">
        <v>21</v>
      </c>
      <c r="T26" s="696"/>
      <c r="U26" s="696"/>
      <c r="V26" s="696"/>
      <c r="W26" s="696"/>
      <c r="X26" s="696"/>
      <c r="Y26" s="696"/>
      <c r="Z26" s="696"/>
      <c r="AA26" s="696"/>
      <c r="AB26" s="696"/>
      <c r="AC26" s="696"/>
      <c r="AD26" s="696"/>
      <c r="AE26" s="696">
        <v>120755700</v>
      </c>
      <c r="AF26" s="696"/>
      <c r="AG26" s="696"/>
      <c r="AH26" s="696"/>
      <c r="AI26" s="696"/>
      <c r="AJ26" s="696"/>
      <c r="AK26" s="696"/>
      <c r="AL26" s="696"/>
      <c r="AM26" s="696"/>
      <c r="AN26" s="696"/>
      <c r="AO26" s="696"/>
      <c r="AP26" s="696"/>
      <c r="AQ26" s="696"/>
      <c r="AR26" s="696"/>
      <c r="AS26" s="696">
        <v>0</v>
      </c>
      <c r="AT26" s="696"/>
      <c r="AU26" s="696"/>
      <c r="AV26" s="696"/>
      <c r="AW26" s="696"/>
      <c r="AX26" s="696"/>
      <c r="AY26" s="696"/>
      <c r="AZ26" s="696"/>
      <c r="BA26" s="696"/>
      <c r="BB26" s="696"/>
      <c r="BC26" s="696"/>
      <c r="BD26" s="696"/>
      <c r="BE26" s="696"/>
      <c r="BF26" s="696"/>
      <c r="BG26" s="696">
        <v>0</v>
      </c>
      <c r="BH26" s="696"/>
      <c r="BI26" s="696"/>
      <c r="BJ26" s="696"/>
      <c r="BK26" s="696"/>
      <c r="BL26" s="696"/>
      <c r="BM26" s="696"/>
      <c r="BN26" s="696"/>
      <c r="BO26" s="696"/>
      <c r="BP26" s="696"/>
      <c r="BQ26" s="696"/>
      <c r="BR26" s="696"/>
      <c r="BS26" s="696">
        <v>0</v>
      </c>
      <c r="BT26" s="696"/>
      <c r="BU26" s="696"/>
      <c r="BV26" s="696"/>
      <c r="BW26" s="696"/>
      <c r="BX26" s="696"/>
      <c r="BY26" s="696"/>
      <c r="BZ26" s="696"/>
      <c r="CA26" s="696"/>
      <c r="CB26" s="696"/>
      <c r="CC26" s="696"/>
      <c r="CD26" s="696"/>
      <c r="CE26" s="696"/>
      <c r="CF26" s="696"/>
      <c r="CG26" s="696">
        <v>0</v>
      </c>
      <c r="CH26" s="696"/>
      <c r="CI26" s="696"/>
      <c r="CJ26" s="696"/>
      <c r="CK26" s="696"/>
      <c r="CL26" s="696"/>
      <c r="CM26" s="696"/>
      <c r="CN26" s="696"/>
      <c r="CO26" s="696"/>
      <c r="CP26" s="696"/>
      <c r="CQ26" s="696"/>
      <c r="CR26" s="696"/>
      <c r="CS26" s="696"/>
      <c r="CT26" s="696"/>
      <c r="CU26" s="696">
        <v>0</v>
      </c>
      <c r="CV26" s="696"/>
      <c r="CW26" s="696"/>
      <c r="CX26" s="696"/>
      <c r="CY26" s="696"/>
      <c r="CZ26" s="696"/>
      <c r="DA26" s="696"/>
      <c r="DB26" s="696"/>
      <c r="DC26" s="696"/>
      <c r="DD26" s="696"/>
      <c r="DE26" s="696"/>
      <c r="DF26" s="696"/>
      <c r="DG26" s="696">
        <v>0</v>
      </c>
      <c r="DH26" s="696"/>
      <c r="DI26" s="696"/>
      <c r="DJ26" s="696"/>
      <c r="DK26" s="696"/>
      <c r="DL26" s="696"/>
      <c r="DM26" s="696"/>
      <c r="DN26" s="696"/>
      <c r="DO26" s="696"/>
      <c r="DP26" s="696"/>
      <c r="DQ26" s="696"/>
      <c r="DR26" s="696"/>
      <c r="DS26" s="696"/>
      <c r="DT26" s="696"/>
      <c r="DU26" s="696">
        <v>0</v>
      </c>
      <c r="DV26" s="696"/>
      <c r="DW26" s="696"/>
      <c r="DX26" s="696"/>
      <c r="DY26" s="696"/>
      <c r="DZ26" s="696"/>
      <c r="EA26" s="696"/>
      <c r="EB26" s="696"/>
      <c r="EC26" s="696"/>
      <c r="ED26" s="696"/>
      <c r="EE26" s="696"/>
      <c r="EF26" s="696"/>
      <c r="EG26" s="696"/>
      <c r="EH26" s="699"/>
    </row>
    <row r="27" spans="1:138" ht="21" customHeight="1">
      <c r="A27" s="882" t="s">
        <v>24</v>
      </c>
      <c r="B27" s="883"/>
      <c r="C27" s="883"/>
      <c r="D27" s="883"/>
      <c r="E27" s="883"/>
      <c r="F27" s="883"/>
      <c r="G27" s="883"/>
      <c r="H27" s="883"/>
      <c r="I27" s="883"/>
      <c r="J27" s="883"/>
      <c r="K27" s="883"/>
      <c r="L27" s="883"/>
      <c r="M27" s="883"/>
      <c r="N27" s="883"/>
      <c r="O27" s="883"/>
      <c r="P27" s="883"/>
      <c r="Q27" s="883"/>
      <c r="R27" s="883"/>
      <c r="S27" s="705">
        <v>0</v>
      </c>
      <c r="T27" s="696"/>
      <c r="U27" s="696"/>
      <c r="V27" s="696"/>
      <c r="W27" s="696"/>
      <c r="X27" s="696"/>
      <c r="Y27" s="696"/>
      <c r="Z27" s="696"/>
      <c r="AA27" s="696"/>
      <c r="AB27" s="696"/>
      <c r="AC27" s="696"/>
      <c r="AD27" s="696"/>
      <c r="AE27" s="696">
        <v>0</v>
      </c>
      <c r="AF27" s="696"/>
      <c r="AG27" s="696"/>
      <c r="AH27" s="696"/>
      <c r="AI27" s="696"/>
      <c r="AJ27" s="696"/>
      <c r="AK27" s="696"/>
      <c r="AL27" s="696"/>
      <c r="AM27" s="696"/>
      <c r="AN27" s="696"/>
      <c r="AO27" s="696"/>
      <c r="AP27" s="696"/>
      <c r="AQ27" s="696"/>
      <c r="AR27" s="696"/>
      <c r="AS27" s="696">
        <v>0</v>
      </c>
      <c r="AT27" s="696"/>
      <c r="AU27" s="696"/>
      <c r="AV27" s="696"/>
      <c r="AW27" s="696"/>
      <c r="AX27" s="696"/>
      <c r="AY27" s="696"/>
      <c r="AZ27" s="696"/>
      <c r="BA27" s="696"/>
      <c r="BB27" s="696"/>
      <c r="BC27" s="696"/>
      <c r="BD27" s="696"/>
      <c r="BE27" s="696"/>
      <c r="BF27" s="696"/>
      <c r="BG27" s="696">
        <v>0</v>
      </c>
      <c r="BH27" s="696"/>
      <c r="BI27" s="696"/>
      <c r="BJ27" s="696"/>
      <c r="BK27" s="696"/>
      <c r="BL27" s="696"/>
      <c r="BM27" s="696"/>
      <c r="BN27" s="696"/>
      <c r="BO27" s="696"/>
      <c r="BP27" s="696"/>
      <c r="BQ27" s="696"/>
      <c r="BR27" s="696"/>
      <c r="BS27" s="696">
        <v>0</v>
      </c>
      <c r="BT27" s="696"/>
      <c r="BU27" s="696"/>
      <c r="BV27" s="696"/>
      <c r="BW27" s="696"/>
      <c r="BX27" s="696"/>
      <c r="BY27" s="696"/>
      <c r="BZ27" s="696"/>
      <c r="CA27" s="696"/>
      <c r="CB27" s="696"/>
      <c r="CC27" s="696"/>
      <c r="CD27" s="696"/>
      <c r="CE27" s="696"/>
      <c r="CF27" s="696"/>
      <c r="CG27" s="696">
        <v>0</v>
      </c>
      <c r="CH27" s="696"/>
      <c r="CI27" s="696"/>
      <c r="CJ27" s="696"/>
      <c r="CK27" s="696"/>
      <c r="CL27" s="696"/>
      <c r="CM27" s="696"/>
      <c r="CN27" s="696"/>
      <c r="CO27" s="696"/>
      <c r="CP27" s="696"/>
      <c r="CQ27" s="696"/>
      <c r="CR27" s="696"/>
      <c r="CS27" s="696"/>
      <c r="CT27" s="696"/>
      <c r="CU27" s="696">
        <v>0</v>
      </c>
      <c r="CV27" s="696"/>
      <c r="CW27" s="696"/>
      <c r="CX27" s="696"/>
      <c r="CY27" s="696"/>
      <c r="CZ27" s="696"/>
      <c r="DA27" s="696"/>
      <c r="DB27" s="696"/>
      <c r="DC27" s="696"/>
      <c r="DD27" s="696"/>
      <c r="DE27" s="696"/>
      <c r="DF27" s="696"/>
      <c r="DG27" s="696">
        <v>0</v>
      </c>
      <c r="DH27" s="696"/>
      <c r="DI27" s="696"/>
      <c r="DJ27" s="696"/>
      <c r="DK27" s="696"/>
      <c r="DL27" s="696"/>
      <c r="DM27" s="696"/>
      <c r="DN27" s="696"/>
      <c r="DO27" s="696"/>
      <c r="DP27" s="696"/>
      <c r="DQ27" s="696"/>
      <c r="DR27" s="696"/>
      <c r="DS27" s="696"/>
      <c r="DT27" s="696"/>
      <c r="DU27" s="696">
        <v>0</v>
      </c>
      <c r="DV27" s="696"/>
      <c r="DW27" s="696"/>
      <c r="DX27" s="696"/>
      <c r="DY27" s="696"/>
      <c r="DZ27" s="696"/>
      <c r="EA27" s="696"/>
      <c r="EB27" s="696"/>
      <c r="EC27" s="696"/>
      <c r="ED27" s="696"/>
      <c r="EE27" s="696"/>
      <c r="EF27" s="696"/>
      <c r="EG27" s="696"/>
      <c r="EH27" s="699"/>
    </row>
    <row r="28" spans="1:138" ht="21" customHeight="1">
      <c r="A28" s="882" t="s">
        <v>110</v>
      </c>
      <c r="B28" s="883"/>
      <c r="C28" s="883"/>
      <c r="D28" s="883"/>
      <c r="E28" s="883"/>
      <c r="F28" s="883"/>
      <c r="G28" s="883"/>
      <c r="H28" s="883"/>
      <c r="I28" s="883"/>
      <c r="J28" s="883"/>
      <c r="K28" s="883"/>
      <c r="L28" s="883"/>
      <c r="M28" s="883"/>
      <c r="N28" s="883"/>
      <c r="O28" s="883"/>
      <c r="P28" s="883"/>
      <c r="Q28" s="883"/>
      <c r="R28" s="883"/>
      <c r="S28" s="705">
        <v>4</v>
      </c>
      <c r="T28" s="696"/>
      <c r="U28" s="696"/>
      <c r="V28" s="696"/>
      <c r="W28" s="696"/>
      <c r="X28" s="696"/>
      <c r="Y28" s="696"/>
      <c r="Z28" s="696"/>
      <c r="AA28" s="696"/>
      <c r="AB28" s="696"/>
      <c r="AC28" s="696"/>
      <c r="AD28" s="696"/>
      <c r="AE28" s="696">
        <v>90744918</v>
      </c>
      <c r="AF28" s="696"/>
      <c r="AG28" s="696"/>
      <c r="AH28" s="696"/>
      <c r="AI28" s="696"/>
      <c r="AJ28" s="696"/>
      <c r="AK28" s="696"/>
      <c r="AL28" s="696"/>
      <c r="AM28" s="696"/>
      <c r="AN28" s="696"/>
      <c r="AO28" s="696"/>
      <c r="AP28" s="696"/>
      <c r="AQ28" s="696"/>
      <c r="AR28" s="696"/>
      <c r="AS28" s="696">
        <v>0</v>
      </c>
      <c r="AT28" s="696"/>
      <c r="AU28" s="696"/>
      <c r="AV28" s="696"/>
      <c r="AW28" s="696"/>
      <c r="AX28" s="696"/>
      <c r="AY28" s="696"/>
      <c r="AZ28" s="696"/>
      <c r="BA28" s="696"/>
      <c r="BB28" s="696"/>
      <c r="BC28" s="696"/>
      <c r="BD28" s="696"/>
      <c r="BE28" s="696"/>
      <c r="BF28" s="696"/>
      <c r="BG28" s="696">
        <v>0</v>
      </c>
      <c r="BH28" s="696"/>
      <c r="BI28" s="696"/>
      <c r="BJ28" s="696"/>
      <c r="BK28" s="696"/>
      <c r="BL28" s="696"/>
      <c r="BM28" s="696"/>
      <c r="BN28" s="696"/>
      <c r="BO28" s="696"/>
      <c r="BP28" s="696"/>
      <c r="BQ28" s="696"/>
      <c r="BR28" s="696"/>
      <c r="BS28" s="696">
        <v>0</v>
      </c>
      <c r="BT28" s="696"/>
      <c r="BU28" s="696"/>
      <c r="BV28" s="696"/>
      <c r="BW28" s="696"/>
      <c r="BX28" s="696"/>
      <c r="BY28" s="696"/>
      <c r="BZ28" s="696"/>
      <c r="CA28" s="696"/>
      <c r="CB28" s="696"/>
      <c r="CC28" s="696"/>
      <c r="CD28" s="696"/>
      <c r="CE28" s="696"/>
      <c r="CF28" s="696"/>
      <c r="CG28" s="696">
        <v>0</v>
      </c>
      <c r="CH28" s="696"/>
      <c r="CI28" s="696"/>
      <c r="CJ28" s="696"/>
      <c r="CK28" s="696"/>
      <c r="CL28" s="696"/>
      <c r="CM28" s="696"/>
      <c r="CN28" s="696"/>
      <c r="CO28" s="696"/>
      <c r="CP28" s="696"/>
      <c r="CQ28" s="696"/>
      <c r="CR28" s="696"/>
      <c r="CS28" s="696"/>
      <c r="CT28" s="696"/>
      <c r="CU28" s="696">
        <v>0</v>
      </c>
      <c r="CV28" s="696"/>
      <c r="CW28" s="696"/>
      <c r="CX28" s="696"/>
      <c r="CY28" s="696"/>
      <c r="CZ28" s="696"/>
      <c r="DA28" s="696"/>
      <c r="DB28" s="696"/>
      <c r="DC28" s="696"/>
      <c r="DD28" s="696"/>
      <c r="DE28" s="696"/>
      <c r="DF28" s="696"/>
      <c r="DG28" s="696">
        <v>0</v>
      </c>
      <c r="DH28" s="696"/>
      <c r="DI28" s="696"/>
      <c r="DJ28" s="696"/>
      <c r="DK28" s="696"/>
      <c r="DL28" s="696"/>
      <c r="DM28" s="696"/>
      <c r="DN28" s="696"/>
      <c r="DO28" s="696"/>
      <c r="DP28" s="696"/>
      <c r="DQ28" s="696"/>
      <c r="DR28" s="696"/>
      <c r="DS28" s="696"/>
      <c r="DT28" s="696"/>
      <c r="DU28" s="696">
        <v>0</v>
      </c>
      <c r="DV28" s="696"/>
      <c r="DW28" s="696"/>
      <c r="DX28" s="696"/>
      <c r="DY28" s="696"/>
      <c r="DZ28" s="696"/>
      <c r="EA28" s="696"/>
      <c r="EB28" s="696"/>
      <c r="EC28" s="696"/>
      <c r="ED28" s="696"/>
      <c r="EE28" s="696"/>
      <c r="EF28" s="696"/>
      <c r="EG28" s="696"/>
      <c r="EH28" s="699"/>
    </row>
    <row r="29" spans="1:138" ht="21" customHeight="1" thickBot="1">
      <c r="A29" s="776" t="s">
        <v>25</v>
      </c>
      <c r="B29" s="880"/>
      <c r="C29" s="880"/>
      <c r="D29" s="880"/>
      <c r="E29" s="880"/>
      <c r="F29" s="880"/>
      <c r="G29" s="880"/>
      <c r="H29" s="880"/>
      <c r="I29" s="880"/>
      <c r="J29" s="880"/>
      <c r="K29" s="880"/>
      <c r="L29" s="880"/>
      <c r="M29" s="880"/>
      <c r="N29" s="880"/>
      <c r="O29" s="880"/>
      <c r="P29" s="880"/>
      <c r="Q29" s="880"/>
      <c r="R29" s="880"/>
      <c r="S29" s="705">
        <v>12</v>
      </c>
      <c r="T29" s="696"/>
      <c r="U29" s="696"/>
      <c r="V29" s="696"/>
      <c r="W29" s="696"/>
      <c r="X29" s="696"/>
      <c r="Y29" s="696"/>
      <c r="Z29" s="696"/>
      <c r="AA29" s="696"/>
      <c r="AB29" s="696"/>
      <c r="AC29" s="696"/>
      <c r="AD29" s="696"/>
      <c r="AE29" s="696">
        <v>1034310773</v>
      </c>
      <c r="AF29" s="696"/>
      <c r="AG29" s="696"/>
      <c r="AH29" s="696"/>
      <c r="AI29" s="696"/>
      <c r="AJ29" s="696"/>
      <c r="AK29" s="696"/>
      <c r="AL29" s="696"/>
      <c r="AM29" s="696"/>
      <c r="AN29" s="696"/>
      <c r="AO29" s="696"/>
      <c r="AP29" s="696"/>
      <c r="AQ29" s="696"/>
      <c r="AR29" s="696"/>
      <c r="AS29" s="696">
        <v>0</v>
      </c>
      <c r="AT29" s="696"/>
      <c r="AU29" s="696"/>
      <c r="AV29" s="696"/>
      <c r="AW29" s="696"/>
      <c r="AX29" s="696"/>
      <c r="AY29" s="696"/>
      <c r="AZ29" s="696"/>
      <c r="BA29" s="696"/>
      <c r="BB29" s="696"/>
      <c r="BC29" s="696"/>
      <c r="BD29" s="696"/>
      <c r="BE29" s="696"/>
      <c r="BF29" s="696"/>
      <c r="BG29" s="696">
        <v>0</v>
      </c>
      <c r="BH29" s="696"/>
      <c r="BI29" s="696"/>
      <c r="BJ29" s="696"/>
      <c r="BK29" s="696"/>
      <c r="BL29" s="696"/>
      <c r="BM29" s="696"/>
      <c r="BN29" s="696"/>
      <c r="BO29" s="696"/>
      <c r="BP29" s="696"/>
      <c r="BQ29" s="696"/>
      <c r="BR29" s="696"/>
      <c r="BS29" s="696">
        <v>0</v>
      </c>
      <c r="BT29" s="696"/>
      <c r="BU29" s="696"/>
      <c r="BV29" s="696"/>
      <c r="BW29" s="696"/>
      <c r="BX29" s="696"/>
      <c r="BY29" s="696"/>
      <c r="BZ29" s="696"/>
      <c r="CA29" s="696"/>
      <c r="CB29" s="696"/>
      <c r="CC29" s="696"/>
      <c r="CD29" s="696"/>
      <c r="CE29" s="696"/>
      <c r="CF29" s="696"/>
      <c r="CG29" s="696">
        <v>0</v>
      </c>
      <c r="CH29" s="696"/>
      <c r="CI29" s="696"/>
      <c r="CJ29" s="696"/>
      <c r="CK29" s="696"/>
      <c r="CL29" s="696"/>
      <c r="CM29" s="696"/>
      <c r="CN29" s="696"/>
      <c r="CO29" s="696"/>
      <c r="CP29" s="696"/>
      <c r="CQ29" s="696"/>
      <c r="CR29" s="696"/>
      <c r="CS29" s="696"/>
      <c r="CT29" s="696"/>
      <c r="CU29" s="696">
        <v>1</v>
      </c>
      <c r="CV29" s="696"/>
      <c r="CW29" s="696"/>
      <c r="CX29" s="696"/>
      <c r="CY29" s="696"/>
      <c r="CZ29" s="696"/>
      <c r="DA29" s="696"/>
      <c r="DB29" s="696"/>
      <c r="DC29" s="696"/>
      <c r="DD29" s="696"/>
      <c r="DE29" s="696"/>
      <c r="DF29" s="696"/>
      <c r="DG29" s="696">
        <v>254094</v>
      </c>
      <c r="DH29" s="696"/>
      <c r="DI29" s="696"/>
      <c r="DJ29" s="696"/>
      <c r="DK29" s="696"/>
      <c r="DL29" s="696"/>
      <c r="DM29" s="696"/>
      <c r="DN29" s="696"/>
      <c r="DO29" s="696"/>
      <c r="DP29" s="696"/>
      <c r="DQ29" s="696"/>
      <c r="DR29" s="696"/>
      <c r="DS29" s="696"/>
      <c r="DT29" s="696"/>
      <c r="DU29" s="696">
        <v>0</v>
      </c>
      <c r="DV29" s="696"/>
      <c r="DW29" s="696"/>
      <c r="DX29" s="696"/>
      <c r="DY29" s="696"/>
      <c r="DZ29" s="696"/>
      <c r="EA29" s="696"/>
      <c r="EB29" s="696"/>
      <c r="EC29" s="696"/>
      <c r="ED29" s="696"/>
      <c r="EE29" s="696"/>
      <c r="EF29" s="696"/>
      <c r="EG29" s="696"/>
      <c r="EH29" s="699"/>
    </row>
    <row r="30" spans="1:138" ht="21" customHeight="1" thickBot="1">
      <c r="A30" s="598" t="s">
        <v>0</v>
      </c>
      <c r="B30" s="878"/>
      <c r="C30" s="878"/>
      <c r="D30" s="878"/>
      <c r="E30" s="878"/>
      <c r="F30" s="878"/>
      <c r="G30" s="878"/>
      <c r="H30" s="878"/>
      <c r="I30" s="878"/>
      <c r="J30" s="878"/>
      <c r="K30" s="878"/>
      <c r="L30" s="878"/>
      <c r="M30" s="878"/>
      <c r="N30" s="878"/>
      <c r="O30" s="878"/>
      <c r="P30" s="878"/>
      <c r="Q30" s="878"/>
      <c r="R30" s="878"/>
      <c r="S30" s="704">
        <f t="shared" ref="S30" si="6">SUM(S24,S25,S26,S27,S28,S29)</f>
        <v>85</v>
      </c>
      <c r="T30" s="697"/>
      <c r="U30" s="697"/>
      <c r="V30" s="697"/>
      <c r="W30" s="697"/>
      <c r="X30" s="697"/>
      <c r="Y30" s="697"/>
      <c r="Z30" s="697"/>
      <c r="AA30" s="697"/>
      <c r="AB30" s="697"/>
      <c r="AC30" s="697"/>
      <c r="AD30" s="697"/>
      <c r="AE30" s="697">
        <f t="shared" ref="AE30" si="7">SUM(AE24,AE25,AE26,AE27,AE28,AE29)</f>
        <v>1348959609</v>
      </c>
      <c r="AF30" s="697"/>
      <c r="AG30" s="697"/>
      <c r="AH30" s="697"/>
      <c r="AI30" s="697"/>
      <c r="AJ30" s="697"/>
      <c r="AK30" s="697"/>
      <c r="AL30" s="697"/>
      <c r="AM30" s="697"/>
      <c r="AN30" s="697"/>
      <c r="AO30" s="697"/>
      <c r="AP30" s="697"/>
      <c r="AQ30" s="697"/>
      <c r="AR30" s="697"/>
      <c r="AS30" s="697">
        <f>SUM(AS24,AS25,AS26,AS27,AS28,AS29)</f>
        <v>0</v>
      </c>
      <c r="AT30" s="697"/>
      <c r="AU30" s="697"/>
      <c r="AV30" s="697"/>
      <c r="AW30" s="697"/>
      <c r="AX30" s="697"/>
      <c r="AY30" s="697"/>
      <c r="AZ30" s="697"/>
      <c r="BA30" s="697"/>
      <c r="BB30" s="697"/>
      <c r="BC30" s="697"/>
      <c r="BD30" s="697"/>
      <c r="BE30" s="697"/>
      <c r="BF30" s="697"/>
      <c r="BG30" s="697">
        <f t="shared" ref="BG30" si="8">SUM(BG24,BG25,BG26,BG27,BG28,BG29)</f>
        <v>0</v>
      </c>
      <c r="BH30" s="697"/>
      <c r="BI30" s="697"/>
      <c r="BJ30" s="697"/>
      <c r="BK30" s="697"/>
      <c r="BL30" s="697"/>
      <c r="BM30" s="697"/>
      <c r="BN30" s="697"/>
      <c r="BO30" s="697"/>
      <c r="BP30" s="697"/>
      <c r="BQ30" s="697"/>
      <c r="BR30" s="697"/>
      <c r="BS30" s="697">
        <f t="shared" ref="BS30" si="9">SUM(BS24,BS25,BS26,BS27,BS28,BS29)</f>
        <v>0</v>
      </c>
      <c r="BT30" s="697"/>
      <c r="BU30" s="697"/>
      <c r="BV30" s="697"/>
      <c r="BW30" s="697"/>
      <c r="BX30" s="697"/>
      <c r="BY30" s="697"/>
      <c r="BZ30" s="697"/>
      <c r="CA30" s="697"/>
      <c r="CB30" s="697"/>
      <c r="CC30" s="697"/>
      <c r="CD30" s="697"/>
      <c r="CE30" s="697"/>
      <c r="CF30" s="697"/>
      <c r="CG30" s="697">
        <f>SUM(CG24,CG25,CG26,CG27,CG28,CG29)</f>
        <v>0</v>
      </c>
      <c r="CH30" s="697"/>
      <c r="CI30" s="697"/>
      <c r="CJ30" s="697"/>
      <c r="CK30" s="697"/>
      <c r="CL30" s="697"/>
      <c r="CM30" s="697"/>
      <c r="CN30" s="697"/>
      <c r="CO30" s="697"/>
      <c r="CP30" s="697"/>
      <c r="CQ30" s="697"/>
      <c r="CR30" s="697"/>
      <c r="CS30" s="697"/>
      <c r="CT30" s="697"/>
      <c r="CU30" s="697">
        <f t="shared" ref="CU30" si="10">SUM(CU24,CU25,CU26,CU27,CU28,CU29)</f>
        <v>2</v>
      </c>
      <c r="CV30" s="697"/>
      <c r="CW30" s="697"/>
      <c r="CX30" s="697"/>
      <c r="CY30" s="697"/>
      <c r="CZ30" s="697"/>
      <c r="DA30" s="697"/>
      <c r="DB30" s="697"/>
      <c r="DC30" s="697"/>
      <c r="DD30" s="697"/>
      <c r="DE30" s="697"/>
      <c r="DF30" s="697"/>
      <c r="DG30" s="697">
        <f t="shared" ref="DG30" si="11">SUM(DG24,DG25,DG26,DG27,DG28,DG29)</f>
        <v>469414</v>
      </c>
      <c r="DH30" s="697"/>
      <c r="DI30" s="697"/>
      <c r="DJ30" s="697"/>
      <c r="DK30" s="697"/>
      <c r="DL30" s="697"/>
      <c r="DM30" s="697"/>
      <c r="DN30" s="697"/>
      <c r="DO30" s="697"/>
      <c r="DP30" s="697"/>
      <c r="DQ30" s="697"/>
      <c r="DR30" s="697"/>
      <c r="DS30" s="697"/>
      <c r="DT30" s="697"/>
      <c r="DU30" s="697">
        <f>SUM(DU24,DU25,DU26,DU27,DU28,DU29)</f>
        <v>0</v>
      </c>
      <c r="DV30" s="697"/>
      <c r="DW30" s="697"/>
      <c r="DX30" s="697"/>
      <c r="DY30" s="697"/>
      <c r="DZ30" s="697"/>
      <c r="EA30" s="697"/>
      <c r="EB30" s="697"/>
      <c r="EC30" s="697"/>
      <c r="ED30" s="697"/>
      <c r="EE30" s="697"/>
      <c r="EF30" s="697"/>
      <c r="EG30" s="697"/>
      <c r="EH30" s="698"/>
    </row>
  </sheetData>
  <sheetProtection selectLockedCells="1"/>
  <mergeCells count="218">
    <mergeCell ref="DU28:EH28"/>
    <mergeCell ref="A29:R29"/>
    <mergeCell ref="S29:AD29"/>
    <mergeCell ref="AE29:AR29"/>
    <mergeCell ref="AS29:BF29"/>
    <mergeCell ref="BG29:BR29"/>
    <mergeCell ref="BS29:CF29"/>
    <mergeCell ref="CG29:CT29"/>
    <mergeCell ref="CU30:DF30"/>
    <mergeCell ref="DG30:DT30"/>
    <mergeCell ref="DU30:EH30"/>
    <mergeCell ref="CU29:DF29"/>
    <mergeCell ref="DG29:DT29"/>
    <mergeCell ref="DU29:EH29"/>
    <mergeCell ref="A30:R30"/>
    <mergeCell ref="S30:AD30"/>
    <mergeCell ref="AE30:AR30"/>
    <mergeCell ref="AS30:BF30"/>
    <mergeCell ref="BG30:BR30"/>
    <mergeCell ref="BS30:CF30"/>
    <mergeCell ref="CG30:CT30"/>
    <mergeCell ref="A28:R28"/>
    <mergeCell ref="S28:AD28"/>
    <mergeCell ref="AE28:AR28"/>
    <mergeCell ref="AS28:BF28"/>
    <mergeCell ref="BG28:BR28"/>
    <mergeCell ref="BS28:CF28"/>
    <mergeCell ref="CG28:CT28"/>
    <mergeCell ref="CU28:DF28"/>
    <mergeCell ref="DG28:DT28"/>
    <mergeCell ref="DU26:EH26"/>
    <mergeCell ref="A27:R27"/>
    <mergeCell ref="S27:AD27"/>
    <mergeCell ref="AE27:AR27"/>
    <mergeCell ref="AS27:BF27"/>
    <mergeCell ref="BG27:BR27"/>
    <mergeCell ref="BS27:CF27"/>
    <mergeCell ref="CG27:CT27"/>
    <mergeCell ref="CU27:DF27"/>
    <mergeCell ref="DG27:DT27"/>
    <mergeCell ref="DU27:EH27"/>
    <mergeCell ref="A26:R26"/>
    <mergeCell ref="S26:AD26"/>
    <mergeCell ref="AE26:AR26"/>
    <mergeCell ref="AS26:BF26"/>
    <mergeCell ref="BG26:BR26"/>
    <mergeCell ref="BS26:CF26"/>
    <mergeCell ref="CG26:CT26"/>
    <mergeCell ref="CU26:DF26"/>
    <mergeCell ref="DG26:DT26"/>
    <mergeCell ref="DU24:EH24"/>
    <mergeCell ref="A25:R25"/>
    <mergeCell ref="S25:AD25"/>
    <mergeCell ref="AE25:AR25"/>
    <mergeCell ref="AS25:BF25"/>
    <mergeCell ref="BG25:BR25"/>
    <mergeCell ref="BS25:CF25"/>
    <mergeCell ref="CG25:CT25"/>
    <mergeCell ref="CU25:DF25"/>
    <mergeCell ref="DG25:DT25"/>
    <mergeCell ref="DU25:EH25"/>
    <mergeCell ref="A24:R24"/>
    <mergeCell ref="S24:AD24"/>
    <mergeCell ref="AE24:AR24"/>
    <mergeCell ref="AS24:BF24"/>
    <mergeCell ref="BG24:BR24"/>
    <mergeCell ref="BS24:CF24"/>
    <mergeCell ref="CG24:CT24"/>
    <mergeCell ref="CU24:DF24"/>
    <mergeCell ref="DG24:DT24"/>
    <mergeCell ref="DU22:EH22"/>
    <mergeCell ref="S23:AD23"/>
    <mergeCell ref="AE23:AR23"/>
    <mergeCell ref="AS23:BF23"/>
    <mergeCell ref="BG23:BR23"/>
    <mergeCell ref="BS23:CF23"/>
    <mergeCell ref="CG23:CT23"/>
    <mergeCell ref="CU23:DF23"/>
    <mergeCell ref="DG23:DT23"/>
    <mergeCell ref="DU23:EH23"/>
    <mergeCell ref="B22:Q23"/>
    <mergeCell ref="S22:AD22"/>
    <mergeCell ref="AE22:AR22"/>
    <mergeCell ref="AS22:BF22"/>
    <mergeCell ref="BG22:BR22"/>
    <mergeCell ref="BS22:CF22"/>
    <mergeCell ref="CG22:CT22"/>
    <mergeCell ref="CU22:DF22"/>
    <mergeCell ref="DG22:DT22"/>
    <mergeCell ref="B18:Q18"/>
    <mergeCell ref="U18:EF18"/>
    <mergeCell ref="U19:EF19"/>
    <mergeCell ref="T20:AC21"/>
    <mergeCell ref="AF20:AQ21"/>
    <mergeCell ref="AT20:BE21"/>
    <mergeCell ref="BI20:CR20"/>
    <mergeCell ref="CW20:EF20"/>
    <mergeCell ref="BH21:BQ21"/>
    <mergeCell ref="BT21:CE21"/>
    <mergeCell ref="CH21:CS21"/>
    <mergeCell ref="CV21:DE21"/>
    <mergeCell ref="DH21:DS21"/>
    <mergeCell ref="DV21:EG21"/>
    <mergeCell ref="EG12:ET12"/>
    <mergeCell ref="BS12:CD12"/>
    <mergeCell ref="A15:R15"/>
    <mergeCell ref="S15:AD15"/>
    <mergeCell ref="AE15:AP15"/>
    <mergeCell ref="AQ15:BD15"/>
    <mergeCell ref="BE15:BR15"/>
    <mergeCell ref="A14:R14"/>
    <mergeCell ref="S14:AD14"/>
    <mergeCell ref="AE14:AP14"/>
    <mergeCell ref="AQ14:BD14"/>
    <mergeCell ref="BE14:BR14"/>
    <mergeCell ref="BS15:CD15"/>
    <mergeCell ref="CE15:CR15"/>
    <mergeCell ref="CS15:DF15"/>
    <mergeCell ref="DG15:DR15"/>
    <mergeCell ref="DS15:EF15"/>
    <mergeCell ref="EG15:ET15"/>
    <mergeCell ref="CE14:CR14"/>
    <mergeCell ref="CS14:DF14"/>
    <mergeCell ref="DG14:DR14"/>
    <mergeCell ref="DS14:EF14"/>
    <mergeCell ref="EG14:ET14"/>
    <mergeCell ref="BS14:CD14"/>
    <mergeCell ref="DG10:DR10"/>
    <mergeCell ref="DS10:EF10"/>
    <mergeCell ref="EG10:ET10"/>
    <mergeCell ref="BS10:CD10"/>
    <mergeCell ref="A13:R13"/>
    <mergeCell ref="S13:AD13"/>
    <mergeCell ref="AE13:AP13"/>
    <mergeCell ref="AQ13:BD13"/>
    <mergeCell ref="BE13:BR13"/>
    <mergeCell ref="A12:R12"/>
    <mergeCell ref="S12:AD12"/>
    <mergeCell ref="AE12:AP12"/>
    <mergeCell ref="AQ12:BD12"/>
    <mergeCell ref="BE12:BR12"/>
    <mergeCell ref="BS13:CD13"/>
    <mergeCell ref="CE13:CR13"/>
    <mergeCell ref="CS13:DF13"/>
    <mergeCell ref="DG13:DR13"/>
    <mergeCell ref="DS13:EF13"/>
    <mergeCell ref="EG13:ET13"/>
    <mergeCell ref="CE12:CR12"/>
    <mergeCell ref="CS12:DF12"/>
    <mergeCell ref="DG12:DR12"/>
    <mergeCell ref="DS12:EF12"/>
    <mergeCell ref="EG9:ET9"/>
    <mergeCell ref="CE8:CR8"/>
    <mergeCell ref="CS8:DF8"/>
    <mergeCell ref="DG8:DR8"/>
    <mergeCell ref="DS8:EF8"/>
    <mergeCell ref="EG8:ET8"/>
    <mergeCell ref="A11:R11"/>
    <mergeCell ref="S11:AD11"/>
    <mergeCell ref="AE11:AP11"/>
    <mergeCell ref="AQ11:BD11"/>
    <mergeCell ref="BE11:BR11"/>
    <mergeCell ref="A10:R10"/>
    <mergeCell ref="S10:AD10"/>
    <mergeCell ref="AE10:AP10"/>
    <mergeCell ref="AQ10:BD10"/>
    <mergeCell ref="BE10:BR10"/>
    <mergeCell ref="BS11:CD11"/>
    <mergeCell ref="CE11:CR11"/>
    <mergeCell ref="CS11:DF11"/>
    <mergeCell ref="DG11:DR11"/>
    <mergeCell ref="DS11:EF11"/>
    <mergeCell ref="EG11:ET11"/>
    <mergeCell ref="CE10:CR10"/>
    <mergeCell ref="CS10:DF10"/>
    <mergeCell ref="A9:R9"/>
    <mergeCell ref="S9:AD9"/>
    <mergeCell ref="AE9:AP9"/>
    <mergeCell ref="AQ9:BD9"/>
    <mergeCell ref="BE9:BR9"/>
    <mergeCell ref="CE7:CR7"/>
    <mergeCell ref="CS7:DF7"/>
    <mergeCell ref="DG7:DR7"/>
    <mergeCell ref="DS7:EF7"/>
    <mergeCell ref="BS9:CD9"/>
    <mergeCell ref="CE9:CR9"/>
    <mergeCell ref="CS9:DF9"/>
    <mergeCell ref="DG9:DR9"/>
    <mergeCell ref="DS9:EF9"/>
    <mergeCell ref="EG7:ET7"/>
    <mergeCell ref="S8:AD8"/>
    <mergeCell ref="AE8:AP8"/>
    <mergeCell ref="AQ8:BD8"/>
    <mergeCell ref="BE8:BR8"/>
    <mergeCell ref="BS8:CD8"/>
    <mergeCell ref="B7:Q8"/>
    <mergeCell ref="S7:AD7"/>
    <mergeCell ref="AE7:AP7"/>
    <mergeCell ref="AQ7:BD7"/>
    <mergeCell ref="BE7:BR7"/>
    <mergeCell ref="BS7:CD7"/>
    <mergeCell ref="DI5:ER5"/>
    <mergeCell ref="BT6:CC6"/>
    <mergeCell ref="CF6:CQ6"/>
    <mergeCell ref="CT6:DE6"/>
    <mergeCell ref="DH6:DQ6"/>
    <mergeCell ref="DT6:EE6"/>
    <mergeCell ref="EH6:ES6"/>
    <mergeCell ref="A2:ET2"/>
    <mergeCell ref="B3:Q3"/>
    <mergeCell ref="T3:AC4"/>
    <mergeCell ref="AG3:ER3"/>
    <mergeCell ref="AG4:ER4"/>
    <mergeCell ref="T5:AC6"/>
    <mergeCell ref="AF5:AO6"/>
    <mergeCell ref="AR5:BC6"/>
    <mergeCell ref="BF5:BQ6"/>
    <mergeCell ref="BU5:DD5"/>
  </mergeCells>
  <phoneticPr fontId="2"/>
  <pageMargins left="0.78740157480314965" right="0.59055118110236227" top="0.59055118110236227" bottom="0.59055118110236227" header="0.39370078740157483" footer="0.39370078740157483"/>
  <pageSetup paperSize="9" scale="88" firstPageNumber="75" orientation="landscape" useFirstPageNumber="1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IB30"/>
  <sheetViews>
    <sheetView view="pageBreakPreview" zoomScaleNormal="100" zoomScaleSheetLayoutView="100" workbookViewId="0">
      <selection activeCell="V26" sqref="V26:W26"/>
    </sheetView>
  </sheetViews>
  <sheetFormatPr defaultColWidth="1" defaultRowHeight="21" customHeight="1"/>
  <cols>
    <col min="1" max="18" width="1" style="1" customWidth="1"/>
    <col min="19" max="165" width="0.88671875" style="1" customWidth="1"/>
    <col min="166" max="16384" width="1" style="1"/>
  </cols>
  <sheetData>
    <row r="1" spans="1:236" ht="21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</row>
    <row r="2" spans="1:236" ht="21" customHeight="1" thickBot="1">
      <c r="A2" s="592"/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  <c r="AP2" s="592"/>
      <c r="AQ2" s="592"/>
      <c r="AR2" s="592"/>
      <c r="AS2" s="592"/>
      <c r="AT2" s="592"/>
      <c r="AU2" s="592"/>
      <c r="AV2" s="592"/>
      <c r="AW2" s="592"/>
      <c r="AX2" s="592"/>
      <c r="AY2" s="592"/>
      <c r="AZ2" s="592"/>
      <c r="BA2" s="592"/>
      <c r="BB2" s="592"/>
      <c r="BC2" s="592"/>
      <c r="BD2" s="592"/>
      <c r="BE2" s="592"/>
      <c r="BF2" s="592"/>
      <c r="BG2" s="592"/>
      <c r="BH2" s="592"/>
      <c r="BI2" s="592"/>
      <c r="BJ2" s="592"/>
      <c r="BK2" s="592"/>
      <c r="BL2" s="592"/>
      <c r="BM2" s="592"/>
      <c r="BN2" s="592"/>
      <c r="BO2" s="592"/>
      <c r="BP2" s="592"/>
      <c r="BQ2" s="592"/>
      <c r="BR2" s="592"/>
      <c r="BS2" s="592"/>
      <c r="BT2" s="592"/>
      <c r="BU2" s="592"/>
      <c r="BV2" s="592"/>
      <c r="BW2" s="592"/>
      <c r="BX2" s="592"/>
      <c r="BY2" s="592"/>
      <c r="BZ2" s="592"/>
      <c r="CA2" s="592"/>
      <c r="CB2" s="592"/>
      <c r="CC2" s="592"/>
      <c r="CD2" s="592"/>
      <c r="CE2" s="592"/>
      <c r="CF2" s="592"/>
      <c r="CG2" s="592"/>
      <c r="CH2" s="592"/>
      <c r="CI2" s="592"/>
      <c r="CJ2" s="592"/>
      <c r="CK2" s="592"/>
      <c r="CL2" s="592"/>
      <c r="CM2" s="592"/>
      <c r="CN2" s="592"/>
      <c r="CO2" s="592"/>
      <c r="CP2" s="592"/>
      <c r="CQ2" s="592"/>
      <c r="CR2" s="592"/>
      <c r="CS2" s="592"/>
      <c r="CT2" s="592"/>
      <c r="CU2" s="592"/>
      <c r="CV2" s="592"/>
      <c r="CW2" s="592"/>
      <c r="CX2" s="592"/>
      <c r="CY2" s="592"/>
      <c r="CZ2" s="592"/>
      <c r="DA2" s="592"/>
      <c r="DB2" s="592"/>
      <c r="DC2" s="592"/>
      <c r="DD2" s="592"/>
      <c r="DE2" s="592"/>
      <c r="DF2" s="592"/>
      <c r="DG2" s="592"/>
      <c r="DH2" s="592"/>
      <c r="DI2" s="592"/>
      <c r="DJ2" s="592"/>
      <c r="DK2" s="592"/>
      <c r="DL2" s="592"/>
      <c r="DM2" s="592"/>
      <c r="DN2" s="592"/>
      <c r="DO2" s="592"/>
      <c r="DP2" s="592"/>
      <c r="DQ2" s="592"/>
      <c r="DR2" s="592"/>
      <c r="DS2" s="592"/>
      <c r="DT2" s="592"/>
      <c r="DU2" s="592"/>
      <c r="DV2" s="592"/>
      <c r="DW2" s="592"/>
      <c r="DX2" s="592"/>
      <c r="DY2" s="592"/>
      <c r="DZ2" s="592"/>
      <c r="EA2" s="592"/>
      <c r="EB2" s="592"/>
      <c r="EC2" s="592"/>
      <c r="ED2" s="592"/>
      <c r="EE2" s="592"/>
      <c r="EF2" s="592"/>
      <c r="EG2" s="592"/>
      <c r="EH2" s="592"/>
      <c r="EI2" s="592"/>
      <c r="EJ2" s="592"/>
      <c r="EK2" s="592"/>
      <c r="EL2" s="592"/>
      <c r="EM2" s="592"/>
      <c r="EN2" s="592"/>
      <c r="EO2" s="592"/>
      <c r="EP2" s="592"/>
      <c r="EQ2" s="592"/>
      <c r="ER2" s="592"/>
      <c r="ES2" s="592"/>
      <c r="ET2" s="592"/>
      <c r="EU2" s="592"/>
      <c r="EV2" s="592"/>
      <c r="EW2" s="592"/>
      <c r="EX2" s="592"/>
      <c r="EY2" s="592"/>
      <c r="EZ2" s="592"/>
      <c r="FA2" s="592"/>
      <c r="FB2" s="592"/>
      <c r="FC2" s="592"/>
      <c r="FD2" s="592"/>
      <c r="FE2" s="592"/>
      <c r="FF2" s="592"/>
      <c r="FG2" s="592"/>
      <c r="FH2" s="592"/>
      <c r="FI2" s="592"/>
      <c r="FJ2" s="592"/>
      <c r="FK2" s="592"/>
      <c r="FL2" s="592"/>
      <c r="FM2" s="592"/>
      <c r="FN2" s="592"/>
      <c r="FO2" s="592"/>
    </row>
    <row r="3" spans="1:236" ht="28.8" customHeight="1">
      <c r="A3" s="391"/>
      <c r="B3" s="864" t="s">
        <v>205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390"/>
      <c r="S3" s="416"/>
      <c r="T3" s="395"/>
      <c r="U3" s="773" t="s">
        <v>812</v>
      </c>
      <c r="V3" s="773"/>
      <c r="W3" s="773"/>
      <c r="X3" s="773"/>
      <c r="Y3" s="773"/>
      <c r="Z3" s="773"/>
      <c r="AA3" s="773"/>
      <c r="AB3" s="773"/>
      <c r="AC3" s="773"/>
      <c r="AD3" s="773"/>
      <c r="AE3" s="773"/>
      <c r="AF3" s="773"/>
      <c r="AG3" s="773"/>
      <c r="AH3" s="773"/>
      <c r="AI3" s="773"/>
      <c r="AJ3" s="773"/>
      <c r="AK3" s="773"/>
      <c r="AL3" s="773"/>
      <c r="AM3" s="773"/>
      <c r="AN3" s="773"/>
      <c r="AO3" s="773"/>
      <c r="AP3" s="773"/>
      <c r="AQ3" s="773"/>
      <c r="AR3" s="773"/>
      <c r="AS3" s="773"/>
      <c r="AT3" s="773"/>
      <c r="AU3" s="773"/>
      <c r="AV3" s="773"/>
      <c r="AW3" s="773"/>
      <c r="AX3" s="773"/>
      <c r="AY3" s="773"/>
      <c r="AZ3" s="773"/>
      <c r="BA3" s="773"/>
      <c r="BB3" s="773"/>
      <c r="BC3" s="773"/>
      <c r="BD3" s="773"/>
      <c r="BE3" s="773"/>
      <c r="BF3" s="773"/>
      <c r="BG3" s="773"/>
      <c r="BH3" s="773"/>
      <c r="BI3" s="773"/>
      <c r="BJ3" s="773"/>
      <c r="BK3" s="773"/>
      <c r="BL3" s="773"/>
      <c r="BM3" s="773"/>
      <c r="BN3" s="773"/>
      <c r="BO3" s="773"/>
      <c r="BP3" s="773"/>
      <c r="BQ3" s="773"/>
      <c r="BR3" s="773"/>
      <c r="BS3" s="773"/>
      <c r="BT3" s="773"/>
      <c r="BU3" s="773"/>
      <c r="BV3" s="773"/>
      <c r="BW3" s="773"/>
      <c r="BX3" s="773"/>
      <c r="BY3" s="773"/>
      <c r="BZ3" s="773"/>
      <c r="CA3" s="773"/>
      <c r="CB3" s="773"/>
      <c r="CC3" s="773"/>
      <c r="CD3" s="773"/>
      <c r="CE3" s="773"/>
      <c r="CF3" s="773"/>
      <c r="CG3" s="773"/>
      <c r="CH3" s="773"/>
      <c r="CI3" s="773"/>
      <c r="CJ3" s="773"/>
      <c r="CK3" s="773"/>
      <c r="CL3" s="773"/>
      <c r="CM3" s="773"/>
      <c r="CN3" s="773"/>
      <c r="CO3" s="773"/>
      <c r="CP3" s="773"/>
      <c r="CQ3" s="773"/>
      <c r="CR3" s="773"/>
      <c r="CS3" s="773"/>
      <c r="CT3" s="773"/>
      <c r="CU3" s="773"/>
      <c r="CV3" s="773"/>
      <c r="CW3" s="773"/>
      <c r="CX3" s="773"/>
      <c r="CY3" s="773"/>
      <c r="CZ3" s="773"/>
      <c r="DA3" s="773"/>
      <c r="DB3" s="773"/>
      <c r="DC3" s="773"/>
      <c r="DD3" s="773"/>
      <c r="DE3" s="773"/>
      <c r="DF3" s="773"/>
      <c r="DG3" s="773"/>
      <c r="DH3" s="773"/>
      <c r="DI3" s="773"/>
      <c r="DJ3" s="773"/>
      <c r="DK3" s="773"/>
      <c r="DL3" s="773"/>
      <c r="DM3" s="773"/>
      <c r="DN3" s="773"/>
      <c r="DO3" s="773"/>
      <c r="DP3" s="773"/>
      <c r="DQ3" s="773"/>
      <c r="DR3" s="773"/>
      <c r="DS3" s="773"/>
      <c r="DT3" s="773"/>
      <c r="DU3" s="773"/>
      <c r="DV3" s="773"/>
      <c r="DW3" s="773"/>
      <c r="DX3" s="773"/>
      <c r="DY3" s="773"/>
      <c r="DZ3" s="773"/>
      <c r="EA3" s="773"/>
      <c r="EB3" s="773"/>
      <c r="EC3" s="773"/>
      <c r="ED3" s="773"/>
      <c r="EE3" s="773"/>
      <c r="EF3" s="773"/>
      <c r="EG3" s="773"/>
      <c r="EH3" s="773"/>
      <c r="EI3" s="773"/>
      <c r="EJ3" s="773"/>
      <c r="EK3" s="773"/>
      <c r="EL3" s="773"/>
      <c r="EM3" s="773"/>
      <c r="EN3" s="773"/>
      <c r="EO3" s="773"/>
      <c r="EP3" s="773"/>
      <c r="EQ3" s="773"/>
      <c r="ER3" s="773"/>
      <c r="ES3" s="773"/>
      <c r="ET3" s="773"/>
      <c r="EU3" s="773"/>
      <c r="EV3" s="773"/>
      <c r="EW3" s="773"/>
      <c r="EX3" s="773"/>
      <c r="EY3" s="773"/>
      <c r="EZ3" s="773"/>
      <c r="FA3" s="773"/>
      <c r="FB3" s="773"/>
      <c r="FC3" s="773"/>
      <c r="FD3" s="773"/>
      <c r="FE3" s="773"/>
      <c r="FF3" s="773"/>
      <c r="FG3" s="773"/>
      <c r="FH3" s="773"/>
      <c r="FI3" s="773"/>
      <c r="FJ3" s="773"/>
      <c r="FK3" s="773"/>
      <c r="FL3" s="773"/>
      <c r="FM3" s="773"/>
      <c r="FN3" s="413"/>
      <c r="FO3" s="414"/>
    </row>
    <row r="4" spans="1:236" ht="28.8" customHeight="1">
      <c r="A4" s="392"/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408"/>
      <c r="T4" s="396"/>
      <c r="U4" s="772" t="s">
        <v>800</v>
      </c>
      <c r="V4" s="772"/>
      <c r="W4" s="772"/>
      <c r="X4" s="772"/>
      <c r="Y4" s="772"/>
      <c r="Z4" s="772"/>
      <c r="AA4" s="772"/>
      <c r="AB4" s="772"/>
      <c r="AC4" s="772"/>
      <c r="AD4" s="772"/>
      <c r="AE4" s="772"/>
      <c r="AF4" s="772"/>
      <c r="AG4" s="772"/>
      <c r="AH4" s="772"/>
      <c r="AI4" s="772"/>
      <c r="AJ4" s="772"/>
      <c r="AK4" s="772"/>
      <c r="AL4" s="772"/>
      <c r="AM4" s="772"/>
      <c r="AN4" s="772"/>
      <c r="AO4" s="772"/>
      <c r="AP4" s="772"/>
      <c r="AQ4" s="772"/>
      <c r="AR4" s="772"/>
      <c r="AS4" s="772"/>
      <c r="AT4" s="772"/>
      <c r="AU4" s="772"/>
      <c r="AV4" s="772"/>
      <c r="AW4" s="772"/>
      <c r="AX4" s="772"/>
      <c r="AY4" s="772"/>
      <c r="AZ4" s="772"/>
      <c r="BA4" s="772"/>
      <c r="BB4" s="772"/>
      <c r="BC4" s="772"/>
      <c r="BD4" s="772"/>
      <c r="BE4" s="772"/>
      <c r="BF4" s="772"/>
      <c r="BG4" s="772"/>
      <c r="BH4" s="772"/>
      <c r="BI4" s="772"/>
      <c r="BJ4" s="772"/>
      <c r="BK4" s="772"/>
      <c r="BL4" s="772"/>
      <c r="BM4" s="772"/>
      <c r="BN4" s="772"/>
      <c r="BO4" s="772"/>
      <c r="BP4" s="772"/>
      <c r="BQ4" s="772"/>
      <c r="BR4" s="772"/>
      <c r="BS4" s="772"/>
      <c r="BT4" s="772"/>
      <c r="BU4" s="772"/>
      <c r="BV4" s="772"/>
      <c r="BW4" s="772"/>
      <c r="BX4" s="772"/>
      <c r="BY4" s="772"/>
      <c r="BZ4" s="772"/>
      <c r="CA4" s="772"/>
      <c r="CB4" s="772"/>
      <c r="CC4" s="772"/>
      <c r="CD4" s="772"/>
      <c r="CE4" s="772"/>
      <c r="CF4" s="772"/>
      <c r="CG4" s="772"/>
      <c r="CH4" s="772"/>
      <c r="CI4" s="772"/>
      <c r="CJ4" s="772"/>
      <c r="CK4" s="772"/>
      <c r="CL4" s="772"/>
      <c r="CM4" s="772"/>
      <c r="CN4" s="772"/>
      <c r="CO4" s="772"/>
      <c r="CP4" s="772"/>
      <c r="CQ4" s="772"/>
      <c r="CR4" s="772"/>
      <c r="CS4" s="772"/>
      <c r="CT4" s="772"/>
      <c r="CU4" s="772"/>
      <c r="CV4" s="772"/>
      <c r="CW4" s="772"/>
      <c r="CX4" s="772"/>
      <c r="CY4" s="772"/>
      <c r="CZ4" s="772"/>
      <c r="DA4" s="772"/>
      <c r="DB4" s="772"/>
      <c r="DC4" s="772"/>
      <c r="DD4" s="772"/>
      <c r="DE4" s="772"/>
      <c r="DF4" s="772"/>
      <c r="DG4" s="772"/>
      <c r="DH4" s="772"/>
      <c r="DI4" s="772"/>
      <c r="DJ4" s="772"/>
      <c r="DK4" s="772"/>
      <c r="DL4" s="772"/>
      <c r="DM4" s="772"/>
      <c r="DN4" s="772"/>
      <c r="DO4" s="772"/>
      <c r="DP4" s="772"/>
      <c r="DQ4" s="772"/>
      <c r="DR4" s="772"/>
      <c r="DS4" s="772"/>
      <c r="DT4" s="772"/>
      <c r="DU4" s="772"/>
      <c r="DV4" s="772"/>
      <c r="DW4" s="772"/>
      <c r="DX4" s="772"/>
      <c r="DY4" s="772"/>
      <c r="DZ4" s="772"/>
      <c r="EA4" s="772"/>
      <c r="EB4" s="772"/>
      <c r="EC4" s="772"/>
      <c r="ED4" s="772"/>
      <c r="EE4" s="772"/>
      <c r="EF4" s="772"/>
      <c r="EG4" s="772"/>
      <c r="EH4" s="772"/>
      <c r="EI4" s="772"/>
      <c r="EJ4" s="772"/>
      <c r="EK4" s="772"/>
      <c r="EL4" s="772"/>
      <c r="EM4" s="772"/>
      <c r="EN4" s="772"/>
      <c r="EO4" s="772"/>
      <c r="EP4" s="772"/>
      <c r="EQ4" s="772"/>
      <c r="ER4" s="772"/>
      <c r="ES4" s="772"/>
      <c r="ET4" s="772"/>
      <c r="EU4" s="772"/>
      <c r="EV4" s="772"/>
      <c r="EW4" s="772"/>
      <c r="EX4" s="772"/>
      <c r="EY4" s="772"/>
      <c r="EZ4" s="772"/>
      <c r="FA4" s="772"/>
      <c r="FB4" s="772"/>
      <c r="FC4" s="772"/>
      <c r="FD4" s="772"/>
      <c r="FE4" s="772"/>
      <c r="FF4" s="772"/>
      <c r="FG4" s="772"/>
      <c r="FH4" s="772"/>
      <c r="FI4" s="772"/>
      <c r="FJ4" s="772"/>
      <c r="FK4" s="772"/>
      <c r="FL4" s="772"/>
      <c r="FM4" s="772"/>
      <c r="FN4" s="410"/>
      <c r="FO4" s="415"/>
    </row>
    <row r="5" spans="1:236" ht="19.5" customHeight="1">
      <c r="A5" s="392"/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8"/>
      <c r="T5" s="688" t="s">
        <v>397</v>
      </c>
      <c r="U5" s="688"/>
      <c r="V5" s="688"/>
      <c r="W5" s="688"/>
      <c r="X5" s="688"/>
      <c r="Y5" s="688"/>
      <c r="Z5" s="688"/>
      <c r="AA5" s="688"/>
      <c r="AB5" s="688"/>
      <c r="AC5" s="688"/>
      <c r="AD5" s="405"/>
      <c r="AE5" s="382"/>
      <c r="AF5" s="628" t="s">
        <v>767</v>
      </c>
      <c r="AG5" s="628"/>
      <c r="AH5" s="628"/>
      <c r="AI5" s="628"/>
      <c r="AJ5" s="628"/>
      <c r="AK5" s="628"/>
      <c r="AL5" s="628"/>
      <c r="AM5" s="628"/>
      <c r="AN5" s="628"/>
      <c r="AO5" s="628"/>
      <c r="AP5" s="628"/>
      <c r="AQ5" s="405"/>
      <c r="AR5" s="382"/>
      <c r="AS5" s="628" t="s">
        <v>810</v>
      </c>
      <c r="AT5" s="628"/>
      <c r="AU5" s="628"/>
      <c r="AV5" s="628"/>
      <c r="AW5" s="628"/>
      <c r="AX5" s="628"/>
      <c r="AY5" s="628"/>
      <c r="AZ5" s="628"/>
      <c r="BA5" s="628"/>
      <c r="BB5" s="628"/>
      <c r="BC5" s="628"/>
      <c r="BD5" s="405"/>
      <c r="BE5" s="382"/>
      <c r="BF5" s="628" t="s">
        <v>768</v>
      </c>
      <c r="BG5" s="628"/>
      <c r="BH5" s="628"/>
      <c r="BI5" s="628"/>
      <c r="BJ5" s="628"/>
      <c r="BK5" s="628"/>
      <c r="BL5" s="628"/>
      <c r="BM5" s="628"/>
      <c r="BN5" s="628"/>
      <c r="BO5" s="628"/>
      <c r="BP5" s="628"/>
      <c r="BQ5" s="405"/>
      <c r="BR5" s="386"/>
      <c r="BS5" s="401"/>
      <c r="BT5" s="1079" t="s">
        <v>801</v>
      </c>
      <c r="BU5" s="1079"/>
      <c r="BV5" s="1079"/>
      <c r="BW5" s="1079"/>
      <c r="BX5" s="1079"/>
      <c r="BY5" s="1079"/>
      <c r="BZ5" s="1079"/>
      <c r="CA5" s="1079"/>
      <c r="CB5" s="1079"/>
      <c r="CC5" s="1079"/>
      <c r="CD5" s="1079"/>
      <c r="CE5" s="1079"/>
      <c r="CF5" s="1079"/>
      <c r="CG5" s="1079"/>
      <c r="CH5" s="1079"/>
      <c r="CI5" s="1079"/>
      <c r="CJ5" s="1079"/>
      <c r="CK5" s="1079"/>
      <c r="CL5" s="1079"/>
      <c r="CM5" s="1079"/>
      <c r="CN5" s="1079"/>
      <c r="CO5" s="1079"/>
      <c r="CP5" s="1079"/>
      <c r="CQ5" s="1079"/>
      <c r="CR5" s="1079"/>
      <c r="CS5" s="1079"/>
      <c r="CT5" s="1079"/>
      <c r="CU5" s="1079"/>
      <c r="CV5" s="1079"/>
      <c r="CW5" s="1079"/>
      <c r="CX5" s="1079"/>
      <c r="CY5" s="1079"/>
      <c r="CZ5" s="1079"/>
      <c r="DA5" s="1079"/>
      <c r="DB5" s="1079"/>
      <c r="DC5" s="1079"/>
      <c r="DD5" s="1079"/>
      <c r="DE5" s="1079"/>
      <c r="DF5" s="1079"/>
      <c r="DG5" s="1079"/>
      <c r="DH5" s="1079"/>
      <c r="DI5" s="1079"/>
      <c r="DJ5" s="1079"/>
      <c r="DK5" s="1079"/>
      <c r="DL5" s="1079"/>
      <c r="DM5" s="1079"/>
      <c r="DN5" s="1079"/>
      <c r="DO5" s="394"/>
      <c r="DP5" s="399"/>
      <c r="DQ5" s="386"/>
      <c r="DR5" s="401"/>
      <c r="DS5" s="1079" t="s">
        <v>802</v>
      </c>
      <c r="DT5" s="1079"/>
      <c r="DU5" s="1079"/>
      <c r="DV5" s="1079"/>
      <c r="DW5" s="1079"/>
      <c r="DX5" s="1079"/>
      <c r="DY5" s="1079"/>
      <c r="DZ5" s="1079"/>
      <c r="EA5" s="1079"/>
      <c r="EB5" s="1079"/>
      <c r="EC5" s="1079"/>
      <c r="ED5" s="1079"/>
      <c r="EE5" s="1079"/>
      <c r="EF5" s="1079"/>
      <c r="EG5" s="1079"/>
      <c r="EH5" s="1079"/>
      <c r="EI5" s="1079"/>
      <c r="EJ5" s="1079"/>
      <c r="EK5" s="1079"/>
      <c r="EL5" s="1079"/>
      <c r="EM5" s="1079"/>
      <c r="EN5" s="1079"/>
      <c r="EO5" s="1079"/>
      <c r="EP5" s="1079"/>
      <c r="EQ5" s="1079"/>
      <c r="ER5" s="1079"/>
      <c r="ES5" s="1079"/>
      <c r="ET5" s="1079"/>
      <c r="EU5" s="1079"/>
      <c r="EV5" s="1079"/>
      <c r="EW5" s="1079"/>
      <c r="EX5" s="1079"/>
      <c r="EY5" s="1079"/>
      <c r="EZ5" s="1079"/>
      <c r="FA5" s="1079"/>
      <c r="FB5" s="1079"/>
      <c r="FC5" s="1079"/>
      <c r="FD5" s="1079"/>
      <c r="FE5" s="1079"/>
      <c r="FF5" s="1079"/>
      <c r="FG5" s="1079"/>
      <c r="FH5" s="1079"/>
      <c r="FI5" s="1079"/>
      <c r="FJ5" s="1079"/>
      <c r="FK5" s="1079"/>
      <c r="FL5" s="1079"/>
      <c r="FM5" s="1079"/>
      <c r="FN5" s="394"/>
      <c r="FO5" s="349"/>
    </row>
    <row r="6" spans="1:236" ht="27" customHeight="1">
      <c r="A6" s="392"/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407"/>
      <c r="T6" s="689"/>
      <c r="U6" s="689"/>
      <c r="V6" s="689"/>
      <c r="W6" s="689"/>
      <c r="X6" s="689"/>
      <c r="Y6" s="689"/>
      <c r="Z6" s="689"/>
      <c r="AA6" s="689"/>
      <c r="AB6" s="689"/>
      <c r="AC6" s="689"/>
      <c r="AD6" s="397"/>
      <c r="AE6" s="383"/>
      <c r="AF6" s="629"/>
      <c r="AG6" s="629"/>
      <c r="AH6" s="629"/>
      <c r="AI6" s="629"/>
      <c r="AJ6" s="629"/>
      <c r="AK6" s="629"/>
      <c r="AL6" s="629"/>
      <c r="AM6" s="629"/>
      <c r="AN6" s="629"/>
      <c r="AO6" s="629"/>
      <c r="AP6" s="629"/>
      <c r="AQ6" s="397"/>
      <c r="AR6" s="383"/>
      <c r="AS6" s="629"/>
      <c r="AT6" s="629"/>
      <c r="AU6" s="629"/>
      <c r="AV6" s="629"/>
      <c r="AW6" s="629"/>
      <c r="AX6" s="629"/>
      <c r="AY6" s="629"/>
      <c r="AZ6" s="629"/>
      <c r="BA6" s="629"/>
      <c r="BB6" s="629"/>
      <c r="BC6" s="629"/>
      <c r="BD6" s="397"/>
      <c r="BE6" s="383"/>
      <c r="BF6" s="629"/>
      <c r="BG6" s="629"/>
      <c r="BH6" s="629"/>
      <c r="BI6" s="629"/>
      <c r="BJ6" s="629"/>
      <c r="BK6" s="629"/>
      <c r="BL6" s="629"/>
      <c r="BM6" s="629"/>
      <c r="BN6" s="629"/>
      <c r="BO6" s="629"/>
      <c r="BP6" s="629"/>
      <c r="BQ6" s="397"/>
      <c r="BR6" s="403"/>
      <c r="BS6" s="688" t="s">
        <v>397</v>
      </c>
      <c r="BT6" s="688"/>
      <c r="BU6" s="688"/>
      <c r="BV6" s="688"/>
      <c r="BW6" s="688"/>
      <c r="BX6" s="688"/>
      <c r="BY6" s="688"/>
      <c r="BZ6" s="688"/>
      <c r="CA6" s="688"/>
      <c r="CB6" s="688"/>
      <c r="CC6" s="405"/>
      <c r="CD6" s="382"/>
      <c r="CE6" s="628" t="s">
        <v>767</v>
      </c>
      <c r="CF6" s="628"/>
      <c r="CG6" s="628"/>
      <c r="CH6" s="628"/>
      <c r="CI6" s="628"/>
      <c r="CJ6" s="628"/>
      <c r="CK6" s="628"/>
      <c r="CL6" s="628"/>
      <c r="CM6" s="628"/>
      <c r="CN6" s="628"/>
      <c r="CO6" s="628"/>
      <c r="CP6" s="405"/>
      <c r="CQ6" s="383"/>
      <c r="CR6" s="628" t="s">
        <v>811</v>
      </c>
      <c r="CS6" s="628"/>
      <c r="CT6" s="628"/>
      <c r="CU6" s="628"/>
      <c r="CV6" s="628"/>
      <c r="CW6" s="628"/>
      <c r="CX6" s="628"/>
      <c r="CY6" s="628"/>
      <c r="CZ6" s="628"/>
      <c r="DA6" s="628"/>
      <c r="DB6" s="628"/>
      <c r="DC6" s="397"/>
      <c r="DD6" s="382"/>
      <c r="DE6" s="628" t="s">
        <v>768</v>
      </c>
      <c r="DF6" s="628"/>
      <c r="DG6" s="628"/>
      <c r="DH6" s="628"/>
      <c r="DI6" s="628"/>
      <c r="DJ6" s="628"/>
      <c r="DK6" s="628"/>
      <c r="DL6" s="628"/>
      <c r="DM6" s="628"/>
      <c r="DN6" s="628"/>
      <c r="DO6" s="628"/>
      <c r="DP6" s="405"/>
      <c r="DQ6" s="382"/>
      <c r="DR6" s="688" t="s">
        <v>397</v>
      </c>
      <c r="DS6" s="688"/>
      <c r="DT6" s="688"/>
      <c r="DU6" s="688"/>
      <c r="DV6" s="688"/>
      <c r="DW6" s="688"/>
      <c r="DX6" s="688"/>
      <c r="DY6" s="688"/>
      <c r="DZ6" s="688"/>
      <c r="EA6" s="688"/>
      <c r="EB6" s="405"/>
      <c r="EC6" s="382"/>
      <c r="ED6" s="628" t="s">
        <v>767</v>
      </c>
      <c r="EE6" s="628"/>
      <c r="EF6" s="628"/>
      <c r="EG6" s="628"/>
      <c r="EH6" s="628"/>
      <c r="EI6" s="628"/>
      <c r="EJ6" s="628"/>
      <c r="EK6" s="628"/>
      <c r="EL6" s="628"/>
      <c r="EM6" s="628"/>
      <c r="EN6" s="628"/>
      <c r="EO6" s="405"/>
      <c r="EP6" s="383"/>
      <c r="EQ6" s="628" t="s">
        <v>811</v>
      </c>
      <c r="ER6" s="628"/>
      <c r="ES6" s="628"/>
      <c r="ET6" s="628"/>
      <c r="EU6" s="628"/>
      <c r="EV6" s="628"/>
      <c r="EW6" s="628"/>
      <c r="EX6" s="628"/>
      <c r="EY6" s="628"/>
      <c r="EZ6" s="628"/>
      <c r="FA6" s="628"/>
      <c r="FB6" s="397"/>
      <c r="FC6" s="382"/>
      <c r="FD6" s="628" t="s">
        <v>768</v>
      </c>
      <c r="FE6" s="628"/>
      <c r="FF6" s="628"/>
      <c r="FG6" s="628"/>
      <c r="FH6" s="628"/>
      <c r="FI6" s="628"/>
      <c r="FJ6" s="628"/>
      <c r="FK6" s="628"/>
      <c r="FL6" s="628"/>
      <c r="FM6" s="628"/>
      <c r="FN6" s="628"/>
      <c r="FO6" s="406"/>
    </row>
    <row r="7" spans="1:236" ht="15" customHeight="1">
      <c r="A7" s="392"/>
      <c r="B7" s="885" t="s">
        <v>101</v>
      </c>
      <c r="C7" s="885"/>
      <c r="D7" s="885"/>
      <c r="E7" s="885"/>
      <c r="F7" s="885"/>
      <c r="G7" s="885"/>
      <c r="H7" s="885"/>
      <c r="I7" s="885"/>
      <c r="J7" s="885"/>
      <c r="K7" s="885"/>
      <c r="L7" s="885"/>
      <c r="M7" s="885"/>
      <c r="N7" s="885"/>
      <c r="O7" s="885"/>
      <c r="P7" s="885"/>
      <c r="Q7" s="885"/>
      <c r="R7" s="393"/>
      <c r="S7" s="1157" t="s">
        <v>311</v>
      </c>
      <c r="T7" s="1149"/>
      <c r="U7" s="1149"/>
      <c r="V7" s="1149"/>
      <c r="W7" s="1149"/>
      <c r="X7" s="1149"/>
      <c r="Y7" s="1149"/>
      <c r="Z7" s="1149"/>
      <c r="AA7" s="1149"/>
      <c r="AB7" s="1149"/>
      <c r="AC7" s="1149"/>
      <c r="AD7" s="1155"/>
      <c r="AE7" s="1149" t="s">
        <v>813</v>
      </c>
      <c r="AF7" s="1149"/>
      <c r="AG7" s="1149"/>
      <c r="AH7" s="1149"/>
      <c r="AI7" s="1149"/>
      <c r="AJ7" s="1149"/>
      <c r="AK7" s="1149"/>
      <c r="AL7" s="1149"/>
      <c r="AM7" s="1149"/>
      <c r="AN7" s="1149"/>
      <c r="AO7" s="1149"/>
      <c r="AP7" s="1149"/>
      <c r="AQ7" s="1155"/>
      <c r="AR7" s="1149" t="s">
        <v>814</v>
      </c>
      <c r="AS7" s="1149"/>
      <c r="AT7" s="1149"/>
      <c r="AU7" s="1149"/>
      <c r="AV7" s="1149"/>
      <c r="AW7" s="1149"/>
      <c r="AX7" s="1149"/>
      <c r="AY7" s="1149"/>
      <c r="AZ7" s="1149"/>
      <c r="BA7" s="1149"/>
      <c r="BB7" s="1149"/>
      <c r="BC7" s="1149"/>
      <c r="BD7" s="1155"/>
      <c r="BE7" s="1149" t="s">
        <v>815</v>
      </c>
      <c r="BF7" s="1149"/>
      <c r="BG7" s="1149"/>
      <c r="BH7" s="1149"/>
      <c r="BI7" s="1149"/>
      <c r="BJ7" s="1149"/>
      <c r="BK7" s="1149"/>
      <c r="BL7" s="1149"/>
      <c r="BM7" s="1149"/>
      <c r="BN7" s="1149"/>
      <c r="BO7" s="1149"/>
      <c r="BP7" s="1149"/>
      <c r="BQ7" s="1155"/>
      <c r="BR7" s="1154" t="s">
        <v>816</v>
      </c>
      <c r="BS7" s="1149"/>
      <c r="BT7" s="1149"/>
      <c r="BU7" s="1149"/>
      <c r="BV7" s="1149"/>
      <c r="BW7" s="1149"/>
      <c r="BX7" s="1149"/>
      <c r="BY7" s="1149"/>
      <c r="BZ7" s="1149"/>
      <c r="CA7" s="1149"/>
      <c r="CB7" s="1149"/>
      <c r="CC7" s="1155"/>
      <c r="CD7" s="1149" t="s">
        <v>817</v>
      </c>
      <c r="CE7" s="1149"/>
      <c r="CF7" s="1149"/>
      <c r="CG7" s="1149"/>
      <c r="CH7" s="1149"/>
      <c r="CI7" s="1149"/>
      <c r="CJ7" s="1149"/>
      <c r="CK7" s="1149"/>
      <c r="CL7" s="1149"/>
      <c r="CM7" s="1149"/>
      <c r="CN7" s="1149"/>
      <c r="CO7" s="1149"/>
      <c r="CP7" s="1155"/>
      <c r="CQ7" s="1149" t="s">
        <v>818</v>
      </c>
      <c r="CR7" s="1149"/>
      <c r="CS7" s="1149"/>
      <c r="CT7" s="1149"/>
      <c r="CU7" s="1149"/>
      <c r="CV7" s="1149"/>
      <c r="CW7" s="1149"/>
      <c r="CX7" s="1149"/>
      <c r="CY7" s="1149"/>
      <c r="CZ7" s="1149"/>
      <c r="DA7" s="1149"/>
      <c r="DB7" s="1149"/>
      <c r="DC7" s="1155"/>
      <c r="DD7" s="1149" t="s">
        <v>819</v>
      </c>
      <c r="DE7" s="1149"/>
      <c r="DF7" s="1149"/>
      <c r="DG7" s="1149"/>
      <c r="DH7" s="1149"/>
      <c r="DI7" s="1149"/>
      <c r="DJ7" s="1149"/>
      <c r="DK7" s="1149"/>
      <c r="DL7" s="1149"/>
      <c r="DM7" s="1149"/>
      <c r="DN7" s="1149"/>
      <c r="DO7" s="1149"/>
      <c r="DP7" s="1155"/>
      <c r="DQ7" s="1149" t="s">
        <v>820</v>
      </c>
      <c r="DR7" s="1149"/>
      <c r="DS7" s="1149"/>
      <c r="DT7" s="1149"/>
      <c r="DU7" s="1149"/>
      <c r="DV7" s="1149"/>
      <c r="DW7" s="1149"/>
      <c r="DX7" s="1149"/>
      <c r="DY7" s="1149"/>
      <c r="DZ7" s="1149"/>
      <c r="EA7" s="1149"/>
      <c r="EB7" s="1155"/>
      <c r="EC7" s="1149" t="s">
        <v>821</v>
      </c>
      <c r="ED7" s="1149"/>
      <c r="EE7" s="1149"/>
      <c r="EF7" s="1149"/>
      <c r="EG7" s="1149"/>
      <c r="EH7" s="1149"/>
      <c r="EI7" s="1149"/>
      <c r="EJ7" s="1149"/>
      <c r="EK7" s="1149"/>
      <c r="EL7" s="1149"/>
      <c r="EM7" s="1149"/>
      <c r="EN7" s="1149"/>
      <c r="EO7" s="1155"/>
      <c r="EP7" s="1149" t="s">
        <v>822</v>
      </c>
      <c r="EQ7" s="1149"/>
      <c r="ER7" s="1149"/>
      <c r="ES7" s="1149"/>
      <c r="ET7" s="1149"/>
      <c r="EU7" s="1149"/>
      <c r="EV7" s="1149"/>
      <c r="EW7" s="1149"/>
      <c r="EX7" s="1149"/>
      <c r="EY7" s="1149"/>
      <c r="EZ7" s="1149"/>
      <c r="FA7" s="1149"/>
      <c r="FB7" s="1155"/>
      <c r="FC7" s="1149" t="s">
        <v>823</v>
      </c>
      <c r="FD7" s="1149"/>
      <c r="FE7" s="1149"/>
      <c r="FF7" s="1149"/>
      <c r="FG7" s="1149"/>
      <c r="FH7" s="1149"/>
      <c r="FI7" s="1149"/>
      <c r="FJ7" s="1149"/>
      <c r="FK7" s="1149"/>
      <c r="FL7" s="1149"/>
      <c r="FM7" s="1149"/>
      <c r="FN7" s="1149"/>
      <c r="FO7" s="1150"/>
    </row>
    <row r="8" spans="1:236" s="152" customFormat="1" ht="15" customHeight="1" thickBot="1">
      <c r="A8" s="404"/>
      <c r="B8" s="886"/>
      <c r="C8" s="886"/>
      <c r="D8" s="886"/>
      <c r="E8" s="886"/>
      <c r="F8" s="886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886"/>
      <c r="R8" s="389"/>
      <c r="S8" s="1158"/>
      <c r="T8" s="1152"/>
      <c r="U8" s="1152"/>
      <c r="V8" s="1152"/>
      <c r="W8" s="1152"/>
      <c r="X8" s="1152"/>
      <c r="Y8" s="1152"/>
      <c r="Z8" s="1152"/>
      <c r="AA8" s="1152"/>
      <c r="AB8" s="1152"/>
      <c r="AC8" s="1152"/>
      <c r="AD8" s="1153"/>
      <c r="AE8" s="1152" t="s">
        <v>30</v>
      </c>
      <c r="AF8" s="1152"/>
      <c r="AG8" s="1152"/>
      <c r="AH8" s="1152"/>
      <c r="AI8" s="1152"/>
      <c r="AJ8" s="1152"/>
      <c r="AK8" s="1152"/>
      <c r="AL8" s="1152"/>
      <c r="AM8" s="1152"/>
      <c r="AN8" s="1152"/>
      <c r="AO8" s="1152"/>
      <c r="AP8" s="1152"/>
      <c r="AQ8" s="1153"/>
      <c r="AR8" s="1152" t="s">
        <v>30</v>
      </c>
      <c r="AS8" s="1152"/>
      <c r="AT8" s="1152"/>
      <c r="AU8" s="1152"/>
      <c r="AV8" s="1152"/>
      <c r="AW8" s="1152"/>
      <c r="AX8" s="1152"/>
      <c r="AY8" s="1152"/>
      <c r="AZ8" s="1152"/>
      <c r="BA8" s="1152"/>
      <c r="BB8" s="1152"/>
      <c r="BC8" s="1152"/>
      <c r="BD8" s="1153"/>
      <c r="BE8" s="1152" t="s">
        <v>30</v>
      </c>
      <c r="BF8" s="1152"/>
      <c r="BG8" s="1152"/>
      <c r="BH8" s="1152"/>
      <c r="BI8" s="1152"/>
      <c r="BJ8" s="1152"/>
      <c r="BK8" s="1152"/>
      <c r="BL8" s="1152"/>
      <c r="BM8" s="1152"/>
      <c r="BN8" s="1152"/>
      <c r="BO8" s="1152"/>
      <c r="BP8" s="1152"/>
      <c r="BQ8" s="1153"/>
      <c r="BR8" s="1151"/>
      <c r="BS8" s="1152"/>
      <c r="BT8" s="1152"/>
      <c r="BU8" s="1152"/>
      <c r="BV8" s="1152"/>
      <c r="BW8" s="1152"/>
      <c r="BX8" s="1152"/>
      <c r="BY8" s="1152"/>
      <c r="BZ8" s="1152"/>
      <c r="CA8" s="1152"/>
      <c r="CB8" s="1152"/>
      <c r="CC8" s="1153"/>
      <c r="CD8" s="1152" t="s">
        <v>30</v>
      </c>
      <c r="CE8" s="1152"/>
      <c r="CF8" s="1152"/>
      <c r="CG8" s="1152"/>
      <c r="CH8" s="1152"/>
      <c r="CI8" s="1152"/>
      <c r="CJ8" s="1152"/>
      <c r="CK8" s="1152"/>
      <c r="CL8" s="1152"/>
      <c r="CM8" s="1152"/>
      <c r="CN8" s="1152"/>
      <c r="CO8" s="1152"/>
      <c r="CP8" s="1153"/>
      <c r="CQ8" s="1152" t="s">
        <v>30</v>
      </c>
      <c r="CR8" s="1152"/>
      <c r="CS8" s="1152"/>
      <c r="CT8" s="1152"/>
      <c r="CU8" s="1152"/>
      <c r="CV8" s="1152"/>
      <c r="CW8" s="1152"/>
      <c r="CX8" s="1152"/>
      <c r="CY8" s="1152"/>
      <c r="CZ8" s="1152"/>
      <c r="DA8" s="1152"/>
      <c r="DB8" s="1152"/>
      <c r="DC8" s="1153"/>
      <c r="DD8" s="1152" t="s">
        <v>30</v>
      </c>
      <c r="DE8" s="1152"/>
      <c r="DF8" s="1152"/>
      <c r="DG8" s="1152"/>
      <c r="DH8" s="1152"/>
      <c r="DI8" s="1152"/>
      <c r="DJ8" s="1152"/>
      <c r="DK8" s="1152"/>
      <c r="DL8" s="1152"/>
      <c r="DM8" s="1152"/>
      <c r="DN8" s="1152"/>
      <c r="DO8" s="1152"/>
      <c r="DP8" s="1153"/>
      <c r="DQ8" s="1152"/>
      <c r="DR8" s="1152"/>
      <c r="DS8" s="1152"/>
      <c r="DT8" s="1152"/>
      <c r="DU8" s="1152"/>
      <c r="DV8" s="1152"/>
      <c r="DW8" s="1152"/>
      <c r="DX8" s="1152"/>
      <c r="DY8" s="1152"/>
      <c r="DZ8" s="1152"/>
      <c r="EA8" s="1152"/>
      <c r="EB8" s="1153"/>
      <c r="EC8" s="1152" t="s">
        <v>30</v>
      </c>
      <c r="ED8" s="1152"/>
      <c r="EE8" s="1152"/>
      <c r="EF8" s="1152"/>
      <c r="EG8" s="1152"/>
      <c r="EH8" s="1152"/>
      <c r="EI8" s="1152"/>
      <c r="EJ8" s="1152"/>
      <c r="EK8" s="1152"/>
      <c r="EL8" s="1152"/>
      <c r="EM8" s="1152"/>
      <c r="EN8" s="1152"/>
      <c r="EO8" s="1153"/>
      <c r="EP8" s="1152" t="s">
        <v>30</v>
      </c>
      <c r="EQ8" s="1152"/>
      <c r="ER8" s="1152"/>
      <c r="ES8" s="1152"/>
      <c r="ET8" s="1152"/>
      <c r="EU8" s="1152"/>
      <c r="EV8" s="1152"/>
      <c r="EW8" s="1152"/>
      <c r="EX8" s="1152"/>
      <c r="EY8" s="1152"/>
      <c r="EZ8" s="1152"/>
      <c r="FA8" s="1152"/>
      <c r="FB8" s="1153"/>
      <c r="FC8" s="1152" t="s">
        <v>30</v>
      </c>
      <c r="FD8" s="1152"/>
      <c r="FE8" s="1152"/>
      <c r="FF8" s="1152"/>
      <c r="FG8" s="1152"/>
      <c r="FH8" s="1152"/>
      <c r="FI8" s="1152"/>
      <c r="FJ8" s="1152"/>
      <c r="FK8" s="1152"/>
      <c r="FL8" s="1152"/>
      <c r="FM8" s="1152"/>
      <c r="FN8" s="1152"/>
      <c r="FO8" s="1156"/>
    </row>
    <row r="9" spans="1:236" ht="19.5" customHeight="1">
      <c r="A9" s="671" t="s">
        <v>108</v>
      </c>
      <c r="B9" s="727"/>
      <c r="C9" s="727"/>
      <c r="D9" s="727"/>
      <c r="E9" s="727"/>
      <c r="F9" s="727"/>
      <c r="G9" s="727"/>
      <c r="H9" s="727"/>
      <c r="I9" s="727"/>
      <c r="J9" s="727"/>
      <c r="K9" s="727"/>
      <c r="L9" s="727"/>
      <c r="M9" s="727"/>
      <c r="N9" s="727"/>
      <c r="O9" s="727"/>
      <c r="P9" s="727"/>
      <c r="Q9" s="727"/>
      <c r="R9" s="727"/>
      <c r="S9" s="559">
        <v>11258</v>
      </c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>
        <v>18818098253</v>
      </c>
      <c r="AF9" s="700"/>
      <c r="AG9" s="700"/>
      <c r="AH9" s="700"/>
      <c r="AI9" s="700"/>
      <c r="AJ9" s="700"/>
      <c r="AK9" s="700"/>
      <c r="AL9" s="700"/>
      <c r="AM9" s="700"/>
      <c r="AN9" s="700"/>
      <c r="AO9" s="700"/>
      <c r="AP9" s="700"/>
      <c r="AQ9" s="700"/>
      <c r="AR9" s="700">
        <v>13834657</v>
      </c>
      <c r="AS9" s="700"/>
      <c r="AT9" s="700"/>
      <c r="AU9" s="700"/>
      <c r="AV9" s="700"/>
      <c r="AW9" s="700"/>
      <c r="AX9" s="700"/>
      <c r="AY9" s="700"/>
      <c r="AZ9" s="700"/>
      <c r="BA9" s="700"/>
      <c r="BB9" s="700"/>
      <c r="BC9" s="700"/>
      <c r="BD9" s="700"/>
      <c r="BE9" s="700">
        <v>3097114296</v>
      </c>
      <c r="BF9" s="700"/>
      <c r="BG9" s="700"/>
      <c r="BH9" s="700"/>
      <c r="BI9" s="700"/>
      <c r="BJ9" s="700"/>
      <c r="BK9" s="700"/>
      <c r="BL9" s="700"/>
      <c r="BM9" s="700"/>
      <c r="BN9" s="700"/>
      <c r="BO9" s="700"/>
      <c r="BP9" s="700"/>
      <c r="BQ9" s="700"/>
      <c r="BR9" s="700">
        <v>15</v>
      </c>
      <c r="BS9" s="700"/>
      <c r="BT9" s="700"/>
      <c r="BU9" s="700"/>
      <c r="BV9" s="700"/>
      <c r="BW9" s="700"/>
      <c r="BX9" s="700"/>
      <c r="BY9" s="700"/>
      <c r="BZ9" s="700"/>
      <c r="CA9" s="700"/>
      <c r="CB9" s="700"/>
      <c r="CC9" s="700"/>
      <c r="CD9" s="700">
        <v>15610228</v>
      </c>
      <c r="CE9" s="700"/>
      <c r="CF9" s="700"/>
      <c r="CG9" s="700"/>
      <c r="CH9" s="700"/>
      <c r="CI9" s="700"/>
      <c r="CJ9" s="700"/>
      <c r="CK9" s="700"/>
      <c r="CL9" s="700"/>
      <c r="CM9" s="700"/>
      <c r="CN9" s="700"/>
      <c r="CO9" s="700"/>
      <c r="CP9" s="700"/>
      <c r="CQ9" s="700">
        <v>2835778</v>
      </c>
      <c r="CR9" s="700"/>
      <c r="CS9" s="700"/>
      <c r="CT9" s="700"/>
      <c r="CU9" s="700"/>
      <c r="CV9" s="700"/>
      <c r="CW9" s="700"/>
      <c r="CX9" s="700"/>
      <c r="CY9" s="700"/>
      <c r="CZ9" s="700"/>
      <c r="DA9" s="700"/>
      <c r="DB9" s="700"/>
      <c r="DC9" s="700"/>
      <c r="DD9" s="700">
        <v>0</v>
      </c>
      <c r="DE9" s="700"/>
      <c r="DF9" s="700"/>
      <c r="DG9" s="700"/>
      <c r="DH9" s="700"/>
      <c r="DI9" s="700"/>
      <c r="DJ9" s="700"/>
      <c r="DK9" s="700"/>
      <c r="DL9" s="700"/>
      <c r="DM9" s="700"/>
      <c r="DN9" s="700"/>
      <c r="DO9" s="700"/>
      <c r="DP9" s="700"/>
      <c r="DQ9" s="700">
        <v>52</v>
      </c>
      <c r="DR9" s="700"/>
      <c r="DS9" s="700"/>
      <c r="DT9" s="700"/>
      <c r="DU9" s="700"/>
      <c r="DV9" s="700"/>
      <c r="DW9" s="700"/>
      <c r="DX9" s="700"/>
      <c r="DY9" s="700"/>
      <c r="DZ9" s="700"/>
      <c r="EA9" s="700"/>
      <c r="EB9" s="700"/>
      <c r="EC9" s="700">
        <v>75318773</v>
      </c>
      <c r="ED9" s="700"/>
      <c r="EE9" s="700"/>
      <c r="EF9" s="700"/>
      <c r="EG9" s="700"/>
      <c r="EH9" s="700"/>
      <c r="EI9" s="700"/>
      <c r="EJ9" s="700"/>
      <c r="EK9" s="700"/>
      <c r="EL9" s="700"/>
      <c r="EM9" s="700"/>
      <c r="EN9" s="700"/>
      <c r="EO9" s="700"/>
      <c r="EP9" s="700">
        <v>12780344</v>
      </c>
      <c r="EQ9" s="700"/>
      <c r="ER9" s="700"/>
      <c r="ES9" s="700"/>
      <c r="ET9" s="700"/>
      <c r="EU9" s="700"/>
      <c r="EV9" s="700"/>
      <c r="EW9" s="700"/>
      <c r="EX9" s="700"/>
      <c r="EY9" s="700"/>
      <c r="EZ9" s="700"/>
      <c r="FA9" s="700"/>
      <c r="FB9" s="700"/>
      <c r="FC9" s="700">
        <v>249951</v>
      </c>
      <c r="FD9" s="700"/>
      <c r="FE9" s="700"/>
      <c r="FF9" s="700"/>
      <c r="FG9" s="700"/>
      <c r="FH9" s="700"/>
      <c r="FI9" s="700"/>
      <c r="FJ9" s="700"/>
      <c r="FK9" s="700"/>
      <c r="FL9" s="700"/>
      <c r="FM9" s="700"/>
      <c r="FN9" s="700"/>
      <c r="FO9" s="701"/>
    </row>
    <row r="10" spans="1:236" ht="19.5" customHeight="1">
      <c r="A10" s="882" t="s">
        <v>23</v>
      </c>
      <c r="B10" s="883"/>
      <c r="C10" s="883"/>
      <c r="D10" s="883"/>
      <c r="E10" s="883"/>
      <c r="F10" s="883"/>
      <c r="G10" s="883"/>
      <c r="H10" s="883"/>
      <c r="I10" s="883"/>
      <c r="J10" s="883"/>
      <c r="K10" s="883"/>
      <c r="L10" s="883"/>
      <c r="M10" s="883"/>
      <c r="N10" s="883"/>
      <c r="O10" s="883"/>
      <c r="P10" s="883"/>
      <c r="Q10" s="883"/>
      <c r="R10" s="883"/>
      <c r="S10" s="705">
        <v>228</v>
      </c>
      <c r="T10" s="696"/>
      <c r="U10" s="696"/>
      <c r="V10" s="696"/>
      <c r="W10" s="696"/>
      <c r="X10" s="696"/>
      <c r="Y10" s="696"/>
      <c r="Z10" s="696"/>
      <c r="AA10" s="696"/>
      <c r="AB10" s="696"/>
      <c r="AC10" s="696"/>
      <c r="AD10" s="696"/>
      <c r="AE10" s="696">
        <v>1355379887</v>
      </c>
      <c r="AF10" s="696"/>
      <c r="AG10" s="696"/>
      <c r="AH10" s="696"/>
      <c r="AI10" s="696"/>
      <c r="AJ10" s="696"/>
      <c r="AK10" s="696"/>
      <c r="AL10" s="696"/>
      <c r="AM10" s="696"/>
      <c r="AN10" s="696"/>
      <c r="AO10" s="696"/>
      <c r="AP10" s="696"/>
      <c r="AQ10" s="696"/>
      <c r="AR10" s="696">
        <v>302612</v>
      </c>
      <c r="AS10" s="696"/>
      <c r="AT10" s="696"/>
      <c r="AU10" s="696"/>
      <c r="AV10" s="696"/>
      <c r="AW10" s="696"/>
      <c r="AX10" s="696"/>
      <c r="AY10" s="696"/>
      <c r="AZ10" s="696"/>
      <c r="BA10" s="696"/>
      <c r="BB10" s="696"/>
      <c r="BC10" s="696"/>
      <c r="BD10" s="696"/>
      <c r="BE10" s="696">
        <v>211032540</v>
      </c>
      <c r="BF10" s="696"/>
      <c r="BG10" s="696"/>
      <c r="BH10" s="696"/>
      <c r="BI10" s="696"/>
      <c r="BJ10" s="696"/>
      <c r="BK10" s="696"/>
      <c r="BL10" s="696"/>
      <c r="BM10" s="696"/>
      <c r="BN10" s="696"/>
      <c r="BO10" s="696"/>
      <c r="BP10" s="696"/>
      <c r="BQ10" s="696"/>
      <c r="BR10" s="696">
        <v>0</v>
      </c>
      <c r="BS10" s="696"/>
      <c r="BT10" s="696"/>
      <c r="BU10" s="696"/>
      <c r="BV10" s="696"/>
      <c r="BW10" s="696"/>
      <c r="BX10" s="696"/>
      <c r="BY10" s="696"/>
      <c r="BZ10" s="696"/>
      <c r="CA10" s="696"/>
      <c r="CB10" s="696"/>
      <c r="CC10" s="696"/>
      <c r="CD10" s="696">
        <v>0</v>
      </c>
      <c r="CE10" s="696"/>
      <c r="CF10" s="696"/>
      <c r="CG10" s="696"/>
      <c r="CH10" s="696"/>
      <c r="CI10" s="696"/>
      <c r="CJ10" s="696"/>
      <c r="CK10" s="696"/>
      <c r="CL10" s="696"/>
      <c r="CM10" s="696"/>
      <c r="CN10" s="696"/>
      <c r="CO10" s="696"/>
      <c r="CP10" s="696"/>
      <c r="CQ10" s="696">
        <v>0</v>
      </c>
      <c r="CR10" s="696"/>
      <c r="CS10" s="696"/>
      <c r="CT10" s="696"/>
      <c r="CU10" s="696"/>
      <c r="CV10" s="696"/>
      <c r="CW10" s="696"/>
      <c r="CX10" s="696"/>
      <c r="CY10" s="696"/>
      <c r="CZ10" s="696"/>
      <c r="DA10" s="696"/>
      <c r="DB10" s="696"/>
      <c r="DC10" s="696"/>
      <c r="DD10" s="696">
        <v>0</v>
      </c>
      <c r="DE10" s="696"/>
      <c r="DF10" s="696"/>
      <c r="DG10" s="696"/>
      <c r="DH10" s="696"/>
      <c r="DI10" s="696"/>
      <c r="DJ10" s="696"/>
      <c r="DK10" s="696"/>
      <c r="DL10" s="696"/>
      <c r="DM10" s="696"/>
      <c r="DN10" s="696"/>
      <c r="DO10" s="696"/>
      <c r="DP10" s="696"/>
      <c r="DQ10" s="696">
        <v>0</v>
      </c>
      <c r="DR10" s="696"/>
      <c r="DS10" s="696"/>
      <c r="DT10" s="696"/>
      <c r="DU10" s="696"/>
      <c r="DV10" s="696"/>
      <c r="DW10" s="696"/>
      <c r="DX10" s="696"/>
      <c r="DY10" s="696"/>
      <c r="DZ10" s="696"/>
      <c r="EA10" s="696"/>
      <c r="EB10" s="696"/>
      <c r="EC10" s="696">
        <v>0</v>
      </c>
      <c r="ED10" s="696"/>
      <c r="EE10" s="696"/>
      <c r="EF10" s="696"/>
      <c r="EG10" s="696"/>
      <c r="EH10" s="696"/>
      <c r="EI10" s="696"/>
      <c r="EJ10" s="696"/>
      <c r="EK10" s="696"/>
      <c r="EL10" s="696"/>
      <c r="EM10" s="696"/>
      <c r="EN10" s="696"/>
      <c r="EO10" s="696"/>
      <c r="EP10" s="696">
        <v>0</v>
      </c>
      <c r="EQ10" s="696"/>
      <c r="ER10" s="696"/>
      <c r="ES10" s="696"/>
      <c r="ET10" s="696"/>
      <c r="EU10" s="696"/>
      <c r="EV10" s="696"/>
      <c r="EW10" s="696"/>
      <c r="EX10" s="696"/>
      <c r="EY10" s="696"/>
      <c r="EZ10" s="696"/>
      <c r="FA10" s="696"/>
      <c r="FB10" s="696"/>
      <c r="FC10" s="696">
        <v>0</v>
      </c>
      <c r="FD10" s="696"/>
      <c r="FE10" s="696"/>
      <c r="FF10" s="696"/>
      <c r="FG10" s="696"/>
      <c r="FH10" s="696"/>
      <c r="FI10" s="696"/>
      <c r="FJ10" s="696"/>
      <c r="FK10" s="696"/>
      <c r="FL10" s="696"/>
      <c r="FM10" s="696"/>
      <c r="FN10" s="696"/>
      <c r="FO10" s="699"/>
    </row>
    <row r="11" spans="1:236" ht="19.5" customHeight="1">
      <c r="A11" s="882" t="s">
        <v>109</v>
      </c>
      <c r="B11" s="883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705">
        <v>2484</v>
      </c>
      <c r="T11" s="696"/>
      <c r="U11" s="696"/>
      <c r="V11" s="696"/>
      <c r="W11" s="696"/>
      <c r="X11" s="696"/>
      <c r="Y11" s="696"/>
      <c r="Z11" s="696"/>
      <c r="AA11" s="696"/>
      <c r="AB11" s="696"/>
      <c r="AC11" s="696"/>
      <c r="AD11" s="696"/>
      <c r="AE11" s="696">
        <v>13225528635</v>
      </c>
      <c r="AF11" s="696"/>
      <c r="AG11" s="696"/>
      <c r="AH11" s="696"/>
      <c r="AI11" s="696"/>
      <c r="AJ11" s="696"/>
      <c r="AK11" s="696"/>
      <c r="AL11" s="696"/>
      <c r="AM11" s="696"/>
      <c r="AN11" s="696"/>
      <c r="AO11" s="696"/>
      <c r="AP11" s="696"/>
      <c r="AQ11" s="696"/>
      <c r="AR11" s="696">
        <v>67785443</v>
      </c>
      <c r="AS11" s="696"/>
      <c r="AT11" s="696"/>
      <c r="AU11" s="696"/>
      <c r="AV11" s="696"/>
      <c r="AW11" s="696"/>
      <c r="AX11" s="696"/>
      <c r="AY11" s="696"/>
      <c r="AZ11" s="696"/>
      <c r="BA11" s="696"/>
      <c r="BB11" s="696"/>
      <c r="BC11" s="696"/>
      <c r="BD11" s="696"/>
      <c r="BE11" s="696">
        <v>1997118004</v>
      </c>
      <c r="BF11" s="696"/>
      <c r="BG11" s="696"/>
      <c r="BH11" s="696"/>
      <c r="BI11" s="696"/>
      <c r="BJ11" s="696"/>
      <c r="BK11" s="696"/>
      <c r="BL11" s="696"/>
      <c r="BM11" s="696"/>
      <c r="BN11" s="696"/>
      <c r="BO11" s="696"/>
      <c r="BP11" s="696"/>
      <c r="BQ11" s="696"/>
      <c r="BR11" s="696">
        <v>5</v>
      </c>
      <c r="BS11" s="696"/>
      <c r="BT11" s="696"/>
      <c r="BU11" s="696"/>
      <c r="BV11" s="696"/>
      <c r="BW11" s="696"/>
      <c r="BX11" s="696"/>
      <c r="BY11" s="696"/>
      <c r="BZ11" s="696"/>
      <c r="CA11" s="696"/>
      <c r="CB11" s="696"/>
      <c r="CC11" s="696"/>
      <c r="CD11" s="696">
        <v>26585827</v>
      </c>
      <c r="CE11" s="696"/>
      <c r="CF11" s="696"/>
      <c r="CG11" s="696"/>
      <c r="CH11" s="696"/>
      <c r="CI11" s="696"/>
      <c r="CJ11" s="696"/>
      <c r="CK11" s="696"/>
      <c r="CL11" s="696"/>
      <c r="CM11" s="696"/>
      <c r="CN11" s="696"/>
      <c r="CO11" s="696"/>
      <c r="CP11" s="696"/>
      <c r="CQ11" s="696">
        <v>2869318</v>
      </c>
      <c r="CR11" s="696"/>
      <c r="CS11" s="696"/>
      <c r="CT11" s="696"/>
      <c r="CU11" s="696"/>
      <c r="CV11" s="696"/>
      <c r="CW11" s="696"/>
      <c r="CX11" s="696"/>
      <c r="CY11" s="696"/>
      <c r="CZ11" s="696"/>
      <c r="DA11" s="696"/>
      <c r="DB11" s="696"/>
      <c r="DC11" s="696"/>
      <c r="DD11" s="696">
        <v>0</v>
      </c>
      <c r="DE11" s="696"/>
      <c r="DF11" s="696"/>
      <c r="DG11" s="696"/>
      <c r="DH11" s="696"/>
      <c r="DI11" s="696"/>
      <c r="DJ11" s="696"/>
      <c r="DK11" s="696"/>
      <c r="DL11" s="696"/>
      <c r="DM11" s="696"/>
      <c r="DN11" s="696"/>
      <c r="DO11" s="696"/>
      <c r="DP11" s="696"/>
      <c r="DQ11" s="696">
        <v>16</v>
      </c>
      <c r="DR11" s="696"/>
      <c r="DS11" s="696"/>
      <c r="DT11" s="696"/>
      <c r="DU11" s="696"/>
      <c r="DV11" s="696"/>
      <c r="DW11" s="696"/>
      <c r="DX11" s="696"/>
      <c r="DY11" s="696"/>
      <c r="DZ11" s="696"/>
      <c r="EA11" s="696"/>
      <c r="EB11" s="696"/>
      <c r="EC11" s="696">
        <v>29983745</v>
      </c>
      <c r="ED11" s="696"/>
      <c r="EE11" s="696"/>
      <c r="EF11" s="696"/>
      <c r="EG11" s="696"/>
      <c r="EH11" s="696"/>
      <c r="EI11" s="696"/>
      <c r="EJ11" s="696"/>
      <c r="EK11" s="696"/>
      <c r="EL11" s="696"/>
      <c r="EM11" s="696"/>
      <c r="EN11" s="696"/>
      <c r="EO11" s="696"/>
      <c r="EP11" s="696">
        <v>4650823</v>
      </c>
      <c r="EQ11" s="696"/>
      <c r="ER11" s="696"/>
      <c r="ES11" s="696"/>
      <c r="ET11" s="696"/>
      <c r="EU11" s="696"/>
      <c r="EV11" s="696"/>
      <c r="EW11" s="696"/>
      <c r="EX11" s="696"/>
      <c r="EY11" s="696"/>
      <c r="EZ11" s="696"/>
      <c r="FA11" s="696"/>
      <c r="FB11" s="696"/>
      <c r="FC11" s="696">
        <v>0</v>
      </c>
      <c r="FD11" s="696"/>
      <c r="FE11" s="696"/>
      <c r="FF11" s="696"/>
      <c r="FG11" s="696"/>
      <c r="FH11" s="696"/>
      <c r="FI11" s="696"/>
      <c r="FJ11" s="696"/>
      <c r="FK11" s="696"/>
      <c r="FL11" s="696"/>
      <c r="FM11" s="696"/>
      <c r="FN11" s="696"/>
      <c r="FO11" s="699"/>
    </row>
    <row r="12" spans="1:236" ht="19.5" customHeight="1">
      <c r="A12" s="882" t="s">
        <v>24</v>
      </c>
      <c r="B12" s="883"/>
      <c r="C12" s="883"/>
      <c r="D12" s="883"/>
      <c r="E12" s="883"/>
      <c r="F12" s="883"/>
      <c r="G12" s="883"/>
      <c r="H12" s="883"/>
      <c r="I12" s="883"/>
      <c r="J12" s="883"/>
      <c r="K12" s="883"/>
      <c r="L12" s="883"/>
      <c r="M12" s="883"/>
      <c r="N12" s="883"/>
      <c r="O12" s="883"/>
      <c r="P12" s="883"/>
      <c r="Q12" s="883"/>
      <c r="R12" s="883"/>
      <c r="S12" s="705">
        <v>62</v>
      </c>
      <c r="T12" s="696"/>
      <c r="U12" s="696"/>
      <c r="V12" s="696"/>
      <c r="W12" s="696"/>
      <c r="X12" s="696"/>
      <c r="Y12" s="696"/>
      <c r="Z12" s="696"/>
      <c r="AA12" s="696"/>
      <c r="AB12" s="696"/>
      <c r="AC12" s="696"/>
      <c r="AD12" s="696"/>
      <c r="AE12" s="696">
        <v>774608908</v>
      </c>
      <c r="AF12" s="696"/>
      <c r="AG12" s="696"/>
      <c r="AH12" s="696"/>
      <c r="AI12" s="696"/>
      <c r="AJ12" s="696"/>
      <c r="AK12" s="696"/>
      <c r="AL12" s="696"/>
      <c r="AM12" s="696"/>
      <c r="AN12" s="696"/>
      <c r="AO12" s="696"/>
      <c r="AP12" s="696"/>
      <c r="AQ12" s="696"/>
      <c r="AR12" s="696">
        <v>1084326</v>
      </c>
      <c r="AS12" s="696"/>
      <c r="AT12" s="696"/>
      <c r="AU12" s="696"/>
      <c r="AV12" s="696"/>
      <c r="AW12" s="696"/>
      <c r="AX12" s="696"/>
      <c r="AY12" s="696"/>
      <c r="AZ12" s="696"/>
      <c r="BA12" s="696"/>
      <c r="BB12" s="696"/>
      <c r="BC12" s="696"/>
      <c r="BD12" s="696"/>
      <c r="BE12" s="696">
        <v>100178996</v>
      </c>
      <c r="BF12" s="696"/>
      <c r="BG12" s="696"/>
      <c r="BH12" s="696"/>
      <c r="BI12" s="696"/>
      <c r="BJ12" s="696"/>
      <c r="BK12" s="696"/>
      <c r="BL12" s="696"/>
      <c r="BM12" s="696"/>
      <c r="BN12" s="696"/>
      <c r="BO12" s="696"/>
      <c r="BP12" s="696"/>
      <c r="BQ12" s="696"/>
      <c r="BR12" s="696">
        <v>0</v>
      </c>
      <c r="BS12" s="696"/>
      <c r="BT12" s="696"/>
      <c r="BU12" s="696"/>
      <c r="BV12" s="696"/>
      <c r="BW12" s="696"/>
      <c r="BX12" s="696"/>
      <c r="BY12" s="696"/>
      <c r="BZ12" s="696"/>
      <c r="CA12" s="696"/>
      <c r="CB12" s="696"/>
      <c r="CC12" s="696"/>
      <c r="CD12" s="696">
        <v>0</v>
      </c>
      <c r="CE12" s="696"/>
      <c r="CF12" s="696"/>
      <c r="CG12" s="696"/>
      <c r="CH12" s="696"/>
      <c r="CI12" s="696"/>
      <c r="CJ12" s="696"/>
      <c r="CK12" s="696"/>
      <c r="CL12" s="696"/>
      <c r="CM12" s="696"/>
      <c r="CN12" s="696"/>
      <c r="CO12" s="696"/>
      <c r="CP12" s="696"/>
      <c r="CQ12" s="696">
        <v>0</v>
      </c>
      <c r="CR12" s="696"/>
      <c r="CS12" s="696"/>
      <c r="CT12" s="696"/>
      <c r="CU12" s="696"/>
      <c r="CV12" s="696"/>
      <c r="CW12" s="696"/>
      <c r="CX12" s="696"/>
      <c r="CY12" s="696"/>
      <c r="CZ12" s="696"/>
      <c r="DA12" s="696"/>
      <c r="DB12" s="696"/>
      <c r="DC12" s="696"/>
      <c r="DD12" s="696">
        <v>0</v>
      </c>
      <c r="DE12" s="696"/>
      <c r="DF12" s="696"/>
      <c r="DG12" s="696"/>
      <c r="DH12" s="696"/>
      <c r="DI12" s="696"/>
      <c r="DJ12" s="696"/>
      <c r="DK12" s="696"/>
      <c r="DL12" s="696"/>
      <c r="DM12" s="696"/>
      <c r="DN12" s="696"/>
      <c r="DO12" s="696"/>
      <c r="DP12" s="696"/>
      <c r="DQ12" s="696">
        <v>0</v>
      </c>
      <c r="DR12" s="696"/>
      <c r="DS12" s="696"/>
      <c r="DT12" s="696"/>
      <c r="DU12" s="696"/>
      <c r="DV12" s="696"/>
      <c r="DW12" s="696"/>
      <c r="DX12" s="696"/>
      <c r="DY12" s="696"/>
      <c r="DZ12" s="696"/>
      <c r="EA12" s="696"/>
      <c r="EB12" s="696"/>
      <c r="EC12" s="696">
        <v>0</v>
      </c>
      <c r="ED12" s="696"/>
      <c r="EE12" s="696"/>
      <c r="EF12" s="696"/>
      <c r="EG12" s="696"/>
      <c r="EH12" s="696"/>
      <c r="EI12" s="696"/>
      <c r="EJ12" s="696"/>
      <c r="EK12" s="696"/>
      <c r="EL12" s="696"/>
      <c r="EM12" s="696"/>
      <c r="EN12" s="696"/>
      <c r="EO12" s="696"/>
      <c r="EP12" s="696">
        <v>0</v>
      </c>
      <c r="EQ12" s="696"/>
      <c r="ER12" s="696"/>
      <c r="ES12" s="696"/>
      <c r="ET12" s="696"/>
      <c r="EU12" s="696"/>
      <c r="EV12" s="696"/>
      <c r="EW12" s="696"/>
      <c r="EX12" s="696"/>
      <c r="EY12" s="696"/>
      <c r="EZ12" s="696"/>
      <c r="FA12" s="696"/>
      <c r="FB12" s="696"/>
      <c r="FC12" s="696">
        <v>0</v>
      </c>
      <c r="FD12" s="696"/>
      <c r="FE12" s="696"/>
      <c r="FF12" s="696"/>
      <c r="FG12" s="696"/>
      <c r="FH12" s="696"/>
      <c r="FI12" s="696"/>
      <c r="FJ12" s="696"/>
      <c r="FK12" s="696"/>
      <c r="FL12" s="696"/>
      <c r="FM12" s="696"/>
      <c r="FN12" s="696"/>
      <c r="FO12" s="699"/>
    </row>
    <row r="13" spans="1:236" ht="19.5" customHeight="1">
      <c r="A13" s="882" t="s">
        <v>110</v>
      </c>
      <c r="B13" s="883"/>
      <c r="C13" s="883"/>
      <c r="D13" s="883"/>
      <c r="E13" s="883"/>
      <c r="F13" s="883"/>
      <c r="G13" s="883"/>
      <c r="H13" s="883"/>
      <c r="I13" s="883"/>
      <c r="J13" s="883"/>
      <c r="K13" s="883"/>
      <c r="L13" s="883"/>
      <c r="M13" s="883"/>
      <c r="N13" s="883"/>
      <c r="O13" s="883"/>
      <c r="P13" s="883"/>
      <c r="Q13" s="883"/>
      <c r="R13" s="883"/>
      <c r="S13" s="705">
        <v>559</v>
      </c>
      <c r="T13" s="696"/>
      <c r="U13" s="696"/>
      <c r="V13" s="696"/>
      <c r="W13" s="696"/>
      <c r="X13" s="696"/>
      <c r="Y13" s="696"/>
      <c r="Z13" s="696"/>
      <c r="AA13" s="696"/>
      <c r="AB13" s="696"/>
      <c r="AC13" s="696"/>
      <c r="AD13" s="696"/>
      <c r="AE13" s="696">
        <v>6456151275</v>
      </c>
      <c r="AF13" s="696"/>
      <c r="AG13" s="696"/>
      <c r="AH13" s="696"/>
      <c r="AI13" s="696"/>
      <c r="AJ13" s="696"/>
      <c r="AK13" s="696"/>
      <c r="AL13" s="696"/>
      <c r="AM13" s="696"/>
      <c r="AN13" s="696"/>
      <c r="AO13" s="696"/>
      <c r="AP13" s="696"/>
      <c r="AQ13" s="696"/>
      <c r="AR13" s="696">
        <v>4450009</v>
      </c>
      <c r="AS13" s="696"/>
      <c r="AT13" s="696"/>
      <c r="AU13" s="696"/>
      <c r="AV13" s="696"/>
      <c r="AW13" s="696"/>
      <c r="AX13" s="696"/>
      <c r="AY13" s="696"/>
      <c r="AZ13" s="696"/>
      <c r="BA13" s="696"/>
      <c r="BB13" s="696"/>
      <c r="BC13" s="696"/>
      <c r="BD13" s="696"/>
      <c r="BE13" s="696">
        <v>978475409</v>
      </c>
      <c r="BF13" s="696"/>
      <c r="BG13" s="696"/>
      <c r="BH13" s="696"/>
      <c r="BI13" s="696"/>
      <c r="BJ13" s="696"/>
      <c r="BK13" s="696"/>
      <c r="BL13" s="696"/>
      <c r="BM13" s="696"/>
      <c r="BN13" s="696"/>
      <c r="BO13" s="696"/>
      <c r="BP13" s="696"/>
      <c r="BQ13" s="696"/>
      <c r="BR13" s="696">
        <v>5</v>
      </c>
      <c r="BS13" s="696"/>
      <c r="BT13" s="696"/>
      <c r="BU13" s="696"/>
      <c r="BV13" s="696"/>
      <c r="BW13" s="696"/>
      <c r="BX13" s="696"/>
      <c r="BY13" s="696"/>
      <c r="BZ13" s="696"/>
      <c r="CA13" s="696"/>
      <c r="CB13" s="696"/>
      <c r="CC13" s="696"/>
      <c r="CD13" s="696">
        <v>13903456</v>
      </c>
      <c r="CE13" s="696"/>
      <c r="CF13" s="696"/>
      <c r="CG13" s="696"/>
      <c r="CH13" s="696"/>
      <c r="CI13" s="696"/>
      <c r="CJ13" s="696"/>
      <c r="CK13" s="696"/>
      <c r="CL13" s="696"/>
      <c r="CM13" s="696"/>
      <c r="CN13" s="696"/>
      <c r="CO13" s="696"/>
      <c r="CP13" s="696"/>
      <c r="CQ13" s="696">
        <v>2945837</v>
      </c>
      <c r="CR13" s="696"/>
      <c r="CS13" s="696"/>
      <c r="CT13" s="696"/>
      <c r="CU13" s="696"/>
      <c r="CV13" s="696"/>
      <c r="CW13" s="696"/>
      <c r="CX13" s="696"/>
      <c r="CY13" s="696"/>
      <c r="CZ13" s="696"/>
      <c r="DA13" s="696"/>
      <c r="DB13" s="696"/>
      <c r="DC13" s="696"/>
      <c r="DD13" s="696">
        <v>0</v>
      </c>
      <c r="DE13" s="696"/>
      <c r="DF13" s="696"/>
      <c r="DG13" s="696"/>
      <c r="DH13" s="696"/>
      <c r="DI13" s="696"/>
      <c r="DJ13" s="696"/>
      <c r="DK13" s="696"/>
      <c r="DL13" s="696"/>
      <c r="DM13" s="696"/>
      <c r="DN13" s="696"/>
      <c r="DO13" s="696"/>
      <c r="DP13" s="696"/>
      <c r="DQ13" s="696">
        <v>9</v>
      </c>
      <c r="DR13" s="696"/>
      <c r="DS13" s="696"/>
      <c r="DT13" s="696"/>
      <c r="DU13" s="696"/>
      <c r="DV13" s="696"/>
      <c r="DW13" s="696"/>
      <c r="DX13" s="696"/>
      <c r="DY13" s="696"/>
      <c r="DZ13" s="696"/>
      <c r="EA13" s="696"/>
      <c r="EB13" s="696"/>
      <c r="EC13" s="696">
        <v>11728227</v>
      </c>
      <c r="ED13" s="696"/>
      <c r="EE13" s="696"/>
      <c r="EF13" s="696"/>
      <c r="EG13" s="696"/>
      <c r="EH13" s="696"/>
      <c r="EI13" s="696"/>
      <c r="EJ13" s="696"/>
      <c r="EK13" s="696"/>
      <c r="EL13" s="696"/>
      <c r="EM13" s="696"/>
      <c r="EN13" s="696"/>
      <c r="EO13" s="696"/>
      <c r="EP13" s="696">
        <v>1253852</v>
      </c>
      <c r="EQ13" s="696"/>
      <c r="ER13" s="696"/>
      <c r="ES13" s="696"/>
      <c r="ET13" s="696"/>
      <c r="EU13" s="696"/>
      <c r="EV13" s="696"/>
      <c r="EW13" s="696"/>
      <c r="EX13" s="696"/>
      <c r="EY13" s="696"/>
      <c r="EZ13" s="696"/>
      <c r="FA13" s="696"/>
      <c r="FB13" s="696"/>
      <c r="FC13" s="696">
        <v>0</v>
      </c>
      <c r="FD13" s="696"/>
      <c r="FE13" s="696"/>
      <c r="FF13" s="696"/>
      <c r="FG13" s="696"/>
      <c r="FH13" s="696"/>
      <c r="FI13" s="696"/>
      <c r="FJ13" s="696"/>
      <c r="FK13" s="696"/>
      <c r="FL13" s="696"/>
      <c r="FM13" s="696"/>
      <c r="FN13" s="696"/>
      <c r="FO13" s="699"/>
    </row>
    <row r="14" spans="1:236" ht="19.5" customHeight="1" thickBot="1">
      <c r="A14" s="776" t="s">
        <v>25</v>
      </c>
      <c r="B14" s="880"/>
      <c r="C14" s="880"/>
      <c r="D14" s="880"/>
      <c r="E14" s="880"/>
      <c r="F14" s="880"/>
      <c r="G14" s="880"/>
      <c r="H14" s="880"/>
      <c r="I14" s="880"/>
      <c r="J14" s="880"/>
      <c r="K14" s="880"/>
      <c r="L14" s="880"/>
      <c r="M14" s="880"/>
      <c r="N14" s="880"/>
      <c r="O14" s="880"/>
      <c r="P14" s="880"/>
      <c r="Q14" s="880"/>
      <c r="R14" s="880"/>
      <c r="S14" s="705">
        <v>996</v>
      </c>
      <c r="T14" s="696"/>
      <c r="U14" s="696"/>
      <c r="V14" s="696"/>
      <c r="W14" s="696"/>
      <c r="X14" s="696"/>
      <c r="Y14" s="696"/>
      <c r="Z14" s="696"/>
      <c r="AA14" s="696"/>
      <c r="AB14" s="696"/>
      <c r="AC14" s="696"/>
      <c r="AD14" s="696"/>
      <c r="AE14" s="696">
        <v>42375694813</v>
      </c>
      <c r="AF14" s="696"/>
      <c r="AG14" s="696"/>
      <c r="AH14" s="696"/>
      <c r="AI14" s="696"/>
      <c r="AJ14" s="696"/>
      <c r="AK14" s="696"/>
      <c r="AL14" s="696"/>
      <c r="AM14" s="696"/>
      <c r="AN14" s="696"/>
      <c r="AO14" s="696"/>
      <c r="AP14" s="696"/>
      <c r="AQ14" s="696"/>
      <c r="AR14" s="696">
        <v>33429943</v>
      </c>
      <c r="AS14" s="696"/>
      <c r="AT14" s="696"/>
      <c r="AU14" s="696"/>
      <c r="AV14" s="696"/>
      <c r="AW14" s="696"/>
      <c r="AX14" s="696"/>
      <c r="AY14" s="696"/>
      <c r="AZ14" s="696"/>
      <c r="BA14" s="696"/>
      <c r="BB14" s="696"/>
      <c r="BC14" s="696"/>
      <c r="BD14" s="696"/>
      <c r="BE14" s="696">
        <v>6130078078</v>
      </c>
      <c r="BF14" s="696"/>
      <c r="BG14" s="696"/>
      <c r="BH14" s="696"/>
      <c r="BI14" s="696"/>
      <c r="BJ14" s="696"/>
      <c r="BK14" s="696"/>
      <c r="BL14" s="696"/>
      <c r="BM14" s="696"/>
      <c r="BN14" s="696"/>
      <c r="BO14" s="696"/>
      <c r="BP14" s="696"/>
      <c r="BQ14" s="696"/>
      <c r="BR14" s="696">
        <v>1</v>
      </c>
      <c r="BS14" s="696"/>
      <c r="BT14" s="696"/>
      <c r="BU14" s="696"/>
      <c r="BV14" s="696"/>
      <c r="BW14" s="696"/>
      <c r="BX14" s="696"/>
      <c r="BY14" s="696"/>
      <c r="BZ14" s="696"/>
      <c r="CA14" s="696"/>
      <c r="CB14" s="696"/>
      <c r="CC14" s="696"/>
      <c r="CD14" s="696">
        <v>7022465</v>
      </c>
      <c r="CE14" s="696"/>
      <c r="CF14" s="696"/>
      <c r="CG14" s="696"/>
      <c r="CH14" s="696"/>
      <c r="CI14" s="696"/>
      <c r="CJ14" s="696"/>
      <c r="CK14" s="696"/>
      <c r="CL14" s="696"/>
      <c r="CM14" s="696"/>
      <c r="CN14" s="696"/>
      <c r="CO14" s="696"/>
      <c r="CP14" s="696"/>
      <c r="CQ14" s="696">
        <v>1324131</v>
      </c>
      <c r="CR14" s="696"/>
      <c r="CS14" s="696"/>
      <c r="CT14" s="696"/>
      <c r="CU14" s="696"/>
      <c r="CV14" s="696"/>
      <c r="CW14" s="696"/>
      <c r="CX14" s="696"/>
      <c r="CY14" s="696"/>
      <c r="CZ14" s="696"/>
      <c r="DA14" s="696"/>
      <c r="DB14" s="696"/>
      <c r="DC14" s="696"/>
      <c r="DD14" s="696">
        <v>0</v>
      </c>
      <c r="DE14" s="696"/>
      <c r="DF14" s="696"/>
      <c r="DG14" s="696"/>
      <c r="DH14" s="696"/>
      <c r="DI14" s="696"/>
      <c r="DJ14" s="696"/>
      <c r="DK14" s="696"/>
      <c r="DL14" s="696"/>
      <c r="DM14" s="696"/>
      <c r="DN14" s="696"/>
      <c r="DO14" s="696"/>
      <c r="DP14" s="696"/>
      <c r="DQ14" s="696">
        <v>30</v>
      </c>
      <c r="DR14" s="696"/>
      <c r="DS14" s="696"/>
      <c r="DT14" s="696"/>
      <c r="DU14" s="696"/>
      <c r="DV14" s="696"/>
      <c r="DW14" s="696"/>
      <c r="DX14" s="696"/>
      <c r="DY14" s="696"/>
      <c r="DZ14" s="696"/>
      <c r="EA14" s="696"/>
      <c r="EB14" s="696"/>
      <c r="EC14" s="696">
        <v>1709526204</v>
      </c>
      <c r="ED14" s="696"/>
      <c r="EE14" s="696"/>
      <c r="EF14" s="696"/>
      <c r="EG14" s="696"/>
      <c r="EH14" s="696"/>
      <c r="EI14" s="696"/>
      <c r="EJ14" s="696"/>
      <c r="EK14" s="696"/>
      <c r="EL14" s="696"/>
      <c r="EM14" s="696"/>
      <c r="EN14" s="696"/>
      <c r="EO14" s="696"/>
      <c r="EP14" s="696">
        <v>291277575</v>
      </c>
      <c r="EQ14" s="696"/>
      <c r="ER14" s="696"/>
      <c r="ES14" s="696"/>
      <c r="ET14" s="696"/>
      <c r="EU14" s="696"/>
      <c r="EV14" s="696"/>
      <c r="EW14" s="696"/>
      <c r="EX14" s="696"/>
      <c r="EY14" s="696"/>
      <c r="EZ14" s="696"/>
      <c r="FA14" s="696"/>
      <c r="FB14" s="696"/>
      <c r="FC14" s="696">
        <v>0</v>
      </c>
      <c r="FD14" s="696"/>
      <c r="FE14" s="696"/>
      <c r="FF14" s="696"/>
      <c r="FG14" s="696"/>
      <c r="FH14" s="696"/>
      <c r="FI14" s="696"/>
      <c r="FJ14" s="696"/>
      <c r="FK14" s="696"/>
      <c r="FL14" s="696"/>
      <c r="FM14" s="696"/>
      <c r="FN14" s="696"/>
      <c r="FO14" s="699"/>
    </row>
    <row r="15" spans="1:236" ht="19.5" customHeight="1" thickBot="1">
      <c r="A15" s="598" t="s">
        <v>0</v>
      </c>
      <c r="B15" s="878"/>
      <c r="C15" s="878"/>
      <c r="D15" s="878"/>
      <c r="E15" s="878"/>
      <c r="F15" s="878"/>
      <c r="G15" s="878"/>
      <c r="H15" s="878"/>
      <c r="I15" s="878"/>
      <c r="J15" s="878"/>
      <c r="K15" s="878"/>
      <c r="L15" s="878"/>
      <c r="M15" s="878"/>
      <c r="N15" s="878"/>
      <c r="O15" s="878"/>
      <c r="P15" s="878"/>
      <c r="Q15" s="878"/>
      <c r="R15" s="878"/>
      <c r="S15" s="704">
        <f t="shared" ref="S15" si="0">SUM(S9,S10,S11,S12,S13,S14)</f>
        <v>15587</v>
      </c>
      <c r="T15" s="697"/>
      <c r="U15" s="697"/>
      <c r="V15" s="697"/>
      <c r="W15" s="697"/>
      <c r="X15" s="697"/>
      <c r="Y15" s="697"/>
      <c r="Z15" s="697"/>
      <c r="AA15" s="697"/>
      <c r="AB15" s="697"/>
      <c r="AC15" s="697"/>
      <c r="AD15" s="697"/>
      <c r="AE15" s="697">
        <f t="shared" ref="AE15" si="1">SUM(AE9,AE10,AE11,AE12,AE13,AE14)</f>
        <v>83005461771</v>
      </c>
      <c r="AF15" s="697"/>
      <c r="AG15" s="697"/>
      <c r="AH15" s="697"/>
      <c r="AI15" s="697"/>
      <c r="AJ15" s="697"/>
      <c r="AK15" s="697"/>
      <c r="AL15" s="697"/>
      <c r="AM15" s="697"/>
      <c r="AN15" s="697"/>
      <c r="AO15" s="697"/>
      <c r="AP15" s="697"/>
      <c r="AQ15" s="697"/>
      <c r="AR15" s="697">
        <f t="shared" ref="AR15" si="2">SUM(AR9,AR10,AR11,AR12,AR13,AR14)</f>
        <v>120886990</v>
      </c>
      <c r="AS15" s="697"/>
      <c r="AT15" s="697"/>
      <c r="AU15" s="697"/>
      <c r="AV15" s="697"/>
      <c r="AW15" s="697"/>
      <c r="AX15" s="697"/>
      <c r="AY15" s="697"/>
      <c r="AZ15" s="697"/>
      <c r="BA15" s="697"/>
      <c r="BB15" s="697"/>
      <c r="BC15" s="697"/>
      <c r="BD15" s="697"/>
      <c r="BE15" s="697">
        <f>SUM(BE9,BE10,BE11,BE12,BE13,BE14)</f>
        <v>12513997323</v>
      </c>
      <c r="BF15" s="697"/>
      <c r="BG15" s="697"/>
      <c r="BH15" s="697"/>
      <c r="BI15" s="697"/>
      <c r="BJ15" s="697"/>
      <c r="BK15" s="697"/>
      <c r="BL15" s="697"/>
      <c r="BM15" s="697"/>
      <c r="BN15" s="697"/>
      <c r="BO15" s="697"/>
      <c r="BP15" s="697"/>
      <c r="BQ15" s="697"/>
      <c r="BR15" s="697">
        <f t="shared" ref="BR15" si="3">SUM(BR9,BR10,BR11,BR12,BR13,BR14)</f>
        <v>26</v>
      </c>
      <c r="BS15" s="697"/>
      <c r="BT15" s="697"/>
      <c r="BU15" s="697"/>
      <c r="BV15" s="697"/>
      <c r="BW15" s="697"/>
      <c r="BX15" s="697"/>
      <c r="BY15" s="697"/>
      <c r="BZ15" s="697"/>
      <c r="CA15" s="697"/>
      <c r="CB15" s="697"/>
      <c r="CC15" s="697"/>
      <c r="CD15" s="697">
        <f t="shared" ref="CD15" si="4">SUM(CD9,CD10,CD11,CD12,CD13,CD14)</f>
        <v>63121976</v>
      </c>
      <c r="CE15" s="697"/>
      <c r="CF15" s="697"/>
      <c r="CG15" s="697"/>
      <c r="CH15" s="697"/>
      <c r="CI15" s="697"/>
      <c r="CJ15" s="697"/>
      <c r="CK15" s="697"/>
      <c r="CL15" s="697"/>
      <c r="CM15" s="697"/>
      <c r="CN15" s="697"/>
      <c r="CO15" s="697"/>
      <c r="CP15" s="697"/>
      <c r="CQ15" s="697">
        <f t="shared" ref="CQ15" si="5">SUM(CQ9,CQ10,CQ11,CQ12,CQ13,CQ14)</f>
        <v>9975064</v>
      </c>
      <c r="CR15" s="697"/>
      <c r="CS15" s="697"/>
      <c r="CT15" s="697"/>
      <c r="CU15" s="697"/>
      <c r="CV15" s="697"/>
      <c r="CW15" s="697"/>
      <c r="CX15" s="697"/>
      <c r="CY15" s="697"/>
      <c r="CZ15" s="697"/>
      <c r="DA15" s="697"/>
      <c r="DB15" s="697"/>
      <c r="DC15" s="697"/>
      <c r="DD15" s="697">
        <f>SUM(DD9,DD10,DD11,DD12,DD13,DD14)</f>
        <v>0</v>
      </c>
      <c r="DE15" s="697"/>
      <c r="DF15" s="697"/>
      <c r="DG15" s="697"/>
      <c r="DH15" s="697"/>
      <c r="DI15" s="697"/>
      <c r="DJ15" s="697"/>
      <c r="DK15" s="697"/>
      <c r="DL15" s="697"/>
      <c r="DM15" s="697"/>
      <c r="DN15" s="697"/>
      <c r="DO15" s="697"/>
      <c r="DP15" s="697"/>
      <c r="DQ15" s="697">
        <f t="shared" ref="DQ15" si="6">SUM(DQ9,DQ10,DQ11,DQ12,DQ13,DQ14)</f>
        <v>107</v>
      </c>
      <c r="DR15" s="697"/>
      <c r="DS15" s="697"/>
      <c r="DT15" s="697"/>
      <c r="DU15" s="697"/>
      <c r="DV15" s="697"/>
      <c r="DW15" s="697"/>
      <c r="DX15" s="697"/>
      <c r="DY15" s="697"/>
      <c r="DZ15" s="697"/>
      <c r="EA15" s="697"/>
      <c r="EB15" s="697"/>
      <c r="EC15" s="697">
        <f t="shared" ref="EC15" si="7">SUM(EC9,EC10,EC11,EC12,EC13,EC14)</f>
        <v>1826556949</v>
      </c>
      <c r="ED15" s="697"/>
      <c r="EE15" s="697"/>
      <c r="EF15" s="697"/>
      <c r="EG15" s="697"/>
      <c r="EH15" s="697"/>
      <c r="EI15" s="697"/>
      <c r="EJ15" s="697"/>
      <c r="EK15" s="697"/>
      <c r="EL15" s="697"/>
      <c r="EM15" s="697"/>
      <c r="EN15" s="697"/>
      <c r="EO15" s="697"/>
      <c r="EP15" s="697">
        <f t="shared" ref="EP15" si="8">SUM(EP9,EP10,EP11,EP12,EP13,EP14)</f>
        <v>309962594</v>
      </c>
      <c r="EQ15" s="697"/>
      <c r="ER15" s="697"/>
      <c r="ES15" s="697"/>
      <c r="ET15" s="697"/>
      <c r="EU15" s="697"/>
      <c r="EV15" s="697"/>
      <c r="EW15" s="697"/>
      <c r="EX15" s="697"/>
      <c r="EY15" s="697"/>
      <c r="EZ15" s="697"/>
      <c r="FA15" s="697"/>
      <c r="FB15" s="697"/>
      <c r="FC15" s="697">
        <f>SUM(FC9,FC10,FC11,FC12,FC13,FC14)</f>
        <v>249951</v>
      </c>
      <c r="FD15" s="697"/>
      <c r="FE15" s="697"/>
      <c r="FF15" s="697"/>
      <c r="FG15" s="697"/>
      <c r="FH15" s="697"/>
      <c r="FI15" s="697"/>
      <c r="FJ15" s="697"/>
      <c r="FK15" s="697"/>
      <c r="FL15" s="697"/>
      <c r="FM15" s="697"/>
      <c r="FN15" s="697"/>
      <c r="FO15" s="698"/>
    </row>
    <row r="16" spans="1:236" ht="19.5" customHeight="1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>
        <v>0</v>
      </c>
      <c r="AD16" s="157"/>
      <c r="AE16" s="158"/>
      <c r="AF16" s="158">
        <v>1</v>
      </c>
      <c r="AG16" s="158"/>
      <c r="AH16" s="158"/>
      <c r="AI16" s="158"/>
      <c r="AJ16" s="158">
        <v>0</v>
      </c>
      <c r="AK16" s="158"/>
      <c r="AL16" s="158"/>
      <c r="AM16" s="158"/>
      <c r="AN16" s="158"/>
      <c r="AO16" s="159"/>
      <c r="AP16" s="159"/>
      <c r="AQ16" s="159"/>
      <c r="AR16" s="158"/>
      <c r="AS16" s="158">
        <v>1</v>
      </c>
      <c r="AT16" s="158"/>
      <c r="AU16" s="158"/>
      <c r="AV16" s="158"/>
      <c r="AW16" s="158">
        <v>0</v>
      </c>
      <c r="AX16" s="158"/>
      <c r="AY16" s="158"/>
      <c r="AZ16" s="158"/>
      <c r="BA16" s="158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8"/>
      <c r="CR16" s="158">
        <v>1</v>
      </c>
      <c r="CS16" s="158"/>
      <c r="CT16" s="158"/>
      <c r="CU16" s="158"/>
      <c r="CV16" s="158">
        <v>0</v>
      </c>
      <c r="CW16" s="158"/>
      <c r="CX16" s="158"/>
      <c r="CY16" s="158"/>
      <c r="CZ16" s="158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8"/>
      <c r="EQ16" s="158">
        <v>1</v>
      </c>
      <c r="ER16" s="158"/>
      <c r="ES16" s="158"/>
      <c r="ET16" s="158"/>
      <c r="EU16" s="158">
        <v>0</v>
      </c>
      <c r="EV16" s="158"/>
      <c r="EW16" s="158"/>
      <c r="EX16" s="158"/>
      <c r="EY16" s="158"/>
      <c r="EZ16" s="159"/>
      <c r="FA16" s="159"/>
      <c r="FB16" s="159"/>
      <c r="FC16" s="159"/>
      <c r="FD16" s="159"/>
      <c r="FE16" s="159"/>
      <c r="FF16" s="159"/>
      <c r="FG16" s="159"/>
      <c r="FH16" s="159"/>
      <c r="FI16" s="159"/>
    </row>
    <row r="17" spans="1:171" ht="21" customHeight="1" thickBot="1"/>
    <row r="18" spans="1:171" ht="28.8" customHeight="1">
      <c r="A18" s="391"/>
      <c r="B18" s="864" t="s">
        <v>205</v>
      </c>
      <c r="C18" s="864"/>
      <c r="D18" s="864"/>
      <c r="E18" s="864"/>
      <c r="F18" s="864"/>
      <c r="G18" s="864"/>
      <c r="H18" s="864"/>
      <c r="I18" s="864"/>
      <c r="J18" s="864"/>
      <c r="K18" s="864"/>
      <c r="L18" s="864"/>
      <c r="M18" s="864"/>
      <c r="N18" s="864"/>
      <c r="O18" s="864"/>
      <c r="P18" s="864"/>
      <c r="Q18" s="864"/>
      <c r="R18" s="390"/>
      <c r="S18" s="416"/>
      <c r="T18" s="395"/>
      <c r="U18" s="773" t="s">
        <v>812</v>
      </c>
      <c r="V18" s="773"/>
      <c r="W18" s="773"/>
      <c r="X18" s="773"/>
      <c r="Y18" s="773"/>
      <c r="Z18" s="773"/>
      <c r="AA18" s="773"/>
      <c r="AB18" s="773"/>
      <c r="AC18" s="773"/>
      <c r="AD18" s="773"/>
      <c r="AE18" s="773"/>
      <c r="AF18" s="773"/>
      <c r="AG18" s="773"/>
      <c r="AH18" s="773"/>
      <c r="AI18" s="773"/>
      <c r="AJ18" s="773"/>
      <c r="AK18" s="773"/>
      <c r="AL18" s="773"/>
      <c r="AM18" s="773"/>
      <c r="AN18" s="773"/>
      <c r="AO18" s="773"/>
      <c r="AP18" s="773"/>
      <c r="AQ18" s="773"/>
      <c r="AR18" s="773"/>
      <c r="AS18" s="773"/>
      <c r="AT18" s="773"/>
      <c r="AU18" s="773"/>
      <c r="AV18" s="773"/>
      <c r="AW18" s="773"/>
      <c r="AX18" s="773"/>
      <c r="AY18" s="773"/>
      <c r="AZ18" s="773"/>
      <c r="BA18" s="773"/>
      <c r="BB18" s="773"/>
      <c r="BC18" s="773"/>
      <c r="BD18" s="773"/>
      <c r="BE18" s="773"/>
      <c r="BF18" s="773"/>
      <c r="BG18" s="773"/>
      <c r="BH18" s="773"/>
      <c r="BI18" s="773"/>
      <c r="BJ18" s="773"/>
      <c r="BK18" s="773"/>
      <c r="BL18" s="773"/>
      <c r="BM18" s="773"/>
      <c r="BN18" s="773"/>
      <c r="BO18" s="773"/>
      <c r="BP18" s="773"/>
      <c r="BQ18" s="773"/>
      <c r="BR18" s="773"/>
      <c r="BS18" s="773"/>
      <c r="BT18" s="773"/>
      <c r="BU18" s="773"/>
      <c r="BV18" s="773"/>
      <c r="BW18" s="773"/>
      <c r="BX18" s="773"/>
      <c r="BY18" s="773"/>
      <c r="BZ18" s="773"/>
      <c r="CA18" s="773"/>
      <c r="CB18" s="773"/>
      <c r="CC18" s="773"/>
      <c r="CD18" s="773"/>
      <c r="CE18" s="773"/>
      <c r="CF18" s="773"/>
      <c r="CG18" s="773"/>
      <c r="CH18" s="773"/>
      <c r="CI18" s="773"/>
      <c r="CJ18" s="773"/>
      <c r="CK18" s="773"/>
      <c r="CL18" s="773"/>
      <c r="CM18" s="773"/>
      <c r="CN18" s="773"/>
      <c r="CO18" s="773"/>
      <c r="CP18" s="773"/>
      <c r="CQ18" s="773"/>
      <c r="CR18" s="773"/>
      <c r="CS18" s="773"/>
      <c r="CT18" s="773"/>
      <c r="CU18" s="773"/>
      <c r="CV18" s="773"/>
      <c r="CW18" s="773"/>
      <c r="CX18" s="773"/>
      <c r="CY18" s="773"/>
      <c r="CZ18" s="773"/>
      <c r="DA18" s="773"/>
      <c r="DB18" s="773"/>
      <c r="DC18" s="773"/>
      <c r="DD18" s="773"/>
      <c r="DE18" s="773"/>
      <c r="DF18" s="773"/>
      <c r="DG18" s="773"/>
      <c r="DH18" s="773"/>
      <c r="DI18" s="773"/>
      <c r="DJ18" s="773"/>
      <c r="DK18" s="773"/>
      <c r="DL18" s="773"/>
      <c r="DM18" s="773"/>
      <c r="DN18" s="773"/>
      <c r="DO18" s="773"/>
      <c r="DP18" s="773"/>
      <c r="DQ18" s="773"/>
      <c r="DR18" s="773"/>
      <c r="DS18" s="773"/>
      <c r="DT18" s="773"/>
      <c r="DU18" s="773"/>
      <c r="DV18" s="773"/>
      <c r="DW18" s="773"/>
      <c r="DX18" s="773"/>
      <c r="DY18" s="773"/>
      <c r="DZ18" s="773"/>
      <c r="EA18" s="773"/>
      <c r="EB18" s="773"/>
      <c r="EC18" s="773"/>
      <c r="ED18" s="773"/>
      <c r="EE18" s="773"/>
      <c r="EF18" s="773"/>
      <c r="EG18" s="773"/>
      <c r="EH18" s="773"/>
      <c r="EI18" s="773"/>
      <c r="EJ18" s="773"/>
      <c r="EK18" s="773"/>
      <c r="EL18" s="773"/>
      <c r="EM18" s="773"/>
      <c r="EN18" s="773"/>
      <c r="EO18" s="773"/>
      <c r="EP18" s="773"/>
      <c r="EQ18" s="773"/>
      <c r="ER18" s="773"/>
      <c r="ES18" s="773"/>
      <c r="ET18" s="773"/>
      <c r="EU18" s="773"/>
      <c r="EV18" s="773"/>
      <c r="EW18" s="773"/>
      <c r="EX18" s="773"/>
      <c r="EY18" s="773"/>
      <c r="EZ18" s="773"/>
      <c r="FA18" s="773"/>
      <c r="FB18" s="773"/>
      <c r="FC18" s="773"/>
      <c r="FD18" s="773"/>
      <c r="FE18" s="773"/>
      <c r="FF18" s="773"/>
      <c r="FG18" s="773"/>
      <c r="FH18" s="773"/>
      <c r="FI18" s="773"/>
      <c r="FJ18" s="773"/>
      <c r="FK18" s="773"/>
      <c r="FL18" s="773"/>
      <c r="FM18" s="773"/>
      <c r="FN18" s="413"/>
      <c r="FO18" s="414"/>
    </row>
    <row r="19" spans="1:171" ht="28.8" customHeight="1">
      <c r="A19" s="392"/>
      <c r="B19" s="393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408"/>
      <c r="T19" s="396"/>
      <c r="U19" s="772" t="s">
        <v>803</v>
      </c>
      <c r="V19" s="772"/>
      <c r="W19" s="772"/>
      <c r="X19" s="772"/>
      <c r="Y19" s="772"/>
      <c r="Z19" s="772"/>
      <c r="AA19" s="772"/>
      <c r="AB19" s="772"/>
      <c r="AC19" s="772"/>
      <c r="AD19" s="772"/>
      <c r="AE19" s="772"/>
      <c r="AF19" s="772"/>
      <c r="AG19" s="772"/>
      <c r="AH19" s="772"/>
      <c r="AI19" s="772"/>
      <c r="AJ19" s="772"/>
      <c r="AK19" s="772"/>
      <c r="AL19" s="772"/>
      <c r="AM19" s="772"/>
      <c r="AN19" s="772"/>
      <c r="AO19" s="772"/>
      <c r="AP19" s="772"/>
      <c r="AQ19" s="772"/>
      <c r="AR19" s="772"/>
      <c r="AS19" s="772"/>
      <c r="AT19" s="772"/>
      <c r="AU19" s="772"/>
      <c r="AV19" s="772"/>
      <c r="AW19" s="772"/>
      <c r="AX19" s="772"/>
      <c r="AY19" s="772"/>
      <c r="AZ19" s="772"/>
      <c r="BA19" s="772"/>
      <c r="BB19" s="772"/>
      <c r="BC19" s="772"/>
      <c r="BD19" s="772"/>
      <c r="BE19" s="772"/>
      <c r="BF19" s="772"/>
      <c r="BG19" s="772"/>
      <c r="BH19" s="772"/>
      <c r="BI19" s="772"/>
      <c r="BJ19" s="772"/>
      <c r="BK19" s="772"/>
      <c r="BL19" s="772"/>
      <c r="BM19" s="772"/>
      <c r="BN19" s="772"/>
      <c r="BO19" s="772"/>
      <c r="BP19" s="772"/>
      <c r="BQ19" s="772"/>
      <c r="BR19" s="772"/>
      <c r="BS19" s="772"/>
      <c r="BT19" s="772"/>
      <c r="BU19" s="772"/>
      <c r="BV19" s="772"/>
      <c r="BW19" s="772"/>
      <c r="BX19" s="772"/>
      <c r="BY19" s="772"/>
      <c r="BZ19" s="772"/>
      <c r="CA19" s="772"/>
      <c r="CB19" s="772"/>
      <c r="CC19" s="772"/>
      <c r="CD19" s="772"/>
      <c r="CE19" s="772"/>
      <c r="CF19" s="772"/>
      <c r="CG19" s="772"/>
      <c r="CH19" s="772"/>
      <c r="CI19" s="772"/>
      <c r="CJ19" s="772"/>
      <c r="CK19" s="772"/>
      <c r="CL19" s="772"/>
      <c r="CM19" s="772"/>
      <c r="CN19" s="772"/>
      <c r="CO19" s="772"/>
      <c r="CP19" s="772"/>
      <c r="CQ19" s="772"/>
      <c r="CR19" s="772"/>
      <c r="CS19" s="772"/>
      <c r="CT19" s="772"/>
      <c r="CU19" s="772"/>
      <c r="CV19" s="772"/>
      <c r="CW19" s="772"/>
      <c r="CX19" s="772"/>
      <c r="CY19" s="772"/>
      <c r="CZ19" s="772"/>
      <c r="DA19" s="772"/>
      <c r="DB19" s="772"/>
      <c r="DC19" s="772"/>
      <c r="DD19" s="772"/>
      <c r="DE19" s="772"/>
      <c r="DF19" s="772"/>
      <c r="DG19" s="772"/>
      <c r="DH19" s="772"/>
      <c r="DI19" s="772"/>
      <c r="DJ19" s="772"/>
      <c r="DK19" s="772"/>
      <c r="DL19" s="772"/>
      <c r="DM19" s="772"/>
      <c r="DN19" s="772"/>
      <c r="DO19" s="772"/>
      <c r="DP19" s="772"/>
      <c r="DQ19" s="772"/>
      <c r="DR19" s="772"/>
      <c r="DS19" s="772"/>
      <c r="DT19" s="772"/>
      <c r="DU19" s="772"/>
      <c r="DV19" s="772"/>
      <c r="DW19" s="772"/>
      <c r="DX19" s="772"/>
      <c r="DY19" s="772"/>
      <c r="DZ19" s="772"/>
      <c r="EA19" s="772"/>
      <c r="EB19" s="772"/>
      <c r="EC19" s="772"/>
      <c r="ED19" s="772"/>
      <c r="EE19" s="772"/>
      <c r="EF19" s="772"/>
      <c r="EG19" s="772"/>
      <c r="EH19" s="772"/>
      <c r="EI19" s="772"/>
      <c r="EJ19" s="772"/>
      <c r="EK19" s="772"/>
      <c r="EL19" s="772"/>
      <c r="EM19" s="772"/>
      <c r="EN19" s="772"/>
      <c r="EO19" s="772"/>
      <c r="EP19" s="772"/>
      <c r="EQ19" s="772"/>
      <c r="ER19" s="772"/>
      <c r="ES19" s="772"/>
      <c r="ET19" s="772"/>
      <c r="EU19" s="772"/>
      <c r="EV19" s="772"/>
      <c r="EW19" s="772"/>
      <c r="EX19" s="772"/>
      <c r="EY19" s="772"/>
      <c r="EZ19" s="772"/>
      <c r="FA19" s="772"/>
      <c r="FB19" s="772"/>
      <c r="FC19" s="772"/>
      <c r="FD19" s="772"/>
      <c r="FE19" s="772"/>
      <c r="FF19" s="772"/>
      <c r="FG19" s="772"/>
      <c r="FH19" s="772"/>
      <c r="FI19" s="772"/>
      <c r="FJ19" s="772"/>
      <c r="FK19" s="772"/>
      <c r="FL19" s="772"/>
      <c r="FM19" s="772"/>
      <c r="FN19" s="410"/>
      <c r="FO19" s="415"/>
    </row>
    <row r="20" spans="1:171" ht="19.5" customHeight="1">
      <c r="A20" s="392"/>
      <c r="B20" s="393"/>
      <c r="C20" s="393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Q20" s="393"/>
      <c r="R20" s="393"/>
      <c r="S20" s="398"/>
      <c r="T20" s="688" t="s">
        <v>397</v>
      </c>
      <c r="U20" s="688"/>
      <c r="V20" s="688"/>
      <c r="W20" s="688"/>
      <c r="X20" s="688"/>
      <c r="Y20" s="688"/>
      <c r="Z20" s="688"/>
      <c r="AA20" s="688"/>
      <c r="AB20" s="688"/>
      <c r="AC20" s="688"/>
      <c r="AD20" s="405"/>
      <c r="AE20" s="382"/>
      <c r="AF20" s="628" t="s">
        <v>767</v>
      </c>
      <c r="AG20" s="628"/>
      <c r="AH20" s="628"/>
      <c r="AI20" s="628"/>
      <c r="AJ20" s="628"/>
      <c r="AK20" s="628"/>
      <c r="AL20" s="628"/>
      <c r="AM20" s="628"/>
      <c r="AN20" s="628"/>
      <c r="AO20" s="628"/>
      <c r="AP20" s="628"/>
      <c r="AQ20" s="405"/>
      <c r="AR20" s="382"/>
      <c r="AS20" s="628" t="s">
        <v>810</v>
      </c>
      <c r="AT20" s="628"/>
      <c r="AU20" s="628"/>
      <c r="AV20" s="628"/>
      <c r="AW20" s="628"/>
      <c r="AX20" s="628"/>
      <c r="AY20" s="628"/>
      <c r="AZ20" s="628"/>
      <c r="BA20" s="628"/>
      <c r="BB20" s="628"/>
      <c r="BC20" s="628"/>
      <c r="BD20" s="405"/>
      <c r="BE20" s="382"/>
      <c r="BF20" s="628" t="s">
        <v>768</v>
      </c>
      <c r="BG20" s="628"/>
      <c r="BH20" s="628"/>
      <c r="BI20" s="628"/>
      <c r="BJ20" s="628"/>
      <c r="BK20" s="628"/>
      <c r="BL20" s="628"/>
      <c r="BM20" s="628"/>
      <c r="BN20" s="628"/>
      <c r="BO20" s="628"/>
      <c r="BP20" s="628"/>
      <c r="BQ20" s="405"/>
      <c r="BR20" s="386"/>
      <c r="BS20" s="401"/>
      <c r="BT20" s="1079" t="s">
        <v>801</v>
      </c>
      <c r="BU20" s="1079"/>
      <c r="BV20" s="1079"/>
      <c r="BW20" s="1079"/>
      <c r="BX20" s="1079"/>
      <c r="BY20" s="1079"/>
      <c r="BZ20" s="1079"/>
      <c r="CA20" s="1079"/>
      <c r="CB20" s="1079"/>
      <c r="CC20" s="1079"/>
      <c r="CD20" s="1079"/>
      <c r="CE20" s="1079"/>
      <c r="CF20" s="1079"/>
      <c r="CG20" s="1079"/>
      <c r="CH20" s="1079"/>
      <c r="CI20" s="1079"/>
      <c r="CJ20" s="1079"/>
      <c r="CK20" s="1079"/>
      <c r="CL20" s="1079"/>
      <c r="CM20" s="1079"/>
      <c r="CN20" s="1079"/>
      <c r="CO20" s="1079"/>
      <c r="CP20" s="1079"/>
      <c r="CQ20" s="1079"/>
      <c r="CR20" s="1079"/>
      <c r="CS20" s="1079"/>
      <c r="CT20" s="1079"/>
      <c r="CU20" s="1079"/>
      <c r="CV20" s="1079"/>
      <c r="CW20" s="1079"/>
      <c r="CX20" s="1079"/>
      <c r="CY20" s="1079"/>
      <c r="CZ20" s="1079"/>
      <c r="DA20" s="1079"/>
      <c r="DB20" s="1079"/>
      <c r="DC20" s="1079"/>
      <c r="DD20" s="1079"/>
      <c r="DE20" s="1079"/>
      <c r="DF20" s="1079"/>
      <c r="DG20" s="1079"/>
      <c r="DH20" s="1079"/>
      <c r="DI20" s="1079"/>
      <c r="DJ20" s="1079"/>
      <c r="DK20" s="1079"/>
      <c r="DL20" s="1079"/>
      <c r="DM20" s="1079"/>
      <c r="DN20" s="1079"/>
      <c r="DO20" s="394"/>
      <c r="DP20" s="399"/>
      <c r="DQ20" s="386"/>
      <c r="DR20" s="401"/>
      <c r="DS20" s="1079" t="s">
        <v>802</v>
      </c>
      <c r="DT20" s="1079"/>
      <c r="DU20" s="1079"/>
      <c r="DV20" s="1079"/>
      <c r="DW20" s="1079"/>
      <c r="DX20" s="1079"/>
      <c r="DY20" s="1079"/>
      <c r="DZ20" s="1079"/>
      <c r="EA20" s="1079"/>
      <c r="EB20" s="1079"/>
      <c r="EC20" s="1079"/>
      <c r="ED20" s="1079"/>
      <c r="EE20" s="1079"/>
      <c r="EF20" s="1079"/>
      <c r="EG20" s="1079"/>
      <c r="EH20" s="1079"/>
      <c r="EI20" s="1079"/>
      <c r="EJ20" s="1079"/>
      <c r="EK20" s="1079"/>
      <c r="EL20" s="1079"/>
      <c r="EM20" s="1079"/>
      <c r="EN20" s="1079"/>
      <c r="EO20" s="1079"/>
      <c r="EP20" s="1079"/>
      <c r="EQ20" s="1079"/>
      <c r="ER20" s="1079"/>
      <c r="ES20" s="1079"/>
      <c r="ET20" s="1079"/>
      <c r="EU20" s="1079"/>
      <c r="EV20" s="1079"/>
      <c r="EW20" s="1079"/>
      <c r="EX20" s="1079"/>
      <c r="EY20" s="1079"/>
      <c r="EZ20" s="1079"/>
      <c r="FA20" s="1079"/>
      <c r="FB20" s="1079"/>
      <c r="FC20" s="1079"/>
      <c r="FD20" s="1079"/>
      <c r="FE20" s="1079"/>
      <c r="FF20" s="1079"/>
      <c r="FG20" s="1079"/>
      <c r="FH20" s="1079"/>
      <c r="FI20" s="1079"/>
      <c r="FJ20" s="1079"/>
      <c r="FK20" s="1079"/>
      <c r="FL20" s="1079"/>
      <c r="FM20" s="1079"/>
      <c r="FN20" s="394"/>
      <c r="FO20" s="349"/>
    </row>
    <row r="21" spans="1:171" ht="27" customHeight="1">
      <c r="A21" s="392"/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407"/>
      <c r="T21" s="689"/>
      <c r="U21" s="689"/>
      <c r="V21" s="689"/>
      <c r="W21" s="689"/>
      <c r="X21" s="689"/>
      <c r="Y21" s="689"/>
      <c r="Z21" s="689"/>
      <c r="AA21" s="689"/>
      <c r="AB21" s="689"/>
      <c r="AC21" s="689"/>
      <c r="AD21" s="397"/>
      <c r="AE21" s="383"/>
      <c r="AF21" s="629"/>
      <c r="AG21" s="629"/>
      <c r="AH21" s="629"/>
      <c r="AI21" s="629"/>
      <c r="AJ21" s="629"/>
      <c r="AK21" s="629"/>
      <c r="AL21" s="629"/>
      <c r="AM21" s="629"/>
      <c r="AN21" s="629"/>
      <c r="AO21" s="629"/>
      <c r="AP21" s="629"/>
      <c r="AQ21" s="397"/>
      <c r="AR21" s="383"/>
      <c r="AS21" s="629"/>
      <c r="AT21" s="629"/>
      <c r="AU21" s="629"/>
      <c r="AV21" s="629"/>
      <c r="AW21" s="629"/>
      <c r="AX21" s="629"/>
      <c r="AY21" s="629"/>
      <c r="AZ21" s="629"/>
      <c r="BA21" s="629"/>
      <c r="BB21" s="629"/>
      <c r="BC21" s="629"/>
      <c r="BD21" s="397"/>
      <c r="BE21" s="383"/>
      <c r="BF21" s="629"/>
      <c r="BG21" s="629"/>
      <c r="BH21" s="629"/>
      <c r="BI21" s="629"/>
      <c r="BJ21" s="629"/>
      <c r="BK21" s="629"/>
      <c r="BL21" s="629"/>
      <c r="BM21" s="629"/>
      <c r="BN21" s="629"/>
      <c r="BO21" s="629"/>
      <c r="BP21" s="629"/>
      <c r="BQ21" s="397"/>
      <c r="BR21" s="403"/>
      <c r="BS21" s="688" t="s">
        <v>397</v>
      </c>
      <c r="BT21" s="688"/>
      <c r="BU21" s="688"/>
      <c r="BV21" s="688"/>
      <c r="BW21" s="688"/>
      <c r="BX21" s="688"/>
      <c r="BY21" s="688"/>
      <c r="BZ21" s="688"/>
      <c r="CA21" s="688"/>
      <c r="CB21" s="688"/>
      <c r="CC21" s="405"/>
      <c r="CD21" s="382"/>
      <c r="CE21" s="628" t="s">
        <v>767</v>
      </c>
      <c r="CF21" s="628"/>
      <c r="CG21" s="628"/>
      <c r="CH21" s="628"/>
      <c r="CI21" s="628"/>
      <c r="CJ21" s="628"/>
      <c r="CK21" s="628"/>
      <c r="CL21" s="628"/>
      <c r="CM21" s="628"/>
      <c r="CN21" s="628"/>
      <c r="CO21" s="628"/>
      <c r="CP21" s="405"/>
      <c r="CQ21" s="383"/>
      <c r="CR21" s="628" t="s">
        <v>811</v>
      </c>
      <c r="CS21" s="628"/>
      <c r="CT21" s="628"/>
      <c r="CU21" s="628"/>
      <c r="CV21" s="628"/>
      <c r="CW21" s="628"/>
      <c r="CX21" s="628"/>
      <c r="CY21" s="628"/>
      <c r="CZ21" s="628"/>
      <c r="DA21" s="628"/>
      <c r="DB21" s="628"/>
      <c r="DC21" s="397"/>
      <c r="DD21" s="382"/>
      <c r="DE21" s="628" t="s">
        <v>768</v>
      </c>
      <c r="DF21" s="628"/>
      <c r="DG21" s="628"/>
      <c r="DH21" s="628"/>
      <c r="DI21" s="628"/>
      <c r="DJ21" s="628"/>
      <c r="DK21" s="628"/>
      <c r="DL21" s="628"/>
      <c r="DM21" s="628"/>
      <c r="DN21" s="628"/>
      <c r="DO21" s="628"/>
      <c r="DP21" s="405"/>
      <c r="DQ21" s="382"/>
      <c r="DR21" s="688" t="s">
        <v>397</v>
      </c>
      <c r="DS21" s="688"/>
      <c r="DT21" s="688"/>
      <c r="DU21" s="688"/>
      <c r="DV21" s="688"/>
      <c r="DW21" s="688"/>
      <c r="DX21" s="688"/>
      <c r="DY21" s="688"/>
      <c r="DZ21" s="688"/>
      <c r="EA21" s="688"/>
      <c r="EB21" s="405"/>
      <c r="EC21" s="382"/>
      <c r="ED21" s="628" t="s">
        <v>767</v>
      </c>
      <c r="EE21" s="628"/>
      <c r="EF21" s="628"/>
      <c r="EG21" s="628"/>
      <c r="EH21" s="628"/>
      <c r="EI21" s="628"/>
      <c r="EJ21" s="628"/>
      <c r="EK21" s="628"/>
      <c r="EL21" s="628"/>
      <c r="EM21" s="628"/>
      <c r="EN21" s="628"/>
      <c r="EO21" s="405"/>
      <c r="EP21" s="383"/>
      <c r="EQ21" s="628" t="s">
        <v>811</v>
      </c>
      <c r="ER21" s="628"/>
      <c r="ES21" s="628"/>
      <c r="ET21" s="628"/>
      <c r="EU21" s="628"/>
      <c r="EV21" s="628"/>
      <c r="EW21" s="628"/>
      <c r="EX21" s="628"/>
      <c r="EY21" s="628"/>
      <c r="EZ21" s="628"/>
      <c r="FA21" s="628"/>
      <c r="FB21" s="397"/>
      <c r="FC21" s="382"/>
      <c r="FD21" s="628" t="s">
        <v>768</v>
      </c>
      <c r="FE21" s="628"/>
      <c r="FF21" s="628"/>
      <c r="FG21" s="628"/>
      <c r="FH21" s="628"/>
      <c r="FI21" s="628"/>
      <c r="FJ21" s="628"/>
      <c r="FK21" s="628"/>
      <c r="FL21" s="628"/>
      <c r="FM21" s="628"/>
      <c r="FN21" s="628"/>
      <c r="FO21" s="406"/>
    </row>
    <row r="22" spans="1:171" ht="15" customHeight="1">
      <c r="A22" s="392"/>
      <c r="B22" s="885" t="s">
        <v>101</v>
      </c>
      <c r="C22" s="885"/>
      <c r="D22" s="885"/>
      <c r="E22" s="885"/>
      <c r="F22" s="885"/>
      <c r="G22" s="885"/>
      <c r="H22" s="885"/>
      <c r="I22" s="885"/>
      <c r="J22" s="885"/>
      <c r="K22" s="885"/>
      <c r="L22" s="885"/>
      <c r="M22" s="885"/>
      <c r="N22" s="885"/>
      <c r="O22" s="885"/>
      <c r="P22" s="885"/>
      <c r="Q22" s="885"/>
      <c r="R22" s="393"/>
      <c r="S22" s="1157" t="s">
        <v>824</v>
      </c>
      <c r="T22" s="1149"/>
      <c r="U22" s="1149"/>
      <c r="V22" s="1149"/>
      <c r="W22" s="1149"/>
      <c r="X22" s="1149"/>
      <c r="Y22" s="1149"/>
      <c r="Z22" s="1149"/>
      <c r="AA22" s="1149"/>
      <c r="AB22" s="1149"/>
      <c r="AC22" s="1149"/>
      <c r="AD22" s="1155"/>
      <c r="AE22" s="1149" t="s">
        <v>825</v>
      </c>
      <c r="AF22" s="1149"/>
      <c r="AG22" s="1149"/>
      <c r="AH22" s="1149"/>
      <c r="AI22" s="1149"/>
      <c r="AJ22" s="1149"/>
      <c r="AK22" s="1149"/>
      <c r="AL22" s="1149"/>
      <c r="AM22" s="1149"/>
      <c r="AN22" s="1149"/>
      <c r="AO22" s="1149"/>
      <c r="AP22" s="1149"/>
      <c r="AQ22" s="1155"/>
      <c r="AR22" s="1149" t="s">
        <v>826</v>
      </c>
      <c r="AS22" s="1149"/>
      <c r="AT22" s="1149"/>
      <c r="AU22" s="1149"/>
      <c r="AV22" s="1149"/>
      <c r="AW22" s="1149"/>
      <c r="AX22" s="1149"/>
      <c r="AY22" s="1149"/>
      <c r="AZ22" s="1149"/>
      <c r="BA22" s="1149"/>
      <c r="BB22" s="1149"/>
      <c r="BC22" s="1149"/>
      <c r="BD22" s="1155"/>
      <c r="BE22" s="1149" t="s">
        <v>827</v>
      </c>
      <c r="BF22" s="1149"/>
      <c r="BG22" s="1149"/>
      <c r="BH22" s="1149"/>
      <c r="BI22" s="1149"/>
      <c r="BJ22" s="1149"/>
      <c r="BK22" s="1149"/>
      <c r="BL22" s="1149"/>
      <c r="BM22" s="1149"/>
      <c r="BN22" s="1149"/>
      <c r="BO22" s="1149"/>
      <c r="BP22" s="1149"/>
      <c r="BQ22" s="1155"/>
      <c r="BR22" s="1154" t="s">
        <v>828</v>
      </c>
      <c r="BS22" s="1149"/>
      <c r="BT22" s="1149"/>
      <c r="BU22" s="1149"/>
      <c r="BV22" s="1149"/>
      <c r="BW22" s="1149"/>
      <c r="BX22" s="1149"/>
      <c r="BY22" s="1149"/>
      <c r="BZ22" s="1149"/>
      <c r="CA22" s="1149"/>
      <c r="CB22" s="1149"/>
      <c r="CC22" s="1155"/>
      <c r="CD22" s="1149" t="s">
        <v>829</v>
      </c>
      <c r="CE22" s="1149"/>
      <c r="CF22" s="1149"/>
      <c r="CG22" s="1149"/>
      <c r="CH22" s="1149"/>
      <c r="CI22" s="1149"/>
      <c r="CJ22" s="1149"/>
      <c r="CK22" s="1149"/>
      <c r="CL22" s="1149"/>
      <c r="CM22" s="1149"/>
      <c r="CN22" s="1149"/>
      <c r="CO22" s="1149"/>
      <c r="CP22" s="1155"/>
      <c r="CQ22" s="1149" t="s">
        <v>830</v>
      </c>
      <c r="CR22" s="1149"/>
      <c r="CS22" s="1149"/>
      <c r="CT22" s="1149"/>
      <c r="CU22" s="1149"/>
      <c r="CV22" s="1149"/>
      <c r="CW22" s="1149"/>
      <c r="CX22" s="1149"/>
      <c r="CY22" s="1149"/>
      <c r="CZ22" s="1149"/>
      <c r="DA22" s="1149"/>
      <c r="DB22" s="1149"/>
      <c r="DC22" s="1155"/>
      <c r="DD22" s="1149" t="s">
        <v>831</v>
      </c>
      <c r="DE22" s="1149"/>
      <c r="DF22" s="1149"/>
      <c r="DG22" s="1149"/>
      <c r="DH22" s="1149"/>
      <c r="DI22" s="1149"/>
      <c r="DJ22" s="1149"/>
      <c r="DK22" s="1149"/>
      <c r="DL22" s="1149"/>
      <c r="DM22" s="1149"/>
      <c r="DN22" s="1149"/>
      <c r="DO22" s="1149"/>
      <c r="DP22" s="1155"/>
      <c r="DQ22" s="1149" t="s">
        <v>832</v>
      </c>
      <c r="DR22" s="1149"/>
      <c r="DS22" s="1149"/>
      <c r="DT22" s="1149"/>
      <c r="DU22" s="1149"/>
      <c r="DV22" s="1149"/>
      <c r="DW22" s="1149"/>
      <c r="DX22" s="1149"/>
      <c r="DY22" s="1149"/>
      <c r="DZ22" s="1149"/>
      <c r="EA22" s="1149"/>
      <c r="EB22" s="1155"/>
      <c r="EC22" s="1149" t="s">
        <v>833</v>
      </c>
      <c r="ED22" s="1149"/>
      <c r="EE22" s="1149"/>
      <c r="EF22" s="1149"/>
      <c r="EG22" s="1149"/>
      <c r="EH22" s="1149"/>
      <c r="EI22" s="1149"/>
      <c r="EJ22" s="1149"/>
      <c r="EK22" s="1149"/>
      <c r="EL22" s="1149"/>
      <c r="EM22" s="1149"/>
      <c r="EN22" s="1149"/>
      <c r="EO22" s="1155"/>
      <c r="EP22" s="1149" t="s">
        <v>834</v>
      </c>
      <c r="EQ22" s="1149"/>
      <c r="ER22" s="1149"/>
      <c r="ES22" s="1149"/>
      <c r="ET22" s="1149"/>
      <c r="EU22" s="1149"/>
      <c r="EV22" s="1149"/>
      <c r="EW22" s="1149"/>
      <c r="EX22" s="1149"/>
      <c r="EY22" s="1149"/>
      <c r="EZ22" s="1149"/>
      <c r="FA22" s="1149"/>
      <c r="FB22" s="1155"/>
      <c r="FC22" s="1149" t="s">
        <v>835</v>
      </c>
      <c r="FD22" s="1149"/>
      <c r="FE22" s="1149"/>
      <c r="FF22" s="1149"/>
      <c r="FG22" s="1149"/>
      <c r="FH22" s="1149"/>
      <c r="FI22" s="1149"/>
      <c r="FJ22" s="1149"/>
      <c r="FK22" s="1149"/>
      <c r="FL22" s="1149"/>
      <c r="FM22" s="1149"/>
      <c r="FN22" s="1149"/>
      <c r="FO22" s="1150"/>
    </row>
    <row r="23" spans="1:171" s="152" customFormat="1" ht="15" customHeight="1" thickBot="1">
      <c r="A23" s="404"/>
      <c r="B23" s="886"/>
      <c r="C23" s="886"/>
      <c r="D23" s="886"/>
      <c r="E23" s="886"/>
      <c r="F23" s="886"/>
      <c r="G23" s="886"/>
      <c r="H23" s="886"/>
      <c r="I23" s="886"/>
      <c r="J23" s="886"/>
      <c r="K23" s="886"/>
      <c r="L23" s="886"/>
      <c r="M23" s="886"/>
      <c r="N23" s="886"/>
      <c r="O23" s="886"/>
      <c r="P23" s="886"/>
      <c r="Q23" s="886"/>
      <c r="R23" s="389"/>
      <c r="S23" s="1158"/>
      <c r="T23" s="1152"/>
      <c r="U23" s="1152"/>
      <c r="V23" s="1152"/>
      <c r="W23" s="1152"/>
      <c r="X23" s="1152"/>
      <c r="Y23" s="1152"/>
      <c r="Z23" s="1152"/>
      <c r="AA23" s="1152"/>
      <c r="AB23" s="1152"/>
      <c r="AC23" s="1152"/>
      <c r="AD23" s="1153"/>
      <c r="AE23" s="1152" t="s">
        <v>30</v>
      </c>
      <c r="AF23" s="1152"/>
      <c r="AG23" s="1152"/>
      <c r="AH23" s="1152"/>
      <c r="AI23" s="1152"/>
      <c r="AJ23" s="1152"/>
      <c r="AK23" s="1152"/>
      <c r="AL23" s="1152"/>
      <c r="AM23" s="1152"/>
      <c r="AN23" s="1152"/>
      <c r="AO23" s="1152"/>
      <c r="AP23" s="1152"/>
      <c r="AQ23" s="1153"/>
      <c r="AR23" s="1152" t="s">
        <v>30</v>
      </c>
      <c r="AS23" s="1152"/>
      <c r="AT23" s="1152"/>
      <c r="AU23" s="1152"/>
      <c r="AV23" s="1152"/>
      <c r="AW23" s="1152"/>
      <c r="AX23" s="1152"/>
      <c r="AY23" s="1152"/>
      <c r="AZ23" s="1152"/>
      <c r="BA23" s="1152"/>
      <c r="BB23" s="1152"/>
      <c r="BC23" s="1152"/>
      <c r="BD23" s="1153"/>
      <c r="BE23" s="1152" t="s">
        <v>30</v>
      </c>
      <c r="BF23" s="1152"/>
      <c r="BG23" s="1152"/>
      <c r="BH23" s="1152"/>
      <c r="BI23" s="1152"/>
      <c r="BJ23" s="1152"/>
      <c r="BK23" s="1152"/>
      <c r="BL23" s="1152"/>
      <c r="BM23" s="1152"/>
      <c r="BN23" s="1152"/>
      <c r="BO23" s="1152"/>
      <c r="BP23" s="1152"/>
      <c r="BQ23" s="1153"/>
      <c r="BR23" s="1151"/>
      <c r="BS23" s="1152"/>
      <c r="BT23" s="1152"/>
      <c r="BU23" s="1152"/>
      <c r="BV23" s="1152"/>
      <c r="BW23" s="1152"/>
      <c r="BX23" s="1152"/>
      <c r="BY23" s="1152"/>
      <c r="BZ23" s="1152"/>
      <c r="CA23" s="1152"/>
      <c r="CB23" s="1152"/>
      <c r="CC23" s="1153"/>
      <c r="CD23" s="1152" t="s">
        <v>30</v>
      </c>
      <c r="CE23" s="1152"/>
      <c r="CF23" s="1152"/>
      <c r="CG23" s="1152"/>
      <c r="CH23" s="1152"/>
      <c r="CI23" s="1152"/>
      <c r="CJ23" s="1152"/>
      <c r="CK23" s="1152"/>
      <c r="CL23" s="1152"/>
      <c r="CM23" s="1152"/>
      <c r="CN23" s="1152"/>
      <c r="CO23" s="1152"/>
      <c r="CP23" s="1153"/>
      <c r="CQ23" s="1152" t="s">
        <v>30</v>
      </c>
      <c r="CR23" s="1152"/>
      <c r="CS23" s="1152"/>
      <c r="CT23" s="1152"/>
      <c r="CU23" s="1152"/>
      <c r="CV23" s="1152"/>
      <c r="CW23" s="1152"/>
      <c r="CX23" s="1152"/>
      <c r="CY23" s="1152"/>
      <c r="CZ23" s="1152"/>
      <c r="DA23" s="1152"/>
      <c r="DB23" s="1152"/>
      <c r="DC23" s="1153"/>
      <c r="DD23" s="1152" t="s">
        <v>30</v>
      </c>
      <c r="DE23" s="1152"/>
      <c r="DF23" s="1152"/>
      <c r="DG23" s="1152"/>
      <c r="DH23" s="1152"/>
      <c r="DI23" s="1152"/>
      <c r="DJ23" s="1152"/>
      <c r="DK23" s="1152"/>
      <c r="DL23" s="1152"/>
      <c r="DM23" s="1152"/>
      <c r="DN23" s="1152"/>
      <c r="DO23" s="1152"/>
      <c r="DP23" s="1153"/>
      <c r="DQ23" s="1152"/>
      <c r="DR23" s="1152"/>
      <c r="DS23" s="1152"/>
      <c r="DT23" s="1152"/>
      <c r="DU23" s="1152"/>
      <c r="DV23" s="1152"/>
      <c r="DW23" s="1152"/>
      <c r="DX23" s="1152"/>
      <c r="DY23" s="1152"/>
      <c r="DZ23" s="1152"/>
      <c r="EA23" s="1152"/>
      <c r="EB23" s="1153"/>
      <c r="EC23" s="1152" t="s">
        <v>30</v>
      </c>
      <c r="ED23" s="1152"/>
      <c r="EE23" s="1152"/>
      <c r="EF23" s="1152"/>
      <c r="EG23" s="1152"/>
      <c r="EH23" s="1152"/>
      <c r="EI23" s="1152"/>
      <c r="EJ23" s="1152"/>
      <c r="EK23" s="1152"/>
      <c r="EL23" s="1152"/>
      <c r="EM23" s="1152"/>
      <c r="EN23" s="1152"/>
      <c r="EO23" s="1153"/>
      <c r="EP23" s="1152" t="s">
        <v>30</v>
      </c>
      <c r="EQ23" s="1152"/>
      <c r="ER23" s="1152"/>
      <c r="ES23" s="1152"/>
      <c r="ET23" s="1152"/>
      <c r="EU23" s="1152"/>
      <c r="EV23" s="1152"/>
      <c r="EW23" s="1152"/>
      <c r="EX23" s="1152"/>
      <c r="EY23" s="1152"/>
      <c r="EZ23" s="1152"/>
      <c r="FA23" s="1152"/>
      <c r="FB23" s="1153"/>
      <c r="FC23" s="1152" t="s">
        <v>30</v>
      </c>
      <c r="FD23" s="1152"/>
      <c r="FE23" s="1152"/>
      <c r="FF23" s="1152"/>
      <c r="FG23" s="1152"/>
      <c r="FH23" s="1152"/>
      <c r="FI23" s="1152"/>
      <c r="FJ23" s="1152"/>
      <c r="FK23" s="1152"/>
      <c r="FL23" s="1152"/>
      <c r="FM23" s="1152"/>
      <c r="FN23" s="1152"/>
      <c r="FO23" s="1156"/>
    </row>
    <row r="24" spans="1:171" ht="19.5" customHeight="1">
      <c r="A24" s="671" t="s">
        <v>108</v>
      </c>
      <c r="B24" s="727"/>
      <c r="C24" s="727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559">
        <v>1195</v>
      </c>
      <c r="T24" s="700"/>
      <c r="U24" s="700"/>
      <c r="V24" s="700"/>
      <c r="W24" s="700"/>
      <c r="X24" s="700"/>
      <c r="Y24" s="700"/>
      <c r="Z24" s="700"/>
      <c r="AA24" s="700"/>
      <c r="AB24" s="700"/>
      <c r="AC24" s="700"/>
      <c r="AD24" s="700"/>
      <c r="AE24" s="700">
        <v>3346542590</v>
      </c>
      <c r="AF24" s="700"/>
      <c r="AG24" s="700"/>
      <c r="AH24" s="700"/>
      <c r="AI24" s="700"/>
      <c r="AJ24" s="700"/>
      <c r="AK24" s="700"/>
      <c r="AL24" s="700"/>
      <c r="AM24" s="700"/>
      <c r="AN24" s="700"/>
      <c r="AO24" s="700"/>
      <c r="AP24" s="700"/>
      <c r="AQ24" s="700"/>
      <c r="AR24" s="700">
        <v>666177744</v>
      </c>
      <c r="AS24" s="700"/>
      <c r="AT24" s="700"/>
      <c r="AU24" s="700"/>
      <c r="AV24" s="700"/>
      <c r="AW24" s="700"/>
      <c r="AX24" s="700"/>
      <c r="AY24" s="700"/>
      <c r="AZ24" s="700"/>
      <c r="BA24" s="700"/>
      <c r="BB24" s="700"/>
      <c r="BC24" s="700"/>
      <c r="BD24" s="700"/>
      <c r="BE24" s="700">
        <v>1321736</v>
      </c>
      <c r="BF24" s="700"/>
      <c r="BG24" s="700"/>
      <c r="BH24" s="700"/>
      <c r="BI24" s="700"/>
      <c r="BJ24" s="700"/>
      <c r="BK24" s="700"/>
      <c r="BL24" s="700"/>
      <c r="BM24" s="700"/>
      <c r="BN24" s="700"/>
      <c r="BO24" s="700"/>
      <c r="BP24" s="700"/>
      <c r="BQ24" s="700"/>
      <c r="BR24" s="700">
        <v>1</v>
      </c>
      <c r="BS24" s="700"/>
      <c r="BT24" s="700"/>
      <c r="BU24" s="700"/>
      <c r="BV24" s="700"/>
      <c r="BW24" s="700"/>
      <c r="BX24" s="700"/>
      <c r="BY24" s="700"/>
      <c r="BZ24" s="700"/>
      <c r="CA24" s="700"/>
      <c r="CB24" s="700"/>
      <c r="CC24" s="700"/>
      <c r="CD24" s="700">
        <v>3069763</v>
      </c>
      <c r="CE24" s="700"/>
      <c r="CF24" s="700"/>
      <c r="CG24" s="700"/>
      <c r="CH24" s="700"/>
      <c r="CI24" s="700"/>
      <c r="CJ24" s="700"/>
      <c r="CK24" s="700"/>
      <c r="CL24" s="700"/>
      <c r="CM24" s="700"/>
      <c r="CN24" s="700"/>
      <c r="CO24" s="700"/>
      <c r="CP24" s="700"/>
      <c r="CQ24" s="700">
        <v>538840</v>
      </c>
      <c r="CR24" s="700"/>
      <c r="CS24" s="700"/>
      <c r="CT24" s="700"/>
      <c r="CU24" s="700"/>
      <c r="CV24" s="700"/>
      <c r="CW24" s="700"/>
      <c r="CX24" s="700"/>
      <c r="CY24" s="700"/>
      <c r="CZ24" s="700"/>
      <c r="DA24" s="700"/>
      <c r="DB24" s="700"/>
      <c r="DC24" s="700"/>
      <c r="DD24" s="700">
        <v>0</v>
      </c>
      <c r="DE24" s="700"/>
      <c r="DF24" s="700"/>
      <c r="DG24" s="700"/>
      <c r="DH24" s="700"/>
      <c r="DI24" s="700"/>
      <c r="DJ24" s="700"/>
      <c r="DK24" s="700"/>
      <c r="DL24" s="700"/>
      <c r="DM24" s="700"/>
      <c r="DN24" s="700"/>
      <c r="DO24" s="700"/>
      <c r="DP24" s="700"/>
      <c r="DQ24" s="700">
        <v>2</v>
      </c>
      <c r="DR24" s="700"/>
      <c r="DS24" s="700"/>
      <c r="DT24" s="700"/>
      <c r="DU24" s="700"/>
      <c r="DV24" s="700"/>
      <c r="DW24" s="700"/>
      <c r="DX24" s="700"/>
      <c r="DY24" s="700"/>
      <c r="DZ24" s="700"/>
      <c r="EA24" s="700"/>
      <c r="EB24" s="700"/>
      <c r="EC24" s="700">
        <v>498279</v>
      </c>
      <c r="ED24" s="700"/>
      <c r="EE24" s="700"/>
      <c r="EF24" s="700"/>
      <c r="EG24" s="700"/>
      <c r="EH24" s="700"/>
      <c r="EI24" s="700"/>
      <c r="EJ24" s="700"/>
      <c r="EK24" s="700"/>
      <c r="EL24" s="700"/>
      <c r="EM24" s="700"/>
      <c r="EN24" s="700"/>
      <c r="EO24" s="700"/>
      <c r="EP24" s="700">
        <v>111924</v>
      </c>
      <c r="EQ24" s="700"/>
      <c r="ER24" s="700"/>
      <c r="ES24" s="700"/>
      <c r="ET24" s="700"/>
      <c r="EU24" s="700"/>
      <c r="EV24" s="700"/>
      <c r="EW24" s="700"/>
      <c r="EX24" s="700"/>
      <c r="EY24" s="700"/>
      <c r="EZ24" s="700"/>
      <c r="FA24" s="700"/>
      <c r="FB24" s="700"/>
      <c r="FC24" s="700">
        <v>0</v>
      </c>
      <c r="FD24" s="700"/>
      <c r="FE24" s="700"/>
      <c r="FF24" s="700"/>
      <c r="FG24" s="700"/>
      <c r="FH24" s="700"/>
      <c r="FI24" s="700"/>
      <c r="FJ24" s="700"/>
      <c r="FK24" s="700"/>
      <c r="FL24" s="700"/>
      <c r="FM24" s="700"/>
      <c r="FN24" s="700"/>
      <c r="FO24" s="701"/>
    </row>
    <row r="25" spans="1:171" ht="19.5" customHeight="1">
      <c r="A25" s="882" t="s">
        <v>23</v>
      </c>
      <c r="B25" s="883"/>
      <c r="C25" s="883"/>
      <c r="D25" s="883"/>
      <c r="E25" s="883"/>
      <c r="F25" s="883"/>
      <c r="G25" s="883"/>
      <c r="H25" s="883"/>
      <c r="I25" s="883"/>
      <c r="J25" s="883"/>
      <c r="K25" s="883"/>
      <c r="L25" s="883"/>
      <c r="M25" s="883"/>
      <c r="N25" s="883"/>
      <c r="O25" s="883"/>
      <c r="P25" s="883"/>
      <c r="Q25" s="883"/>
      <c r="R25" s="883"/>
      <c r="S25" s="705">
        <v>33</v>
      </c>
      <c r="T25" s="696"/>
      <c r="U25" s="696"/>
      <c r="V25" s="696"/>
      <c r="W25" s="696"/>
      <c r="X25" s="696"/>
      <c r="Y25" s="696"/>
      <c r="Z25" s="696"/>
      <c r="AA25" s="696"/>
      <c r="AB25" s="696"/>
      <c r="AC25" s="696"/>
      <c r="AD25" s="696"/>
      <c r="AE25" s="696">
        <v>201621247</v>
      </c>
      <c r="AF25" s="696"/>
      <c r="AG25" s="696"/>
      <c r="AH25" s="696"/>
      <c r="AI25" s="696"/>
      <c r="AJ25" s="696"/>
      <c r="AK25" s="696"/>
      <c r="AL25" s="696"/>
      <c r="AM25" s="696"/>
      <c r="AN25" s="696"/>
      <c r="AO25" s="696"/>
      <c r="AP25" s="696"/>
      <c r="AQ25" s="696"/>
      <c r="AR25" s="696">
        <v>38315174</v>
      </c>
      <c r="AS25" s="696"/>
      <c r="AT25" s="696"/>
      <c r="AU25" s="696"/>
      <c r="AV25" s="696"/>
      <c r="AW25" s="696"/>
      <c r="AX25" s="696"/>
      <c r="AY25" s="696"/>
      <c r="AZ25" s="696"/>
      <c r="BA25" s="696"/>
      <c r="BB25" s="696"/>
      <c r="BC25" s="696"/>
      <c r="BD25" s="696"/>
      <c r="BE25" s="696">
        <v>0</v>
      </c>
      <c r="BF25" s="696"/>
      <c r="BG25" s="696"/>
      <c r="BH25" s="696"/>
      <c r="BI25" s="696"/>
      <c r="BJ25" s="696"/>
      <c r="BK25" s="696"/>
      <c r="BL25" s="696"/>
      <c r="BM25" s="696"/>
      <c r="BN25" s="696"/>
      <c r="BO25" s="696"/>
      <c r="BP25" s="696"/>
      <c r="BQ25" s="696"/>
      <c r="BR25" s="696">
        <v>0</v>
      </c>
      <c r="BS25" s="696"/>
      <c r="BT25" s="696"/>
      <c r="BU25" s="696"/>
      <c r="BV25" s="696"/>
      <c r="BW25" s="696"/>
      <c r="BX25" s="696"/>
      <c r="BY25" s="696"/>
      <c r="BZ25" s="696"/>
      <c r="CA25" s="696"/>
      <c r="CB25" s="696"/>
      <c r="CC25" s="696"/>
      <c r="CD25" s="696">
        <v>0</v>
      </c>
      <c r="CE25" s="696"/>
      <c r="CF25" s="696"/>
      <c r="CG25" s="696"/>
      <c r="CH25" s="696"/>
      <c r="CI25" s="696"/>
      <c r="CJ25" s="696"/>
      <c r="CK25" s="696"/>
      <c r="CL25" s="696"/>
      <c r="CM25" s="696"/>
      <c r="CN25" s="696"/>
      <c r="CO25" s="696"/>
      <c r="CP25" s="696"/>
      <c r="CQ25" s="696">
        <v>0</v>
      </c>
      <c r="CR25" s="696"/>
      <c r="CS25" s="696"/>
      <c r="CT25" s="696"/>
      <c r="CU25" s="696"/>
      <c r="CV25" s="696"/>
      <c r="CW25" s="696"/>
      <c r="CX25" s="696"/>
      <c r="CY25" s="696"/>
      <c r="CZ25" s="696"/>
      <c r="DA25" s="696"/>
      <c r="DB25" s="696"/>
      <c r="DC25" s="696"/>
      <c r="DD25" s="696">
        <v>0</v>
      </c>
      <c r="DE25" s="696"/>
      <c r="DF25" s="696"/>
      <c r="DG25" s="696"/>
      <c r="DH25" s="696"/>
      <c r="DI25" s="696"/>
      <c r="DJ25" s="696"/>
      <c r="DK25" s="696"/>
      <c r="DL25" s="696"/>
      <c r="DM25" s="696"/>
      <c r="DN25" s="696"/>
      <c r="DO25" s="696"/>
      <c r="DP25" s="696"/>
      <c r="DQ25" s="696">
        <v>0</v>
      </c>
      <c r="DR25" s="696"/>
      <c r="DS25" s="696"/>
      <c r="DT25" s="696"/>
      <c r="DU25" s="696"/>
      <c r="DV25" s="696"/>
      <c r="DW25" s="696"/>
      <c r="DX25" s="696"/>
      <c r="DY25" s="696"/>
      <c r="DZ25" s="696"/>
      <c r="EA25" s="696"/>
      <c r="EB25" s="696"/>
      <c r="EC25" s="696">
        <v>0</v>
      </c>
      <c r="ED25" s="696"/>
      <c r="EE25" s="696"/>
      <c r="EF25" s="696"/>
      <c r="EG25" s="696"/>
      <c r="EH25" s="696"/>
      <c r="EI25" s="696"/>
      <c r="EJ25" s="696"/>
      <c r="EK25" s="696"/>
      <c r="EL25" s="696"/>
      <c r="EM25" s="696"/>
      <c r="EN25" s="696"/>
      <c r="EO25" s="696"/>
      <c r="EP25" s="696">
        <v>0</v>
      </c>
      <c r="EQ25" s="696"/>
      <c r="ER25" s="696"/>
      <c r="ES25" s="696"/>
      <c r="ET25" s="696"/>
      <c r="EU25" s="696"/>
      <c r="EV25" s="696"/>
      <c r="EW25" s="696"/>
      <c r="EX25" s="696"/>
      <c r="EY25" s="696"/>
      <c r="EZ25" s="696"/>
      <c r="FA25" s="696"/>
      <c r="FB25" s="696"/>
      <c r="FC25" s="696">
        <v>0</v>
      </c>
      <c r="FD25" s="696"/>
      <c r="FE25" s="696"/>
      <c r="FF25" s="696"/>
      <c r="FG25" s="696"/>
      <c r="FH25" s="696"/>
      <c r="FI25" s="696"/>
      <c r="FJ25" s="696"/>
      <c r="FK25" s="696"/>
      <c r="FL25" s="696"/>
      <c r="FM25" s="696"/>
      <c r="FN25" s="696"/>
      <c r="FO25" s="699"/>
    </row>
    <row r="26" spans="1:171" ht="19.5" customHeight="1">
      <c r="A26" s="882" t="s">
        <v>109</v>
      </c>
      <c r="B26" s="883"/>
      <c r="C26" s="883"/>
      <c r="D26" s="883"/>
      <c r="E26" s="883"/>
      <c r="F26" s="883"/>
      <c r="G26" s="883"/>
      <c r="H26" s="883"/>
      <c r="I26" s="883"/>
      <c r="J26" s="883"/>
      <c r="K26" s="883"/>
      <c r="L26" s="883"/>
      <c r="M26" s="883"/>
      <c r="N26" s="883"/>
      <c r="O26" s="883"/>
      <c r="P26" s="883"/>
      <c r="Q26" s="883"/>
      <c r="R26" s="883"/>
      <c r="S26" s="705">
        <v>274</v>
      </c>
      <c r="T26" s="696"/>
      <c r="U26" s="696"/>
      <c r="V26" s="696"/>
      <c r="W26" s="696"/>
      <c r="X26" s="696"/>
      <c r="Y26" s="696"/>
      <c r="Z26" s="696"/>
      <c r="AA26" s="696"/>
      <c r="AB26" s="696"/>
      <c r="AC26" s="696"/>
      <c r="AD26" s="696"/>
      <c r="AE26" s="696">
        <v>1822228326</v>
      </c>
      <c r="AF26" s="696"/>
      <c r="AG26" s="696"/>
      <c r="AH26" s="696"/>
      <c r="AI26" s="696"/>
      <c r="AJ26" s="696"/>
      <c r="AK26" s="696"/>
      <c r="AL26" s="696"/>
      <c r="AM26" s="696"/>
      <c r="AN26" s="696"/>
      <c r="AO26" s="696"/>
      <c r="AP26" s="696"/>
      <c r="AQ26" s="696"/>
      <c r="AR26" s="696">
        <v>337589401</v>
      </c>
      <c r="AS26" s="696"/>
      <c r="AT26" s="696"/>
      <c r="AU26" s="696"/>
      <c r="AV26" s="696"/>
      <c r="AW26" s="696"/>
      <c r="AX26" s="696"/>
      <c r="AY26" s="696"/>
      <c r="AZ26" s="696"/>
      <c r="BA26" s="696"/>
      <c r="BB26" s="696"/>
      <c r="BC26" s="696"/>
      <c r="BD26" s="696"/>
      <c r="BE26" s="696">
        <v>541164</v>
      </c>
      <c r="BF26" s="696"/>
      <c r="BG26" s="696"/>
      <c r="BH26" s="696"/>
      <c r="BI26" s="696"/>
      <c r="BJ26" s="696"/>
      <c r="BK26" s="696"/>
      <c r="BL26" s="696"/>
      <c r="BM26" s="696"/>
      <c r="BN26" s="696"/>
      <c r="BO26" s="696"/>
      <c r="BP26" s="696"/>
      <c r="BQ26" s="696"/>
      <c r="BR26" s="696">
        <v>0</v>
      </c>
      <c r="BS26" s="696"/>
      <c r="BT26" s="696"/>
      <c r="BU26" s="696"/>
      <c r="BV26" s="696"/>
      <c r="BW26" s="696"/>
      <c r="BX26" s="696"/>
      <c r="BY26" s="696"/>
      <c r="BZ26" s="696"/>
      <c r="CA26" s="696"/>
      <c r="CB26" s="696"/>
      <c r="CC26" s="696"/>
      <c r="CD26" s="696">
        <v>0</v>
      </c>
      <c r="CE26" s="696"/>
      <c r="CF26" s="696"/>
      <c r="CG26" s="696"/>
      <c r="CH26" s="696"/>
      <c r="CI26" s="696"/>
      <c r="CJ26" s="696"/>
      <c r="CK26" s="696"/>
      <c r="CL26" s="696"/>
      <c r="CM26" s="696"/>
      <c r="CN26" s="696"/>
      <c r="CO26" s="696"/>
      <c r="CP26" s="696"/>
      <c r="CQ26" s="696">
        <v>0</v>
      </c>
      <c r="CR26" s="696"/>
      <c r="CS26" s="696"/>
      <c r="CT26" s="696"/>
      <c r="CU26" s="696"/>
      <c r="CV26" s="696"/>
      <c r="CW26" s="696"/>
      <c r="CX26" s="696"/>
      <c r="CY26" s="696"/>
      <c r="CZ26" s="696"/>
      <c r="DA26" s="696"/>
      <c r="DB26" s="696"/>
      <c r="DC26" s="696"/>
      <c r="DD26" s="696">
        <v>0</v>
      </c>
      <c r="DE26" s="696"/>
      <c r="DF26" s="696"/>
      <c r="DG26" s="696"/>
      <c r="DH26" s="696"/>
      <c r="DI26" s="696"/>
      <c r="DJ26" s="696"/>
      <c r="DK26" s="696"/>
      <c r="DL26" s="696"/>
      <c r="DM26" s="696"/>
      <c r="DN26" s="696"/>
      <c r="DO26" s="696"/>
      <c r="DP26" s="696"/>
      <c r="DQ26" s="696">
        <v>1</v>
      </c>
      <c r="DR26" s="696"/>
      <c r="DS26" s="696"/>
      <c r="DT26" s="696"/>
      <c r="DU26" s="696"/>
      <c r="DV26" s="696"/>
      <c r="DW26" s="696"/>
      <c r="DX26" s="696"/>
      <c r="DY26" s="696"/>
      <c r="DZ26" s="696"/>
      <c r="EA26" s="696"/>
      <c r="EB26" s="696"/>
      <c r="EC26" s="696">
        <v>5179697</v>
      </c>
      <c r="ED26" s="696"/>
      <c r="EE26" s="696"/>
      <c r="EF26" s="696"/>
      <c r="EG26" s="696"/>
      <c r="EH26" s="696"/>
      <c r="EI26" s="696"/>
      <c r="EJ26" s="696"/>
      <c r="EK26" s="696"/>
      <c r="EL26" s="696"/>
      <c r="EM26" s="696"/>
      <c r="EN26" s="696"/>
      <c r="EO26" s="696"/>
      <c r="EP26" s="696">
        <v>1882565</v>
      </c>
      <c r="EQ26" s="696"/>
      <c r="ER26" s="696"/>
      <c r="ES26" s="696"/>
      <c r="ET26" s="696"/>
      <c r="EU26" s="696"/>
      <c r="EV26" s="696"/>
      <c r="EW26" s="696"/>
      <c r="EX26" s="696"/>
      <c r="EY26" s="696"/>
      <c r="EZ26" s="696"/>
      <c r="FA26" s="696"/>
      <c r="FB26" s="696"/>
      <c r="FC26" s="696">
        <v>0</v>
      </c>
      <c r="FD26" s="696"/>
      <c r="FE26" s="696"/>
      <c r="FF26" s="696"/>
      <c r="FG26" s="696"/>
      <c r="FH26" s="696"/>
      <c r="FI26" s="696"/>
      <c r="FJ26" s="696"/>
      <c r="FK26" s="696"/>
      <c r="FL26" s="696"/>
      <c r="FM26" s="696"/>
      <c r="FN26" s="696"/>
      <c r="FO26" s="699"/>
    </row>
    <row r="27" spans="1:171" ht="19.5" customHeight="1">
      <c r="A27" s="882" t="s">
        <v>24</v>
      </c>
      <c r="B27" s="883"/>
      <c r="C27" s="883"/>
      <c r="D27" s="883"/>
      <c r="E27" s="883"/>
      <c r="F27" s="883"/>
      <c r="G27" s="883"/>
      <c r="H27" s="883"/>
      <c r="I27" s="883"/>
      <c r="J27" s="883"/>
      <c r="K27" s="883"/>
      <c r="L27" s="883"/>
      <c r="M27" s="883"/>
      <c r="N27" s="883"/>
      <c r="O27" s="883"/>
      <c r="P27" s="883"/>
      <c r="Q27" s="883"/>
      <c r="R27" s="883"/>
      <c r="S27" s="705">
        <v>4</v>
      </c>
      <c r="T27" s="696"/>
      <c r="U27" s="696"/>
      <c r="V27" s="696"/>
      <c r="W27" s="696"/>
      <c r="X27" s="696"/>
      <c r="Y27" s="696"/>
      <c r="Z27" s="696"/>
      <c r="AA27" s="696"/>
      <c r="AB27" s="696"/>
      <c r="AC27" s="696"/>
      <c r="AD27" s="696"/>
      <c r="AE27" s="696">
        <v>25126762</v>
      </c>
      <c r="AF27" s="696"/>
      <c r="AG27" s="696"/>
      <c r="AH27" s="696"/>
      <c r="AI27" s="696"/>
      <c r="AJ27" s="696"/>
      <c r="AK27" s="696"/>
      <c r="AL27" s="696"/>
      <c r="AM27" s="696"/>
      <c r="AN27" s="696"/>
      <c r="AO27" s="696"/>
      <c r="AP27" s="696"/>
      <c r="AQ27" s="696"/>
      <c r="AR27" s="696">
        <v>6568977</v>
      </c>
      <c r="AS27" s="696"/>
      <c r="AT27" s="696"/>
      <c r="AU27" s="696"/>
      <c r="AV27" s="696"/>
      <c r="AW27" s="696"/>
      <c r="AX27" s="696"/>
      <c r="AY27" s="696"/>
      <c r="AZ27" s="696"/>
      <c r="BA27" s="696"/>
      <c r="BB27" s="696"/>
      <c r="BC27" s="696"/>
      <c r="BD27" s="696"/>
      <c r="BE27" s="696">
        <v>0</v>
      </c>
      <c r="BF27" s="696"/>
      <c r="BG27" s="696"/>
      <c r="BH27" s="696"/>
      <c r="BI27" s="696"/>
      <c r="BJ27" s="696"/>
      <c r="BK27" s="696"/>
      <c r="BL27" s="696"/>
      <c r="BM27" s="696"/>
      <c r="BN27" s="696"/>
      <c r="BO27" s="696"/>
      <c r="BP27" s="696"/>
      <c r="BQ27" s="696"/>
      <c r="BR27" s="696">
        <v>0</v>
      </c>
      <c r="BS27" s="696"/>
      <c r="BT27" s="696"/>
      <c r="BU27" s="696"/>
      <c r="BV27" s="696"/>
      <c r="BW27" s="696"/>
      <c r="BX27" s="696"/>
      <c r="BY27" s="696"/>
      <c r="BZ27" s="696"/>
      <c r="CA27" s="696"/>
      <c r="CB27" s="696"/>
      <c r="CC27" s="696"/>
      <c r="CD27" s="696">
        <v>0</v>
      </c>
      <c r="CE27" s="696"/>
      <c r="CF27" s="696"/>
      <c r="CG27" s="696"/>
      <c r="CH27" s="696"/>
      <c r="CI27" s="696"/>
      <c r="CJ27" s="696"/>
      <c r="CK27" s="696"/>
      <c r="CL27" s="696"/>
      <c r="CM27" s="696"/>
      <c r="CN27" s="696"/>
      <c r="CO27" s="696"/>
      <c r="CP27" s="696"/>
      <c r="CQ27" s="696">
        <v>0</v>
      </c>
      <c r="CR27" s="696"/>
      <c r="CS27" s="696"/>
      <c r="CT27" s="696"/>
      <c r="CU27" s="696"/>
      <c r="CV27" s="696"/>
      <c r="CW27" s="696"/>
      <c r="CX27" s="696"/>
      <c r="CY27" s="696"/>
      <c r="CZ27" s="696"/>
      <c r="DA27" s="696"/>
      <c r="DB27" s="696"/>
      <c r="DC27" s="696"/>
      <c r="DD27" s="696">
        <v>0</v>
      </c>
      <c r="DE27" s="696"/>
      <c r="DF27" s="696"/>
      <c r="DG27" s="696"/>
      <c r="DH27" s="696"/>
      <c r="DI27" s="696"/>
      <c r="DJ27" s="696"/>
      <c r="DK27" s="696"/>
      <c r="DL27" s="696"/>
      <c r="DM27" s="696"/>
      <c r="DN27" s="696"/>
      <c r="DO27" s="696"/>
      <c r="DP27" s="696"/>
      <c r="DQ27" s="696">
        <v>0</v>
      </c>
      <c r="DR27" s="696"/>
      <c r="DS27" s="696"/>
      <c r="DT27" s="696"/>
      <c r="DU27" s="696"/>
      <c r="DV27" s="696"/>
      <c r="DW27" s="696"/>
      <c r="DX27" s="696"/>
      <c r="DY27" s="696"/>
      <c r="DZ27" s="696"/>
      <c r="EA27" s="696"/>
      <c r="EB27" s="696"/>
      <c r="EC27" s="696">
        <v>0</v>
      </c>
      <c r="ED27" s="696"/>
      <c r="EE27" s="696"/>
      <c r="EF27" s="696"/>
      <c r="EG27" s="696"/>
      <c r="EH27" s="696"/>
      <c r="EI27" s="696"/>
      <c r="EJ27" s="696"/>
      <c r="EK27" s="696"/>
      <c r="EL27" s="696"/>
      <c r="EM27" s="696"/>
      <c r="EN27" s="696"/>
      <c r="EO27" s="696"/>
      <c r="EP27" s="696">
        <v>0</v>
      </c>
      <c r="EQ27" s="696"/>
      <c r="ER27" s="696"/>
      <c r="ES27" s="696"/>
      <c r="ET27" s="696"/>
      <c r="EU27" s="696"/>
      <c r="EV27" s="696"/>
      <c r="EW27" s="696"/>
      <c r="EX27" s="696"/>
      <c r="EY27" s="696"/>
      <c r="EZ27" s="696"/>
      <c r="FA27" s="696"/>
      <c r="FB27" s="696"/>
      <c r="FC27" s="696">
        <v>0</v>
      </c>
      <c r="FD27" s="696"/>
      <c r="FE27" s="696"/>
      <c r="FF27" s="696"/>
      <c r="FG27" s="696"/>
      <c r="FH27" s="696"/>
      <c r="FI27" s="696"/>
      <c r="FJ27" s="696"/>
      <c r="FK27" s="696"/>
      <c r="FL27" s="696"/>
      <c r="FM27" s="696"/>
      <c r="FN27" s="696"/>
      <c r="FO27" s="699"/>
    </row>
    <row r="28" spans="1:171" ht="19.5" customHeight="1">
      <c r="A28" s="882" t="s">
        <v>110</v>
      </c>
      <c r="B28" s="883"/>
      <c r="C28" s="883"/>
      <c r="D28" s="883"/>
      <c r="E28" s="883"/>
      <c r="F28" s="883"/>
      <c r="G28" s="883"/>
      <c r="H28" s="883"/>
      <c r="I28" s="883"/>
      <c r="J28" s="883"/>
      <c r="K28" s="883"/>
      <c r="L28" s="883"/>
      <c r="M28" s="883"/>
      <c r="N28" s="883"/>
      <c r="O28" s="883"/>
      <c r="P28" s="883"/>
      <c r="Q28" s="883"/>
      <c r="R28" s="883"/>
      <c r="S28" s="705">
        <v>78</v>
      </c>
      <c r="T28" s="696"/>
      <c r="U28" s="696"/>
      <c r="V28" s="696"/>
      <c r="W28" s="696"/>
      <c r="X28" s="696"/>
      <c r="Y28" s="696"/>
      <c r="Z28" s="696"/>
      <c r="AA28" s="696"/>
      <c r="AB28" s="696"/>
      <c r="AC28" s="696"/>
      <c r="AD28" s="696"/>
      <c r="AE28" s="696">
        <v>1193847952</v>
      </c>
      <c r="AF28" s="696"/>
      <c r="AG28" s="696"/>
      <c r="AH28" s="696"/>
      <c r="AI28" s="696"/>
      <c r="AJ28" s="696"/>
      <c r="AK28" s="696"/>
      <c r="AL28" s="696"/>
      <c r="AM28" s="696"/>
      <c r="AN28" s="696"/>
      <c r="AO28" s="696"/>
      <c r="AP28" s="696"/>
      <c r="AQ28" s="696"/>
      <c r="AR28" s="696">
        <v>217763916</v>
      </c>
      <c r="AS28" s="696"/>
      <c r="AT28" s="696"/>
      <c r="AU28" s="696"/>
      <c r="AV28" s="696"/>
      <c r="AW28" s="696"/>
      <c r="AX28" s="696"/>
      <c r="AY28" s="696"/>
      <c r="AZ28" s="696"/>
      <c r="BA28" s="696"/>
      <c r="BB28" s="696"/>
      <c r="BC28" s="696"/>
      <c r="BD28" s="696"/>
      <c r="BE28" s="696">
        <v>16192772</v>
      </c>
      <c r="BF28" s="696"/>
      <c r="BG28" s="696"/>
      <c r="BH28" s="696"/>
      <c r="BI28" s="696"/>
      <c r="BJ28" s="696"/>
      <c r="BK28" s="696"/>
      <c r="BL28" s="696"/>
      <c r="BM28" s="696"/>
      <c r="BN28" s="696"/>
      <c r="BO28" s="696"/>
      <c r="BP28" s="696"/>
      <c r="BQ28" s="696"/>
      <c r="BR28" s="696">
        <v>0</v>
      </c>
      <c r="BS28" s="696"/>
      <c r="BT28" s="696"/>
      <c r="BU28" s="696"/>
      <c r="BV28" s="696"/>
      <c r="BW28" s="696"/>
      <c r="BX28" s="696"/>
      <c r="BY28" s="696"/>
      <c r="BZ28" s="696"/>
      <c r="CA28" s="696"/>
      <c r="CB28" s="696"/>
      <c r="CC28" s="696"/>
      <c r="CD28" s="696">
        <v>0</v>
      </c>
      <c r="CE28" s="696"/>
      <c r="CF28" s="696"/>
      <c r="CG28" s="696"/>
      <c r="CH28" s="696"/>
      <c r="CI28" s="696"/>
      <c r="CJ28" s="696"/>
      <c r="CK28" s="696"/>
      <c r="CL28" s="696"/>
      <c r="CM28" s="696"/>
      <c r="CN28" s="696"/>
      <c r="CO28" s="696"/>
      <c r="CP28" s="696"/>
      <c r="CQ28" s="696">
        <v>0</v>
      </c>
      <c r="CR28" s="696"/>
      <c r="CS28" s="696"/>
      <c r="CT28" s="696"/>
      <c r="CU28" s="696"/>
      <c r="CV28" s="696"/>
      <c r="CW28" s="696"/>
      <c r="CX28" s="696"/>
      <c r="CY28" s="696"/>
      <c r="CZ28" s="696"/>
      <c r="DA28" s="696"/>
      <c r="DB28" s="696"/>
      <c r="DC28" s="696"/>
      <c r="DD28" s="696">
        <v>0</v>
      </c>
      <c r="DE28" s="696"/>
      <c r="DF28" s="696"/>
      <c r="DG28" s="696"/>
      <c r="DH28" s="696"/>
      <c r="DI28" s="696"/>
      <c r="DJ28" s="696"/>
      <c r="DK28" s="696"/>
      <c r="DL28" s="696"/>
      <c r="DM28" s="696"/>
      <c r="DN28" s="696"/>
      <c r="DO28" s="696"/>
      <c r="DP28" s="696"/>
      <c r="DQ28" s="696">
        <v>0</v>
      </c>
      <c r="DR28" s="696"/>
      <c r="DS28" s="696"/>
      <c r="DT28" s="696"/>
      <c r="DU28" s="696"/>
      <c r="DV28" s="696"/>
      <c r="DW28" s="696"/>
      <c r="DX28" s="696"/>
      <c r="DY28" s="696"/>
      <c r="DZ28" s="696"/>
      <c r="EA28" s="696"/>
      <c r="EB28" s="696"/>
      <c r="EC28" s="696">
        <v>0</v>
      </c>
      <c r="ED28" s="696"/>
      <c r="EE28" s="696"/>
      <c r="EF28" s="696"/>
      <c r="EG28" s="696"/>
      <c r="EH28" s="696"/>
      <c r="EI28" s="696"/>
      <c r="EJ28" s="696"/>
      <c r="EK28" s="696"/>
      <c r="EL28" s="696"/>
      <c r="EM28" s="696"/>
      <c r="EN28" s="696"/>
      <c r="EO28" s="696"/>
      <c r="EP28" s="696">
        <v>0</v>
      </c>
      <c r="EQ28" s="696"/>
      <c r="ER28" s="696"/>
      <c r="ES28" s="696"/>
      <c r="ET28" s="696"/>
      <c r="EU28" s="696"/>
      <c r="EV28" s="696"/>
      <c r="EW28" s="696"/>
      <c r="EX28" s="696"/>
      <c r="EY28" s="696"/>
      <c r="EZ28" s="696"/>
      <c r="FA28" s="696"/>
      <c r="FB28" s="696"/>
      <c r="FC28" s="696">
        <v>0</v>
      </c>
      <c r="FD28" s="696"/>
      <c r="FE28" s="696"/>
      <c r="FF28" s="696"/>
      <c r="FG28" s="696"/>
      <c r="FH28" s="696"/>
      <c r="FI28" s="696"/>
      <c r="FJ28" s="696"/>
      <c r="FK28" s="696"/>
      <c r="FL28" s="696"/>
      <c r="FM28" s="696"/>
      <c r="FN28" s="696"/>
      <c r="FO28" s="699"/>
    </row>
    <row r="29" spans="1:171" ht="19.5" customHeight="1" thickBot="1">
      <c r="A29" s="776" t="s">
        <v>25</v>
      </c>
      <c r="B29" s="880"/>
      <c r="C29" s="880"/>
      <c r="D29" s="880"/>
      <c r="E29" s="880"/>
      <c r="F29" s="880"/>
      <c r="G29" s="880"/>
      <c r="H29" s="880"/>
      <c r="I29" s="880"/>
      <c r="J29" s="880"/>
      <c r="K29" s="880"/>
      <c r="L29" s="880"/>
      <c r="M29" s="880"/>
      <c r="N29" s="880"/>
      <c r="O29" s="880"/>
      <c r="P29" s="880"/>
      <c r="Q29" s="880"/>
      <c r="R29" s="880"/>
      <c r="S29" s="705">
        <v>77</v>
      </c>
      <c r="T29" s="696"/>
      <c r="U29" s="696"/>
      <c r="V29" s="696"/>
      <c r="W29" s="696"/>
      <c r="X29" s="696"/>
      <c r="Y29" s="696"/>
      <c r="Z29" s="696"/>
      <c r="AA29" s="696"/>
      <c r="AB29" s="696"/>
      <c r="AC29" s="696"/>
      <c r="AD29" s="696"/>
      <c r="AE29" s="696">
        <v>6167458413</v>
      </c>
      <c r="AF29" s="696"/>
      <c r="AG29" s="696"/>
      <c r="AH29" s="696"/>
      <c r="AI29" s="696"/>
      <c r="AJ29" s="696"/>
      <c r="AK29" s="696"/>
      <c r="AL29" s="696"/>
      <c r="AM29" s="696"/>
      <c r="AN29" s="696"/>
      <c r="AO29" s="696"/>
      <c r="AP29" s="696"/>
      <c r="AQ29" s="696"/>
      <c r="AR29" s="696">
        <v>965290165</v>
      </c>
      <c r="AS29" s="696"/>
      <c r="AT29" s="696"/>
      <c r="AU29" s="696"/>
      <c r="AV29" s="696"/>
      <c r="AW29" s="696"/>
      <c r="AX29" s="696"/>
      <c r="AY29" s="696"/>
      <c r="AZ29" s="696"/>
      <c r="BA29" s="696"/>
      <c r="BB29" s="696"/>
      <c r="BC29" s="696"/>
      <c r="BD29" s="696"/>
      <c r="BE29" s="696">
        <v>0</v>
      </c>
      <c r="BF29" s="696"/>
      <c r="BG29" s="696"/>
      <c r="BH29" s="696"/>
      <c r="BI29" s="696"/>
      <c r="BJ29" s="696"/>
      <c r="BK29" s="696"/>
      <c r="BL29" s="696"/>
      <c r="BM29" s="696"/>
      <c r="BN29" s="696"/>
      <c r="BO29" s="696"/>
      <c r="BP29" s="696"/>
      <c r="BQ29" s="696"/>
      <c r="BR29" s="696">
        <v>0</v>
      </c>
      <c r="BS29" s="696"/>
      <c r="BT29" s="696"/>
      <c r="BU29" s="696"/>
      <c r="BV29" s="696"/>
      <c r="BW29" s="696"/>
      <c r="BX29" s="696"/>
      <c r="BY29" s="696"/>
      <c r="BZ29" s="696"/>
      <c r="CA29" s="696"/>
      <c r="CB29" s="696"/>
      <c r="CC29" s="696"/>
      <c r="CD29" s="696">
        <v>0</v>
      </c>
      <c r="CE29" s="696"/>
      <c r="CF29" s="696"/>
      <c r="CG29" s="696"/>
      <c r="CH29" s="696"/>
      <c r="CI29" s="696"/>
      <c r="CJ29" s="696"/>
      <c r="CK29" s="696"/>
      <c r="CL29" s="696"/>
      <c r="CM29" s="696"/>
      <c r="CN29" s="696"/>
      <c r="CO29" s="696"/>
      <c r="CP29" s="696"/>
      <c r="CQ29" s="696">
        <v>0</v>
      </c>
      <c r="CR29" s="696"/>
      <c r="CS29" s="696"/>
      <c r="CT29" s="696"/>
      <c r="CU29" s="696"/>
      <c r="CV29" s="696"/>
      <c r="CW29" s="696"/>
      <c r="CX29" s="696"/>
      <c r="CY29" s="696"/>
      <c r="CZ29" s="696"/>
      <c r="DA29" s="696"/>
      <c r="DB29" s="696"/>
      <c r="DC29" s="696"/>
      <c r="DD29" s="696">
        <v>0</v>
      </c>
      <c r="DE29" s="696"/>
      <c r="DF29" s="696"/>
      <c r="DG29" s="696"/>
      <c r="DH29" s="696"/>
      <c r="DI29" s="696"/>
      <c r="DJ29" s="696"/>
      <c r="DK29" s="696"/>
      <c r="DL29" s="696"/>
      <c r="DM29" s="696"/>
      <c r="DN29" s="696"/>
      <c r="DO29" s="696"/>
      <c r="DP29" s="696"/>
      <c r="DQ29" s="696">
        <v>0</v>
      </c>
      <c r="DR29" s="696"/>
      <c r="DS29" s="696"/>
      <c r="DT29" s="696"/>
      <c r="DU29" s="696"/>
      <c r="DV29" s="696"/>
      <c r="DW29" s="696"/>
      <c r="DX29" s="696"/>
      <c r="DY29" s="696"/>
      <c r="DZ29" s="696"/>
      <c r="EA29" s="696"/>
      <c r="EB29" s="696"/>
      <c r="EC29" s="696">
        <v>0</v>
      </c>
      <c r="ED29" s="696"/>
      <c r="EE29" s="696"/>
      <c r="EF29" s="696"/>
      <c r="EG29" s="696"/>
      <c r="EH29" s="696"/>
      <c r="EI29" s="696"/>
      <c r="EJ29" s="696"/>
      <c r="EK29" s="696"/>
      <c r="EL29" s="696"/>
      <c r="EM29" s="696"/>
      <c r="EN29" s="696"/>
      <c r="EO29" s="696"/>
      <c r="EP29" s="696">
        <v>0</v>
      </c>
      <c r="EQ29" s="696"/>
      <c r="ER29" s="696"/>
      <c r="ES29" s="696"/>
      <c r="ET29" s="696"/>
      <c r="EU29" s="696"/>
      <c r="EV29" s="696"/>
      <c r="EW29" s="696"/>
      <c r="EX29" s="696"/>
      <c r="EY29" s="696"/>
      <c r="EZ29" s="696"/>
      <c r="FA29" s="696"/>
      <c r="FB29" s="696"/>
      <c r="FC29" s="696">
        <v>0</v>
      </c>
      <c r="FD29" s="696"/>
      <c r="FE29" s="696"/>
      <c r="FF29" s="696"/>
      <c r="FG29" s="696"/>
      <c r="FH29" s="696"/>
      <c r="FI29" s="696"/>
      <c r="FJ29" s="696"/>
      <c r="FK29" s="696"/>
      <c r="FL29" s="696"/>
      <c r="FM29" s="696"/>
      <c r="FN29" s="696"/>
      <c r="FO29" s="699"/>
    </row>
    <row r="30" spans="1:171" ht="19.5" customHeight="1" thickBot="1">
      <c r="A30" s="598" t="s">
        <v>0</v>
      </c>
      <c r="B30" s="878"/>
      <c r="C30" s="878"/>
      <c r="D30" s="878"/>
      <c r="E30" s="878"/>
      <c r="F30" s="878"/>
      <c r="G30" s="878"/>
      <c r="H30" s="878"/>
      <c r="I30" s="878"/>
      <c r="J30" s="878"/>
      <c r="K30" s="878"/>
      <c r="L30" s="878"/>
      <c r="M30" s="878"/>
      <c r="N30" s="878"/>
      <c r="O30" s="878"/>
      <c r="P30" s="878"/>
      <c r="Q30" s="878"/>
      <c r="R30" s="878"/>
      <c r="S30" s="704">
        <f t="shared" ref="S30" si="9">SUM(S24,S25,S26,S27,S28,S29)</f>
        <v>1661</v>
      </c>
      <c r="T30" s="697"/>
      <c r="U30" s="697"/>
      <c r="V30" s="697"/>
      <c r="W30" s="697"/>
      <c r="X30" s="697"/>
      <c r="Y30" s="697"/>
      <c r="Z30" s="697"/>
      <c r="AA30" s="697"/>
      <c r="AB30" s="697"/>
      <c r="AC30" s="697"/>
      <c r="AD30" s="697"/>
      <c r="AE30" s="697">
        <f t="shared" ref="AE30" si="10">SUM(AE24,AE25,AE26,AE27,AE28,AE29)</f>
        <v>12756825290</v>
      </c>
      <c r="AF30" s="697"/>
      <c r="AG30" s="697"/>
      <c r="AH30" s="697"/>
      <c r="AI30" s="697"/>
      <c r="AJ30" s="697"/>
      <c r="AK30" s="697"/>
      <c r="AL30" s="697"/>
      <c r="AM30" s="697"/>
      <c r="AN30" s="697"/>
      <c r="AO30" s="697"/>
      <c r="AP30" s="697"/>
      <c r="AQ30" s="697"/>
      <c r="AR30" s="697">
        <f t="shared" ref="AR30" si="11">SUM(AR24,AR25,AR26,AR27,AR28,AR29)</f>
        <v>2231705377</v>
      </c>
      <c r="AS30" s="697"/>
      <c r="AT30" s="697"/>
      <c r="AU30" s="697"/>
      <c r="AV30" s="697"/>
      <c r="AW30" s="697"/>
      <c r="AX30" s="697"/>
      <c r="AY30" s="697"/>
      <c r="AZ30" s="697"/>
      <c r="BA30" s="697"/>
      <c r="BB30" s="697"/>
      <c r="BC30" s="697"/>
      <c r="BD30" s="697"/>
      <c r="BE30" s="697">
        <f>SUM(BE24,BE25,BE26,BE27,BE28,BE29)</f>
        <v>18055672</v>
      </c>
      <c r="BF30" s="697"/>
      <c r="BG30" s="697"/>
      <c r="BH30" s="697"/>
      <c r="BI30" s="697"/>
      <c r="BJ30" s="697"/>
      <c r="BK30" s="697"/>
      <c r="BL30" s="697"/>
      <c r="BM30" s="697"/>
      <c r="BN30" s="697"/>
      <c r="BO30" s="697"/>
      <c r="BP30" s="697"/>
      <c r="BQ30" s="697"/>
      <c r="BR30" s="697">
        <f t="shared" ref="BR30" si="12">SUM(BR24,BR25,BR26,BR27,BR28,BR29)</f>
        <v>1</v>
      </c>
      <c r="BS30" s="697"/>
      <c r="BT30" s="697"/>
      <c r="BU30" s="697"/>
      <c r="BV30" s="697"/>
      <c r="BW30" s="697"/>
      <c r="BX30" s="697"/>
      <c r="BY30" s="697"/>
      <c r="BZ30" s="697"/>
      <c r="CA30" s="697"/>
      <c r="CB30" s="697"/>
      <c r="CC30" s="697"/>
      <c r="CD30" s="697">
        <f t="shared" ref="CD30" si="13">SUM(CD24,CD25,CD26,CD27,CD28,CD29)</f>
        <v>3069763</v>
      </c>
      <c r="CE30" s="697"/>
      <c r="CF30" s="697"/>
      <c r="CG30" s="697"/>
      <c r="CH30" s="697"/>
      <c r="CI30" s="697"/>
      <c r="CJ30" s="697"/>
      <c r="CK30" s="697"/>
      <c r="CL30" s="697"/>
      <c r="CM30" s="697"/>
      <c r="CN30" s="697"/>
      <c r="CO30" s="697"/>
      <c r="CP30" s="697"/>
      <c r="CQ30" s="697">
        <f t="shared" ref="CQ30" si="14">SUM(CQ24,CQ25,CQ26,CQ27,CQ28,CQ29)</f>
        <v>538840</v>
      </c>
      <c r="CR30" s="697"/>
      <c r="CS30" s="697"/>
      <c r="CT30" s="697"/>
      <c r="CU30" s="697"/>
      <c r="CV30" s="697"/>
      <c r="CW30" s="697"/>
      <c r="CX30" s="697"/>
      <c r="CY30" s="697"/>
      <c r="CZ30" s="697"/>
      <c r="DA30" s="697"/>
      <c r="DB30" s="697"/>
      <c r="DC30" s="697"/>
      <c r="DD30" s="697">
        <f>SUM(DD24,DD25,DD26,DD27,DD28,DD29)</f>
        <v>0</v>
      </c>
      <c r="DE30" s="697"/>
      <c r="DF30" s="697"/>
      <c r="DG30" s="697"/>
      <c r="DH30" s="697"/>
      <c r="DI30" s="697"/>
      <c r="DJ30" s="697"/>
      <c r="DK30" s="697"/>
      <c r="DL30" s="697"/>
      <c r="DM30" s="697"/>
      <c r="DN30" s="697"/>
      <c r="DO30" s="697"/>
      <c r="DP30" s="697"/>
      <c r="DQ30" s="697">
        <f t="shared" ref="DQ30" si="15">SUM(DQ24,DQ25,DQ26,DQ27,DQ28,DQ29)</f>
        <v>3</v>
      </c>
      <c r="DR30" s="697"/>
      <c r="DS30" s="697"/>
      <c r="DT30" s="697"/>
      <c r="DU30" s="697"/>
      <c r="DV30" s="697"/>
      <c r="DW30" s="697"/>
      <c r="DX30" s="697"/>
      <c r="DY30" s="697"/>
      <c r="DZ30" s="697"/>
      <c r="EA30" s="697"/>
      <c r="EB30" s="697"/>
      <c r="EC30" s="697">
        <f t="shared" ref="EC30" si="16">SUM(EC24,EC25,EC26,EC27,EC28,EC29)</f>
        <v>5677976</v>
      </c>
      <c r="ED30" s="697"/>
      <c r="EE30" s="697"/>
      <c r="EF30" s="697"/>
      <c r="EG30" s="697"/>
      <c r="EH30" s="697"/>
      <c r="EI30" s="697"/>
      <c r="EJ30" s="697"/>
      <c r="EK30" s="697"/>
      <c r="EL30" s="697"/>
      <c r="EM30" s="697"/>
      <c r="EN30" s="697"/>
      <c r="EO30" s="697"/>
      <c r="EP30" s="697">
        <f t="shared" ref="EP30" si="17">SUM(EP24,EP25,EP26,EP27,EP28,EP29)</f>
        <v>1994489</v>
      </c>
      <c r="EQ30" s="697"/>
      <c r="ER30" s="697"/>
      <c r="ES30" s="697"/>
      <c r="ET30" s="697"/>
      <c r="EU30" s="697"/>
      <c r="EV30" s="697"/>
      <c r="EW30" s="697"/>
      <c r="EX30" s="697"/>
      <c r="EY30" s="697"/>
      <c r="EZ30" s="697"/>
      <c r="FA30" s="697"/>
      <c r="FB30" s="697"/>
      <c r="FC30" s="697">
        <f>SUM(FC24,FC25,FC26,FC27,FC28,FC29)</f>
        <v>0</v>
      </c>
      <c r="FD30" s="697"/>
      <c r="FE30" s="697"/>
      <c r="FF30" s="697"/>
      <c r="FG30" s="697"/>
      <c r="FH30" s="697"/>
      <c r="FI30" s="697"/>
      <c r="FJ30" s="697"/>
      <c r="FK30" s="697"/>
      <c r="FL30" s="697"/>
      <c r="FM30" s="697"/>
      <c r="FN30" s="697"/>
      <c r="FO30" s="698"/>
    </row>
  </sheetData>
  <sheetProtection selectLockedCells="1"/>
  <mergeCells count="267">
    <mergeCell ref="CQ30:DC30"/>
    <mergeCell ref="DD30:DP30"/>
    <mergeCell ref="DQ30:EB30"/>
    <mergeCell ref="EC30:EO30"/>
    <mergeCell ref="EP30:FB30"/>
    <mergeCell ref="FC30:FO30"/>
    <mergeCell ref="DD29:DP29"/>
    <mergeCell ref="DQ29:EB29"/>
    <mergeCell ref="EC29:EO29"/>
    <mergeCell ref="EP29:FB29"/>
    <mergeCell ref="FC29:FO29"/>
    <mergeCell ref="CQ29:DC29"/>
    <mergeCell ref="AE30:AQ30"/>
    <mergeCell ref="AR30:BD30"/>
    <mergeCell ref="BE30:BQ30"/>
    <mergeCell ref="BR30:CC30"/>
    <mergeCell ref="CD30:CP30"/>
    <mergeCell ref="AE29:AQ29"/>
    <mergeCell ref="AR29:BD29"/>
    <mergeCell ref="BE29:BQ29"/>
    <mergeCell ref="BR29:CC29"/>
    <mergeCell ref="CD29:CP29"/>
    <mergeCell ref="CQ28:DC28"/>
    <mergeCell ref="DD28:DP28"/>
    <mergeCell ref="DQ28:EB28"/>
    <mergeCell ref="EC28:EO28"/>
    <mergeCell ref="EP28:FB28"/>
    <mergeCell ref="FC28:FO28"/>
    <mergeCell ref="DD27:DP27"/>
    <mergeCell ref="DQ27:EB27"/>
    <mergeCell ref="EC27:EO27"/>
    <mergeCell ref="EP27:FB27"/>
    <mergeCell ref="FC27:FO27"/>
    <mergeCell ref="CQ27:DC27"/>
    <mergeCell ref="AE28:AQ28"/>
    <mergeCell ref="AR28:BD28"/>
    <mergeCell ref="BE28:BQ28"/>
    <mergeCell ref="BR28:CC28"/>
    <mergeCell ref="CD28:CP28"/>
    <mergeCell ref="AE27:AQ27"/>
    <mergeCell ref="AR27:BD27"/>
    <mergeCell ref="BE27:BQ27"/>
    <mergeCell ref="BR27:CC27"/>
    <mergeCell ref="CD27:CP27"/>
    <mergeCell ref="CQ26:DC26"/>
    <mergeCell ref="DD26:DP26"/>
    <mergeCell ref="DQ26:EB26"/>
    <mergeCell ref="EC26:EO26"/>
    <mergeCell ref="EP26:FB26"/>
    <mergeCell ref="FC26:FO26"/>
    <mergeCell ref="DD25:DP25"/>
    <mergeCell ref="DQ25:EB25"/>
    <mergeCell ref="EC25:EO25"/>
    <mergeCell ref="EP25:FB25"/>
    <mergeCell ref="FC25:FO25"/>
    <mergeCell ref="CQ25:DC25"/>
    <mergeCell ref="AE26:AQ26"/>
    <mergeCell ref="AR26:BD26"/>
    <mergeCell ref="BE26:BQ26"/>
    <mergeCell ref="BR26:CC26"/>
    <mergeCell ref="CD26:CP26"/>
    <mergeCell ref="AE25:AQ25"/>
    <mergeCell ref="AR25:BD25"/>
    <mergeCell ref="BE25:BQ25"/>
    <mergeCell ref="BR25:CC25"/>
    <mergeCell ref="CD25:CP25"/>
    <mergeCell ref="DD24:DP24"/>
    <mergeCell ref="DQ24:EB24"/>
    <mergeCell ref="EC24:EO24"/>
    <mergeCell ref="EP24:FB24"/>
    <mergeCell ref="FC24:FO24"/>
    <mergeCell ref="DD23:DP23"/>
    <mergeCell ref="DQ23:EB23"/>
    <mergeCell ref="EC23:EO23"/>
    <mergeCell ref="EP23:FB23"/>
    <mergeCell ref="FC23:FO23"/>
    <mergeCell ref="BE24:BQ24"/>
    <mergeCell ref="BR24:CC24"/>
    <mergeCell ref="CD24:CP24"/>
    <mergeCell ref="AE23:AQ23"/>
    <mergeCell ref="AR23:BD23"/>
    <mergeCell ref="BE23:BQ23"/>
    <mergeCell ref="BR23:CC23"/>
    <mergeCell ref="CD23:CP23"/>
    <mergeCell ref="CQ24:DC24"/>
    <mergeCell ref="CQ23:DC23"/>
    <mergeCell ref="DQ22:EB22"/>
    <mergeCell ref="EC22:EO22"/>
    <mergeCell ref="EP22:FB22"/>
    <mergeCell ref="FC22:FO22"/>
    <mergeCell ref="DE21:DO21"/>
    <mergeCell ref="DR21:EA21"/>
    <mergeCell ref="ED21:EN21"/>
    <mergeCell ref="EQ21:FA21"/>
    <mergeCell ref="FD21:FN21"/>
    <mergeCell ref="EC13:EO13"/>
    <mergeCell ref="DD11:DP11"/>
    <mergeCell ref="DQ11:EB11"/>
    <mergeCell ref="EC11:EO11"/>
    <mergeCell ref="DD9:DP9"/>
    <mergeCell ref="DQ9:EB9"/>
    <mergeCell ref="EC9:EO9"/>
    <mergeCell ref="DD7:DP7"/>
    <mergeCell ref="DQ7:EB7"/>
    <mergeCell ref="EC7:EO7"/>
    <mergeCell ref="AR13:BD13"/>
    <mergeCell ref="AR14:BD14"/>
    <mergeCell ref="AR15:BD15"/>
    <mergeCell ref="AE22:AQ22"/>
    <mergeCell ref="AR22:BD22"/>
    <mergeCell ref="AE24:AQ24"/>
    <mergeCell ref="AR24:BD24"/>
    <mergeCell ref="B18:Q18"/>
    <mergeCell ref="T20:AC21"/>
    <mergeCell ref="A15:R15"/>
    <mergeCell ref="S15:AD15"/>
    <mergeCell ref="AE15:AQ15"/>
    <mergeCell ref="U18:FM18"/>
    <mergeCell ref="U19:FM19"/>
    <mergeCell ref="AF20:AP21"/>
    <mergeCell ref="AS20:BC21"/>
    <mergeCell ref="BF20:BP21"/>
    <mergeCell ref="BT20:DN20"/>
    <mergeCell ref="DS20:FM20"/>
    <mergeCell ref="BS21:CB21"/>
    <mergeCell ref="CE21:CO21"/>
    <mergeCell ref="CR21:DB21"/>
    <mergeCell ref="CQ22:DC22"/>
    <mergeCell ref="DD22:DP22"/>
    <mergeCell ref="FC15:FO15"/>
    <mergeCell ref="EP15:FB15"/>
    <mergeCell ref="CQ15:DC15"/>
    <mergeCell ref="FC14:FO14"/>
    <mergeCell ref="A30:R30"/>
    <mergeCell ref="S30:AD30"/>
    <mergeCell ref="A29:R29"/>
    <mergeCell ref="S29:AD29"/>
    <mergeCell ref="A28:R28"/>
    <mergeCell ref="S28:AD28"/>
    <mergeCell ref="A27:R27"/>
    <mergeCell ref="S27:AD27"/>
    <mergeCell ref="A26:R26"/>
    <mergeCell ref="S26:AD26"/>
    <mergeCell ref="A25:R25"/>
    <mergeCell ref="S25:AD25"/>
    <mergeCell ref="A24:R24"/>
    <mergeCell ref="S24:AD24"/>
    <mergeCell ref="S23:AD23"/>
    <mergeCell ref="B22:Q23"/>
    <mergeCell ref="S22:AD22"/>
    <mergeCell ref="BE22:BQ22"/>
    <mergeCell ref="BR22:CC22"/>
    <mergeCell ref="CD22:CP22"/>
    <mergeCell ref="BE15:BQ15"/>
    <mergeCell ref="A14:R14"/>
    <mergeCell ref="S14:AD14"/>
    <mergeCell ref="AE14:AQ14"/>
    <mergeCell ref="BE14:BQ14"/>
    <mergeCell ref="BR14:CC14"/>
    <mergeCell ref="CD14:CP14"/>
    <mergeCell ref="CQ14:DC14"/>
    <mergeCell ref="EP14:FB14"/>
    <mergeCell ref="DD14:DP14"/>
    <mergeCell ref="DQ14:EB14"/>
    <mergeCell ref="EC14:EO14"/>
    <mergeCell ref="BR15:CC15"/>
    <mergeCell ref="CD15:CP15"/>
    <mergeCell ref="DD15:DP15"/>
    <mergeCell ref="DQ15:EB15"/>
    <mergeCell ref="EC15:EO15"/>
    <mergeCell ref="FC13:FO13"/>
    <mergeCell ref="CD12:CP12"/>
    <mergeCell ref="DD12:DP12"/>
    <mergeCell ref="DQ12:EB12"/>
    <mergeCell ref="EC12:EO12"/>
    <mergeCell ref="FC12:FO12"/>
    <mergeCell ref="A13:R13"/>
    <mergeCell ref="S13:AD13"/>
    <mergeCell ref="AE13:AQ13"/>
    <mergeCell ref="BE13:BQ13"/>
    <mergeCell ref="A12:R12"/>
    <mergeCell ref="S12:AD12"/>
    <mergeCell ref="AE12:AQ12"/>
    <mergeCell ref="BE12:BQ12"/>
    <mergeCell ref="BR12:CC12"/>
    <mergeCell ref="AR12:BD12"/>
    <mergeCell ref="CQ12:DC12"/>
    <mergeCell ref="CQ13:DC13"/>
    <mergeCell ref="BR13:CC13"/>
    <mergeCell ref="CD13:CP13"/>
    <mergeCell ref="EP12:FB12"/>
    <mergeCell ref="EP13:FB13"/>
    <mergeCell ref="DD13:DP13"/>
    <mergeCell ref="DQ13:EB13"/>
    <mergeCell ref="FC11:FO11"/>
    <mergeCell ref="CD10:CP10"/>
    <mergeCell ref="DD10:DP10"/>
    <mergeCell ref="DQ10:EB10"/>
    <mergeCell ref="EC10:EO10"/>
    <mergeCell ref="FC10:FO10"/>
    <mergeCell ref="A11:R11"/>
    <mergeCell ref="S11:AD11"/>
    <mergeCell ref="AE11:AQ11"/>
    <mergeCell ref="BE11:BQ11"/>
    <mergeCell ref="A10:R10"/>
    <mergeCell ref="S10:AD10"/>
    <mergeCell ref="AE10:AQ10"/>
    <mergeCell ref="BE10:BQ10"/>
    <mergeCell ref="BR10:CC10"/>
    <mergeCell ref="AR10:BD10"/>
    <mergeCell ref="AR11:BD11"/>
    <mergeCell ref="CQ10:DC10"/>
    <mergeCell ref="CQ11:DC11"/>
    <mergeCell ref="BR11:CC11"/>
    <mergeCell ref="CD11:CP11"/>
    <mergeCell ref="EP10:FB10"/>
    <mergeCell ref="EP11:FB11"/>
    <mergeCell ref="FC9:FO9"/>
    <mergeCell ref="CD8:CP8"/>
    <mergeCell ref="DD8:DP8"/>
    <mergeCell ref="DQ8:EB8"/>
    <mergeCell ref="EC8:EO8"/>
    <mergeCell ref="FC8:FO8"/>
    <mergeCell ref="A9:R9"/>
    <mergeCell ref="S9:AD9"/>
    <mergeCell ref="AE9:AQ9"/>
    <mergeCell ref="BE9:BQ9"/>
    <mergeCell ref="AR8:BD8"/>
    <mergeCell ref="AR9:BD9"/>
    <mergeCell ref="CQ8:DC8"/>
    <mergeCell ref="CQ9:DC9"/>
    <mergeCell ref="BR9:CC9"/>
    <mergeCell ref="CD9:CP9"/>
    <mergeCell ref="EP8:FB8"/>
    <mergeCell ref="EP9:FB9"/>
    <mergeCell ref="FC7:FO7"/>
    <mergeCell ref="S8:AD8"/>
    <mergeCell ref="AE8:AQ8"/>
    <mergeCell ref="BE8:BQ8"/>
    <mergeCell ref="BR8:CC8"/>
    <mergeCell ref="B7:Q8"/>
    <mergeCell ref="S7:AD7"/>
    <mergeCell ref="AE7:AQ7"/>
    <mergeCell ref="BE7:BQ7"/>
    <mergeCell ref="BR7:CC7"/>
    <mergeCell ref="AR7:BD7"/>
    <mergeCell ref="CQ7:DC7"/>
    <mergeCell ref="CD7:CP7"/>
    <mergeCell ref="EP7:FB7"/>
    <mergeCell ref="A2:FO2"/>
    <mergeCell ref="B3:Q3"/>
    <mergeCell ref="U3:FM3"/>
    <mergeCell ref="U4:FM4"/>
    <mergeCell ref="T5:AC6"/>
    <mergeCell ref="AF5:AP6"/>
    <mergeCell ref="BF5:BP6"/>
    <mergeCell ref="BT5:DN5"/>
    <mergeCell ref="DS5:FM5"/>
    <mergeCell ref="BS6:CB6"/>
    <mergeCell ref="CE6:CO6"/>
    <mergeCell ref="DE6:DO6"/>
    <mergeCell ref="DR6:EA6"/>
    <mergeCell ref="ED6:EN6"/>
    <mergeCell ref="FD6:FN6"/>
    <mergeCell ref="CR6:DB6"/>
    <mergeCell ref="EQ6:FA6"/>
    <mergeCell ref="AS5:BC6"/>
  </mergeCells>
  <phoneticPr fontId="2"/>
  <pageMargins left="0.78740157480314965" right="0.59055118110236227" top="0.59055118110236227" bottom="0.59055118110236227" header="0.39370078740157483" footer="0.39370078740157483"/>
  <pageSetup paperSize="9" scale="86" firstPageNumber="75" orientation="landscape" useFirstPageNumber="1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72"/>
  <dimension ref="A1:HP10"/>
  <sheetViews>
    <sheetView view="pageBreakPreview" zoomScaleNormal="100" zoomScaleSheetLayoutView="100" workbookViewId="0">
      <selection activeCell="V26" sqref="V26:W26"/>
    </sheetView>
  </sheetViews>
  <sheetFormatPr defaultColWidth="1.21875" defaultRowHeight="22.5" customHeight="1"/>
  <cols>
    <col min="1" max="7" width="1.21875" style="30" customWidth="1"/>
    <col min="8" max="16384" width="1.21875" style="30"/>
  </cols>
  <sheetData>
    <row r="1" spans="1:224" s="32" customFormat="1" ht="22.5" customHeight="1"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DX1" s="199"/>
      <c r="DY1" s="199"/>
      <c r="DZ1" s="199"/>
      <c r="EA1" s="199"/>
      <c r="EB1" s="199"/>
      <c r="EC1" s="199"/>
      <c r="ED1" s="199"/>
      <c r="EE1" s="199"/>
      <c r="EF1" s="199"/>
      <c r="EG1" s="199"/>
      <c r="EH1" s="199"/>
      <c r="EI1" s="199"/>
      <c r="EJ1" s="199"/>
      <c r="EK1" s="199"/>
      <c r="EL1" s="199"/>
      <c r="EM1" s="199"/>
      <c r="EN1" s="199"/>
      <c r="EO1" s="199"/>
      <c r="EP1" s="199"/>
      <c r="EQ1" s="199"/>
      <c r="ER1" s="199"/>
      <c r="ES1" s="199"/>
      <c r="ET1" s="199"/>
      <c r="EU1" s="199"/>
      <c r="EV1" s="199"/>
      <c r="EW1" s="199"/>
      <c r="EX1" s="199"/>
      <c r="EY1" s="199"/>
      <c r="EZ1" s="199"/>
      <c r="FA1" s="199"/>
      <c r="FB1" s="199"/>
      <c r="FC1" s="199"/>
      <c r="FD1" s="199"/>
      <c r="FE1" s="199"/>
      <c r="FF1" s="199"/>
      <c r="FG1" s="199"/>
      <c r="FH1" s="199"/>
      <c r="FI1" s="199"/>
      <c r="FJ1" s="199"/>
      <c r="FK1" s="199"/>
      <c r="FL1" s="199"/>
      <c r="FM1" s="199"/>
      <c r="FN1" s="199"/>
      <c r="FO1" s="199"/>
      <c r="FV1" s="199"/>
      <c r="FW1" s="199"/>
      <c r="FX1" s="199"/>
      <c r="FY1" s="199"/>
      <c r="FZ1" s="199"/>
      <c r="GA1" s="199"/>
      <c r="GB1" s="199"/>
      <c r="GC1" s="199"/>
      <c r="GD1" s="199"/>
      <c r="GE1" s="199"/>
      <c r="GF1" s="199"/>
      <c r="GG1" s="199"/>
      <c r="GH1" s="199"/>
      <c r="GI1" s="199"/>
      <c r="GJ1" s="199"/>
      <c r="GK1" s="199"/>
      <c r="GL1" s="199"/>
      <c r="GM1" s="199"/>
      <c r="GN1" s="199"/>
      <c r="GO1" s="199"/>
      <c r="GP1" s="199"/>
      <c r="GQ1" s="199"/>
      <c r="GR1" s="199"/>
      <c r="GS1" s="199"/>
      <c r="GT1" s="199"/>
      <c r="GU1" s="199"/>
      <c r="GV1" s="199"/>
      <c r="GW1" s="199"/>
      <c r="GX1" s="199"/>
      <c r="GY1" s="199"/>
      <c r="GZ1" s="199"/>
      <c r="HA1" s="199"/>
      <c r="HB1" s="199"/>
      <c r="HC1" s="199"/>
      <c r="HD1" s="199"/>
      <c r="HE1" s="199"/>
      <c r="HF1" s="199"/>
      <c r="HG1" s="199"/>
      <c r="HH1" s="199"/>
      <c r="HI1" s="199"/>
      <c r="HJ1" s="199"/>
      <c r="HK1" s="199"/>
      <c r="HL1" s="199"/>
      <c r="HM1" s="199"/>
      <c r="HN1" s="199"/>
      <c r="HO1" s="199"/>
      <c r="HP1" s="199"/>
    </row>
    <row r="2" spans="1:224" s="32" customFormat="1" ht="22.5" customHeight="1" thickBot="1">
      <c r="A2" s="1189" t="s">
        <v>426</v>
      </c>
      <c r="B2" s="1189"/>
      <c r="C2" s="1189"/>
      <c r="D2" s="1189"/>
      <c r="E2" s="1189"/>
      <c r="F2" s="1189"/>
      <c r="G2" s="1189"/>
      <c r="H2" s="1189"/>
      <c r="I2" s="1189"/>
      <c r="J2" s="1189"/>
      <c r="K2" s="1189"/>
      <c r="L2" s="1189"/>
      <c r="M2" s="1189"/>
      <c r="N2" s="1189"/>
      <c r="O2" s="1189"/>
      <c r="P2" s="1189"/>
      <c r="Q2" s="1189"/>
      <c r="R2" s="1189"/>
      <c r="S2" s="1189"/>
      <c r="T2" s="1189"/>
      <c r="U2" s="1189"/>
      <c r="V2" s="1189"/>
      <c r="W2" s="1189"/>
      <c r="X2" s="1189"/>
      <c r="Y2" s="1189"/>
      <c r="Z2" s="1189"/>
      <c r="AA2" s="1189"/>
      <c r="AB2" s="1189"/>
      <c r="AC2" s="1189"/>
      <c r="AD2" s="1189"/>
      <c r="AE2" s="1189"/>
      <c r="AF2" s="1189"/>
      <c r="AG2" s="1189"/>
      <c r="AH2" s="1189"/>
      <c r="AI2" s="1189"/>
      <c r="AJ2" s="1189"/>
      <c r="AK2" s="1189"/>
      <c r="AL2" s="1189"/>
      <c r="AM2" s="1189"/>
      <c r="AN2" s="1189"/>
      <c r="AO2" s="1189"/>
      <c r="AP2" s="1189"/>
      <c r="AQ2" s="1189"/>
      <c r="AR2" s="1189"/>
      <c r="AS2" s="1189"/>
      <c r="AT2" s="1189"/>
      <c r="AU2" s="1189"/>
      <c r="AV2" s="1189"/>
      <c r="AW2" s="1189"/>
      <c r="AX2" s="1189"/>
      <c r="AY2" s="1189"/>
      <c r="AZ2" s="1189"/>
      <c r="BA2" s="1189"/>
      <c r="BB2" s="1189"/>
      <c r="BC2" s="1189"/>
      <c r="BD2" s="1189"/>
      <c r="BE2" s="1189"/>
      <c r="BF2" s="1189"/>
      <c r="BG2" s="1189"/>
      <c r="BH2" s="1189"/>
      <c r="BI2" s="1189"/>
      <c r="BJ2" s="1189"/>
      <c r="BK2" s="1189"/>
      <c r="BL2" s="1189"/>
      <c r="BM2" s="1189"/>
      <c r="BN2" s="1189"/>
      <c r="BO2" s="1189"/>
      <c r="BP2" s="1189"/>
      <c r="BQ2" s="1189"/>
      <c r="BR2" s="1189"/>
      <c r="BS2" s="1189"/>
      <c r="BT2" s="1189"/>
      <c r="BU2" s="1189"/>
      <c r="BV2" s="1189"/>
      <c r="BW2" s="1189"/>
      <c r="BX2" s="1189"/>
      <c r="BY2" s="1189"/>
      <c r="BZ2" s="1189"/>
      <c r="CA2" s="1189"/>
      <c r="CB2" s="1189"/>
      <c r="CC2" s="1189"/>
      <c r="CD2" s="1189"/>
      <c r="CE2" s="1189"/>
      <c r="CF2" s="1189"/>
      <c r="CG2" s="1189"/>
      <c r="CH2" s="1189"/>
      <c r="CI2" s="1189"/>
    </row>
    <row r="3" spans="1:224" ht="33" customHeight="1">
      <c r="A3" s="1191" t="s">
        <v>322</v>
      </c>
      <c r="B3" s="1192"/>
      <c r="C3" s="1192"/>
      <c r="D3" s="1192"/>
      <c r="E3" s="1192"/>
      <c r="F3" s="1192"/>
      <c r="G3" s="1192"/>
      <c r="H3" s="1192"/>
      <c r="I3" s="1192"/>
      <c r="J3" s="1192"/>
      <c r="K3" s="1192"/>
      <c r="L3" s="1192"/>
      <c r="M3" s="1192"/>
      <c r="N3" s="1192"/>
      <c r="O3" s="1192"/>
      <c r="P3" s="1192"/>
      <c r="Q3" s="1192"/>
      <c r="R3" s="1192"/>
      <c r="S3" s="1192"/>
      <c r="T3" s="1192"/>
      <c r="U3" s="1192"/>
      <c r="V3" s="1192"/>
      <c r="W3" s="1193"/>
      <c r="X3" s="1200" t="s">
        <v>38</v>
      </c>
      <c r="Y3" s="1200"/>
      <c r="Z3" s="1200"/>
      <c r="AA3" s="1200"/>
      <c r="AB3" s="1200"/>
      <c r="AC3" s="1200"/>
      <c r="AD3" s="1200"/>
      <c r="AE3" s="1200"/>
      <c r="AF3" s="1200"/>
      <c r="AG3" s="1200"/>
      <c r="AH3" s="1200"/>
      <c r="AI3" s="1200"/>
      <c r="AJ3" s="1200"/>
      <c r="AK3" s="1200"/>
      <c r="AL3" s="1200"/>
      <c r="AM3" s="1200"/>
      <c r="AN3" s="1200"/>
      <c r="AO3" s="1200"/>
      <c r="AP3" s="1200"/>
      <c r="AQ3" s="1200"/>
      <c r="AR3" s="1200"/>
      <c r="AS3" s="1200"/>
      <c r="AT3" s="1200"/>
      <c r="AU3" s="1200"/>
      <c r="AV3" s="1200"/>
      <c r="AW3" s="1200"/>
      <c r="AX3" s="1200"/>
      <c r="AY3" s="1200"/>
      <c r="AZ3" s="1200"/>
      <c r="BA3" s="1200"/>
      <c r="BB3" s="1200"/>
      <c r="BC3" s="1200"/>
      <c r="BD3" s="1200"/>
      <c r="BE3" s="1200"/>
      <c r="BF3" s="1200"/>
      <c r="BG3" s="1200"/>
      <c r="BH3" s="1200"/>
      <c r="BI3" s="1201"/>
      <c r="BJ3" s="1202" t="s">
        <v>39</v>
      </c>
      <c r="BK3" s="1200"/>
      <c r="BL3" s="1200"/>
      <c r="BM3" s="1200"/>
      <c r="BN3" s="1200"/>
      <c r="BO3" s="1200"/>
      <c r="BP3" s="1200"/>
      <c r="BQ3" s="1200"/>
      <c r="BR3" s="1200"/>
      <c r="BS3" s="1200"/>
      <c r="BT3" s="1200"/>
      <c r="BU3" s="1200"/>
      <c r="BV3" s="1200"/>
      <c r="BW3" s="1200"/>
      <c r="BX3" s="1200"/>
      <c r="BY3" s="1200"/>
      <c r="BZ3" s="1200"/>
      <c r="CA3" s="1200"/>
      <c r="CB3" s="1200"/>
      <c r="CC3" s="1200"/>
      <c r="CD3" s="1200"/>
      <c r="CE3" s="1200"/>
      <c r="CF3" s="1200"/>
      <c r="CG3" s="1200"/>
      <c r="CH3" s="1200"/>
      <c r="CI3" s="1203"/>
      <c r="CJ3" s="200"/>
      <c r="CK3" s="201"/>
      <c r="CL3" s="201"/>
      <c r="CM3" s="201"/>
      <c r="CN3" s="201"/>
      <c r="CO3" s="201"/>
      <c r="CP3" s="201"/>
      <c r="CQ3" s="201"/>
      <c r="CR3" s="201"/>
      <c r="CS3" s="201"/>
      <c r="CT3" s="201"/>
      <c r="CU3" s="201"/>
      <c r="CV3" s="201"/>
      <c r="CW3" s="201"/>
      <c r="CX3" s="201"/>
      <c r="CY3" s="201"/>
      <c r="CZ3" s="201"/>
      <c r="DA3" s="201"/>
      <c r="DB3" s="201"/>
      <c r="DC3" s="201"/>
    </row>
    <row r="4" spans="1:224" s="31" customFormat="1" ht="22.5" customHeight="1">
      <c r="A4" s="1194"/>
      <c r="B4" s="1195"/>
      <c r="C4" s="1195"/>
      <c r="D4" s="1195"/>
      <c r="E4" s="1195"/>
      <c r="F4" s="1195"/>
      <c r="G4" s="1195"/>
      <c r="H4" s="1195"/>
      <c r="I4" s="1195"/>
      <c r="J4" s="1195"/>
      <c r="K4" s="1195"/>
      <c r="L4" s="1195"/>
      <c r="M4" s="1195"/>
      <c r="N4" s="1195"/>
      <c r="O4" s="1195"/>
      <c r="P4" s="1195"/>
      <c r="Q4" s="1195"/>
      <c r="R4" s="1195"/>
      <c r="S4" s="1195"/>
      <c r="T4" s="1195"/>
      <c r="U4" s="1195"/>
      <c r="V4" s="1195"/>
      <c r="W4" s="1196"/>
      <c r="X4" s="202"/>
      <c r="Y4" s="1185" t="s">
        <v>327</v>
      </c>
      <c r="Z4" s="1185"/>
      <c r="AA4" s="1185"/>
      <c r="AB4" s="1185"/>
      <c r="AC4" s="1185"/>
      <c r="AD4" s="1185"/>
      <c r="AE4" s="1185"/>
      <c r="AF4" s="1185"/>
      <c r="AG4" s="1185"/>
      <c r="AH4" s="1185"/>
      <c r="AI4" s="203"/>
      <c r="AJ4" s="204"/>
      <c r="AK4" s="1185" t="s">
        <v>321</v>
      </c>
      <c r="AL4" s="1185"/>
      <c r="AM4" s="1185"/>
      <c r="AN4" s="1185"/>
      <c r="AO4" s="1185"/>
      <c r="AP4" s="1185"/>
      <c r="AQ4" s="1185"/>
      <c r="AR4" s="1185"/>
      <c r="AS4" s="1185"/>
      <c r="AT4" s="1185"/>
      <c r="AU4" s="203"/>
      <c r="AV4" s="1171" t="s">
        <v>40</v>
      </c>
      <c r="AW4" s="1172"/>
      <c r="AX4" s="1172"/>
      <c r="AY4" s="1172"/>
      <c r="AZ4" s="1172"/>
      <c r="BA4" s="1172"/>
      <c r="BB4" s="1172"/>
      <c r="BC4" s="1172"/>
      <c r="BD4" s="1172"/>
      <c r="BE4" s="1172"/>
      <c r="BF4" s="1172"/>
      <c r="BG4" s="1172"/>
      <c r="BH4" s="1172"/>
      <c r="BI4" s="1173"/>
      <c r="BJ4" s="204"/>
      <c r="BK4" s="1185" t="s">
        <v>328</v>
      </c>
      <c r="BL4" s="1185"/>
      <c r="BM4" s="1185"/>
      <c r="BN4" s="1185"/>
      <c r="BO4" s="1185"/>
      <c r="BP4" s="1185"/>
      <c r="BQ4" s="1185"/>
      <c r="BR4" s="1185"/>
      <c r="BS4" s="1185"/>
      <c r="BT4" s="1185"/>
      <c r="BU4" s="203"/>
      <c r="BV4" s="1171" t="s">
        <v>40</v>
      </c>
      <c r="BW4" s="1172"/>
      <c r="BX4" s="1172"/>
      <c r="BY4" s="1172"/>
      <c r="BZ4" s="1172"/>
      <c r="CA4" s="1172"/>
      <c r="CB4" s="1172"/>
      <c r="CC4" s="1172"/>
      <c r="CD4" s="1172"/>
      <c r="CE4" s="1172"/>
      <c r="CF4" s="1172"/>
      <c r="CG4" s="1172"/>
      <c r="CH4" s="1172"/>
      <c r="CI4" s="1177"/>
      <c r="CJ4" s="200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  <c r="DA4" s="201"/>
      <c r="DB4" s="201"/>
      <c r="DC4" s="201"/>
      <c r="DH4" s="198"/>
      <c r="DI4" s="198"/>
      <c r="DJ4" s="198"/>
      <c r="DK4" s="198"/>
      <c r="DL4" s="198"/>
      <c r="DM4" s="198"/>
      <c r="DN4" s="198"/>
      <c r="DO4" s="198"/>
      <c r="DP4" s="198"/>
      <c r="DQ4" s="198"/>
      <c r="DR4" s="198"/>
      <c r="DS4" s="198"/>
      <c r="DT4" s="198"/>
      <c r="EA4" s="198"/>
      <c r="EB4" s="198"/>
      <c r="EC4" s="198"/>
      <c r="ED4" s="198"/>
      <c r="EE4" s="198"/>
      <c r="EF4" s="198"/>
      <c r="EG4" s="198"/>
      <c r="EH4" s="198"/>
      <c r="EI4" s="198"/>
      <c r="EJ4" s="198"/>
      <c r="EK4" s="198"/>
      <c r="EL4" s="198"/>
      <c r="EM4" s="198"/>
      <c r="EN4" s="198"/>
      <c r="EO4" s="198"/>
      <c r="EP4" s="198"/>
      <c r="EQ4" s="198"/>
      <c r="ER4" s="198"/>
      <c r="ES4" s="198"/>
      <c r="ET4" s="198"/>
      <c r="EU4" s="198"/>
      <c r="EV4" s="198"/>
      <c r="EW4" s="198"/>
      <c r="EX4" s="198"/>
      <c r="EY4" s="198"/>
      <c r="EZ4" s="198"/>
      <c r="FA4" s="198"/>
      <c r="FB4" s="198"/>
      <c r="FC4" s="198"/>
      <c r="FD4" s="198"/>
      <c r="FE4" s="198"/>
      <c r="FF4" s="198"/>
      <c r="FG4" s="198"/>
      <c r="FH4" s="198"/>
      <c r="FI4" s="198"/>
      <c r="FJ4" s="198"/>
      <c r="FK4" s="198"/>
      <c r="FL4" s="198"/>
      <c r="FM4" s="198"/>
      <c r="FN4" s="198"/>
      <c r="FO4" s="198"/>
      <c r="FP4" s="198"/>
      <c r="FQ4" s="198"/>
      <c r="FR4" s="198"/>
      <c r="FS4" s="198"/>
      <c r="FT4" s="198"/>
      <c r="FU4" s="198"/>
    </row>
    <row r="5" spans="1:224" ht="22.5" customHeight="1">
      <c r="A5" s="1194"/>
      <c r="B5" s="1195"/>
      <c r="C5" s="1195"/>
      <c r="D5" s="1195"/>
      <c r="E5" s="1195"/>
      <c r="F5" s="1195"/>
      <c r="G5" s="1195"/>
      <c r="H5" s="1195"/>
      <c r="I5" s="1195"/>
      <c r="J5" s="1195"/>
      <c r="K5" s="1195"/>
      <c r="L5" s="1195"/>
      <c r="M5" s="1195"/>
      <c r="N5" s="1195"/>
      <c r="O5" s="1195"/>
      <c r="P5" s="1195"/>
      <c r="Q5" s="1195"/>
      <c r="R5" s="1195"/>
      <c r="S5" s="1195"/>
      <c r="T5" s="1195"/>
      <c r="U5" s="1195"/>
      <c r="V5" s="1195"/>
      <c r="W5" s="1196"/>
      <c r="X5" s="200"/>
      <c r="Y5" s="1190"/>
      <c r="Z5" s="1190"/>
      <c r="AA5" s="1190"/>
      <c r="AB5" s="1190"/>
      <c r="AC5" s="1190"/>
      <c r="AD5" s="1190"/>
      <c r="AE5" s="1190"/>
      <c r="AF5" s="1190"/>
      <c r="AG5" s="1190"/>
      <c r="AH5" s="1190"/>
      <c r="AI5" s="205"/>
      <c r="AJ5" s="206"/>
      <c r="AK5" s="1190"/>
      <c r="AL5" s="1190"/>
      <c r="AM5" s="1190"/>
      <c r="AN5" s="1190"/>
      <c r="AO5" s="1190"/>
      <c r="AP5" s="1190"/>
      <c r="AQ5" s="1190"/>
      <c r="AR5" s="1190"/>
      <c r="AS5" s="1190"/>
      <c r="AT5" s="1190"/>
      <c r="AU5" s="205"/>
      <c r="AV5" s="1174"/>
      <c r="AW5" s="1175"/>
      <c r="AX5" s="1175"/>
      <c r="AY5" s="1175"/>
      <c r="AZ5" s="1175"/>
      <c r="BA5" s="1175"/>
      <c r="BB5" s="1175"/>
      <c r="BC5" s="1175"/>
      <c r="BD5" s="1175"/>
      <c r="BE5" s="1175"/>
      <c r="BF5" s="1175"/>
      <c r="BG5" s="1175"/>
      <c r="BH5" s="1175"/>
      <c r="BI5" s="1176"/>
      <c r="BJ5" s="206"/>
      <c r="BK5" s="1190"/>
      <c r="BL5" s="1190"/>
      <c r="BM5" s="1190"/>
      <c r="BN5" s="1190"/>
      <c r="BO5" s="1190"/>
      <c r="BP5" s="1190"/>
      <c r="BQ5" s="1190"/>
      <c r="BR5" s="1190"/>
      <c r="BS5" s="1190"/>
      <c r="BT5" s="1190"/>
      <c r="BU5" s="205"/>
      <c r="BV5" s="1174"/>
      <c r="BW5" s="1175"/>
      <c r="BX5" s="1175"/>
      <c r="BY5" s="1175"/>
      <c r="BZ5" s="1175"/>
      <c r="CA5" s="1175"/>
      <c r="CB5" s="1175"/>
      <c r="CC5" s="1175"/>
      <c r="CD5" s="1175"/>
      <c r="CE5" s="1175"/>
      <c r="CF5" s="1175"/>
      <c r="CG5" s="1175"/>
      <c r="CH5" s="1175"/>
      <c r="CI5" s="1178"/>
      <c r="CJ5" s="200"/>
      <c r="CK5" s="201"/>
      <c r="CL5" s="201"/>
      <c r="CM5" s="201"/>
      <c r="CN5" s="201"/>
      <c r="CO5" s="201"/>
      <c r="CP5" s="201"/>
      <c r="CQ5" s="201"/>
      <c r="CR5" s="201"/>
      <c r="CS5" s="201"/>
      <c r="CT5" s="201"/>
      <c r="CU5" s="201"/>
      <c r="CV5" s="201"/>
      <c r="CW5" s="201"/>
      <c r="CX5" s="201"/>
      <c r="CY5" s="201"/>
      <c r="CZ5" s="201"/>
      <c r="DA5" s="201"/>
      <c r="DB5" s="201"/>
      <c r="DC5" s="201"/>
    </row>
    <row r="6" spans="1:224" s="211" customFormat="1" ht="14.25" customHeight="1" thickBot="1">
      <c r="A6" s="1197"/>
      <c r="B6" s="1198"/>
      <c r="C6" s="1198"/>
      <c r="D6" s="1198"/>
      <c r="E6" s="1198"/>
      <c r="F6" s="1198"/>
      <c r="G6" s="1198"/>
      <c r="H6" s="1198"/>
      <c r="I6" s="1198"/>
      <c r="J6" s="1198"/>
      <c r="K6" s="1198"/>
      <c r="L6" s="1198"/>
      <c r="M6" s="1198"/>
      <c r="N6" s="1198"/>
      <c r="O6" s="1198"/>
      <c r="P6" s="1198"/>
      <c r="Q6" s="1198"/>
      <c r="R6" s="1198"/>
      <c r="S6" s="1198"/>
      <c r="T6" s="1198"/>
      <c r="U6" s="1198"/>
      <c r="V6" s="1198"/>
      <c r="W6" s="1199"/>
      <c r="X6" s="207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9"/>
      <c r="AJ6" s="210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9"/>
      <c r="AV6" s="1179" t="s">
        <v>41</v>
      </c>
      <c r="AW6" s="1180"/>
      <c r="AX6" s="1180"/>
      <c r="AY6" s="1180"/>
      <c r="AZ6" s="1180"/>
      <c r="BA6" s="1180"/>
      <c r="BB6" s="1180"/>
      <c r="BC6" s="1180"/>
      <c r="BD6" s="1180"/>
      <c r="BE6" s="1180"/>
      <c r="BF6" s="1180"/>
      <c r="BG6" s="1180"/>
      <c r="BH6" s="1180"/>
      <c r="BI6" s="1181"/>
      <c r="BJ6" s="210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9"/>
      <c r="BV6" s="1179" t="s">
        <v>41</v>
      </c>
      <c r="BW6" s="1180"/>
      <c r="BX6" s="1180"/>
      <c r="BY6" s="1180"/>
      <c r="BZ6" s="1180"/>
      <c r="CA6" s="1180"/>
      <c r="CB6" s="1180"/>
      <c r="CC6" s="1180"/>
      <c r="CD6" s="1180"/>
      <c r="CE6" s="1180"/>
      <c r="CF6" s="1180"/>
      <c r="CG6" s="1180"/>
      <c r="CH6" s="1180"/>
      <c r="CI6" s="1182"/>
      <c r="CJ6" s="200"/>
      <c r="CK6" s="201"/>
      <c r="CL6" s="201"/>
      <c r="CM6" s="201"/>
      <c r="CN6" s="201"/>
      <c r="CO6" s="201"/>
      <c r="CP6" s="201"/>
      <c r="CQ6" s="201"/>
      <c r="CR6" s="201"/>
      <c r="CS6" s="201"/>
      <c r="CT6" s="201"/>
      <c r="CU6" s="201"/>
      <c r="CV6" s="201"/>
      <c r="CW6" s="201"/>
      <c r="CX6" s="201"/>
      <c r="CY6" s="201"/>
      <c r="CZ6" s="201"/>
      <c r="DA6" s="201"/>
      <c r="DB6" s="201"/>
      <c r="DC6" s="201"/>
    </row>
    <row r="7" spans="1:224" ht="30" customHeight="1">
      <c r="A7" s="212"/>
      <c r="B7" s="213"/>
      <c r="C7" s="1183" t="s">
        <v>323</v>
      </c>
      <c r="D7" s="1183"/>
      <c r="E7" s="1183"/>
      <c r="F7" s="1183"/>
      <c r="G7" s="1183"/>
      <c r="H7" s="1183"/>
      <c r="I7" s="1183"/>
      <c r="J7" s="1183"/>
      <c r="K7" s="1183"/>
      <c r="L7" s="1183"/>
      <c r="M7" s="1183"/>
      <c r="N7" s="1183"/>
      <c r="O7" s="1183"/>
      <c r="P7" s="1183"/>
      <c r="Q7" s="1183"/>
      <c r="R7" s="1183"/>
      <c r="S7" s="1183"/>
      <c r="T7" s="1183"/>
      <c r="U7" s="1183"/>
      <c r="V7" s="213"/>
      <c r="W7" s="214"/>
      <c r="X7" s="1186">
        <v>929</v>
      </c>
      <c r="Y7" s="1164"/>
      <c r="Z7" s="1164"/>
      <c r="AA7" s="1164"/>
      <c r="AB7" s="1164"/>
      <c r="AC7" s="1164"/>
      <c r="AD7" s="1164"/>
      <c r="AE7" s="1164"/>
      <c r="AF7" s="1164"/>
      <c r="AG7" s="1164"/>
      <c r="AH7" s="1164"/>
      <c r="AI7" s="1164"/>
      <c r="AJ7" s="1164">
        <v>945</v>
      </c>
      <c r="AK7" s="1164"/>
      <c r="AL7" s="1164"/>
      <c r="AM7" s="1164"/>
      <c r="AN7" s="1164"/>
      <c r="AO7" s="1164"/>
      <c r="AP7" s="1164"/>
      <c r="AQ7" s="1164"/>
      <c r="AR7" s="1164"/>
      <c r="AS7" s="1164"/>
      <c r="AT7" s="1164"/>
      <c r="AU7" s="1164"/>
      <c r="AV7" s="1164">
        <v>3090324</v>
      </c>
      <c r="AW7" s="1164"/>
      <c r="AX7" s="1164"/>
      <c r="AY7" s="1164"/>
      <c r="AZ7" s="1164"/>
      <c r="BA7" s="1164"/>
      <c r="BB7" s="1164"/>
      <c r="BC7" s="1164"/>
      <c r="BD7" s="1164"/>
      <c r="BE7" s="1164"/>
      <c r="BF7" s="1164"/>
      <c r="BG7" s="1164"/>
      <c r="BH7" s="1164"/>
      <c r="BI7" s="1164"/>
      <c r="BJ7" s="1166">
        <v>0</v>
      </c>
      <c r="BK7" s="1166"/>
      <c r="BL7" s="1166"/>
      <c r="BM7" s="1166"/>
      <c r="BN7" s="1166"/>
      <c r="BO7" s="1166"/>
      <c r="BP7" s="1166"/>
      <c r="BQ7" s="1166"/>
      <c r="BR7" s="1166"/>
      <c r="BS7" s="1166"/>
      <c r="BT7" s="1166"/>
      <c r="BU7" s="1166"/>
      <c r="BV7" s="1166">
        <v>0</v>
      </c>
      <c r="BW7" s="1166"/>
      <c r="BX7" s="1166"/>
      <c r="BY7" s="1166"/>
      <c r="BZ7" s="1166"/>
      <c r="CA7" s="1166"/>
      <c r="CB7" s="1166"/>
      <c r="CC7" s="1166"/>
      <c r="CD7" s="1166"/>
      <c r="CE7" s="1166"/>
      <c r="CF7" s="1166"/>
      <c r="CG7" s="1166"/>
      <c r="CH7" s="1166"/>
      <c r="CI7" s="1167"/>
      <c r="CJ7" s="215"/>
      <c r="CK7" s="216"/>
      <c r="CL7" s="216"/>
      <c r="CM7" s="216"/>
      <c r="CN7" s="216"/>
      <c r="CO7" s="216"/>
      <c r="CP7" s="216"/>
      <c r="CQ7" s="216"/>
      <c r="CR7" s="216"/>
      <c r="CS7" s="216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224" ht="30" customHeight="1">
      <c r="A8" s="217" t="s">
        <v>324</v>
      </c>
      <c r="B8" s="218"/>
      <c r="C8" s="1184" t="s">
        <v>325</v>
      </c>
      <c r="D8" s="1184"/>
      <c r="E8" s="1184"/>
      <c r="F8" s="1184"/>
      <c r="G8" s="1184"/>
      <c r="H8" s="1184"/>
      <c r="I8" s="1184"/>
      <c r="J8" s="1184"/>
      <c r="K8" s="1184"/>
      <c r="L8" s="1184"/>
      <c r="M8" s="1184"/>
      <c r="N8" s="1184"/>
      <c r="O8" s="1184"/>
      <c r="P8" s="1184"/>
      <c r="Q8" s="1184"/>
      <c r="R8" s="1184"/>
      <c r="S8" s="1184"/>
      <c r="T8" s="1184"/>
      <c r="U8" s="1184"/>
      <c r="V8" s="218"/>
      <c r="W8" s="219"/>
      <c r="X8" s="1187">
        <v>234</v>
      </c>
      <c r="Y8" s="1165"/>
      <c r="Z8" s="1165"/>
      <c r="AA8" s="1165"/>
      <c r="AB8" s="1165"/>
      <c r="AC8" s="1165"/>
      <c r="AD8" s="1165"/>
      <c r="AE8" s="1165"/>
      <c r="AF8" s="1165"/>
      <c r="AG8" s="1165"/>
      <c r="AH8" s="1165"/>
      <c r="AI8" s="1165"/>
      <c r="AJ8" s="1165">
        <v>242</v>
      </c>
      <c r="AK8" s="1165"/>
      <c r="AL8" s="1165"/>
      <c r="AM8" s="1165"/>
      <c r="AN8" s="1165"/>
      <c r="AO8" s="1165"/>
      <c r="AP8" s="1165"/>
      <c r="AQ8" s="1165"/>
      <c r="AR8" s="1165"/>
      <c r="AS8" s="1165"/>
      <c r="AT8" s="1165"/>
      <c r="AU8" s="1165"/>
      <c r="AV8" s="1165">
        <v>368066364</v>
      </c>
      <c r="AW8" s="1165"/>
      <c r="AX8" s="1165"/>
      <c r="AY8" s="1165"/>
      <c r="AZ8" s="1165"/>
      <c r="BA8" s="1165"/>
      <c r="BB8" s="1165"/>
      <c r="BC8" s="1165"/>
      <c r="BD8" s="1165"/>
      <c r="BE8" s="1165"/>
      <c r="BF8" s="1165"/>
      <c r="BG8" s="1165"/>
      <c r="BH8" s="1165"/>
      <c r="BI8" s="1165"/>
      <c r="BJ8" s="1160">
        <v>0</v>
      </c>
      <c r="BK8" s="1160"/>
      <c r="BL8" s="1160"/>
      <c r="BM8" s="1160"/>
      <c r="BN8" s="1160"/>
      <c r="BO8" s="1160"/>
      <c r="BP8" s="1160"/>
      <c r="BQ8" s="1160"/>
      <c r="BR8" s="1160"/>
      <c r="BS8" s="1160"/>
      <c r="BT8" s="1160"/>
      <c r="BU8" s="1160"/>
      <c r="BV8" s="1160">
        <v>0</v>
      </c>
      <c r="BW8" s="1160"/>
      <c r="BX8" s="1160"/>
      <c r="BY8" s="1160"/>
      <c r="BZ8" s="1160"/>
      <c r="CA8" s="1160"/>
      <c r="CB8" s="1160"/>
      <c r="CC8" s="1160"/>
      <c r="CD8" s="1160"/>
      <c r="CE8" s="1160"/>
      <c r="CF8" s="1160"/>
      <c r="CG8" s="1160"/>
      <c r="CH8" s="1160"/>
      <c r="CI8" s="1161"/>
      <c r="CJ8" s="215"/>
      <c r="CK8" s="216"/>
      <c r="CL8" s="216"/>
      <c r="CM8" s="216"/>
      <c r="CN8" s="216"/>
      <c r="CO8" s="216"/>
      <c r="CP8" s="216"/>
      <c r="CQ8" s="216"/>
      <c r="CR8" s="216"/>
      <c r="CS8" s="216"/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224" ht="30" customHeight="1" thickBot="1">
      <c r="A9" s="202"/>
      <c r="B9" s="220"/>
      <c r="C9" s="1185" t="s">
        <v>326</v>
      </c>
      <c r="D9" s="1185"/>
      <c r="E9" s="1185"/>
      <c r="F9" s="1185"/>
      <c r="G9" s="1185"/>
      <c r="H9" s="1185"/>
      <c r="I9" s="1185"/>
      <c r="J9" s="1185"/>
      <c r="K9" s="1185"/>
      <c r="L9" s="1185"/>
      <c r="M9" s="1185"/>
      <c r="N9" s="1185"/>
      <c r="O9" s="1185"/>
      <c r="P9" s="1185"/>
      <c r="Q9" s="1185"/>
      <c r="R9" s="1185"/>
      <c r="S9" s="1185"/>
      <c r="T9" s="1185"/>
      <c r="U9" s="1185"/>
      <c r="V9" s="220"/>
      <c r="W9" s="221"/>
      <c r="X9" s="1187">
        <v>3324</v>
      </c>
      <c r="Y9" s="1165"/>
      <c r="Z9" s="1165"/>
      <c r="AA9" s="1165"/>
      <c r="AB9" s="1165"/>
      <c r="AC9" s="1165"/>
      <c r="AD9" s="1165"/>
      <c r="AE9" s="1165"/>
      <c r="AF9" s="1165"/>
      <c r="AG9" s="1165"/>
      <c r="AH9" s="1165"/>
      <c r="AI9" s="1165"/>
      <c r="AJ9" s="1165">
        <v>3330</v>
      </c>
      <c r="AK9" s="1165"/>
      <c r="AL9" s="1165"/>
      <c r="AM9" s="1165"/>
      <c r="AN9" s="1165"/>
      <c r="AO9" s="1165"/>
      <c r="AP9" s="1165"/>
      <c r="AQ9" s="1165"/>
      <c r="AR9" s="1165"/>
      <c r="AS9" s="1165"/>
      <c r="AT9" s="1165"/>
      <c r="AU9" s="1165"/>
      <c r="AV9" s="1165">
        <v>6171823</v>
      </c>
      <c r="AW9" s="1165"/>
      <c r="AX9" s="1165"/>
      <c r="AY9" s="1165"/>
      <c r="AZ9" s="1165"/>
      <c r="BA9" s="1165"/>
      <c r="BB9" s="1165"/>
      <c r="BC9" s="1165"/>
      <c r="BD9" s="1165"/>
      <c r="BE9" s="1165"/>
      <c r="BF9" s="1165"/>
      <c r="BG9" s="1165"/>
      <c r="BH9" s="1165"/>
      <c r="BI9" s="1165"/>
      <c r="BJ9" s="1160">
        <v>0</v>
      </c>
      <c r="BK9" s="1160"/>
      <c r="BL9" s="1160"/>
      <c r="BM9" s="1160"/>
      <c r="BN9" s="1160"/>
      <c r="BO9" s="1160"/>
      <c r="BP9" s="1160"/>
      <c r="BQ9" s="1160"/>
      <c r="BR9" s="1160"/>
      <c r="BS9" s="1160"/>
      <c r="BT9" s="1160"/>
      <c r="BU9" s="1160"/>
      <c r="BV9" s="1160">
        <v>0</v>
      </c>
      <c r="BW9" s="1160"/>
      <c r="BX9" s="1160"/>
      <c r="BY9" s="1160"/>
      <c r="BZ9" s="1160"/>
      <c r="CA9" s="1160"/>
      <c r="CB9" s="1160"/>
      <c r="CC9" s="1160"/>
      <c r="CD9" s="1160"/>
      <c r="CE9" s="1160"/>
      <c r="CF9" s="1160"/>
      <c r="CG9" s="1160"/>
      <c r="CH9" s="1160"/>
      <c r="CI9" s="1161"/>
      <c r="CJ9" s="215"/>
      <c r="CK9" s="216"/>
      <c r="CL9" s="216"/>
      <c r="CM9" s="216"/>
      <c r="CN9" s="216"/>
      <c r="CO9" s="216"/>
      <c r="CP9" s="216"/>
      <c r="CQ9" s="216"/>
      <c r="CR9" s="216"/>
      <c r="CS9" s="216"/>
      <c r="CT9" s="21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224" ht="30" customHeight="1" thickBot="1">
      <c r="A10" s="1168" t="s">
        <v>37</v>
      </c>
      <c r="B10" s="1169"/>
      <c r="C10" s="1169"/>
      <c r="D10" s="1169"/>
      <c r="E10" s="1169"/>
      <c r="F10" s="1169"/>
      <c r="G10" s="1169"/>
      <c r="H10" s="1169"/>
      <c r="I10" s="1169"/>
      <c r="J10" s="1169"/>
      <c r="K10" s="1169"/>
      <c r="L10" s="1169"/>
      <c r="M10" s="1169"/>
      <c r="N10" s="1169"/>
      <c r="O10" s="1169"/>
      <c r="P10" s="1169"/>
      <c r="Q10" s="1169"/>
      <c r="R10" s="1169"/>
      <c r="S10" s="1169"/>
      <c r="T10" s="1169"/>
      <c r="U10" s="1169"/>
      <c r="V10" s="1169"/>
      <c r="W10" s="1170"/>
      <c r="X10" s="1188">
        <f>SUM(X7,X8,X9)</f>
        <v>4487</v>
      </c>
      <c r="Y10" s="1159">
        <v>3861</v>
      </c>
      <c r="Z10" s="1159">
        <v>3861</v>
      </c>
      <c r="AA10" s="1159">
        <v>3861</v>
      </c>
      <c r="AB10" s="1159">
        <v>3861</v>
      </c>
      <c r="AC10" s="1159">
        <v>3861</v>
      </c>
      <c r="AD10" s="1159">
        <v>3861</v>
      </c>
      <c r="AE10" s="1159">
        <v>3861</v>
      </c>
      <c r="AF10" s="1159">
        <v>3861</v>
      </c>
      <c r="AG10" s="1159">
        <v>3861</v>
      </c>
      <c r="AH10" s="1159">
        <v>3861</v>
      </c>
      <c r="AI10" s="1159">
        <v>3861</v>
      </c>
      <c r="AJ10" s="1159">
        <f>SUM(AJ7,AJ8,AJ9)</f>
        <v>4517</v>
      </c>
      <c r="AK10" s="1159">
        <v>3861</v>
      </c>
      <c r="AL10" s="1159">
        <v>3861</v>
      </c>
      <c r="AM10" s="1159">
        <v>3861</v>
      </c>
      <c r="AN10" s="1159">
        <v>3861</v>
      </c>
      <c r="AO10" s="1159">
        <v>3861</v>
      </c>
      <c r="AP10" s="1159">
        <v>3861</v>
      </c>
      <c r="AQ10" s="1159">
        <v>3861</v>
      </c>
      <c r="AR10" s="1159">
        <v>3861</v>
      </c>
      <c r="AS10" s="1159">
        <v>3861</v>
      </c>
      <c r="AT10" s="1159">
        <v>3861</v>
      </c>
      <c r="AU10" s="1159">
        <v>3861</v>
      </c>
      <c r="AV10" s="1159">
        <f>SUM(AV7,AV8,AV9)</f>
        <v>377328511</v>
      </c>
      <c r="AW10" s="1159">
        <v>417220125</v>
      </c>
      <c r="AX10" s="1159">
        <v>417220125</v>
      </c>
      <c r="AY10" s="1159">
        <v>417220125</v>
      </c>
      <c r="AZ10" s="1159">
        <v>417220125</v>
      </c>
      <c r="BA10" s="1159">
        <v>417220125</v>
      </c>
      <c r="BB10" s="1159">
        <v>417220125</v>
      </c>
      <c r="BC10" s="1159">
        <v>417220125</v>
      </c>
      <c r="BD10" s="1159">
        <v>417220125</v>
      </c>
      <c r="BE10" s="1159">
        <v>417220125</v>
      </c>
      <c r="BF10" s="1159">
        <v>417220125</v>
      </c>
      <c r="BG10" s="1159">
        <v>417220125</v>
      </c>
      <c r="BH10" s="1159">
        <v>417220125</v>
      </c>
      <c r="BI10" s="1159">
        <v>417220125</v>
      </c>
      <c r="BJ10" s="1162">
        <f>SUM(BJ7,BJ8,BJ9)</f>
        <v>0</v>
      </c>
      <c r="BK10" s="1162">
        <v>1</v>
      </c>
      <c r="BL10" s="1162">
        <v>1</v>
      </c>
      <c r="BM10" s="1162">
        <v>1</v>
      </c>
      <c r="BN10" s="1162">
        <v>1</v>
      </c>
      <c r="BO10" s="1162">
        <v>1</v>
      </c>
      <c r="BP10" s="1162">
        <v>1</v>
      </c>
      <c r="BQ10" s="1162">
        <v>1</v>
      </c>
      <c r="BR10" s="1162">
        <v>1</v>
      </c>
      <c r="BS10" s="1162">
        <v>1</v>
      </c>
      <c r="BT10" s="1162">
        <v>1</v>
      </c>
      <c r="BU10" s="1162">
        <v>1</v>
      </c>
      <c r="BV10" s="1162">
        <f>SUM(BV7,BV8,BV9)</f>
        <v>0</v>
      </c>
      <c r="BW10" s="1162">
        <v>23</v>
      </c>
      <c r="BX10" s="1162">
        <v>23</v>
      </c>
      <c r="BY10" s="1162">
        <v>23</v>
      </c>
      <c r="BZ10" s="1162">
        <v>23</v>
      </c>
      <c r="CA10" s="1162">
        <v>23</v>
      </c>
      <c r="CB10" s="1162">
        <v>23</v>
      </c>
      <c r="CC10" s="1162">
        <v>23</v>
      </c>
      <c r="CD10" s="1162">
        <v>23</v>
      </c>
      <c r="CE10" s="1162">
        <v>23</v>
      </c>
      <c r="CF10" s="1162">
        <v>23</v>
      </c>
      <c r="CG10" s="1162">
        <v>23</v>
      </c>
      <c r="CH10" s="1162">
        <v>23</v>
      </c>
      <c r="CI10" s="1163">
        <v>23</v>
      </c>
      <c r="CJ10" s="215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</row>
  </sheetData>
  <sheetProtection selectLockedCells="1"/>
  <mergeCells count="35">
    <mergeCell ref="A2:CI2"/>
    <mergeCell ref="Y4:AH5"/>
    <mergeCell ref="AK4:AT5"/>
    <mergeCell ref="BK4:BT5"/>
    <mergeCell ref="A3:W6"/>
    <mergeCell ref="X3:BI3"/>
    <mergeCell ref="BJ3:CI3"/>
    <mergeCell ref="A10:W10"/>
    <mergeCell ref="AV4:BI5"/>
    <mergeCell ref="BV4:CI5"/>
    <mergeCell ref="AV6:BI6"/>
    <mergeCell ref="BV6:CI6"/>
    <mergeCell ref="C7:U7"/>
    <mergeCell ref="C8:U8"/>
    <mergeCell ref="C9:U9"/>
    <mergeCell ref="X7:AI7"/>
    <mergeCell ref="X8:AI8"/>
    <mergeCell ref="BJ8:BU8"/>
    <mergeCell ref="AV7:BI7"/>
    <mergeCell ref="AV8:BI8"/>
    <mergeCell ref="X9:AI9"/>
    <mergeCell ref="X10:AI10"/>
    <mergeCell ref="AV9:BI9"/>
    <mergeCell ref="AV10:BI10"/>
    <mergeCell ref="BV8:CI8"/>
    <mergeCell ref="BV9:CI9"/>
    <mergeCell ref="BV10:CI10"/>
    <mergeCell ref="AJ7:AU7"/>
    <mergeCell ref="AJ8:AU8"/>
    <mergeCell ref="AJ9:AU9"/>
    <mergeCell ref="AJ10:AU10"/>
    <mergeCell ref="BJ9:BU9"/>
    <mergeCell ref="BJ10:BU10"/>
    <mergeCell ref="BJ7:BU7"/>
    <mergeCell ref="BV7:CI7"/>
  </mergeCells>
  <phoneticPr fontId="2"/>
  <pageMargins left="0.78740157480314965" right="0.78740157480314965" top="0.59055118110236227" bottom="0.59055118110236227" header="0.39370078740157483" footer="0.39370078740157483"/>
  <pageSetup paperSize="9" firstPageNumber="83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46</vt:i4>
      </vt:variant>
      <vt:variant>
        <vt:lpstr>名前付き一覧</vt:lpstr>
      </vt:variant>
      <vt:variant>
        <vt:i4>26</vt:i4>
      </vt:variant>
    </vt:vector>
  </HeadingPairs>
  <TitlesOfParts>
    <vt:vector size="72" baseType="lpstr">
      <vt:lpstr>02</vt:lpstr>
      <vt:lpstr>02 (2)</vt:lpstr>
      <vt:lpstr>03</vt:lpstr>
      <vt:lpstr>04</vt:lpstr>
      <vt:lpstr>04 (2)</vt:lpstr>
      <vt:lpstr>05・06</vt:lpstr>
      <vt:lpstr>07</vt:lpstr>
      <vt:lpstr>07 (2)</vt:lpstr>
      <vt:lpstr>07 (3)</vt:lpstr>
      <vt:lpstr>07 (4)</vt:lpstr>
      <vt:lpstr>08</vt:lpstr>
      <vt:lpstr>15</vt:lpstr>
      <vt:lpstr>15 (2)</vt:lpstr>
      <vt:lpstr>15 (3)</vt:lpstr>
      <vt:lpstr>34</vt:lpstr>
      <vt:lpstr>34 (2)</vt:lpstr>
      <vt:lpstr>34 (3)</vt:lpstr>
      <vt:lpstr>13</vt:lpstr>
      <vt:lpstr>13 (2)</vt:lpstr>
      <vt:lpstr>17</vt:lpstr>
      <vt:lpstr>17 (2)</vt:lpstr>
      <vt:lpstr>17 (3)</vt:lpstr>
      <vt:lpstr>17 (4)</vt:lpstr>
      <vt:lpstr>35</vt:lpstr>
      <vt:lpstr>35 (2)</vt:lpstr>
      <vt:lpstr>18</vt:lpstr>
      <vt:lpstr>23</vt:lpstr>
      <vt:lpstr>23 (2)</vt:lpstr>
      <vt:lpstr>36</vt:lpstr>
      <vt:lpstr>36 (2)</vt:lpstr>
      <vt:lpstr>50</vt:lpstr>
      <vt:lpstr>37</vt:lpstr>
      <vt:lpstr>39</vt:lpstr>
      <vt:lpstr>52</vt:lpstr>
      <vt:lpstr>54</vt:lpstr>
      <vt:lpstr>71</vt:lpstr>
      <vt:lpstr>73</vt:lpstr>
      <vt:lpstr>74</vt:lpstr>
      <vt:lpstr>74 (2)</vt:lpstr>
      <vt:lpstr>19・67・91</vt:lpstr>
      <vt:lpstr>92</vt:lpstr>
      <vt:lpstr>87</vt:lpstr>
      <vt:lpstr>87 (2)</vt:lpstr>
      <vt:lpstr>88</vt:lpstr>
      <vt:lpstr>88 (2)</vt:lpstr>
      <vt:lpstr>22</vt:lpstr>
      <vt:lpstr>'02'!Print_Area</vt:lpstr>
      <vt:lpstr>'02 (2)'!Print_Area</vt:lpstr>
      <vt:lpstr>'03'!Print_Area</vt:lpstr>
      <vt:lpstr>'05・06'!Print_Area</vt:lpstr>
      <vt:lpstr>'07 (2)'!Print_Area</vt:lpstr>
      <vt:lpstr>'15'!Print_Area</vt:lpstr>
      <vt:lpstr>'17'!Print_Area</vt:lpstr>
      <vt:lpstr>'17 (2)'!Print_Area</vt:lpstr>
      <vt:lpstr>'17 (3)'!Print_Area</vt:lpstr>
      <vt:lpstr>'17 (4)'!Print_Area</vt:lpstr>
      <vt:lpstr>'22'!Print_Area</vt:lpstr>
      <vt:lpstr>'23'!Print_Area</vt:lpstr>
      <vt:lpstr>'23 (2)'!Print_Area</vt:lpstr>
      <vt:lpstr>'35'!Print_Area</vt:lpstr>
      <vt:lpstr>'35 (2)'!Print_Area</vt:lpstr>
      <vt:lpstr>'36'!Print_Area</vt:lpstr>
      <vt:lpstr>'37'!Print_Area</vt:lpstr>
      <vt:lpstr>'52'!Print_Area</vt:lpstr>
      <vt:lpstr>'54'!Print_Area</vt:lpstr>
      <vt:lpstr>'74'!Print_Area</vt:lpstr>
      <vt:lpstr>'74 (2)'!Print_Area</vt:lpstr>
      <vt:lpstr>'87'!Print_Area</vt:lpstr>
      <vt:lpstr>'87 (2)'!Print_Area</vt:lpstr>
      <vt:lpstr>'88'!Print_Area</vt:lpstr>
      <vt:lpstr>'88 (2)'!Print_Area</vt:lpstr>
      <vt:lpstr>'92'!Print_Area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2017-03-07T08:22:05Z</cp:lastPrinted>
  <dcterms:created xsi:type="dcterms:W3CDTF">2006-11-07T13:21:49Z</dcterms:created>
  <dcterms:modified xsi:type="dcterms:W3CDTF">2017-04-07T08:25:43Z</dcterms:modified>
</cp:coreProperties>
</file>