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40　市町村税課\110【大分類】調査統計\010【中分類】市町村税の課税状況調\010【小分類】市町村税の課税状況調\R3年度\11 HP掲載\Excel対象原稿\"/>
    </mc:Choice>
  </mc:AlternateContent>
  <xr:revisionPtr revIDLastSave="0" documentId="13_ncr:1_{DEDE32EE-48FF-45F7-8120-F2CF1424A53E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第3表" sheetId="1" r:id="rId1"/>
  </sheets>
  <definedNames>
    <definedName name="第6表1">第3表!$A$1:$Q$13</definedName>
    <definedName name="第6表2">#REF!</definedName>
  </definedNames>
  <calcPr calcId="191029"/>
</workbook>
</file>

<file path=xl/calcChain.xml><?xml version="1.0" encoding="utf-8"?>
<calcChain xmlns="http://schemas.openxmlformats.org/spreadsheetml/2006/main">
  <c r="M69" i="1" l="1"/>
  <c r="M67" i="1"/>
  <c r="L68" i="1" s="1"/>
  <c r="E49" i="1"/>
  <c r="F49" i="1"/>
  <c r="G49" i="1"/>
  <c r="H49" i="1"/>
  <c r="I49" i="1"/>
  <c r="J49" i="1"/>
  <c r="K49" i="1"/>
  <c r="L49" i="1"/>
  <c r="D49" i="1"/>
  <c r="M45" i="1"/>
  <c r="E47" i="1"/>
  <c r="F47" i="1"/>
  <c r="G47" i="1"/>
  <c r="H47" i="1"/>
  <c r="I47" i="1"/>
  <c r="J47" i="1"/>
  <c r="M47" i="1" s="1"/>
  <c r="K47" i="1"/>
  <c r="L47" i="1"/>
  <c r="D47" i="1"/>
  <c r="E45" i="1"/>
  <c r="F45" i="1"/>
  <c r="G45" i="1"/>
  <c r="H45" i="1"/>
  <c r="I45" i="1"/>
  <c r="J45" i="1"/>
  <c r="K45" i="1"/>
  <c r="L45" i="1"/>
  <c r="D45" i="1"/>
  <c r="E38" i="1"/>
  <c r="F38" i="1"/>
  <c r="G38" i="1"/>
  <c r="H38" i="1"/>
  <c r="I38" i="1"/>
  <c r="J38" i="1"/>
  <c r="K38" i="1"/>
  <c r="L38" i="1"/>
  <c r="D38" i="1"/>
  <c r="E36" i="1"/>
  <c r="F36" i="1"/>
  <c r="G36" i="1"/>
  <c r="H36" i="1"/>
  <c r="I36" i="1"/>
  <c r="J36" i="1"/>
  <c r="K36" i="1"/>
  <c r="L36" i="1"/>
  <c r="M36" i="1"/>
  <c r="D36" i="1"/>
  <c r="E34" i="1"/>
  <c r="F34" i="1"/>
  <c r="G34" i="1"/>
  <c r="H34" i="1"/>
  <c r="I34" i="1"/>
  <c r="J34" i="1"/>
  <c r="K34" i="1"/>
  <c r="L34" i="1"/>
  <c r="D34" i="1"/>
  <c r="L71" i="1"/>
  <c r="K71" i="1"/>
  <c r="J71" i="1"/>
  <c r="I71" i="1"/>
  <c r="H71" i="1"/>
  <c r="G71" i="1"/>
  <c r="F71" i="1"/>
  <c r="E71" i="1"/>
  <c r="D71" i="1"/>
  <c r="L60" i="1"/>
  <c r="K60" i="1"/>
  <c r="J60" i="1"/>
  <c r="I60" i="1"/>
  <c r="H60" i="1"/>
  <c r="G60" i="1"/>
  <c r="F60" i="1"/>
  <c r="E60" i="1"/>
  <c r="D60" i="1"/>
  <c r="L48" i="1"/>
  <c r="K48" i="1"/>
  <c r="J48" i="1"/>
  <c r="I48" i="1"/>
  <c r="H48" i="1"/>
  <c r="G48" i="1"/>
  <c r="F48" i="1"/>
  <c r="E48" i="1"/>
  <c r="D48" i="1"/>
  <c r="E37" i="1"/>
  <c r="F37" i="1"/>
  <c r="G37" i="1"/>
  <c r="H37" i="1"/>
  <c r="I37" i="1"/>
  <c r="J37" i="1"/>
  <c r="K37" i="1"/>
  <c r="L37" i="1"/>
  <c r="D37" i="1"/>
  <c r="F70" i="1"/>
  <c r="M58" i="1"/>
  <c r="L59" i="1" s="1"/>
  <c r="M56" i="1"/>
  <c r="J57" i="1" s="1"/>
  <c r="M44" i="1"/>
  <c r="M46" i="1"/>
  <c r="M35" i="1"/>
  <c r="M38" i="1"/>
  <c r="M33" i="1"/>
  <c r="M23" i="1"/>
  <c r="L23" i="1"/>
  <c r="K23" i="1"/>
  <c r="J23" i="1"/>
  <c r="I23" i="1"/>
  <c r="H23" i="1"/>
  <c r="G23" i="1"/>
  <c r="F23" i="1"/>
  <c r="E23" i="1"/>
  <c r="D23" i="1"/>
  <c r="E12" i="1"/>
  <c r="F12" i="1"/>
  <c r="G12" i="1"/>
  <c r="H12" i="1"/>
  <c r="I12" i="1"/>
  <c r="J12" i="1"/>
  <c r="K12" i="1"/>
  <c r="L12" i="1"/>
  <c r="M12" i="1"/>
  <c r="D12" i="1"/>
  <c r="N21" i="1"/>
  <c r="F22" i="1" s="1"/>
  <c r="N19" i="1"/>
  <c r="G20" i="1" s="1"/>
  <c r="N10" i="1"/>
  <c r="E11" i="1" s="1"/>
  <c r="N8" i="1"/>
  <c r="E9" i="1" s="1"/>
  <c r="K59" i="1" l="1"/>
  <c r="J59" i="1"/>
  <c r="K68" i="1"/>
  <c r="I57" i="1"/>
  <c r="H57" i="1"/>
  <c r="F57" i="1"/>
  <c r="G57" i="1"/>
  <c r="D70" i="1"/>
  <c r="L70" i="1"/>
  <c r="K70" i="1"/>
  <c r="J70" i="1"/>
  <c r="I70" i="1"/>
  <c r="H70" i="1"/>
  <c r="G70" i="1"/>
  <c r="E70" i="1"/>
  <c r="I68" i="1"/>
  <c r="H68" i="1"/>
  <c r="M71" i="1"/>
  <c r="F68" i="1"/>
  <c r="D68" i="1"/>
  <c r="E68" i="1"/>
  <c r="J68" i="1"/>
  <c r="G68" i="1"/>
  <c r="I59" i="1"/>
  <c r="H59" i="1"/>
  <c r="G59" i="1"/>
  <c r="F59" i="1"/>
  <c r="D59" i="1"/>
  <c r="E59" i="1"/>
  <c r="M60" i="1"/>
  <c r="L61" i="1" s="1"/>
  <c r="D57" i="1"/>
  <c r="E57" i="1"/>
  <c r="L57" i="1"/>
  <c r="K57" i="1"/>
  <c r="M49" i="1"/>
  <c r="M34" i="1"/>
  <c r="M37" i="1"/>
  <c r="M48" i="1"/>
  <c r="L9" i="1"/>
  <c r="H22" i="1"/>
  <c r="E22" i="1"/>
  <c r="L22" i="1"/>
  <c r="J22" i="1"/>
  <c r="M22" i="1"/>
  <c r="K22" i="1"/>
  <c r="I22" i="1"/>
  <c r="F20" i="1"/>
  <c r="E20" i="1"/>
  <c r="L20" i="1"/>
  <c r="J20" i="1"/>
  <c r="M20" i="1"/>
  <c r="K20" i="1"/>
  <c r="I20" i="1"/>
  <c r="G22" i="1"/>
  <c r="H20" i="1"/>
  <c r="D20" i="1"/>
  <c r="D22" i="1"/>
  <c r="N23" i="1"/>
  <c r="N12" i="1"/>
  <c r="L11" i="1"/>
  <c r="K11" i="1"/>
  <c r="I11" i="1"/>
  <c r="G11" i="1"/>
  <c r="D11" i="1"/>
  <c r="F11" i="1"/>
  <c r="J11" i="1"/>
  <c r="H11" i="1"/>
  <c r="M11" i="1"/>
  <c r="I9" i="1"/>
  <c r="H9" i="1"/>
  <c r="K9" i="1"/>
  <c r="G9" i="1"/>
  <c r="J9" i="1"/>
  <c r="D9" i="1"/>
  <c r="F9" i="1"/>
  <c r="M9" i="1"/>
  <c r="M70" i="1" l="1"/>
  <c r="M59" i="1"/>
  <c r="M68" i="1"/>
  <c r="M57" i="1"/>
  <c r="F72" i="1"/>
  <c r="G72" i="1"/>
  <c r="D72" i="1"/>
  <c r="H72" i="1"/>
  <c r="I72" i="1"/>
  <c r="L72" i="1"/>
  <c r="E72" i="1"/>
  <c r="J72" i="1"/>
  <c r="K72" i="1"/>
  <c r="I61" i="1"/>
  <c r="G61" i="1"/>
  <c r="D61" i="1"/>
  <c r="E61" i="1"/>
  <c r="H61" i="1"/>
  <c r="J61" i="1"/>
  <c r="F61" i="1"/>
  <c r="K61" i="1"/>
  <c r="N22" i="1"/>
  <c r="N11" i="1"/>
  <c r="N20" i="1"/>
  <c r="E24" i="1"/>
  <c r="M24" i="1"/>
  <c r="H24" i="1"/>
  <c r="K24" i="1"/>
  <c r="L24" i="1"/>
  <c r="F24" i="1"/>
  <c r="G24" i="1"/>
  <c r="I24" i="1"/>
  <c r="J24" i="1"/>
  <c r="D24" i="1"/>
  <c r="N9" i="1"/>
  <c r="F13" i="1"/>
  <c r="H13" i="1"/>
  <c r="G13" i="1"/>
  <c r="I13" i="1"/>
  <c r="L13" i="1"/>
  <c r="E13" i="1"/>
  <c r="J13" i="1"/>
  <c r="K13" i="1"/>
  <c r="M13" i="1"/>
  <c r="D13" i="1"/>
  <c r="M72" i="1" l="1"/>
  <c r="M61" i="1"/>
  <c r="N24" i="1"/>
  <c r="N13" i="1"/>
</calcChain>
</file>

<file path=xl/sharedStrings.xml><?xml version="1.0" encoding="utf-8"?>
<sst xmlns="http://schemas.openxmlformats.org/spreadsheetml/2006/main" count="256" uniqueCount="63">
  <si>
    <t>１　基礎課税（賦課）額</t>
  </si>
  <si>
    <t>限度額</t>
  </si>
  <si>
    <t>～</t>
  </si>
  <si>
    <t>区分</t>
  </si>
  <si>
    <t>世帯</t>
  </si>
  <si>
    <t>構成比</t>
  </si>
  <si>
    <t>％</t>
  </si>
  <si>
    <t>計</t>
    <rPh sb="0" eb="1">
      <t>ケイ</t>
    </rPh>
    <phoneticPr fontId="1"/>
  </si>
  <si>
    <t>千円</t>
    <rPh sb="0" eb="2">
      <t>センエン</t>
    </rPh>
    <phoneticPr fontId="1"/>
  </si>
  <si>
    <t>保 険 税</t>
    <rPh sb="0" eb="1">
      <t>タモツ</t>
    </rPh>
    <rPh sb="2" eb="3">
      <t>ケン</t>
    </rPh>
    <rPh sb="4" eb="5">
      <t>ゼイ</t>
    </rPh>
    <phoneticPr fontId="1"/>
  </si>
  <si>
    <t>課税(賦課)</t>
    <phoneticPr fontId="1"/>
  </si>
  <si>
    <t>保 険 料</t>
    <rPh sb="0" eb="1">
      <t>タモツ</t>
    </rPh>
    <rPh sb="2" eb="3">
      <t>ケン</t>
    </rPh>
    <rPh sb="4" eb="5">
      <t>リョウ</t>
    </rPh>
    <phoneticPr fontId="1"/>
  </si>
  <si>
    <t>２　後期高齢者支援金等課税（賦課）額</t>
    <rPh sb="2" eb="4">
      <t>コウキ</t>
    </rPh>
    <rPh sb="4" eb="7">
      <t>コウレイシャ</t>
    </rPh>
    <rPh sb="7" eb="10">
      <t>シエンキン</t>
    </rPh>
    <rPh sb="10" eb="11">
      <t>トウ</t>
    </rPh>
    <phoneticPr fontId="1"/>
  </si>
  <si>
    <t xml:space="preserve">第３表　国民健康保険税（料）の課税（賦課）限度額に関する調 </t>
    <phoneticPr fontId="1"/>
  </si>
  <si>
    <t>(1)　課税（賦課）限度額で課税（賦課）された世帯数</t>
    <rPh sb="23" eb="25">
      <t>セタイ</t>
    </rPh>
    <phoneticPr fontId="1"/>
  </si>
  <si>
    <t>(1)　課税（賦課）限度額で課税（賦課）された世帯数</t>
    <rPh sb="23" eb="25">
      <t>セタイ</t>
    </rPh>
    <rPh sb="25" eb="26">
      <t>カズ</t>
    </rPh>
    <phoneticPr fontId="1"/>
  </si>
  <si>
    <t>(2)　課税（賦課）限度額を超える額</t>
    <phoneticPr fontId="1"/>
  </si>
  <si>
    <t>課税(賦課)</t>
    <phoneticPr fontId="1"/>
  </si>
  <si>
    <t>３　介護納付金課税（賦課）額</t>
    <rPh sb="2" eb="4">
      <t>カイゴ</t>
    </rPh>
    <rPh sb="4" eb="7">
      <t>ノウフキン</t>
    </rPh>
    <phoneticPr fontId="1"/>
  </si>
  <si>
    <t>課税(賦課)</t>
    <phoneticPr fontId="1"/>
  </si>
  <si>
    <t>(2)　課税（賦課）限度額を超える額</t>
    <phoneticPr fontId="1"/>
  </si>
  <si>
    <t>(2)　課税（賦課）限度額を超える額</t>
    <phoneticPr fontId="1"/>
  </si>
  <si>
    <t>未　満</t>
  </si>
  <si>
    <t>19万円</t>
    <rPh sb="2" eb="4">
      <t>マンエン</t>
    </rPh>
    <phoneticPr fontId="1"/>
  </si>
  <si>
    <t>18万円</t>
    <rPh sb="2" eb="4">
      <t>マンエン</t>
    </rPh>
    <phoneticPr fontId="1"/>
  </si>
  <si>
    <t>12万円</t>
  </si>
  <si>
    <t>13万円</t>
  </si>
  <si>
    <t>14万円</t>
  </si>
  <si>
    <t>15万円</t>
  </si>
  <si>
    <t>16万円</t>
  </si>
  <si>
    <t>17万円</t>
  </si>
  <si>
    <t>18万円</t>
  </si>
  <si>
    <t>19万円</t>
  </si>
  <si>
    <t>～</t>
    <phoneticPr fontId="1"/>
  </si>
  <si>
    <t>未　満</t>
    <phoneticPr fontId="1"/>
  </si>
  <si>
    <t>12万円</t>
    <phoneticPr fontId="1"/>
  </si>
  <si>
    <t>～</t>
    <phoneticPr fontId="1"/>
  </si>
  <si>
    <t>～</t>
    <phoneticPr fontId="1"/>
  </si>
  <si>
    <t>13万円</t>
    <phoneticPr fontId="1"/>
  </si>
  <si>
    <t>13万円</t>
    <phoneticPr fontId="1"/>
  </si>
  <si>
    <t>14万円</t>
    <phoneticPr fontId="1"/>
  </si>
  <si>
    <t>15万円</t>
    <phoneticPr fontId="1"/>
  </si>
  <si>
    <t>16万円</t>
    <phoneticPr fontId="1"/>
  </si>
  <si>
    <t>17万円</t>
    <phoneticPr fontId="1"/>
  </si>
  <si>
    <t>未　満</t>
    <phoneticPr fontId="1"/>
  </si>
  <si>
    <t>10万円</t>
    <phoneticPr fontId="1"/>
  </si>
  <si>
    <t>11万円</t>
    <phoneticPr fontId="1"/>
  </si>
  <si>
    <t>47万円</t>
    <phoneticPr fontId="1"/>
  </si>
  <si>
    <t>49万円</t>
    <phoneticPr fontId="1"/>
  </si>
  <si>
    <t>51万円</t>
    <phoneticPr fontId="1"/>
  </si>
  <si>
    <t>53万円</t>
    <phoneticPr fontId="1"/>
  </si>
  <si>
    <t>55万円</t>
    <phoneticPr fontId="1"/>
  </si>
  <si>
    <t>57万円</t>
    <phoneticPr fontId="1"/>
  </si>
  <si>
    <t>59万円</t>
    <phoneticPr fontId="1"/>
  </si>
  <si>
    <t>61万円</t>
    <phoneticPr fontId="1"/>
  </si>
  <si>
    <t>千円</t>
    <rPh sb="0" eb="2">
      <t>センエン</t>
    </rPh>
    <phoneticPr fontId="1"/>
  </si>
  <si>
    <t>63万円</t>
    <phoneticPr fontId="1"/>
  </si>
  <si>
    <t>17万円</t>
    <rPh sb="2" eb="4">
      <t>マンエン</t>
    </rPh>
    <phoneticPr fontId="1"/>
  </si>
  <si>
    <t>63万円</t>
    <rPh sb="2" eb="4">
      <t>マンエン</t>
    </rPh>
    <phoneticPr fontId="1"/>
  </si>
  <si>
    <t>61万円</t>
    <rPh sb="2" eb="3">
      <t>マン</t>
    </rPh>
    <phoneticPr fontId="1"/>
  </si>
  <si>
    <t>11万円</t>
    <phoneticPr fontId="1"/>
  </si>
  <si>
    <t>12万円</t>
    <phoneticPr fontId="1"/>
  </si>
  <si>
    <t>16万円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</si>
</sst>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42">
    <xf numFmtId="0" fontId="0" fillId="0" borderId="0" xfId="0"/>
    <xf numFmtId="3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3" fontId="8" fillId="0" borderId="25" xfId="0" applyNumberFormat="1" applyFont="1" applyBorder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25" xfId="0" applyFont="1" applyBorder="1" applyAlignment="1" applyProtection="1">
      <alignment vertical="center"/>
      <protection locked="0"/>
    </xf>
    <xf numFmtId="0" fontId="8" fillId="0" borderId="25" xfId="0" applyFont="1" applyBorder="1" applyAlignment="1" applyProtection="1">
      <alignment horizontal="center" vertical="center" textRotation="255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3" fontId="8" fillId="0" borderId="41" xfId="0" applyNumberFormat="1" applyFont="1" applyBorder="1" applyAlignment="1" applyProtection="1">
      <alignment horizontal="center" vertical="center"/>
      <protection locked="0"/>
    </xf>
    <xf numFmtId="3" fontId="8" fillId="0" borderId="42" xfId="0" applyNumberFormat="1" applyFont="1" applyBorder="1" applyAlignment="1" applyProtection="1">
      <alignment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3" fontId="8" fillId="2" borderId="0" xfId="0" applyNumberFormat="1" applyFont="1" applyFill="1" applyBorder="1" applyAlignment="1" applyProtection="1">
      <alignment vertical="center"/>
      <protection locked="0"/>
    </xf>
    <xf numFmtId="3" fontId="8" fillId="2" borderId="62" xfId="0" applyNumberFormat="1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Alignment="1" applyProtection="1">
      <alignment vertical="center"/>
      <protection locked="0"/>
    </xf>
    <xf numFmtId="3" fontId="8" fillId="2" borderId="63" xfId="0" applyNumberFormat="1" applyFont="1" applyFill="1" applyBorder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76" fontId="8" fillId="0" borderId="0" xfId="0" applyNumberFormat="1" applyFont="1" applyBorder="1" applyAlignment="1" applyProtection="1">
      <alignment vertical="center"/>
      <protection locked="0"/>
    </xf>
    <xf numFmtId="176" fontId="8" fillId="2" borderId="0" xfId="0" applyNumberFormat="1" applyFont="1" applyFill="1" applyBorder="1" applyAlignment="1" applyProtection="1">
      <alignment vertical="center"/>
      <protection locked="0"/>
    </xf>
    <xf numFmtId="176" fontId="8" fillId="0" borderId="62" xfId="0" applyNumberFormat="1" applyFont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8" fillId="0" borderId="3" xfId="0" applyNumberFormat="1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 textRotation="255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7" xfId="0" applyNumberFormat="1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vertical="center"/>
      <protection locked="0"/>
    </xf>
    <xf numFmtId="3" fontId="8" fillId="2" borderId="2" xfId="0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 applyAlignment="1" applyProtection="1">
      <alignment vertical="center"/>
      <protection locked="0"/>
    </xf>
    <xf numFmtId="0" fontId="8" fillId="2" borderId="0" xfId="0" applyNumberFormat="1" applyFont="1" applyFill="1" applyBorder="1" applyAlignment="1" applyProtection="1">
      <alignment vertical="center"/>
      <protection locked="0"/>
    </xf>
    <xf numFmtId="3" fontId="2" fillId="0" borderId="48" xfId="0" applyNumberFormat="1" applyFont="1" applyBorder="1" applyAlignment="1" applyProtection="1">
      <alignment vertical="center"/>
      <protection locked="0"/>
    </xf>
    <xf numFmtId="3" fontId="2" fillId="0" borderId="24" xfId="0" applyNumberFormat="1" applyFont="1" applyBorder="1" applyAlignment="1" applyProtection="1">
      <alignment vertical="center"/>
      <protection locked="0"/>
    </xf>
    <xf numFmtId="3" fontId="2" fillId="0" borderId="51" xfId="0" applyNumberFormat="1" applyFont="1" applyBorder="1" applyAlignment="1" applyProtection="1">
      <alignment vertical="center"/>
      <protection locked="0"/>
    </xf>
    <xf numFmtId="3" fontId="2" fillId="0" borderId="26" xfId="0" applyNumberFormat="1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3" fontId="2" fillId="0" borderId="37" xfId="0" applyNumberFormat="1" applyFont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3" fontId="2" fillId="2" borderId="24" xfId="0" applyNumberFormat="1" applyFont="1" applyFill="1" applyBorder="1" applyAlignment="1" applyProtection="1">
      <alignment vertical="center"/>
      <protection locked="0"/>
    </xf>
    <xf numFmtId="3" fontId="2" fillId="2" borderId="51" xfId="0" applyNumberFormat="1" applyFont="1" applyFill="1" applyBorder="1" applyAlignment="1" applyProtection="1">
      <alignment vertical="center"/>
      <protection locked="0"/>
    </xf>
    <xf numFmtId="3" fontId="2" fillId="2" borderId="26" xfId="0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3" fontId="10" fillId="0" borderId="49" xfId="0" applyNumberFormat="1" applyFont="1" applyBorder="1" applyAlignment="1" applyProtection="1">
      <alignment horizontal="center" vertical="center"/>
      <protection locked="0"/>
    </xf>
    <xf numFmtId="3" fontId="10" fillId="0" borderId="52" xfId="0" applyNumberFormat="1" applyFont="1" applyBorder="1" applyAlignment="1" applyProtection="1">
      <alignment horizontal="center" vertical="center"/>
      <protection locked="0"/>
    </xf>
    <xf numFmtId="3" fontId="10" fillId="0" borderId="64" xfId="0" applyNumberFormat="1" applyFont="1" applyBorder="1" applyAlignment="1" applyProtection="1">
      <alignment horizontal="center" vertical="center"/>
      <protection locked="0"/>
    </xf>
    <xf numFmtId="3" fontId="2" fillId="0" borderId="50" xfId="0" applyNumberFormat="1" applyFont="1" applyBorder="1" applyAlignment="1" applyProtection="1">
      <alignment horizontal="center" vertical="center"/>
      <protection locked="0"/>
    </xf>
    <xf numFmtId="3" fontId="2" fillId="0" borderId="65" xfId="0" applyNumberFormat="1" applyFont="1" applyBorder="1" applyAlignment="1" applyProtection="1">
      <alignment horizontal="center" vertical="center"/>
      <protection locked="0"/>
    </xf>
    <xf numFmtId="3" fontId="2" fillId="0" borderId="39" xfId="0" applyNumberFormat="1" applyFont="1" applyBorder="1" applyAlignment="1" applyProtection="1">
      <alignment horizontal="center" vertical="center"/>
      <protection locked="0"/>
    </xf>
    <xf numFmtId="3" fontId="2" fillId="0" borderId="40" xfId="0" applyNumberFormat="1" applyFont="1" applyBorder="1" applyAlignment="1" applyProtection="1">
      <alignment horizontal="center" vertical="center"/>
      <protection locked="0"/>
    </xf>
    <xf numFmtId="3" fontId="2" fillId="0" borderId="47" xfId="0" applyNumberFormat="1" applyFont="1" applyBorder="1" applyAlignment="1" applyProtection="1">
      <alignment horizontal="center" vertical="center"/>
      <protection locked="0"/>
    </xf>
    <xf numFmtId="3" fontId="2" fillId="0" borderId="49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36" xfId="0" applyNumberFormat="1" applyFont="1" applyBorder="1" applyAlignment="1" applyProtection="1">
      <alignment horizontal="center" vertical="center"/>
      <protection locked="0"/>
    </xf>
    <xf numFmtId="3" fontId="2" fillId="0" borderId="46" xfId="0" applyNumberFormat="1" applyFont="1" applyBorder="1" applyAlignment="1" applyProtection="1">
      <alignment horizontal="center" vertical="center"/>
      <protection locked="0"/>
    </xf>
    <xf numFmtId="3" fontId="2" fillId="0" borderId="35" xfId="0" applyNumberFormat="1" applyFont="1" applyBorder="1" applyAlignment="1" applyProtection="1">
      <alignment horizontal="center" vertical="center"/>
      <protection locked="0"/>
    </xf>
    <xf numFmtId="3" fontId="2" fillId="0" borderId="52" xfId="0" applyNumberFormat="1" applyFont="1" applyBorder="1" applyAlignment="1" applyProtection="1">
      <alignment horizontal="center" vertical="center"/>
      <protection locked="0"/>
    </xf>
    <xf numFmtId="3" fontId="2" fillId="0" borderId="15" xfId="0" applyNumberFormat="1" applyFont="1" applyBorder="1" applyAlignment="1" applyProtection="1">
      <alignment horizontal="center" vertical="center"/>
      <protection locked="0"/>
    </xf>
    <xf numFmtId="3" fontId="2" fillId="0" borderId="17" xfId="0" applyNumberFormat="1" applyFont="1" applyBorder="1" applyAlignment="1" applyProtection="1">
      <alignment horizontal="center" vertical="center"/>
      <protection locked="0"/>
    </xf>
    <xf numFmtId="3" fontId="2" fillId="0" borderId="6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33" xfId="0" applyNumberFormat="1" applyFont="1" applyBorder="1" applyAlignment="1" applyProtection="1">
      <alignment horizontal="center" vertical="center"/>
      <protection locked="0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3" fontId="2" fillId="0" borderId="32" xfId="0" applyNumberFormat="1" applyFont="1" applyBorder="1" applyAlignment="1" applyProtection="1">
      <alignment horizontal="center" vertical="center"/>
      <protection locked="0"/>
    </xf>
    <xf numFmtId="3" fontId="2" fillId="0" borderId="31" xfId="0" applyNumberFormat="1" applyFont="1" applyBorder="1" applyAlignment="1" applyProtection="1">
      <alignment horizontal="center" vertical="center"/>
      <protection locked="0"/>
    </xf>
    <xf numFmtId="3" fontId="2" fillId="0" borderId="53" xfId="0" applyNumberFormat="1" applyFont="1" applyBorder="1" applyAlignment="1" applyProtection="1">
      <alignment vertical="center"/>
      <protection locked="0"/>
    </xf>
    <xf numFmtId="176" fontId="2" fillId="0" borderId="53" xfId="0" applyNumberFormat="1" applyFont="1" applyBorder="1" applyAlignment="1" applyProtection="1">
      <alignment vertical="center"/>
      <protection locked="0"/>
    </xf>
    <xf numFmtId="3" fontId="2" fillId="0" borderId="10" xfId="0" applyNumberFormat="1" applyFont="1" applyBorder="1" applyAlignment="1" applyProtection="1">
      <alignment vertical="center"/>
      <protection locked="0"/>
    </xf>
    <xf numFmtId="176" fontId="2" fillId="0" borderId="45" xfId="0" applyNumberFormat="1" applyFont="1" applyBorder="1" applyAlignment="1" applyProtection="1">
      <alignment vertical="center"/>
      <protection locked="0"/>
    </xf>
    <xf numFmtId="3" fontId="2" fillId="0" borderId="67" xfId="0" applyNumberFormat="1" applyFont="1" applyBorder="1" applyAlignment="1" applyProtection="1">
      <alignment vertical="center"/>
      <protection locked="0"/>
    </xf>
    <xf numFmtId="3" fontId="2" fillId="0" borderId="68" xfId="0" applyNumberFormat="1" applyFont="1" applyBorder="1" applyAlignment="1" applyProtection="1">
      <alignment vertical="center"/>
      <protection locked="0"/>
    </xf>
    <xf numFmtId="176" fontId="2" fillId="0" borderId="68" xfId="0" applyNumberFormat="1" applyFont="1" applyBorder="1" applyAlignment="1" applyProtection="1">
      <alignment vertical="center"/>
      <protection locked="0"/>
    </xf>
    <xf numFmtId="3" fontId="10" fillId="0" borderId="69" xfId="0" applyNumberFormat="1" applyFont="1" applyBorder="1" applyAlignment="1" applyProtection="1">
      <alignment horizontal="center" vertical="center"/>
      <protection locked="0"/>
    </xf>
    <xf numFmtId="3" fontId="2" fillId="0" borderId="64" xfId="0" applyNumberFormat="1" applyFont="1" applyBorder="1" applyAlignment="1" applyProtection="1">
      <alignment horizontal="center" vertical="center"/>
      <protection locked="0"/>
    </xf>
    <xf numFmtId="3" fontId="2" fillId="0" borderId="69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176" fontId="2" fillId="2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176" fontId="2" fillId="2" borderId="43" xfId="0" applyNumberFormat="1" applyFont="1" applyFill="1" applyBorder="1" applyAlignment="1" applyProtection="1">
      <alignment vertical="center"/>
      <protection locked="0"/>
    </xf>
    <xf numFmtId="176" fontId="2" fillId="2" borderId="16" xfId="0" applyNumberFormat="1" applyFont="1" applyFill="1" applyBorder="1" applyAlignment="1" applyProtection="1">
      <alignment vertical="center"/>
      <protection locked="0"/>
    </xf>
    <xf numFmtId="176" fontId="2" fillId="2" borderId="54" xfId="0" applyNumberFormat="1" applyFont="1" applyFill="1" applyBorder="1" applyAlignment="1" applyProtection="1">
      <alignment vertical="center"/>
      <protection locked="0"/>
    </xf>
    <xf numFmtId="176" fontId="2" fillId="2" borderId="60" xfId="0" applyNumberFormat="1" applyFont="1" applyFill="1" applyBorder="1" applyAlignment="1" applyProtection="1">
      <alignment vertical="center"/>
      <protection locked="0"/>
    </xf>
    <xf numFmtId="176" fontId="2" fillId="2" borderId="55" xfId="0" applyNumberFormat="1" applyFont="1" applyFill="1" applyBorder="1" applyAlignment="1" applyProtection="1">
      <alignment vertical="center"/>
      <protection locked="0"/>
    </xf>
    <xf numFmtId="176" fontId="2" fillId="2" borderId="56" xfId="0" applyNumberFormat="1" applyFont="1" applyFill="1" applyBorder="1" applyAlignment="1" applyProtection="1">
      <alignment vertical="center"/>
      <protection locked="0"/>
    </xf>
    <xf numFmtId="3" fontId="2" fillId="2" borderId="16" xfId="0" applyNumberFormat="1" applyFont="1" applyFill="1" applyBorder="1" applyAlignment="1" applyProtection="1">
      <alignment vertical="center"/>
      <protection locked="0"/>
    </xf>
    <xf numFmtId="3" fontId="2" fillId="2" borderId="54" xfId="0" applyNumberFormat="1" applyFont="1" applyFill="1" applyBorder="1" applyAlignment="1" applyProtection="1">
      <alignment vertical="center"/>
      <protection locked="0"/>
    </xf>
    <xf numFmtId="3" fontId="2" fillId="2" borderId="59" xfId="0" applyNumberFormat="1" applyFont="1" applyFill="1" applyBorder="1" applyAlignment="1" applyProtection="1">
      <alignment vertical="center"/>
      <protection locked="0"/>
    </xf>
    <xf numFmtId="3" fontId="2" fillId="2" borderId="58" xfId="0" applyNumberFormat="1" applyFont="1" applyFill="1" applyBorder="1" applyAlignment="1" applyProtection="1">
      <alignment vertical="center"/>
      <protection locked="0"/>
    </xf>
    <xf numFmtId="176" fontId="2" fillId="2" borderId="59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3" fontId="2" fillId="0" borderId="54" xfId="0" applyNumberFormat="1" applyFont="1" applyBorder="1" applyAlignment="1" applyProtection="1">
      <alignment vertical="center"/>
      <protection locked="0"/>
    </xf>
    <xf numFmtId="3" fontId="2" fillId="0" borderId="59" xfId="0" applyNumberFormat="1" applyFont="1" applyBorder="1" applyAlignment="1" applyProtection="1">
      <alignment vertical="center"/>
      <protection locked="0"/>
    </xf>
    <xf numFmtId="176" fontId="2" fillId="0" borderId="43" xfId="0" applyNumberFormat="1" applyFont="1" applyBorder="1" applyAlignment="1" applyProtection="1">
      <alignment vertical="center"/>
      <protection locked="0"/>
    </xf>
    <xf numFmtId="176" fontId="2" fillId="0" borderId="57" xfId="0" applyNumberFormat="1" applyFont="1" applyBorder="1" applyAlignment="1" applyProtection="1">
      <alignment vertical="center"/>
      <protection locked="0"/>
    </xf>
    <xf numFmtId="176" fontId="2" fillId="0" borderId="56" xfId="0" applyNumberFormat="1" applyFont="1" applyBorder="1" applyAlignment="1" applyProtection="1">
      <alignment vertical="center"/>
      <protection locked="0"/>
    </xf>
    <xf numFmtId="3" fontId="2" fillId="0" borderId="54" xfId="0" applyNumberFormat="1" applyFont="1" applyFill="1" applyBorder="1" applyAlignment="1" applyProtection="1">
      <alignment vertical="center"/>
      <protection locked="0"/>
    </xf>
    <xf numFmtId="3" fontId="2" fillId="0" borderId="60" xfId="0" applyNumberFormat="1" applyFont="1" applyFill="1" applyBorder="1" applyAlignment="1" applyProtection="1">
      <alignment vertical="center"/>
      <protection locked="0"/>
    </xf>
    <xf numFmtId="3" fontId="2" fillId="0" borderId="16" xfId="0" applyNumberFormat="1" applyFont="1" applyFill="1" applyBorder="1" applyAlignment="1" applyProtection="1">
      <alignment vertical="center"/>
      <protection locked="0"/>
    </xf>
    <xf numFmtId="3" fontId="2" fillId="2" borderId="34" xfId="0" applyNumberFormat="1" applyFont="1" applyFill="1" applyBorder="1" applyAlignment="1" applyProtection="1">
      <alignment vertical="center"/>
      <protection locked="0"/>
    </xf>
    <xf numFmtId="176" fontId="2" fillId="2" borderId="34" xfId="0" applyNumberFormat="1" applyFont="1" applyFill="1" applyBorder="1" applyAlignment="1" applyProtection="1">
      <alignment vertical="center"/>
      <protection locked="0"/>
    </xf>
    <xf numFmtId="176" fontId="2" fillId="2" borderId="44" xfId="0" applyNumberFormat="1" applyFont="1" applyFill="1" applyBorder="1" applyAlignment="1" applyProtection="1">
      <alignment vertical="center"/>
      <protection locked="0"/>
    </xf>
    <xf numFmtId="176" fontId="2" fillId="2" borderId="57" xfId="0" applyNumberFormat="1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right" vertical="center"/>
      <protection locked="0"/>
    </xf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4" xfId="2" xr:uid="{00000000-0005-0000-0000-000003000000}"/>
  </cellStyles>
  <dxfs count="0"/>
  <tableStyles count="0" defaultTableStyle="TableStyleMedium9" defaultPivotStyle="PivotStyleLight16"/>
  <colors>
    <mruColors>
      <color rgb="FFF006BE"/>
      <color rgb="FFFED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FF0000"/>
  </sheetPr>
  <dimension ref="A1:R72"/>
  <sheetViews>
    <sheetView showGridLines="0" tabSelected="1" zoomScale="80" zoomScaleNormal="80" zoomScaleSheetLayoutView="80" workbookViewId="0">
      <selection activeCell="G11" sqref="G11"/>
    </sheetView>
  </sheetViews>
  <sheetFormatPr defaultColWidth="12.1640625" defaultRowHeight="13.5" customHeight="1" x14ac:dyDescent="0.2"/>
  <cols>
    <col min="1" max="1" width="1.58203125" style="10" customWidth="1"/>
    <col min="2" max="2" width="4.58203125" style="10" customWidth="1"/>
    <col min="3" max="3" width="8.58203125" style="10" customWidth="1"/>
    <col min="4" max="8" width="12.08203125" style="10" customWidth="1"/>
    <col min="9" max="13" width="12" style="10" customWidth="1"/>
    <col min="14" max="15" width="12.08203125" style="10" customWidth="1"/>
    <col min="16" max="17" width="12.08203125" style="1" customWidth="1"/>
    <col min="18" max="18" width="4.08203125" style="1" customWidth="1"/>
    <col min="19" max="16384" width="12.1640625" style="1"/>
  </cols>
  <sheetData>
    <row r="1" spans="1:18" s="5" customFormat="1" ht="18" customHeight="1" x14ac:dyDescent="0.2">
      <c r="A1" s="8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4"/>
      <c r="Q1" s="4"/>
      <c r="R1" s="4"/>
    </row>
    <row r="2" spans="1:18" s="2" customFormat="1" ht="14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"/>
      <c r="Q2" s="1"/>
      <c r="R2" s="1"/>
    </row>
    <row r="3" spans="1:18" s="5" customFormat="1" ht="14.25" customHeight="1" x14ac:dyDescent="0.2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4"/>
      <c r="Q3" s="4"/>
      <c r="R3" s="4"/>
    </row>
    <row r="4" spans="1:18" s="2" customFormat="1" ht="14.25" customHeight="1" thickBot="1" x14ac:dyDescent="0.25">
      <c r="A4" s="11" t="s">
        <v>14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"/>
      <c r="Q4" s="1"/>
      <c r="R4" s="1"/>
    </row>
    <row r="5" spans="1:18" s="2" customFormat="1" ht="14.25" customHeight="1" thickTop="1" x14ac:dyDescent="0.2">
      <c r="A5" s="136" t="s">
        <v>10</v>
      </c>
      <c r="B5" s="137"/>
      <c r="C5" s="138"/>
      <c r="D5" s="63" t="s">
        <v>47</v>
      </c>
      <c r="E5" s="63" t="s">
        <v>47</v>
      </c>
      <c r="F5" s="63" t="s">
        <v>48</v>
      </c>
      <c r="G5" s="63" t="s">
        <v>49</v>
      </c>
      <c r="H5" s="63" t="s">
        <v>50</v>
      </c>
      <c r="I5" s="63" t="s">
        <v>51</v>
      </c>
      <c r="J5" s="63" t="s">
        <v>52</v>
      </c>
      <c r="K5" s="63" t="s">
        <v>53</v>
      </c>
      <c r="L5" s="65" t="s">
        <v>54</v>
      </c>
      <c r="M5" s="58"/>
      <c r="N5" s="43"/>
      <c r="O5" s="44"/>
      <c r="P5" s="3"/>
    </row>
    <row r="6" spans="1:18" s="2" customFormat="1" ht="14.25" customHeight="1" x14ac:dyDescent="0.2">
      <c r="A6" s="12"/>
      <c r="B6" s="13"/>
      <c r="C6" s="14" t="s">
        <v>1</v>
      </c>
      <c r="D6" s="67"/>
      <c r="E6" s="67" t="s">
        <v>2</v>
      </c>
      <c r="F6" s="67" t="s">
        <v>2</v>
      </c>
      <c r="G6" s="67" t="s">
        <v>2</v>
      </c>
      <c r="H6" s="67" t="s">
        <v>2</v>
      </c>
      <c r="I6" s="67" t="s">
        <v>2</v>
      </c>
      <c r="J6" s="67" t="s">
        <v>2</v>
      </c>
      <c r="K6" s="67" t="s">
        <v>2</v>
      </c>
      <c r="L6" s="69" t="s">
        <v>33</v>
      </c>
      <c r="M6" s="61" t="s">
        <v>56</v>
      </c>
      <c r="N6" s="139" t="s">
        <v>7</v>
      </c>
      <c r="O6" s="127"/>
      <c r="P6" s="3"/>
    </row>
    <row r="7" spans="1:18" s="2" customFormat="1" ht="14.25" customHeight="1" x14ac:dyDescent="0.2">
      <c r="A7" s="15" t="s">
        <v>3</v>
      </c>
      <c r="B7" s="13"/>
      <c r="C7" s="13"/>
      <c r="D7" s="67" t="s">
        <v>34</v>
      </c>
      <c r="E7" s="67" t="s">
        <v>48</v>
      </c>
      <c r="F7" s="67" t="s">
        <v>49</v>
      </c>
      <c r="G7" s="67" t="s">
        <v>50</v>
      </c>
      <c r="H7" s="67" t="s">
        <v>51</v>
      </c>
      <c r="I7" s="67" t="s">
        <v>52</v>
      </c>
      <c r="J7" s="73" t="s">
        <v>53</v>
      </c>
      <c r="K7" s="67" t="s">
        <v>59</v>
      </c>
      <c r="L7" s="74" t="s">
        <v>58</v>
      </c>
      <c r="M7" s="59"/>
      <c r="N7" s="45"/>
      <c r="O7" s="46"/>
      <c r="P7" s="3"/>
    </row>
    <row r="8" spans="1:18" s="2" customFormat="1" ht="14.25" customHeight="1" x14ac:dyDescent="0.2">
      <c r="A8" s="120" t="s">
        <v>9</v>
      </c>
      <c r="B8" s="118"/>
      <c r="C8" s="119"/>
      <c r="D8" s="90">
        <v>0</v>
      </c>
      <c r="E8" s="90">
        <v>0</v>
      </c>
      <c r="F8" s="90">
        <v>59</v>
      </c>
      <c r="G8" s="90">
        <v>502</v>
      </c>
      <c r="H8" s="90">
        <v>462</v>
      </c>
      <c r="I8" s="90">
        <v>431</v>
      </c>
      <c r="J8" s="90">
        <v>3189</v>
      </c>
      <c r="K8" s="90">
        <v>37</v>
      </c>
      <c r="L8" s="110">
        <v>32289</v>
      </c>
      <c r="M8" s="111">
        <v>92708</v>
      </c>
      <c r="N8" s="80">
        <f>SUM(D8:M8)</f>
        <v>129677</v>
      </c>
      <c r="O8" s="47" t="s">
        <v>4</v>
      </c>
      <c r="P8" s="3"/>
    </row>
    <row r="9" spans="1:18" s="2" customFormat="1" ht="14.25" customHeight="1" x14ac:dyDescent="0.2">
      <c r="A9" s="16"/>
      <c r="B9" s="13"/>
      <c r="C9" s="17" t="s">
        <v>5</v>
      </c>
      <c r="D9" s="91">
        <f>D8/$N$8*100</f>
        <v>0</v>
      </c>
      <c r="E9" s="91">
        <f t="shared" ref="E9:M9" si="0">E8/$N$8*100</f>
        <v>0</v>
      </c>
      <c r="F9" s="91">
        <f t="shared" si="0"/>
        <v>4.5497659569545872E-2</v>
      </c>
      <c r="G9" s="91">
        <f t="shared" si="0"/>
        <v>0.38711567972732253</v>
      </c>
      <c r="H9" s="91">
        <f t="shared" si="0"/>
        <v>0.35626980883271514</v>
      </c>
      <c r="I9" s="91">
        <f t="shared" si="0"/>
        <v>0.33236425888939441</v>
      </c>
      <c r="J9" s="94">
        <f t="shared" si="0"/>
        <v>2.4591870570725725</v>
      </c>
      <c r="K9" s="91">
        <f t="shared" si="0"/>
        <v>2.8532430577511817E-2</v>
      </c>
      <c r="L9" s="95">
        <f t="shared" si="0"/>
        <v>24.899558132899436</v>
      </c>
      <c r="M9" s="96">
        <f t="shared" si="0"/>
        <v>71.491474972431504</v>
      </c>
      <c r="N9" s="81">
        <f t="shared" ref="N9:N13" si="1">SUM(D9:M9)</f>
        <v>100</v>
      </c>
      <c r="O9" s="47" t="s">
        <v>6</v>
      </c>
      <c r="P9" s="3"/>
    </row>
    <row r="10" spans="1:18" s="2" customFormat="1" ht="14.25" customHeight="1" x14ac:dyDescent="0.2">
      <c r="A10" s="120" t="s">
        <v>11</v>
      </c>
      <c r="B10" s="118"/>
      <c r="C10" s="119"/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112">
        <v>616</v>
      </c>
      <c r="K10" s="90">
        <v>0</v>
      </c>
      <c r="L10" s="110">
        <v>20073</v>
      </c>
      <c r="M10" s="111">
        <v>126976</v>
      </c>
      <c r="N10" s="80">
        <f t="shared" si="1"/>
        <v>147665</v>
      </c>
      <c r="O10" s="47" t="s">
        <v>4</v>
      </c>
      <c r="P10" s="3"/>
    </row>
    <row r="11" spans="1:18" s="2" customFormat="1" ht="14.25" customHeight="1" x14ac:dyDescent="0.2">
      <c r="A11" s="16"/>
      <c r="B11" s="13"/>
      <c r="C11" s="17" t="s">
        <v>5</v>
      </c>
      <c r="D11" s="91">
        <f>D10/$N$10*100</f>
        <v>0</v>
      </c>
      <c r="E11" s="91">
        <f t="shared" ref="E11:M11" si="2">E10/$N$10*100</f>
        <v>0</v>
      </c>
      <c r="F11" s="91">
        <f t="shared" si="2"/>
        <v>0</v>
      </c>
      <c r="G11" s="91">
        <f t="shared" si="2"/>
        <v>0</v>
      </c>
      <c r="H11" s="91">
        <f t="shared" si="2"/>
        <v>0</v>
      </c>
      <c r="I11" s="91">
        <f t="shared" si="2"/>
        <v>0</v>
      </c>
      <c r="J11" s="94">
        <f t="shared" si="2"/>
        <v>0.41716046456506284</v>
      </c>
      <c r="K11" s="91">
        <f t="shared" si="2"/>
        <v>0</v>
      </c>
      <c r="L11" s="95">
        <f t="shared" si="2"/>
        <v>13.593607151322248</v>
      </c>
      <c r="M11" s="96">
        <f t="shared" si="2"/>
        <v>85.989232384112697</v>
      </c>
      <c r="N11" s="81">
        <f t="shared" si="1"/>
        <v>100</v>
      </c>
      <c r="O11" s="47" t="s">
        <v>6</v>
      </c>
      <c r="P11" s="3"/>
    </row>
    <row r="12" spans="1:18" s="2" customFormat="1" ht="14.25" customHeight="1" x14ac:dyDescent="0.2">
      <c r="A12" s="120" t="s">
        <v>7</v>
      </c>
      <c r="B12" s="118"/>
      <c r="C12" s="119"/>
      <c r="D12" s="92">
        <f>D8+D10</f>
        <v>0</v>
      </c>
      <c r="E12" s="92">
        <f t="shared" ref="E12:M12" si="3">E8+E10</f>
        <v>0</v>
      </c>
      <c r="F12" s="92">
        <f t="shared" si="3"/>
        <v>59</v>
      </c>
      <c r="G12" s="92">
        <f t="shared" si="3"/>
        <v>502</v>
      </c>
      <c r="H12" s="92">
        <f t="shared" si="3"/>
        <v>462</v>
      </c>
      <c r="I12" s="92">
        <f t="shared" si="3"/>
        <v>431</v>
      </c>
      <c r="J12" s="99">
        <f t="shared" si="3"/>
        <v>3805</v>
      </c>
      <c r="K12" s="92">
        <f t="shared" si="3"/>
        <v>37</v>
      </c>
      <c r="L12" s="100">
        <f t="shared" si="3"/>
        <v>52362</v>
      </c>
      <c r="M12" s="101">
        <f t="shared" si="3"/>
        <v>219684</v>
      </c>
      <c r="N12" s="82">
        <f t="shared" si="1"/>
        <v>277342</v>
      </c>
      <c r="O12" s="47" t="s">
        <v>4</v>
      </c>
      <c r="P12" s="3"/>
    </row>
    <row r="13" spans="1:18" s="2" customFormat="1" ht="14.25" customHeight="1" thickBot="1" x14ac:dyDescent="0.25">
      <c r="A13" s="18"/>
      <c r="B13" s="19"/>
      <c r="C13" s="20" t="s">
        <v>5</v>
      </c>
      <c r="D13" s="93">
        <f>D12/$N$12*100</f>
        <v>0</v>
      </c>
      <c r="E13" s="93">
        <f t="shared" ref="E13:M13" si="4">E12/$N$12*100</f>
        <v>0</v>
      </c>
      <c r="F13" s="93">
        <f t="shared" si="4"/>
        <v>2.1273373668611317E-2</v>
      </c>
      <c r="G13" s="93">
        <f t="shared" si="4"/>
        <v>0.1810039590108963</v>
      </c>
      <c r="H13" s="93">
        <f t="shared" si="4"/>
        <v>0.16658133279488863</v>
      </c>
      <c r="I13" s="93">
        <f t="shared" si="4"/>
        <v>0.15540379747748267</v>
      </c>
      <c r="J13" s="93">
        <f t="shared" si="4"/>
        <v>1.3719523187977301</v>
      </c>
      <c r="K13" s="93">
        <f t="shared" si="4"/>
        <v>1.3340929249807098E-2</v>
      </c>
      <c r="L13" s="97">
        <f t="shared" si="4"/>
        <v>18.879938848064846</v>
      </c>
      <c r="M13" s="98">
        <f t="shared" si="4"/>
        <v>79.210505440935748</v>
      </c>
      <c r="N13" s="83">
        <f t="shared" si="1"/>
        <v>100.00000000000001</v>
      </c>
      <c r="O13" s="48" t="s">
        <v>6</v>
      </c>
      <c r="P13" s="3"/>
    </row>
    <row r="14" spans="1:18" s="2" customFormat="1" ht="14.25" customHeight="1" thickTop="1" x14ac:dyDescent="0.2">
      <c r="A14" s="13"/>
      <c r="B14" s="13"/>
      <c r="C14" s="13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13"/>
      <c r="O14" s="13"/>
      <c r="P14" s="1"/>
    </row>
    <row r="15" spans="1:18" s="2" customFormat="1" ht="14.25" customHeight="1" thickBot="1" x14ac:dyDescent="0.25">
      <c r="A15" s="11" t="s">
        <v>21</v>
      </c>
      <c r="B15" s="10"/>
      <c r="C15" s="10"/>
      <c r="D15" s="23"/>
      <c r="E15" s="23"/>
      <c r="F15" s="23"/>
      <c r="G15" s="23"/>
      <c r="H15" s="23"/>
      <c r="I15" s="23"/>
      <c r="J15" s="23"/>
      <c r="K15" s="23"/>
      <c r="L15" s="23"/>
      <c r="M15" s="24"/>
      <c r="N15" s="10"/>
      <c r="O15" s="10"/>
      <c r="P15" s="1"/>
    </row>
    <row r="16" spans="1:18" s="2" customFormat="1" ht="14.25" customHeight="1" thickTop="1" x14ac:dyDescent="0.2">
      <c r="A16" s="136" t="s">
        <v>10</v>
      </c>
      <c r="B16" s="137"/>
      <c r="C16" s="138"/>
      <c r="D16" s="63" t="s">
        <v>47</v>
      </c>
      <c r="E16" s="63" t="s">
        <v>47</v>
      </c>
      <c r="F16" s="63" t="s">
        <v>48</v>
      </c>
      <c r="G16" s="63" t="s">
        <v>49</v>
      </c>
      <c r="H16" s="63" t="s">
        <v>50</v>
      </c>
      <c r="I16" s="63" t="s">
        <v>51</v>
      </c>
      <c r="J16" s="63" t="s">
        <v>52</v>
      </c>
      <c r="K16" s="63" t="s">
        <v>53</v>
      </c>
      <c r="L16" s="65" t="s">
        <v>54</v>
      </c>
      <c r="M16" s="60"/>
      <c r="N16" s="49"/>
      <c r="O16" s="44"/>
      <c r="P16" s="3"/>
    </row>
    <row r="17" spans="1:18" s="2" customFormat="1" ht="14.25" customHeight="1" x14ac:dyDescent="0.2">
      <c r="A17" s="12"/>
      <c r="B17" s="13"/>
      <c r="C17" s="14" t="s">
        <v>1</v>
      </c>
      <c r="D17" s="67"/>
      <c r="E17" s="67" t="s">
        <v>2</v>
      </c>
      <c r="F17" s="67" t="s">
        <v>2</v>
      </c>
      <c r="G17" s="67" t="s">
        <v>2</v>
      </c>
      <c r="H17" s="67" t="s">
        <v>2</v>
      </c>
      <c r="I17" s="67" t="s">
        <v>2</v>
      </c>
      <c r="J17" s="67" t="s">
        <v>2</v>
      </c>
      <c r="K17" s="67" t="s">
        <v>2</v>
      </c>
      <c r="L17" s="69" t="s">
        <v>33</v>
      </c>
      <c r="M17" s="62" t="s">
        <v>56</v>
      </c>
      <c r="N17" s="132" t="s">
        <v>7</v>
      </c>
      <c r="O17" s="127"/>
      <c r="P17" s="3"/>
    </row>
    <row r="18" spans="1:18" s="2" customFormat="1" ht="14.25" customHeight="1" x14ac:dyDescent="0.2">
      <c r="A18" s="15" t="s">
        <v>3</v>
      </c>
      <c r="B18" s="13"/>
      <c r="C18" s="13"/>
      <c r="D18" s="67" t="s">
        <v>34</v>
      </c>
      <c r="E18" s="67" t="s">
        <v>48</v>
      </c>
      <c r="F18" s="67" t="s">
        <v>49</v>
      </c>
      <c r="G18" s="67" t="s">
        <v>50</v>
      </c>
      <c r="H18" s="67" t="s">
        <v>51</v>
      </c>
      <c r="I18" s="67" t="s">
        <v>52</v>
      </c>
      <c r="J18" s="73" t="s">
        <v>53</v>
      </c>
      <c r="K18" s="67" t="s">
        <v>59</v>
      </c>
      <c r="L18" s="74" t="s">
        <v>58</v>
      </c>
      <c r="M18" s="87"/>
      <c r="N18" s="84"/>
      <c r="O18" s="46"/>
      <c r="P18" s="3"/>
    </row>
    <row r="19" spans="1:18" s="2" customFormat="1" ht="14.25" customHeight="1" x14ac:dyDescent="0.2">
      <c r="A19" s="120" t="s">
        <v>9</v>
      </c>
      <c r="B19" s="118"/>
      <c r="C19" s="119"/>
      <c r="D19" s="90">
        <v>0</v>
      </c>
      <c r="E19" s="92">
        <v>0</v>
      </c>
      <c r="F19" s="92">
        <v>22283</v>
      </c>
      <c r="G19" s="92">
        <v>249564</v>
      </c>
      <c r="H19" s="92">
        <v>157546</v>
      </c>
      <c r="I19" s="92">
        <v>347997</v>
      </c>
      <c r="J19" s="99">
        <v>1864809</v>
      </c>
      <c r="K19" s="92">
        <v>12619</v>
      </c>
      <c r="L19" s="102">
        <v>25027526</v>
      </c>
      <c r="M19" s="101">
        <v>52843981</v>
      </c>
      <c r="N19" s="85">
        <f>SUM(D19:M19)</f>
        <v>80526325</v>
      </c>
      <c r="O19" s="47" t="s">
        <v>8</v>
      </c>
      <c r="P19" s="3"/>
    </row>
    <row r="20" spans="1:18" s="2" customFormat="1" ht="14.25" customHeight="1" x14ac:dyDescent="0.2">
      <c r="A20" s="16"/>
      <c r="B20" s="13"/>
      <c r="C20" s="17" t="s">
        <v>5</v>
      </c>
      <c r="D20" s="91">
        <f>D19/$N$19*100</f>
        <v>0</v>
      </c>
      <c r="E20" s="91">
        <f t="shared" ref="E20:M20" si="5">E19/$N$19*100</f>
        <v>0</v>
      </c>
      <c r="F20" s="91">
        <f t="shared" si="5"/>
        <v>2.7671696181341941E-2</v>
      </c>
      <c r="G20" s="91">
        <f t="shared" si="5"/>
        <v>0.30991604298345909</v>
      </c>
      <c r="H20" s="91">
        <f t="shared" si="5"/>
        <v>0.19564533709938958</v>
      </c>
      <c r="I20" s="91">
        <f t="shared" si="5"/>
        <v>0.43215308782562722</v>
      </c>
      <c r="J20" s="94">
        <f t="shared" si="5"/>
        <v>2.3157756174766448</v>
      </c>
      <c r="K20" s="91">
        <f t="shared" si="5"/>
        <v>1.5670651802376426E-2</v>
      </c>
      <c r="L20" s="95">
        <f t="shared" si="5"/>
        <v>31.079930693471979</v>
      </c>
      <c r="M20" s="103">
        <f t="shared" si="5"/>
        <v>65.623236873159186</v>
      </c>
      <c r="N20" s="86">
        <f t="shared" ref="N20:N24" si="6">SUM(D20:M20)</f>
        <v>100</v>
      </c>
      <c r="O20" s="47" t="s">
        <v>6</v>
      </c>
      <c r="P20" s="3"/>
    </row>
    <row r="21" spans="1:18" s="2" customFormat="1" ht="14.25" customHeight="1" x14ac:dyDescent="0.2">
      <c r="A21" s="120" t="s">
        <v>11</v>
      </c>
      <c r="B21" s="118"/>
      <c r="C21" s="119"/>
      <c r="D21" s="90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9">
        <v>374936</v>
      </c>
      <c r="K21" s="92">
        <v>0</v>
      </c>
      <c r="L21" s="100">
        <v>16576378</v>
      </c>
      <c r="M21" s="101">
        <v>116751668</v>
      </c>
      <c r="N21" s="85">
        <f t="shared" si="6"/>
        <v>133702982</v>
      </c>
      <c r="O21" s="47" t="s">
        <v>8</v>
      </c>
      <c r="P21" s="3"/>
    </row>
    <row r="22" spans="1:18" s="2" customFormat="1" ht="14.25" customHeight="1" x14ac:dyDescent="0.2">
      <c r="A22" s="16"/>
      <c r="B22" s="13"/>
      <c r="C22" s="17" t="s">
        <v>5</v>
      </c>
      <c r="D22" s="91">
        <f>D21/$N$21*100</f>
        <v>0</v>
      </c>
      <c r="E22" s="91">
        <f t="shared" ref="E22:M22" si="7">E21/$N$21*100</f>
        <v>0</v>
      </c>
      <c r="F22" s="91">
        <f t="shared" si="7"/>
        <v>0</v>
      </c>
      <c r="G22" s="91">
        <f t="shared" si="7"/>
        <v>0</v>
      </c>
      <c r="H22" s="91">
        <f t="shared" si="7"/>
        <v>0</v>
      </c>
      <c r="I22" s="91">
        <f t="shared" si="7"/>
        <v>0</v>
      </c>
      <c r="J22" s="94">
        <f t="shared" si="7"/>
        <v>0.28042456076260142</v>
      </c>
      <c r="K22" s="91">
        <f t="shared" si="7"/>
        <v>0</v>
      </c>
      <c r="L22" s="95">
        <f t="shared" si="7"/>
        <v>12.397911962801249</v>
      </c>
      <c r="M22" s="103">
        <f t="shared" si="7"/>
        <v>87.321663476436157</v>
      </c>
      <c r="N22" s="86">
        <f t="shared" si="6"/>
        <v>100</v>
      </c>
      <c r="O22" s="47" t="s">
        <v>6</v>
      </c>
      <c r="P22" s="3"/>
    </row>
    <row r="23" spans="1:18" s="2" customFormat="1" ht="14.25" customHeight="1" x14ac:dyDescent="0.2">
      <c r="A23" s="120" t="s">
        <v>7</v>
      </c>
      <c r="B23" s="118"/>
      <c r="C23" s="119"/>
      <c r="D23" s="92">
        <f>D19+D21</f>
        <v>0</v>
      </c>
      <c r="E23" s="104">
        <f t="shared" ref="E23:M23" si="8">E19+E21</f>
        <v>0</v>
      </c>
      <c r="F23" s="104">
        <f t="shared" si="8"/>
        <v>22283</v>
      </c>
      <c r="G23" s="104">
        <f t="shared" si="8"/>
        <v>249564</v>
      </c>
      <c r="H23" s="104">
        <f t="shared" si="8"/>
        <v>157546</v>
      </c>
      <c r="I23" s="104">
        <f t="shared" si="8"/>
        <v>347997</v>
      </c>
      <c r="J23" s="99">
        <f t="shared" si="8"/>
        <v>2239745</v>
      </c>
      <c r="K23" s="104">
        <f t="shared" si="8"/>
        <v>12619</v>
      </c>
      <c r="L23" s="105">
        <f t="shared" si="8"/>
        <v>41603904</v>
      </c>
      <c r="M23" s="106">
        <f t="shared" si="8"/>
        <v>169595649</v>
      </c>
      <c r="N23" s="82">
        <f t="shared" si="6"/>
        <v>214229307</v>
      </c>
      <c r="O23" s="47" t="s">
        <v>8</v>
      </c>
      <c r="P23" s="3"/>
    </row>
    <row r="24" spans="1:18" s="2" customFormat="1" ht="14.25" customHeight="1" thickBot="1" x14ac:dyDescent="0.25">
      <c r="A24" s="18"/>
      <c r="B24" s="19"/>
      <c r="C24" s="20" t="s">
        <v>5</v>
      </c>
      <c r="D24" s="93">
        <f>D23/$N$23*100</f>
        <v>0</v>
      </c>
      <c r="E24" s="107">
        <f t="shared" ref="E24:M24" si="9">E23/$N$23*100</f>
        <v>0</v>
      </c>
      <c r="F24" s="107">
        <f t="shared" si="9"/>
        <v>1.0401471354243796E-2</v>
      </c>
      <c r="G24" s="107">
        <f t="shared" si="9"/>
        <v>0.11649386514609786</v>
      </c>
      <c r="H24" s="107">
        <f t="shared" si="9"/>
        <v>7.3540825112224262E-2</v>
      </c>
      <c r="I24" s="107">
        <f t="shared" si="9"/>
        <v>0.16244136008898166</v>
      </c>
      <c r="J24" s="93">
        <f t="shared" si="9"/>
        <v>1.0454895417273604</v>
      </c>
      <c r="K24" s="107">
        <f t="shared" si="9"/>
        <v>5.890417224754408E-3</v>
      </c>
      <c r="L24" s="108">
        <f t="shared" si="9"/>
        <v>19.420267274635773</v>
      </c>
      <c r="M24" s="109">
        <f t="shared" si="9"/>
        <v>79.165475244710564</v>
      </c>
      <c r="N24" s="83">
        <f t="shared" si="6"/>
        <v>100</v>
      </c>
      <c r="O24" s="48" t="s">
        <v>6</v>
      </c>
      <c r="P24" s="3"/>
    </row>
    <row r="25" spans="1:18" s="2" customFormat="1" ht="14.25" customHeight="1" thickTop="1" x14ac:dyDescent="0.2">
      <c r="A25" s="25"/>
      <c r="B25" s="13"/>
      <c r="C25" s="26"/>
      <c r="D25" s="27"/>
      <c r="E25" s="27"/>
      <c r="F25" s="27"/>
      <c r="G25" s="27"/>
      <c r="H25" s="27"/>
      <c r="I25" s="27"/>
      <c r="J25" s="28"/>
      <c r="K25" s="28"/>
      <c r="L25" s="28"/>
      <c r="M25" s="29"/>
      <c r="N25" s="27"/>
      <c r="O25" s="27"/>
      <c r="P25" s="7"/>
      <c r="Q25" s="6"/>
      <c r="R25" s="3"/>
    </row>
    <row r="26" spans="1:18" s="2" customFormat="1" ht="14.25" customHeight="1" x14ac:dyDescent="0.2">
      <c r="A26" s="25"/>
      <c r="B26" s="13"/>
      <c r="C26" s="26"/>
      <c r="D26" s="27"/>
      <c r="E26" s="27"/>
      <c r="F26" s="27"/>
      <c r="G26" s="27"/>
      <c r="H26" s="27"/>
      <c r="I26" s="27"/>
      <c r="J26" s="28"/>
      <c r="K26" s="28"/>
      <c r="L26" s="28"/>
      <c r="M26" s="27"/>
      <c r="N26" s="27"/>
      <c r="O26" s="27"/>
      <c r="P26" s="7"/>
      <c r="Q26" s="6"/>
      <c r="R26" s="3"/>
    </row>
    <row r="27" spans="1:18" ht="14.25" customHeight="1" x14ac:dyDescent="0.2"/>
    <row r="28" spans="1:18" s="5" customFormat="1" ht="14.25" customHeight="1" x14ac:dyDescent="0.2">
      <c r="A28" s="9" t="s">
        <v>12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8" s="2" customFormat="1" ht="14.25" customHeight="1" thickBot="1" x14ac:dyDescent="0.25">
      <c r="A29" s="11" t="s">
        <v>15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8" s="2" customFormat="1" ht="14.25" customHeight="1" thickTop="1" x14ac:dyDescent="0.2">
      <c r="A30" s="136" t="s">
        <v>19</v>
      </c>
      <c r="B30" s="137"/>
      <c r="C30" s="138"/>
      <c r="D30" s="63" t="s">
        <v>35</v>
      </c>
      <c r="E30" s="63" t="s">
        <v>25</v>
      </c>
      <c r="F30" s="63" t="s">
        <v>26</v>
      </c>
      <c r="G30" s="63" t="s">
        <v>27</v>
      </c>
      <c r="H30" s="63" t="s">
        <v>28</v>
      </c>
      <c r="I30" s="63" t="s">
        <v>29</v>
      </c>
      <c r="J30" s="64" t="s">
        <v>30</v>
      </c>
      <c r="K30" s="65" t="s">
        <v>31</v>
      </c>
      <c r="L30" s="88"/>
      <c r="M30" s="49"/>
      <c r="N30" s="44"/>
      <c r="O30" s="13"/>
    </row>
    <row r="31" spans="1:18" s="2" customFormat="1" ht="14.25" customHeight="1" x14ac:dyDescent="0.2">
      <c r="A31" s="12"/>
      <c r="B31" s="13"/>
      <c r="C31" s="14" t="s">
        <v>1</v>
      </c>
      <c r="D31" s="67"/>
      <c r="E31" s="67" t="s">
        <v>36</v>
      </c>
      <c r="F31" s="67" t="s">
        <v>2</v>
      </c>
      <c r="G31" s="67" t="s">
        <v>2</v>
      </c>
      <c r="H31" s="67" t="s">
        <v>2</v>
      </c>
      <c r="I31" s="67" t="s">
        <v>2</v>
      </c>
      <c r="J31" s="68" t="s">
        <v>37</v>
      </c>
      <c r="K31" s="69" t="s">
        <v>36</v>
      </c>
      <c r="L31" s="62" t="s">
        <v>32</v>
      </c>
      <c r="M31" s="132" t="s">
        <v>7</v>
      </c>
      <c r="N31" s="127"/>
      <c r="O31" s="26"/>
    </row>
    <row r="32" spans="1:18" s="2" customFormat="1" ht="14.25" customHeight="1" x14ac:dyDescent="0.2">
      <c r="A32" s="15" t="s">
        <v>3</v>
      </c>
      <c r="B32" s="13"/>
      <c r="C32" s="13"/>
      <c r="D32" s="67" t="s">
        <v>34</v>
      </c>
      <c r="E32" s="67" t="s">
        <v>39</v>
      </c>
      <c r="F32" s="67" t="s">
        <v>40</v>
      </c>
      <c r="G32" s="67" t="s">
        <v>41</v>
      </c>
      <c r="H32" s="67" t="s">
        <v>42</v>
      </c>
      <c r="I32" s="67" t="s">
        <v>43</v>
      </c>
      <c r="J32" s="70" t="s">
        <v>24</v>
      </c>
      <c r="K32" s="69" t="s">
        <v>23</v>
      </c>
      <c r="L32" s="89"/>
      <c r="M32" s="84"/>
      <c r="N32" s="46"/>
      <c r="O32" s="13"/>
    </row>
    <row r="33" spans="1:15" s="2" customFormat="1" ht="14.25" customHeight="1" x14ac:dyDescent="0.2">
      <c r="A33" s="120" t="s">
        <v>9</v>
      </c>
      <c r="B33" s="118"/>
      <c r="C33" s="119"/>
      <c r="D33" s="90">
        <v>0</v>
      </c>
      <c r="E33" s="92">
        <v>0</v>
      </c>
      <c r="F33" s="92">
        <v>170</v>
      </c>
      <c r="G33" s="92">
        <v>0</v>
      </c>
      <c r="H33" s="92">
        <v>41</v>
      </c>
      <c r="I33" s="92">
        <v>82</v>
      </c>
      <c r="J33" s="113">
        <v>948</v>
      </c>
      <c r="K33" s="100">
        <v>0</v>
      </c>
      <c r="L33" s="101">
        <v>147282</v>
      </c>
      <c r="M33" s="85">
        <f>SUM(D33:L33)</f>
        <v>148523</v>
      </c>
      <c r="N33" s="50" t="s">
        <v>4</v>
      </c>
      <c r="O33" s="30"/>
    </row>
    <row r="34" spans="1:15" s="2" customFormat="1" ht="14.25" customHeight="1" x14ac:dyDescent="0.2">
      <c r="A34" s="16"/>
      <c r="B34" s="13"/>
      <c r="C34" s="17" t="s">
        <v>5</v>
      </c>
      <c r="D34" s="91">
        <f>D33/$M$33*100</f>
        <v>0</v>
      </c>
      <c r="E34" s="91">
        <f t="shared" ref="E34:L34" si="10">E33/$M$33*100</f>
        <v>0</v>
      </c>
      <c r="F34" s="91">
        <f t="shared" si="10"/>
        <v>0.11446038660678819</v>
      </c>
      <c r="G34" s="91">
        <f t="shared" si="10"/>
        <v>0</v>
      </c>
      <c r="H34" s="91">
        <f t="shared" si="10"/>
        <v>2.7605152063990092E-2</v>
      </c>
      <c r="I34" s="91">
        <f t="shared" si="10"/>
        <v>5.5210304127980184E-2</v>
      </c>
      <c r="J34" s="114">
        <f t="shared" si="10"/>
        <v>0.63828497943079521</v>
      </c>
      <c r="K34" s="95">
        <f t="shared" si="10"/>
        <v>0</v>
      </c>
      <c r="L34" s="103">
        <f t="shared" si="10"/>
        <v>99.164439177770447</v>
      </c>
      <c r="M34" s="86">
        <f t="shared" ref="M34:M38" si="11">SUM(D34:L34)</f>
        <v>100</v>
      </c>
      <c r="N34" s="50" t="s">
        <v>6</v>
      </c>
      <c r="O34" s="30"/>
    </row>
    <row r="35" spans="1:15" s="2" customFormat="1" ht="14.25" customHeight="1" x14ac:dyDescent="0.2">
      <c r="A35" s="120" t="s">
        <v>11</v>
      </c>
      <c r="B35" s="118"/>
      <c r="C35" s="119"/>
      <c r="D35" s="90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113">
        <v>0</v>
      </c>
      <c r="K35" s="100">
        <v>0</v>
      </c>
      <c r="L35" s="101">
        <v>176868</v>
      </c>
      <c r="M35" s="85">
        <f t="shared" si="11"/>
        <v>176868</v>
      </c>
      <c r="N35" s="50" t="s">
        <v>4</v>
      </c>
      <c r="O35" s="30"/>
    </row>
    <row r="36" spans="1:15" s="2" customFormat="1" ht="14.25" customHeight="1" x14ac:dyDescent="0.2">
      <c r="A36" s="16"/>
      <c r="B36" s="13"/>
      <c r="C36" s="17" t="s">
        <v>5</v>
      </c>
      <c r="D36" s="91">
        <f>D35/$M$35*100</f>
        <v>0</v>
      </c>
      <c r="E36" s="91">
        <f t="shared" ref="E36:M36" si="12">E35/$M$35*100</f>
        <v>0</v>
      </c>
      <c r="F36" s="91">
        <f t="shared" si="12"/>
        <v>0</v>
      </c>
      <c r="G36" s="91">
        <f t="shared" si="12"/>
        <v>0</v>
      </c>
      <c r="H36" s="91">
        <f t="shared" si="12"/>
        <v>0</v>
      </c>
      <c r="I36" s="91">
        <f t="shared" si="12"/>
        <v>0</v>
      </c>
      <c r="J36" s="114">
        <f t="shared" si="12"/>
        <v>0</v>
      </c>
      <c r="K36" s="95">
        <f t="shared" si="12"/>
        <v>0</v>
      </c>
      <c r="L36" s="103">
        <f t="shared" si="12"/>
        <v>100</v>
      </c>
      <c r="M36" s="86">
        <f t="shared" si="12"/>
        <v>100</v>
      </c>
      <c r="N36" s="50" t="s">
        <v>6</v>
      </c>
      <c r="O36" s="30"/>
    </row>
    <row r="37" spans="1:15" s="2" customFormat="1" ht="14.25" customHeight="1" x14ac:dyDescent="0.2">
      <c r="A37" s="120" t="s">
        <v>7</v>
      </c>
      <c r="B37" s="118"/>
      <c r="C37" s="119"/>
      <c r="D37" s="92">
        <f>D33+D35</f>
        <v>0</v>
      </c>
      <c r="E37" s="92">
        <f t="shared" ref="E37:L37" si="13">E33+E35</f>
        <v>0</v>
      </c>
      <c r="F37" s="92">
        <f t="shared" si="13"/>
        <v>170</v>
      </c>
      <c r="G37" s="92">
        <f t="shared" si="13"/>
        <v>0</v>
      </c>
      <c r="H37" s="92">
        <f t="shared" si="13"/>
        <v>41</v>
      </c>
      <c r="I37" s="92">
        <f t="shared" si="13"/>
        <v>82</v>
      </c>
      <c r="J37" s="113">
        <f t="shared" si="13"/>
        <v>948</v>
      </c>
      <c r="K37" s="102">
        <f t="shared" si="13"/>
        <v>0</v>
      </c>
      <c r="L37" s="101">
        <f t="shared" si="13"/>
        <v>324150</v>
      </c>
      <c r="M37" s="82">
        <f t="shared" si="11"/>
        <v>325391</v>
      </c>
      <c r="N37" s="50" t="s">
        <v>4</v>
      </c>
      <c r="O37" s="30"/>
    </row>
    <row r="38" spans="1:15" s="2" customFormat="1" ht="14.25" customHeight="1" thickBot="1" x14ac:dyDescent="0.25">
      <c r="A38" s="18"/>
      <c r="B38" s="19"/>
      <c r="C38" s="20" t="s">
        <v>5</v>
      </c>
      <c r="D38" s="93">
        <f>D37/$M$37*100</f>
        <v>0</v>
      </c>
      <c r="E38" s="93">
        <f t="shared" ref="E38:L38" si="14">E37/$M$37*100</f>
        <v>0</v>
      </c>
      <c r="F38" s="93">
        <f t="shared" si="14"/>
        <v>5.2244837749046535E-2</v>
      </c>
      <c r="G38" s="93">
        <f t="shared" si="14"/>
        <v>0</v>
      </c>
      <c r="H38" s="93">
        <f t="shared" si="14"/>
        <v>1.2600225574770045E-2</v>
      </c>
      <c r="I38" s="93">
        <f t="shared" si="14"/>
        <v>2.5200451149540091E-2</v>
      </c>
      <c r="J38" s="115">
        <f t="shared" si="14"/>
        <v>0.29134180109468305</v>
      </c>
      <c r="K38" s="116">
        <f t="shared" si="14"/>
        <v>0</v>
      </c>
      <c r="L38" s="98">
        <f t="shared" si="14"/>
        <v>99.618612684431966</v>
      </c>
      <c r="M38" s="83">
        <f t="shared" si="11"/>
        <v>100</v>
      </c>
      <c r="N38" s="51" t="s">
        <v>6</v>
      </c>
      <c r="O38" s="30"/>
    </row>
    <row r="39" spans="1:15" s="2" customFormat="1" ht="14.25" customHeight="1" x14ac:dyDescent="0.2">
      <c r="A39" s="13"/>
      <c r="B39" s="13"/>
      <c r="C39" s="13"/>
      <c r="D39" s="21"/>
      <c r="E39" s="21"/>
      <c r="F39" s="21"/>
      <c r="G39" s="21"/>
      <c r="H39" s="21"/>
      <c r="I39" s="21"/>
      <c r="J39" s="31"/>
      <c r="K39" s="31"/>
      <c r="L39" s="31"/>
      <c r="M39" s="21"/>
      <c r="N39" s="21"/>
      <c r="O39" s="21"/>
    </row>
    <row r="40" spans="1:15" s="2" customFormat="1" ht="14.25" customHeight="1" thickBot="1" x14ac:dyDescent="0.25">
      <c r="A40" s="11" t="s">
        <v>20</v>
      </c>
      <c r="B40" s="10"/>
      <c r="C40" s="10"/>
      <c r="D40" s="23"/>
      <c r="E40" s="23"/>
      <c r="F40" s="23"/>
      <c r="G40" s="23"/>
      <c r="H40" s="23"/>
      <c r="I40" s="23"/>
      <c r="J40" s="31"/>
      <c r="K40" s="31"/>
      <c r="L40" s="31"/>
      <c r="M40" s="23"/>
      <c r="N40" s="23"/>
      <c r="O40" s="23"/>
    </row>
    <row r="41" spans="1:15" s="2" customFormat="1" ht="14.25" customHeight="1" thickTop="1" x14ac:dyDescent="0.2">
      <c r="A41" s="136" t="s">
        <v>19</v>
      </c>
      <c r="B41" s="137"/>
      <c r="C41" s="138"/>
      <c r="D41" s="63" t="s">
        <v>25</v>
      </c>
      <c r="E41" s="63" t="s">
        <v>25</v>
      </c>
      <c r="F41" s="63" t="s">
        <v>26</v>
      </c>
      <c r="G41" s="63" t="s">
        <v>27</v>
      </c>
      <c r="H41" s="63" t="s">
        <v>28</v>
      </c>
      <c r="I41" s="63" t="s">
        <v>29</v>
      </c>
      <c r="J41" s="64" t="s">
        <v>30</v>
      </c>
      <c r="K41" s="65" t="s">
        <v>31</v>
      </c>
      <c r="L41" s="66"/>
      <c r="M41" s="52"/>
      <c r="N41" s="53"/>
      <c r="O41" s="21"/>
    </row>
    <row r="42" spans="1:15" s="2" customFormat="1" ht="14.25" customHeight="1" x14ac:dyDescent="0.2">
      <c r="A42" s="12"/>
      <c r="B42" s="13"/>
      <c r="C42" s="14" t="s">
        <v>1</v>
      </c>
      <c r="D42" s="67"/>
      <c r="E42" s="67" t="s">
        <v>2</v>
      </c>
      <c r="F42" s="67" t="s">
        <v>2</v>
      </c>
      <c r="G42" s="67" t="s">
        <v>2</v>
      </c>
      <c r="H42" s="67" t="s">
        <v>2</v>
      </c>
      <c r="I42" s="67" t="s">
        <v>2</v>
      </c>
      <c r="J42" s="68" t="s">
        <v>2</v>
      </c>
      <c r="K42" s="69" t="s">
        <v>2</v>
      </c>
      <c r="L42" s="61" t="s">
        <v>32</v>
      </c>
      <c r="M42" s="140" t="s">
        <v>7</v>
      </c>
      <c r="N42" s="141"/>
      <c r="O42" s="30"/>
    </row>
    <row r="43" spans="1:15" s="2" customFormat="1" ht="14.25" customHeight="1" x14ac:dyDescent="0.2">
      <c r="A43" s="15" t="s">
        <v>3</v>
      </c>
      <c r="B43" s="13"/>
      <c r="C43" s="13"/>
      <c r="D43" s="67" t="s">
        <v>22</v>
      </c>
      <c r="E43" s="67" t="s">
        <v>26</v>
      </c>
      <c r="F43" s="67" t="s">
        <v>27</v>
      </c>
      <c r="G43" s="67" t="s">
        <v>28</v>
      </c>
      <c r="H43" s="67" t="s">
        <v>29</v>
      </c>
      <c r="I43" s="67" t="s">
        <v>30</v>
      </c>
      <c r="J43" s="70" t="s">
        <v>31</v>
      </c>
      <c r="K43" s="69" t="s">
        <v>32</v>
      </c>
      <c r="L43" s="71"/>
      <c r="M43" s="54"/>
      <c r="N43" s="55"/>
      <c r="O43" s="21"/>
    </row>
    <row r="44" spans="1:15" s="2" customFormat="1" ht="14.25" customHeight="1" x14ac:dyDescent="0.2">
      <c r="A44" s="120" t="s">
        <v>9</v>
      </c>
      <c r="B44" s="118"/>
      <c r="C44" s="119"/>
      <c r="D44" s="90">
        <v>0</v>
      </c>
      <c r="E44" s="92">
        <v>0</v>
      </c>
      <c r="F44" s="92">
        <v>15528</v>
      </c>
      <c r="G44" s="92">
        <v>0</v>
      </c>
      <c r="H44" s="92">
        <v>3744</v>
      </c>
      <c r="I44" s="92">
        <v>9166</v>
      </c>
      <c r="J44" s="113">
        <v>192499</v>
      </c>
      <c r="K44" s="100">
        <v>0</v>
      </c>
      <c r="L44" s="101">
        <v>27158793</v>
      </c>
      <c r="M44" s="85">
        <f>SUM(D44:L44)</f>
        <v>27379730</v>
      </c>
      <c r="N44" s="50" t="s">
        <v>8</v>
      </c>
      <c r="O44" s="30"/>
    </row>
    <row r="45" spans="1:15" s="2" customFormat="1" ht="14.25" customHeight="1" x14ac:dyDescent="0.2">
      <c r="A45" s="16"/>
      <c r="B45" s="13"/>
      <c r="C45" s="17" t="s">
        <v>5</v>
      </c>
      <c r="D45" s="91">
        <f>D44/$M$44*100</f>
        <v>0</v>
      </c>
      <c r="E45" s="91">
        <f t="shared" ref="E45:L45" si="15">E44/$M$44*100</f>
        <v>0</v>
      </c>
      <c r="F45" s="91">
        <f t="shared" si="15"/>
        <v>5.6713488409126024E-2</v>
      </c>
      <c r="G45" s="91">
        <f t="shared" si="15"/>
        <v>0</v>
      </c>
      <c r="H45" s="91">
        <f t="shared" si="15"/>
        <v>1.3674349600963925E-2</v>
      </c>
      <c r="I45" s="91">
        <f t="shared" si="15"/>
        <v>3.347732063099234E-2</v>
      </c>
      <c r="J45" s="114">
        <f t="shared" si="15"/>
        <v>0.70307121363139813</v>
      </c>
      <c r="K45" s="95">
        <f t="shared" si="15"/>
        <v>0</v>
      </c>
      <c r="L45" s="103">
        <f t="shared" si="15"/>
        <v>99.193063627727511</v>
      </c>
      <c r="M45" s="86">
        <f t="shared" ref="M45:M49" si="16">SUM(D45:L45)</f>
        <v>99.999999999999986</v>
      </c>
      <c r="N45" s="50" t="s">
        <v>6</v>
      </c>
      <c r="O45" s="30"/>
    </row>
    <row r="46" spans="1:15" s="2" customFormat="1" ht="14.25" customHeight="1" x14ac:dyDescent="0.2">
      <c r="A46" s="120" t="s">
        <v>11</v>
      </c>
      <c r="B46" s="118"/>
      <c r="C46" s="119"/>
      <c r="D46" s="90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113">
        <v>0</v>
      </c>
      <c r="K46" s="100">
        <v>0</v>
      </c>
      <c r="L46" s="101">
        <v>48232409</v>
      </c>
      <c r="M46" s="85">
        <f t="shared" si="16"/>
        <v>48232409</v>
      </c>
      <c r="N46" s="50" t="s">
        <v>8</v>
      </c>
      <c r="O46" s="30"/>
    </row>
    <row r="47" spans="1:15" s="2" customFormat="1" ht="14.25" customHeight="1" x14ac:dyDescent="0.2">
      <c r="A47" s="16"/>
      <c r="B47" s="13"/>
      <c r="C47" s="17" t="s">
        <v>5</v>
      </c>
      <c r="D47" s="91">
        <f>D46/$M$46*100</f>
        <v>0</v>
      </c>
      <c r="E47" s="91">
        <f t="shared" ref="E47:L47" si="17">E46/$M$46*100</f>
        <v>0</v>
      </c>
      <c r="F47" s="91">
        <f t="shared" si="17"/>
        <v>0</v>
      </c>
      <c r="G47" s="91">
        <f t="shared" si="17"/>
        <v>0</v>
      </c>
      <c r="H47" s="91">
        <f t="shared" si="17"/>
        <v>0</v>
      </c>
      <c r="I47" s="91">
        <f t="shared" si="17"/>
        <v>0</v>
      </c>
      <c r="J47" s="114">
        <f t="shared" si="17"/>
        <v>0</v>
      </c>
      <c r="K47" s="95">
        <f t="shared" si="17"/>
        <v>0</v>
      </c>
      <c r="L47" s="103">
        <f t="shared" si="17"/>
        <v>100</v>
      </c>
      <c r="M47" s="86">
        <f t="shared" si="16"/>
        <v>100</v>
      </c>
      <c r="N47" s="47" t="s">
        <v>6</v>
      </c>
      <c r="O47" s="26"/>
    </row>
    <row r="48" spans="1:15" s="2" customFormat="1" ht="14.25" customHeight="1" x14ac:dyDescent="0.2">
      <c r="A48" s="120" t="s">
        <v>7</v>
      </c>
      <c r="B48" s="118"/>
      <c r="C48" s="119"/>
      <c r="D48" s="92">
        <f>D44+D46</f>
        <v>0</v>
      </c>
      <c r="E48" s="92">
        <f t="shared" ref="E48:L48" si="18">E44+E46</f>
        <v>0</v>
      </c>
      <c r="F48" s="92">
        <f t="shared" si="18"/>
        <v>15528</v>
      </c>
      <c r="G48" s="92">
        <f t="shared" si="18"/>
        <v>0</v>
      </c>
      <c r="H48" s="92">
        <f t="shared" si="18"/>
        <v>3744</v>
      </c>
      <c r="I48" s="92">
        <f t="shared" si="18"/>
        <v>9166</v>
      </c>
      <c r="J48" s="113">
        <f t="shared" si="18"/>
        <v>192499</v>
      </c>
      <c r="K48" s="102">
        <f t="shared" si="18"/>
        <v>0</v>
      </c>
      <c r="L48" s="101">
        <f t="shared" si="18"/>
        <v>75391202</v>
      </c>
      <c r="M48" s="82">
        <f t="shared" si="16"/>
        <v>75612139</v>
      </c>
      <c r="N48" s="47" t="s">
        <v>8</v>
      </c>
      <c r="O48" s="26"/>
    </row>
    <row r="49" spans="1:15" s="2" customFormat="1" ht="14.25" customHeight="1" thickBot="1" x14ac:dyDescent="0.25">
      <c r="A49" s="18"/>
      <c r="B49" s="19"/>
      <c r="C49" s="20" t="s">
        <v>5</v>
      </c>
      <c r="D49" s="93">
        <f>D48/$M$48*100</f>
        <v>0</v>
      </c>
      <c r="E49" s="93">
        <f t="shared" ref="E49:L49" si="19">E48/$M$48*100</f>
        <v>0</v>
      </c>
      <c r="F49" s="93">
        <f t="shared" si="19"/>
        <v>2.0536385037328464E-2</v>
      </c>
      <c r="G49" s="93">
        <f t="shared" si="19"/>
        <v>0</v>
      </c>
      <c r="H49" s="93">
        <f t="shared" si="19"/>
        <v>4.9515858822615768E-3</v>
      </c>
      <c r="I49" s="93">
        <f t="shared" si="19"/>
        <v>1.2122392146583765E-2</v>
      </c>
      <c r="J49" s="115">
        <f t="shared" si="19"/>
        <v>0.25458742808479468</v>
      </c>
      <c r="K49" s="116">
        <f t="shared" si="19"/>
        <v>0</v>
      </c>
      <c r="L49" s="98">
        <f t="shared" si="19"/>
        <v>99.707802208849031</v>
      </c>
      <c r="M49" s="83">
        <f t="shared" si="16"/>
        <v>100</v>
      </c>
      <c r="N49" s="48" t="s">
        <v>6</v>
      </c>
      <c r="O49" s="26"/>
    </row>
    <row r="50" spans="1:15" ht="14.25" customHeight="1" x14ac:dyDescent="0.2"/>
    <row r="51" spans="1:15" s="5" customFormat="1" ht="14.25" customHeight="1" x14ac:dyDescent="0.2">
      <c r="A51" s="9" t="s">
        <v>18</v>
      </c>
      <c r="B51" s="9"/>
      <c r="C51" s="9"/>
      <c r="D51" s="9"/>
      <c r="E51" s="9"/>
      <c r="F51" s="9"/>
      <c r="G51" s="9"/>
      <c r="H51" s="9"/>
      <c r="I51" s="9"/>
      <c r="J51" s="32"/>
      <c r="K51" s="32"/>
      <c r="L51" s="32"/>
      <c r="M51" s="9"/>
      <c r="N51" s="9"/>
      <c r="O51" s="9"/>
    </row>
    <row r="52" spans="1:15" s="2" customFormat="1" ht="14.25" customHeight="1" thickBot="1" x14ac:dyDescent="0.25">
      <c r="A52" s="11" t="s">
        <v>15</v>
      </c>
      <c r="B52" s="10"/>
      <c r="C52" s="10"/>
      <c r="D52" s="10"/>
      <c r="E52" s="10"/>
      <c r="F52" s="10"/>
      <c r="G52" s="10"/>
      <c r="H52" s="10"/>
      <c r="I52" s="10"/>
      <c r="J52" s="31"/>
      <c r="K52" s="31"/>
      <c r="L52" s="31"/>
      <c r="M52" s="10"/>
      <c r="N52" s="10"/>
      <c r="O52" s="10"/>
    </row>
    <row r="53" spans="1:15" s="2" customFormat="1" ht="14.25" customHeight="1" thickTop="1" x14ac:dyDescent="0.2">
      <c r="A53" s="121" t="s">
        <v>19</v>
      </c>
      <c r="B53" s="122"/>
      <c r="C53" s="123"/>
      <c r="D53" s="75" t="s">
        <v>45</v>
      </c>
      <c r="E53" s="75" t="s">
        <v>45</v>
      </c>
      <c r="F53" s="75" t="s">
        <v>60</v>
      </c>
      <c r="G53" s="75" t="s">
        <v>61</v>
      </c>
      <c r="H53" s="75" t="s">
        <v>26</v>
      </c>
      <c r="I53" s="75" t="s">
        <v>27</v>
      </c>
      <c r="J53" s="75" t="s">
        <v>28</v>
      </c>
      <c r="K53" s="76" t="s">
        <v>62</v>
      </c>
      <c r="L53" s="77"/>
      <c r="M53" s="124" t="s">
        <v>7</v>
      </c>
      <c r="N53" s="125"/>
      <c r="O53" s="31"/>
    </row>
    <row r="54" spans="1:15" s="2" customFormat="1" ht="14.25" customHeight="1" x14ac:dyDescent="0.2">
      <c r="A54" s="33"/>
      <c r="B54" s="13"/>
      <c r="C54" s="14" t="s">
        <v>1</v>
      </c>
      <c r="D54" s="67"/>
      <c r="E54" s="67" t="s">
        <v>2</v>
      </c>
      <c r="F54" s="67" t="s">
        <v>2</v>
      </c>
      <c r="G54" s="67" t="s">
        <v>2</v>
      </c>
      <c r="H54" s="67" t="s">
        <v>2</v>
      </c>
      <c r="I54" s="67" t="s">
        <v>2</v>
      </c>
      <c r="J54" s="78" t="s">
        <v>2</v>
      </c>
      <c r="K54" s="79" t="s">
        <v>2</v>
      </c>
      <c r="L54" s="72" t="s">
        <v>57</v>
      </c>
      <c r="M54" s="126"/>
      <c r="N54" s="127"/>
      <c r="O54" s="31"/>
    </row>
    <row r="55" spans="1:15" s="2" customFormat="1" ht="14.25" customHeight="1" x14ac:dyDescent="0.2">
      <c r="A55" s="34" t="s">
        <v>3</v>
      </c>
      <c r="B55" s="13"/>
      <c r="C55" s="13"/>
      <c r="D55" s="67" t="s">
        <v>44</v>
      </c>
      <c r="E55" s="67" t="s">
        <v>46</v>
      </c>
      <c r="F55" s="67" t="s">
        <v>35</v>
      </c>
      <c r="G55" s="67" t="s">
        <v>38</v>
      </c>
      <c r="H55" s="67" t="s">
        <v>27</v>
      </c>
      <c r="I55" s="67" t="s">
        <v>28</v>
      </c>
      <c r="J55" s="78" t="s">
        <v>29</v>
      </c>
      <c r="K55" s="79" t="s">
        <v>43</v>
      </c>
      <c r="L55" s="72"/>
      <c r="M55" s="128"/>
      <c r="N55" s="129"/>
      <c r="O55" s="31"/>
    </row>
    <row r="56" spans="1:15" s="2" customFormat="1" ht="14.25" customHeight="1" x14ac:dyDescent="0.2">
      <c r="A56" s="117" t="s">
        <v>9</v>
      </c>
      <c r="B56" s="118"/>
      <c r="C56" s="119"/>
      <c r="D56" s="90">
        <v>0</v>
      </c>
      <c r="E56" s="92">
        <v>98</v>
      </c>
      <c r="F56" s="92">
        <v>0</v>
      </c>
      <c r="G56" s="92">
        <v>0</v>
      </c>
      <c r="H56" s="92">
        <v>0</v>
      </c>
      <c r="I56" s="92">
        <v>203</v>
      </c>
      <c r="J56" s="113">
        <v>0</v>
      </c>
      <c r="K56" s="100">
        <v>15397</v>
      </c>
      <c r="L56" s="101">
        <v>43720</v>
      </c>
      <c r="M56" s="85">
        <f>SUM(D56:L56)</f>
        <v>59418</v>
      </c>
      <c r="N56" s="50" t="s">
        <v>4</v>
      </c>
      <c r="O56" s="31"/>
    </row>
    <row r="57" spans="1:15" s="2" customFormat="1" ht="14.25" customHeight="1" x14ac:dyDescent="0.2">
      <c r="A57" s="35"/>
      <c r="B57" s="13"/>
      <c r="C57" s="17" t="s">
        <v>5</v>
      </c>
      <c r="D57" s="91">
        <f>D56/$M$56*100</f>
        <v>0</v>
      </c>
      <c r="E57" s="91">
        <f t="shared" ref="E57:L57" si="20">E56/$M$56*100</f>
        <v>0.16493318523006498</v>
      </c>
      <c r="F57" s="91">
        <f t="shared" si="20"/>
        <v>0</v>
      </c>
      <c r="G57" s="91">
        <f t="shared" si="20"/>
        <v>0</v>
      </c>
      <c r="H57" s="91">
        <f t="shared" si="20"/>
        <v>0</v>
      </c>
      <c r="I57" s="91">
        <f t="shared" si="20"/>
        <v>0.3416473122622774</v>
      </c>
      <c r="J57" s="114">
        <f t="shared" si="20"/>
        <v>0</v>
      </c>
      <c r="K57" s="95">
        <f t="shared" si="20"/>
        <v>25.91302298966643</v>
      </c>
      <c r="L57" s="103">
        <f t="shared" si="20"/>
        <v>73.580396512841233</v>
      </c>
      <c r="M57" s="86">
        <f t="shared" ref="M57:M61" si="21">SUM(D57:L57)</f>
        <v>100</v>
      </c>
      <c r="N57" s="50" t="s">
        <v>6</v>
      </c>
      <c r="O57" s="31"/>
    </row>
    <row r="58" spans="1:15" s="2" customFormat="1" ht="14.25" customHeight="1" x14ac:dyDescent="0.2">
      <c r="A58" s="117" t="s">
        <v>11</v>
      </c>
      <c r="B58" s="118"/>
      <c r="C58" s="119"/>
      <c r="D58" s="90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113">
        <v>0</v>
      </c>
      <c r="K58" s="100">
        <v>13751</v>
      </c>
      <c r="L58" s="101">
        <v>69585</v>
      </c>
      <c r="M58" s="85">
        <f t="shared" si="21"/>
        <v>83336</v>
      </c>
      <c r="N58" s="50" t="s">
        <v>4</v>
      </c>
      <c r="O58" s="31"/>
    </row>
    <row r="59" spans="1:15" s="2" customFormat="1" ht="14.25" customHeight="1" x14ac:dyDescent="0.2">
      <c r="A59" s="35"/>
      <c r="B59" s="13"/>
      <c r="C59" s="17" t="s">
        <v>5</v>
      </c>
      <c r="D59" s="91">
        <f>D58/$M$58*100</f>
        <v>0</v>
      </c>
      <c r="E59" s="91">
        <f t="shared" ref="E59:L59" si="22">E58/$M$58*100</f>
        <v>0</v>
      </c>
      <c r="F59" s="91">
        <f t="shared" si="22"/>
        <v>0</v>
      </c>
      <c r="G59" s="91">
        <f t="shared" si="22"/>
        <v>0</v>
      </c>
      <c r="H59" s="91">
        <f t="shared" si="22"/>
        <v>0</v>
      </c>
      <c r="I59" s="91">
        <f t="shared" si="22"/>
        <v>0</v>
      </c>
      <c r="J59" s="114">
        <f t="shared" si="22"/>
        <v>0</v>
      </c>
      <c r="K59" s="95">
        <f t="shared" si="22"/>
        <v>16.50067197849669</v>
      </c>
      <c r="L59" s="103">
        <f t="shared" si="22"/>
        <v>83.499328021503317</v>
      </c>
      <c r="M59" s="86">
        <f t="shared" si="21"/>
        <v>100</v>
      </c>
      <c r="N59" s="50" t="s">
        <v>6</v>
      </c>
      <c r="O59" s="31"/>
    </row>
    <row r="60" spans="1:15" s="2" customFormat="1" ht="14.25" customHeight="1" x14ac:dyDescent="0.2">
      <c r="A60" s="117" t="s">
        <v>7</v>
      </c>
      <c r="B60" s="118"/>
      <c r="C60" s="119"/>
      <c r="D60" s="92">
        <f>D56+D58</f>
        <v>0</v>
      </c>
      <c r="E60" s="92">
        <f t="shared" ref="E60:L60" si="23">E56+E58</f>
        <v>98</v>
      </c>
      <c r="F60" s="92">
        <f t="shared" si="23"/>
        <v>0</v>
      </c>
      <c r="G60" s="92">
        <f t="shared" si="23"/>
        <v>0</v>
      </c>
      <c r="H60" s="92">
        <f t="shared" si="23"/>
        <v>0</v>
      </c>
      <c r="I60" s="92">
        <f t="shared" si="23"/>
        <v>203</v>
      </c>
      <c r="J60" s="113">
        <f t="shared" si="23"/>
        <v>0</v>
      </c>
      <c r="K60" s="102">
        <f t="shared" si="23"/>
        <v>29148</v>
      </c>
      <c r="L60" s="101">
        <f t="shared" si="23"/>
        <v>113305</v>
      </c>
      <c r="M60" s="82">
        <f t="shared" si="21"/>
        <v>142754</v>
      </c>
      <c r="N60" s="50" t="s">
        <v>4</v>
      </c>
      <c r="O60" s="31"/>
    </row>
    <row r="61" spans="1:15" s="2" customFormat="1" ht="14.25" customHeight="1" thickBot="1" x14ac:dyDescent="0.25">
      <c r="A61" s="36"/>
      <c r="B61" s="37"/>
      <c r="C61" s="38" t="s">
        <v>5</v>
      </c>
      <c r="D61" s="93">
        <f>D60/$M$60*100</f>
        <v>0</v>
      </c>
      <c r="E61" s="93">
        <f t="shared" ref="E61:L61" si="24">E60/$M$60*100</f>
        <v>6.8649564985919828E-2</v>
      </c>
      <c r="F61" s="93">
        <f t="shared" si="24"/>
        <v>0</v>
      </c>
      <c r="G61" s="93">
        <f t="shared" si="24"/>
        <v>0</v>
      </c>
      <c r="H61" s="93">
        <f t="shared" si="24"/>
        <v>0</v>
      </c>
      <c r="I61" s="93">
        <f t="shared" si="24"/>
        <v>0.14220267032797682</v>
      </c>
      <c r="J61" s="115">
        <f t="shared" si="24"/>
        <v>0</v>
      </c>
      <c r="K61" s="116">
        <f t="shared" si="24"/>
        <v>20.418342042955011</v>
      </c>
      <c r="L61" s="98">
        <f t="shared" si="24"/>
        <v>79.370805721731088</v>
      </c>
      <c r="M61" s="83">
        <f t="shared" si="21"/>
        <v>100</v>
      </c>
      <c r="N61" s="51" t="s">
        <v>6</v>
      </c>
      <c r="O61" s="31"/>
    </row>
    <row r="62" spans="1:15" s="2" customFormat="1" ht="14.25" customHeight="1" x14ac:dyDescent="0.2">
      <c r="A62" s="39"/>
      <c r="B62" s="39"/>
      <c r="C62" s="39"/>
      <c r="D62" s="40"/>
      <c r="E62" s="41"/>
      <c r="F62" s="41"/>
      <c r="G62" s="41"/>
      <c r="H62" s="41"/>
      <c r="I62" s="41"/>
      <c r="J62" s="41"/>
      <c r="K62" s="42"/>
      <c r="L62" s="41"/>
      <c r="M62" s="42"/>
      <c r="N62" s="42"/>
      <c r="O62" s="31"/>
    </row>
    <row r="63" spans="1:15" s="2" customFormat="1" ht="14.25" customHeight="1" thickBot="1" x14ac:dyDescent="0.25">
      <c r="A63" s="11" t="s">
        <v>16</v>
      </c>
      <c r="B63" s="10"/>
      <c r="C63" s="10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31"/>
    </row>
    <row r="64" spans="1:15" s="2" customFormat="1" ht="14.25" customHeight="1" thickTop="1" x14ac:dyDescent="0.2">
      <c r="A64" s="121" t="s">
        <v>17</v>
      </c>
      <c r="B64" s="122"/>
      <c r="C64" s="123"/>
      <c r="D64" s="75" t="s">
        <v>45</v>
      </c>
      <c r="E64" s="75" t="s">
        <v>45</v>
      </c>
      <c r="F64" s="75" t="s">
        <v>60</v>
      </c>
      <c r="G64" s="75" t="s">
        <v>61</v>
      </c>
      <c r="H64" s="75" t="s">
        <v>26</v>
      </c>
      <c r="I64" s="75" t="s">
        <v>27</v>
      </c>
      <c r="J64" s="75" t="s">
        <v>28</v>
      </c>
      <c r="K64" s="76" t="s">
        <v>62</v>
      </c>
      <c r="L64" s="77"/>
      <c r="M64" s="130" t="s">
        <v>7</v>
      </c>
      <c r="N64" s="131"/>
      <c r="O64" s="31"/>
    </row>
    <row r="65" spans="1:15" s="2" customFormat="1" ht="14.25" customHeight="1" x14ac:dyDescent="0.2">
      <c r="A65" s="33"/>
      <c r="B65" s="13"/>
      <c r="C65" s="14" t="s">
        <v>1</v>
      </c>
      <c r="D65" s="67"/>
      <c r="E65" s="67" t="s">
        <v>2</v>
      </c>
      <c r="F65" s="67" t="s">
        <v>2</v>
      </c>
      <c r="G65" s="67" t="s">
        <v>2</v>
      </c>
      <c r="H65" s="67" t="s">
        <v>2</v>
      </c>
      <c r="I65" s="67" t="s">
        <v>2</v>
      </c>
      <c r="J65" s="78" t="s">
        <v>2</v>
      </c>
      <c r="K65" s="79" t="s">
        <v>2</v>
      </c>
      <c r="L65" s="72" t="s">
        <v>57</v>
      </c>
      <c r="M65" s="132"/>
      <c r="N65" s="133"/>
      <c r="O65" s="31"/>
    </row>
    <row r="66" spans="1:15" s="2" customFormat="1" ht="14.25" customHeight="1" x14ac:dyDescent="0.2">
      <c r="A66" s="34" t="s">
        <v>3</v>
      </c>
      <c r="B66" s="13"/>
      <c r="C66" s="13"/>
      <c r="D66" s="67" t="s">
        <v>34</v>
      </c>
      <c r="E66" s="67" t="s">
        <v>46</v>
      </c>
      <c r="F66" s="67" t="s">
        <v>35</v>
      </c>
      <c r="G66" s="67" t="s">
        <v>38</v>
      </c>
      <c r="H66" s="67" t="s">
        <v>27</v>
      </c>
      <c r="I66" s="67" t="s">
        <v>28</v>
      </c>
      <c r="J66" s="78" t="s">
        <v>29</v>
      </c>
      <c r="K66" s="79" t="s">
        <v>43</v>
      </c>
      <c r="L66" s="72"/>
      <c r="M66" s="134"/>
      <c r="N66" s="135"/>
      <c r="O66" s="31"/>
    </row>
    <row r="67" spans="1:15" s="2" customFormat="1" ht="14.25" customHeight="1" x14ac:dyDescent="0.2">
      <c r="A67" s="117" t="s">
        <v>9</v>
      </c>
      <c r="B67" s="118"/>
      <c r="C67" s="119"/>
      <c r="D67" s="90">
        <v>0</v>
      </c>
      <c r="E67" s="92">
        <v>7483</v>
      </c>
      <c r="F67" s="92">
        <v>0</v>
      </c>
      <c r="G67" s="92">
        <v>0</v>
      </c>
      <c r="H67" s="92">
        <v>0</v>
      </c>
      <c r="I67" s="92">
        <v>26411</v>
      </c>
      <c r="J67" s="113">
        <v>0</v>
      </c>
      <c r="K67" s="100">
        <v>2704478</v>
      </c>
      <c r="L67" s="101">
        <v>6015858</v>
      </c>
      <c r="M67" s="85">
        <f>SUM(D67:L67)</f>
        <v>8754230</v>
      </c>
      <c r="N67" s="56" t="s">
        <v>55</v>
      </c>
      <c r="O67" s="31"/>
    </row>
    <row r="68" spans="1:15" s="2" customFormat="1" ht="14.25" customHeight="1" x14ac:dyDescent="0.2">
      <c r="A68" s="35"/>
      <c r="B68" s="13"/>
      <c r="C68" s="17" t="s">
        <v>5</v>
      </c>
      <c r="D68" s="91">
        <f>D67/$M$67*100</f>
        <v>0</v>
      </c>
      <c r="E68" s="91">
        <f t="shared" ref="E68:L68" si="25">E67/$M$67*100</f>
        <v>8.5478677165210418E-2</v>
      </c>
      <c r="F68" s="91">
        <f t="shared" si="25"/>
        <v>0</v>
      </c>
      <c r="G68" s="91">
        <f t="shared" si="25"/>
        <v>0</v>
      </c>
      <c r="H68" s="91">
        <f t="shared" si="25"/>
        <v>0</v>
      </c>
      <c r="I68" s="91">
        <f t="shared" si="25"/>
        <v>0.30169415242688391</v>
      </c>
      <c r="J68" s="114">
        <f t="shared" si="25"/>
        <v>0</v>
      </c>
      <c r="K68" s="95">
        <f t="shared" si="25"/>
        <v>30.893385254899631</v>
      </c>
      <c r="L68" s="103">
        <f t="shared" si="25"/>
        <v>68.71944191550827</v>
      </c>
      <c r="M68" s="86">
        <f t="shared" ref="M68:M72" si="26">SUM(D68:L68)</f>
        <v>100</v>
      </c>
      <c r="N68" s="56" t="s">
        <v>6</v>
      </c>
      <c r="O68" s="31"/>
    </row>
    <row r="69" spans="1:15" s="2" customFormat="1" ht="14.25" customHeight="1" x14ac:dyDescent="0.2">
      <c r="A69" s="117" t="s">
        <v>11</v>
      </c>
      <c r="B69" s="118"/>
      <c r="C69" s="119"/>
      <c r="D69" s="90">
        <v>0</v>
      </c>
      <c r="E69" s="92">
        <v>0</v>
      </c>
      <c r="F69" s="92">
        <v>0</v>
      </c>
      <c r="G69" s="92">
        <v>0</v>
      </c>
      <c r="H69" s="92">
        <v>0</v>
      </c>
      <c r="I69" s="92">
        <v>0</v>
      </c>
      <c r="J69" s="113">
        <v>0</v>
      </c>
      <c r="K69" s="100">
        <v>2860551</v>
      </c>
      <c r="L69" s="101">
        <v>15405833</v>
      </c>
      <c r="M69" s="85">
        <f>SUM(D69:L69)</f>
        <v>18266384</v>
      </c>
      <c r="N69" s="56" t="s">
        <v>55</v>
      </c>
      <c r="O69" s="31"/>
    </row>
    <row r="70" spans="1:15" s="2" customFormat="1" ht="14.25" customHeight="1" x14ac:dyDescent="0.2">
      <c r="A70" s="35"/>
      <c r="B70" s="13"/>
      <c r="C70" s="17" t="s">
        <v>5</v>
      </c>
      <c r="D70" s="91">
        <f>D69/$M$69*100</f>
        <v>0</v>
      </c>
      <c r="E70" s="91">
        <f t="shared" ref="E70:L70" si="27">E69/$M$69*100</f>
        <v>0</v>
      </c>
      <c r="F70" s="91">
        <f t="shared" si="27"/>
        <v>0</v>
      </c>
      <c r="G70" s="91">
        <f t="shared" si="27"/>
        <v>0</v>
      </c>
      <c r="H70" s="91">
        <f t="shared" si="27"/>
        <v>0</v>
      </c>
      <c r="I70" s="91">
        <f t="shared" si="27"/>
        <v>0</v>
      </c>
      <c r="J70" s="114">
        <f t="shared" si="27"/>
        <v>0</v>
      </c>
      <c r="K70" s="95">
        <f t="shared" si="27"/>
        <v>15.660193062841557</v>
      </c>
      <c r="L70" s="103">
        <f t="shared" si="27"/>
        <v>84.339806937158443</v>
      </c>
      <c r="M70" s="86">
        <f t="shared" si="26"/>
        <v>100</v>
      </c>
      <c r="N70" s="56" t="s">
        <v>6</v>
      </c>
      <c r="O70" s="31"/>
    </row>
    <row r="71" spans="1:15" s="2" customFormat="1" ht="14.25" customHeight="1" x14ac:dyDescent="0.2">
      <c r="A71" s="117" t="s">
        <v>7</v>
      </c>
      <c r="B71" s="118"/>
      <c r="C71" s="119"/>
      <c r="D71" s="92">
        <f>D67+D69</f>
        <v>0</v>
      </c>
      <c r="E71" s="92">
        <f t="shared" ref="E71:L71" si="28">E67+E69</f>
        <v>7483</v>
      </c>
      <c r="F71" s="92">
        <f t="shared" si="28"/>
        <v>0</v>
      </c>
      <c r="G71" s="92">
        <f t="shared" si="28"/>
        <v>0</v>
      </c>
      <c r="H71" s="92">
        <f t="shared" si="28"/>
        <v>0</v>
      </c>
      <c r="I71" s="92">
        <f t="shared" si="28"/>
        <v>26411</v>
      </c>
      <c r="J71" s="113">
        <f t="shared" si="28"/>
        <v>0</v>
      </c>
      <c r="K71" s="102">
        <f t="shared" si="28"/>
        <v>5565029</v>
      </c>
      <c r="L71" s="101">
        <f t="shared" si="28"/>
        <v>21421691</v>
      </c>
      <c r="M71" s="82">
        <f t="shared" si="26"/>
        <v>27020614</v>
      </c>
      <c r="N71" s="56" t="s">
        <v>55</v>
      </c>
      <c r="O71" s="31"/>
    </row>
    <row r="72" spans="1:15" s="2" customFormat="1" ht="14.25" customHeight="1" thickBot="1" x14ac:dyDescent="0.25">
      <c r="A72" s="36"/>
      <c r="B72" s="37"/>
      <c r="C72" s="38" t="s">
        <v>5</v>
      </c>
      <c r="D72" s="93">
        <f>D71/$M$71*100</f>
        <v>0</v>
      </c>
      <c r="E72" s="93">
        <f t="shared" ref="E72:L72" si="29">E71/$M$71*100</f>
        <v>2.7693671209691975E-2</v>
      </c>
      <c r="F72" s="93">
        <f t="shared" si="29"/>
        <v>0</v>
      </c>
      <c r="G72" s="93">
        <f t="shared" si="29"/>
        <v>0</v>
      </c>
      <c r="H72" s="93">
        <f t="shared" si="29"/>
        <v>0</v>
      </c>
      <c r="I72" s="93">
        <f t="shared" si="29"/>
        <v>9.7743892866387128E-2</v>
      </c>
      <c r="J72" s="115">
        <f t="shared" si="29"/>
        <v>0</v>
      </c>
      <c r="K72" s="116">
        <f t="shared" si="29"/>
        <v>20.595494240064273</v>
      </c>
      <c r="L72" s="98">
        <f t="shared" si="29"/>
        <v>79.279068195859651</v>
      </c>
      <c r="M72" s="83">
        <f t="shared" si="26"/>
        <v>100</v>
      </c>
      <c r="N72" s="57" t="s">
        <v>6</v>
      </c>
      <c r="O72" s="31"/>
    </row>
  </sheetData>
  <mergeCells count="30">
    <mergeCell ref="A8:C8"/>
    <mergeCell ref="M31:N31"/>
    <mergeCell ref="A37:C37"/>
    <mergeCell ref="A41:C41"/>
    <mergeCell ref="M42:N42"/>
    <mergeCell ref="M53:N55"/>
    <mergeCell ref="M64:N66"/>
    <mergeCell ref="A5:C5"/>
    <mergeCell ref="A16:C16"/>
    <mergeCell ref="A19:C19"/>
    <mergeCell ref="A53:C53"/>
    <mergeCell ref="A56:C56"/>
    <mergeCell ref="A10:C10"/>
    <mergeCell ref="A12:C12"/>
    <mergeCell ref="A30:C30"/>
    <mergeCell ref="A33:C33"/>
    <mergeCell ref="A35:C35"/>
    <mergeCell ref="N17:O17"/>
    <mergeCell ref="N6:O6"/>
    <mergeCell ref="A21:C21"/>
    <mergeCell ref="A23:C23"/>
    <mergeCell ref="A69:C69"/>
    <mergeCell ref="A71:C71"/>
    <mergeCell ref="A44:C44"/>
    <mergeCell ref="A46:C46"/>
    <mergeCell ref="A48:C48"/>
    <mergeCell ref="A58:C58"/>
    <mergeCell ref="A60:C60"/>
    <mergeCell ref="A64:C64"/>
    <mergeCell ref="A67:C67"/>
  </mergeCells>
  <phoneticPr fontId="1"/>
  <pageMargins left="0.98425196850393704" right="0.39370078740157483" top="0.98425196850393704" bottom="0.19685039370078741" header="0.39370078740157483" footer="0.19685039370078741"/>
  <pageSetup paperSize="9" scale="72" orientation="landscape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第6表1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小酒井　洋平(908473)</dc:creator>
  <cp:lastModifiedBy>高山　直木</cp:lastModifiedBy>
  <cp:lastPrinted>2018-01-17T05:33:27Z</cp:lastPrinted>
  <dcterms:created xsi:type="dcterms:W3CDTF">2013-08-01T11:51:33Z</dcterms:created>
  <dcterms:modified xsi:type="dcterms:W3CDTF">2022-04-04T10:50:11Z</dcterms:modified>
</cp:coreProperties>
</file>