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8" sheetId="1" r:id="rId1"/>
  </sheets>
  <definedNames>
    <definedName name="_xlnm.Print_Area" localSheetId="0">'8'!$A$1:$AC$143</definedName>
  </definedNames>
  <calcPr fullCalcOnLoad="1"/>
</workbook>
</file>

<file path=xl/sharedStrings.xml><?xml version="1.0" encoding="utf-8"?>
<sst xmlns="http://schemas.openxmlformats.org/spreadsheetml/2006/main" count="216" uniqueCount="22">
  <si>
    <t>８　租税総額中に占める直接税及び間接税等の割合</t>
  </si>
  <si>
    <t>租　　　　　　　　　税　　　　　　　　　総　　　　　　　　　額</t>
  </si>
  <si>
    <t>地　　　　　　　　　　　　　　方　　　　　　　　　　　　　　税</t>
  </si>
  <si>
    <t>総　　　　　　　　　額</t>
  </si>
  <si>
    <t>直　　  　接　  　　税</t>
  </si>
  <si>
    <t>間　 　接 　　税   　等</t>
  </si>
  <si>
    <t>金　　　　　額</t>
  </si>
  <si>
    <t>比　　　率</t>
  </si>
  <si>
    <t>平　成　元　年　度</t>
  </si>
  <si>
    <t>国　　　　　　　　　　　　　　　　　　　　　　　　　　　　　税</t>
  </si>
  <si>
    <t>昭　和　2　年　度</t>
  </si>
  <si>
    <t>昭　和　10　年　度</t>
  </si>
  <si>
    <t>平　成　元　年　度</t>
  </si>
  <si>
    <t>昭　和　10　年　度</t>
  </si>
  <si>
    <t>昭　和  ２　年　度</t>
  </si>
  <si>
    <t xml:space="preserve">　　区　分  </t>
  </si>
  <si>
    <t>　年　度</t>
  </si>
  <si>
    <t>　区　分</t>
  </si>
  <si>
    <t>)</t>
  </si>
  <si>
    <t>平　成　2　年　度</t>
  </si>
  <si>
    <t>28　実　績　見　込</t>
  </si>
  <si>
    <t>29　見　　　　　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</si>
</sst>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( &quot;#,##0"/>
    <numFmt numFmtId="178" formatCode="&quot;( &quot;#,##0.0"/>
    <numFmt numFmtId="179" formatCode="[$-411]yyyy&quot;年&quot;m&quot;月&quot;d&quot;日&quot;\ dddd"/>
    <numFmt numFmtId="180" formatCode="hh:mm:ss"/>
    <numFmt numFmtId="181" formatCode="&quot;( &quot;#,##0.00"/>
    <numFmt numFmtId="182" formatCode="#,##0.00_ 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7.2"/>
      <color indexed="8"/>
      <name val="ＭＳ 明朝"/>
      <family val="1"/>
    </font>
    <font>
      <sz val="7"/>
      <color indexed="8"/>
      <name val="ＭＳ 明朝"/>
      <family val="1"/>
    </font>
    <font>
      <sz val="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6" fillId="0" borderId="10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Continuous" vertical="center"/>
    </xf>
    <xf numFmtId="38" fontId="6" fillId="0" borderId="13" xfId="49" applyFont="1" applyFill="1" applyBorder="1" applyAlignment="1">
      <alignment vertical="center"/>
    </xf>
    <xf numFmtId="176" fontId="6" fillId="0" borderId="13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Continuous" vertical="center"/>
    </xf>
    <xf numFmtId="38" fontId="7" fillId="0" borderId="17" xfId="49" applyFont="1" applyFill="1" applyBorder="1" applyAlignment="1">
      <alignment horizontal="centerContinuous" vertical="center"/>
    </xf>
    <xf numFmtId="176" fontId="7" fillId="0" borderId="17" xfId="49" applyNumberFormat="1" applyFont="1" applyFill="1" applyBorder="1" applyAlignment="1">
      <alignment horizontal="centerContinuous" vertical="center"/>
    </xf>
    <xf numFmtId="38" fontId="7" fillId="0" borderId="18" xfId="49" applyFont="1" applyFill="1" applyBorder="1" applyAlignment="1">
      <alignment horizontal="centerContinuous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76" fontId="7" fillId="0" borderId="16" xfId="49" applyNumberFormat="1" applyFont="1" applyFill="1" applyBorder="1" applyAlignment="1">
      <alignment horizontal="centerContinuous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176" fontId="7" fillId="0" borderId="14" xfId="49" applyNumberFormat="1" applyFont="1" applyFill="1" applyBorder="1" applyAlignment="1">
      <alignment vertical="center"/>
    </xf>
    <xf numFmtId="38" fontId="7" fillId="0" borderId="15" xfId="49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Continuous" vertical="center"/>
    </xf>
    <xf numFmtId="38" fontId="6" fillId="0" borderId="11" xfId="49" applyFont="1" applyFill="1" applyBorder="1" applyAlignment="1" quotePrefix="1">
      <alignment horizontal="centerContinuous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11" xfId="49" applyNumberFormat="1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177" fontId="6" fillId="0" borderId="0" xfId="49" applyNumberFormat="1" applyFont="1" applyFill="1" applyBorder="1" applyAlignment="1">
      <alignment vertical="center"/>
    </xf>
    <xf numFmtId="178" fontId="6" fillId="0" borderId="1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horizontal="right" vertical="center"/>
    </xf>
    <xf numFmtId="178" fontId="6" fillId="0" borderId="11" xfId="49" applyNumberFormat="1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695325</xdr:colOff>
      <xdr:row>75</xdr:row>
      <xdr:rowOff>123825</xdr:rowOff>
    </xdr:to>
    <xdr:sp>
      <xdr:nvSpPr>
        <xdr:cNvPr id="1" name="直線コネクタ 3"/>
        <xdr:cNvSpPr>
          <a:spLocks/>
        </xdr:cNvSpPr>
      </xdr:nvSpPr>
      <xdr:spPr>
        <a:xfrm>
          <a:off x="0" y="5915025"/>
          <a:ext cx="1400175" cy="428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27</xdr:col>
      <xdr:colOff>695325</xdr:colOff>
      <xdr:row>5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15982950" y="295275"/>
          <a:ext cx="1400175" cy="381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695325</xdr:colOff>
      <xdr:row>4</xdr:row>
      <xdr:rowOff>123825</xdr:rowOff>
    </xdr:to>
    <xdr:sp>
      <xdr:nvSpPr>
        <xdr:cNvPr id="3" name="直線コネクタ 6"/>
        <xdr:cNvSpPr>
          <a:spLocks/>
        </xdr:cNvSpPr>
      </xdr:nvSpPr>
      <xdr:spPr>
        <a:xfrm>
          <a:off x="0" y="295275"/>
          <a:ext cx="1400175" cy="352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962025</xdr:colOff>
      <xdr:row>4</xdr:row>
      <xdr:rowOff>152400</xdr:rowOff>
    </xdr:from>
    <xdr:to>
      <xdr:col>14</xdr:col>
      <xdr:colOff>28575</xdr:colOff>
      <xdr:row>11</xdr:row>
      <xdr:rowOff>28575</xdr:rowOff>
    </xdr:to>
    <xdr:grpSp>
      <xdr:nvGrpSpPr>
        <xdr:cNvPr id="4" name="グループ化 9"/>
        <xdr:cNvGrpSpPr>
          <a:grpSpLocks/>
        </xdr:cNvGrpSpPr>
      </xdr:nvGrpSpPr>
      <xdr:grpSpPr>
        <a:xfrm>
          <a:off x="2371725" y="676275"/>
          <a:ext cx="636270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6" name="正方形/長方形 7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7" name="正方形/長方形 8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14</xdr:col>
      <xdr:colOff>962025</xdr:colOff>
      <xdr:row>4</xdr:row>
      <xdr:rowOff>152400</xdr:rowOff>
    </xdr:from>
    <xdr:to>
      <xdr:col>26</xdr:col>
      <xdr:colOff>47625</xdr:colOff>
      <xdr:row>11</xdr:row>
      <xdr:rowOff>28575</xdr:rowOff>
    </xdr:to>
    <xdr:grpSp>
      <xdr:nvGrpSpPr>
        <xdr:cNvPr id="8" name="グループ化 10"/>
        <xdr:cNvGrpSpPr>
          <a:grpSpLocks/>
        </xdr:cNvGrpSpPr>
      </xdr:nvGrpSpPr>
      <xdr:grpSpPr>
        <a:xfrm>
          <a:off x="9667875" y="676275"/>
          <a:ext cx="6362700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9" name="正方形/長方形 11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0" name="正方形/長方形 12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1" name="正方形/長方形 13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twoCellAnchor>
    <xdr:from>
      <xdr:col>2</xdr:col>
      <xdr:colOff>981075</xdr:colOff>
      <xdr:row>75</xdr:row>
      <xdr:rowOff>152400</xdr:rowOff>
    </xdr:from>
    <xdr:to>
      <xdr:col>14</xdr:col>
      <xdr:colOff>38100</xdr:colOff>
      <xdr:row>82</xdr:row>
      <xdr:rowOff>28575</xdr:rowOff>
    </xdr:to>
    <xdr:grpSp>
      <xdr:nvGrpSpPr>
        <xdr:cNvPr id="12" name="グループ化 14"/>
        <xdr:cNvGrpSpPr>
          <a:grpSpLocks/>
        </xdr:cNvGrpSpPr>
      </xdr:nvGrpSpPr>
      <xdr:grpSpPr>
        <a:xfrm>
          <a:off x="2390775" y="6372225"/>
          <a:ext cx="6353175" cy="485775"/>
          <a:chOff x="1712261" y="681316"/>
          <a:chExt cx="4612096" cy="504003"/>
        </a:xfrm>
        <a:solidFill>
          <a:srgbClr val="FFFFFF"/>
        </a:solidFill>
      </xdr:grpSpPr>
      <xdr:sp>
        <xdr:nvSpPr>
          <xdr:cNvPr id="13" name="正方形/長方形 15"/>
          <xdr:cNvSpPr>
            <a:spLocks/>
          </xdr:cNvSpPr>
        </xdr:nvSpPr>
        <xdr:spPr>
          <a:xfrm>
            <a:off x="1712261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4" name="正方形/長方形 16"/>
          <xdr:cNvSpPr>
            <a:spLocks/>
          </xdr:cNvSpPr>
        </xdr:nvSpPr>
        <xdr:spPr>
          <a:xfrm>
            <a:off x="3486765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  <xdr:sp>
        <xdr:nvSpPr>
          <xdr:cNvPr id="15" name="正方形/長方形 17"/>
          <xdr:cNvSpPr>
            <a:spLocks/>
          </xdr:cNvSpPr>
        </xdr:nvSpPr>
        <xdr:spPr>
          <a:xfrm>
            <a:off x="5246280" y="681316"/>
            <a:ext cx="1078077" cy="504003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           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％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円</a:t>
            </a:r>
          </a:p>
        </xdr:txBody>
      </xdr:sp>
    </xdr:grpSp>
    <xdr:clientData/>
  </xdr:twoCellAnchor>
  <xdr:oneCellAnchor>
    <xdr:from>
      <xdr:col>14</xdr:col>
      <xdr:colOff>19050</xdr:colOff>
      <xdr:row>73</xdr:row>
      <xdr:rowOff>9525</xdr:rowOff>
    </xdr:from>
    <xdr:ext cx="8772525" cy="2447925"/>
    <xdr:sp>
      <xdr:nvSpPr>
        <xdr:cNvPr id="16" name="テキスト ボックス 5"/>
        <xdr:cNvSpPr txBox="1">
          <a:spLocks noChangeArrowheads="1"/>
        </xdr:cNvSpPr>
      </xdr:nvSpPr>
      <xdr:spPr>
        <a:xfrm>
          <a:off x="8724900" y="5924550"/>
          <a:ext cx="877252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国税は、特別会計分及び日本専売公社納付金を含み、平成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年度実績見込は補正後予算額、平成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度見込は当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初予算額である。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税：所得税、法人税、法人特別税、相続税、地価税、法人臨時特別税、会社臨時特別税、地方法人税、復興特別所得税、復興特別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地方法人特別税、地租、営業収益税、営業税、資本利子税、法人資本税、鉱区税、鉱業税、外貨債特別税、取引所営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業税、臨時利得税、利益配当税、公債及び社債利子税、配当利子特別税、増加所得税、非戦災者特別税、戦時利得税、北支事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件特別税、富裕税、再評価税、旧税、還付税及び琉球政府諸税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間接税等：直接税以外のもの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地方税は、地方分与税（配付税）、地方交付税（臨時地方特例交付金等を含む。）及び地方譲与税等（消費譲与税相当額及び所得譲与税相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当額を含む。）を含まず、平成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年度までは決算額、平成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年度実績見込は最近の実勢を加味して算出した額、平成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年度見込は地方財政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計画額に計画外収入見込額を加えた額である。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4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地方税における直接税、間接税等の区分は、次のとおりである。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直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接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税：道府県民税、事業税、特別所得税、自動車税、鉱区税、狩猟者税、狩猟免許税、狩猟者登録税、市町村民税、固定資産税、自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転車荷車税、軽自動車税、鉱産税、特別土地保有税、目的税（平成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年度までの自動車取得税、平成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年度までの軽油引取税、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入湯税、法定外目的税を除く。）、国税附加税、特別地税、地租、家屋税、営業税、段別税、電柱税、漁業権税、軌道税、船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舶税、電話加入権税、電話税、雑種税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一部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、段別割、戸数割、戸別割、家屋割、扇風機税、と畜税、犬税、使用人税、舟税、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自転車税、荷車税及び金庫税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間接税等：直接税以外の諸税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5  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年度以降の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7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内は、国税の直接税から地方法人特別税を控除し、地方税の直接税に地方法人特別譲与税を加算した場合である。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zoomScale="115" zoomScaleNormal="11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2" width="7.3984375" style="11" customWidth="1"/>
    <col min="3" max="3" width="10.69921875" style="11" customWidth="1"/>
    <col min="4" max="4" width="4.296875" style="11" customWidth="1"/>
    <col min="5" max="5" width="8.19921875" style="12" customWidth="1"/>
    <col min="6" max="6" width="2.3984375" style="11" customWidth="1"/>
    <col min="7" max="7" width="10.69921875" style="11" customWidth="1"/>
    <col min="8" max="8" width="4.296875" style="11" customWidth="1"/>
    <col min="9" max="9" width="8.09765625" style="12" customWidth="1"/>
    <col min="10" max="10" width="2.3984375" style="11" customWidth="1"/>
    <col min="11" max="11" width="10.69921875" style="11" customWidth="1"/>
    <col min="12" max="12" width="4.296875" style="11" customWidth="1"/>
    <col min="13" max="13" width="8.09765625" style="12" customWidth="1"/>
    <col min="14" max="14" width="2.3984375" style="11" customWidth="1"/>
    <col min="15" max="15" width="10.69921875" style="11" customWidth="1"/>
    <col min="16" max="16" width="4.296875" style="11" customWidth="1"/>
    <col min="17" max="17" width="8.09765625" style="12" customWidth="1"/>
    <col min="18" max="18" width="2.3984375" style="11" customWidth="1"/>
    <col min="19" max="19" width="10.69921875" style="11" customWidth="1"/>
    <col min="20" max="20" width="4.296875" style="11" customWidth="1"/>
    <col min="21" max="21" width="8.09765625" style="12" customWidth="1"/>
    <col min="22" max="22" width="2.296875" style="11" customWidth="1"/>
    <col min="23" max="23" width="10.69921875" style="11" customWidth="1"/>
    <col min="24" max="24" width="4.296875" style="11" customWidth="1"/>
    <col min="25" max="25" width="8.09765625" style="11" customWidth="1"/>
    <col min="26" max="26" width="2.3984375" style="11" customWidth="1"/>
    <col min="27" max="28" width="7.3984375" style="11" customWidth="1"/>
    <col min="29" max="29" width="1.203125" style="11" customWidth="1"/>
    <col min="30" max="16384" width="9" style="11" customWidth="1"/>
  </cols>
  <sheetData>
    <row r="1" ht="14.25">
      <c r="A1" s="13" t="s">
        <v>0</v>
      </c>
    </row>
    <row r="2" ht="9" customHeight="1"/>
    <row r="3" spans="1:28" ht="9">
      <c r="A3" s="14"/>
      <c r="B3" s="15" t="s">
        <v>15</v>
      </c>
      <c r="C3" s="16" t="s">
        <v>1</v>
      </c>
      <c r="D3" s="17"/>
      <c r="E3" s="18"/>
      <c r="F3" s="17"/>
      <c r="G3" s="17"/>
      <c r="H3" s="17"/>
      <c r="I3" s="18"/>
      <c r="J3" s="17"/>
      <c r="K3" s="17"/>
      <c r="L3" s="17"/>
      <c r="M3" s="18"/>
      <c r="N3" s="19"/>
      <c r="O3" s="16" t="s">
        <v>2</v>
      </c>
      <c r="P3" s="17"/>
      <c r="Q3" s="18"/>
      <c r="R3" s="17"/>
      <c r="S3" s="17"/>
      <c r="T3" s="17"/>
      <c r="U3" s="18"/>
      <c r="V3" s="17"/>
      <c r="W3" s="17"/>
      <c r="X3" s="17"/>
      <c r="Y3" s="17"/>
      <c r="Z3" s="19"/>
      <c r="AA3" s="14" t="s">
        <v>17</v>
      </c>
      <c r="AB3" s="20"/>
    </row>
    <row r="4" spans="1:28" ht="9">
      <c r="A4" s="21"/>
      <c r="B4" s="22"/>
      <c r="C4" s="16" t="s">
        <v>3</v>
      </c>
      <c r="D4" s="17"/>
      <c r="E4" s="18"/>
      <c r="F4" s="19"/>
      <c r="G4" s="16" t="s">
        <v>4</v>
      </c>
      <c r="H4" s="17"/>
      <c r="I4" s="18"/>
      <c r="J4" s="19"/>
      <c r="K4" s="16" t="s">
        <v>5</v>
      </c>
      <c r="L4" s="17"/>
      <c r="M4" s="18"/>
      <c r="N4" s="19"/>
      <c r="O4" s="16" t="s">
        <v>3</v>
      </c>
      <c r="P4" s="17"/>
      <c r="Q4" s="18"/>
      <c r="R4" s="19"/>
      <c r="S4" s="16" t="s">
        <v>4</v>
      </c>
      <c r="T4" s="17"/>
      <c r="U4" s="18"/>
      <c r="V4" s="19"/>
      <c r="W4" s="16" t="s">
        <v>5</v>
      </c>
      <c r="X4" s="17"/>
      <c r="Y4" s="17"/>
      <c r="Z4" s="19"/>
      <c r="AA4" s="21"/>
      <c r="AB4" s="22"/>
    </row>
    <row r="5" spans="1:28" ht="12">
      <c r="A5" s="23" t="s">
        <v>16</v>
      </c>
      <c r="B5" s="24"/>
      <c r="C5" s="16" t="s">
        <v>6</v>
      </c>
      <c r="D5" s="19"/>
      <c r="E5" s="25" t="s">
        <v>7</v>
      </c>
      <c r="F5" s="19"/>
      <c r="G5" s="16" t="s">
        <v>6</v>
      </c>
      <c r="H5" s="19"/>
      <c r="I5" s="25" t="s">
        <v>7</v>
      </c>
      <c r="J5" s="19"/>
      <c r="K5" s="16" t="s">
        <v>6</v>
      </c>
      <c r="L5" s="19"/>
      <c r="M5" s="25" t="s">
        <v>7</v>
      </c>
      <c r="N5" s="19"/>
      <c r="O5" s="16" t="s">
        <v>6</v>
      </c>
      <c r="P5" s="19"/>
      <c r="Q5" s="25" t="s">
        <v>7</v>
      </c>
      <c r="R5" s="19"/>
      <c r="S5" s="16" t="s">
        <v>6</v>
      </c>
      <c r="T5" s="19"/>
      <c r="U5" s="25" t="s">
        <v>7</v>
      </c>
      <c r="V5" s="19"/>
      <c r="W5" s="16" t="s">
        <v>6</v>
      </c>
      <c r="X5" s="19"/>
      <c r="Y5" s="16" t="s">
        <v>7</v>
      </c>
      <c r="Z5" s="19"/>
      <c r="AA5" s="23"/>
      <c r="AB5" s="26" t="s">
        <v>16</v>
      </c>
    </row>
    <row r="6" spans="1:28" ht="4.5" customHeight="1">
      <c r="A6" s="14"/>
      <c r="B6" s="27"/>
      <c r="C6" s="14"/>
      <c r="D6" s="20"/>
      <c r="E6" s="28"/>
      <c r="F6" s="29"/>
      <c r="G6" s="14"/>
      <c r="H6" s="20"/>
      <c r="I6" s="28"/>
      <c r="J6" s="29"/>
      <c r="K6" s="14"/>
      <c r="L6" s="20"/>
      <c r="M6" s="28"/>
      <c r="N6" s="29"/>
      <c r="O6" s="14"/>
      <c r="P6" s="20"/>
      <c r="Q6" s="28"/>
      <c r="R6" s="29"/>
      <c r="S6" s="14"/>
      <c r="T6" s="20"/>
      <c r="U6" s="28"/>
      <c r="V6" s="29"/>
      <c r="W6" s="14"/>
      <c r="X6" s="20"/>
      <c r="Y6" s="28"/>
      <c r="Z6" s="29"/>
      <c r="AA6" s="14"/>
      <c r="AB6" s="27"/>
    </row>
    <row r="7" spans="1:28" ht="8.25" customHeight="1" hidden="1">
      <c r="A7" s="45" t="s">
        <v>14</v>
      </c>
      <c r="B7" s="46"/>
      <c r="C7" s="2">
        <f>SUM(G7,K7)</f>
        <v>1778</v>
      </c>
      <c r="D7" s="3"/>
      <c r="E7" s="4">
        <f>SUM(I7,M7)</f>
        <v>100</v>
      </c>
      <c r="F7" s="5"/>
      <c r="G7" s="3">
        <f>SUM(G78,S7)</f>
        <v>955</v>
      </c>
      <c r="H7" s="3"/>
      <c r="I7" s="4">
        <f>ROUND(G7/C7*100,1)</f>
        <v>53.7</v>
      </c>
      <c r="J7" s="5"/>
      <c r="K7" s="3">
        <f>SUM(K78,W7)</f>
        <v>823</v>
      </c>
      <c r="L7" s="3"/>
      <c r="M7" s="4">
        <f>ROUND(K7/C7*100,1)</f>
        <v>46.3</v>
      </c>
      <c r="N7" s="5"/>
      <c r="O7" s="2">
        <f>SUM(S7,W7)</f>
        <v>625</v>
      </c>
      <c r="P7" s="3"/>
      <c r="Q7" s="4">
        <f>SUM(U7,Y7)</f>
        <v>100</v>
      </c>
      <c r="R7" s="5"/>
      <c r="S7" s="3">
        <v>580</v>
      </c>
      <c r="T7" s="3"/>
      <c r="U7" s="4">
        <f>ROUND(S7/$O7*100,1)</f>
        <v>92.8</v>
      </c>
      <c r="V7" s="5"/>
      <c r="W7" s="3">
        <v>45</v>
      </c>
      <c r="X7" s="3"/>
      <c r="Y7" s="4">
        <f>ROUND(W7/$O7*100,1)</f>
        <v>7.2</v>
      </c>
      <c r="Z7" s="5"/>
      <c r="AA7" s="32" t="s">
        <v>10</v>
      </c>
      <c r="AB7" s="1"/>
    </row>
    <row r="8" spans="1:28" ht="9" customHeight="1">
      <c r="A8" s="45" t="s">
        <v>13</v>
      </c>
      <c r="B8" s="46"/>
      <c r="C8" s="2">
        <f>SUM(G8,K8)</f>
        <v>1834</v>
      </c>
      <c r="D8" s="3"/>
      <c r="E8" s="4">
        <f>SUM(I8,M8)</f>
        <v>100</v>
      </c>
      <c r="F8" s="5"/>
      <c r="G8" s="3">
        <f>SUM(G79,S8)</f>
        <v>1008</v>
      </c>
      <c r="H8" s="3"/>
      <c r="I8" s="4">
        <f>ROUND(G8/C8*100,1)</f>
        <v>55</v>
      </c>
      <c r="J8" s="5"/>
      <c r="K8" s="3">
        <f>SUM(K79,W8)</f>
        <v>826</v>
      </c>
      <c r="L8" s="3"/>
      <c r="M8" s="4">
        <f>ROUND(K8/C8*100,1)</f>
        <v>45</v>
      </c>
      <c r="N8" s="5"/>
      <c r="O8" s="2">
        <f>SUM(S8,W8)</f>
        <v>632</v>
      </c>
      <c r="P8" s="3"/>
      <c r="Q8" s="4">
        <f>SUM(U8,Y8)</f>
        <v>100</v>
      </c>
      <c r="R8" s="5"/>
      <c r="S8" s="3">
        <v>587</v>
      </c>
      <c r="T8" s="3"/>
      <c r="U8" s="4">
        <f>ROUND(S8/O8*100,1)</f>
        <v>92.9</v>
      </c>
      <c r="V8" s="5"/>
      <c r="W8" s="3">
        <v>45</v>
      </c>
      <c r="X8" s="3"/>
      <c r="Y8" s="4">
        <f>ROUND(W8/$O8*100,1)</f>
        <v>7.1</v>
      </c>
      <c r="Z8" s="5"/>
      <c r="AA8" s="32" t="s">
        <v>11</v>
      </c>
      <c r="AB8" s="1"/>
    </row>
    <row r="9" spans="1:28" ht="9" customHeight="1">
      <c r="A9" s="33">
        <v>15</v>
      </c>
      <c r="B9" s="1"/>
      <c r="C9" s="2">
        <f>SUM(G9,K9)</f>
        <v>5003</v>
      </c>
      <c r="D9" s="3"/>
      <c r="E9" s="4">
        <f>SUM(I9,M9)</f>
        <v>100</v>
      </c>
      <c r="F9" s="5"/>
      <c r="G9" s="3">
        <f>SUM(G80,S9)</f>
        <v>3417</v>
      </c>
      <c r="H9" s="3"/>
      <c r="I9" s="4">
        <f>ROUND(G9/C9*100,1)</f>
        <v>68.3</v>
      </c>
      <c r="J9" s="5"/>
      <c r="K9" s="3">
        <f>SUM(K80,W9)</f>
        <v>1586</v>
      </c>
      <c r="L9" s="3"/>
      <c r="M9" s="4">
        <f>ROUND(K9/C9*100,1)</f>
        <v>31.7</v>
      </c>
      <c r="N9" s="5"/>
      <c r="O9" s="2">
        <f>SUM(S9,W9)</f>
        <v>784</v>
      </c>
      <c r="P9" s="3"/>
      <c r="Q9" s="4">
        <f>SUM(U9,Y9)</f>
        <v>100</v>
      </c>
      <c r="R9" s="5"/>
      <c r="S9" s="3">
        <v>721</v>
      </c>
      <c r="T9" s="3"/>
      <c r="U9" s="4">
        <f>ROUND(S9/O9*100,1)</f>
        <v>92</v>
      </c>
      <c r="V9" s="5"/>
      <c r="W9" s="3">
        <v>63</v>
      </c>
      <c r="X9" s="3"/>
      <c r="Y9" s="4">
        <f>ROUND(W9/$O9*100,1)</f>
        <v>8</v>
      </c>
      <c r="Z9" s="5"/>
      <c r="AA9" s="33">
        <v>15</v>
      </c>
      <c r="AB9" s="1"/>
    </row>
    <row r="10" spans="1:28" ht="4.5" customHeight="1">
      <c r="A10" s="21"/>
      <c r="B10" s="22"/>
      <c r="C10" s="21"/>
      <c r="D10" s="34"/>
      <c r="E10" s="35"/>
      <c r="F10" s="22"/>
      <c r="G10" s="21"/>
      <c r="H10" s="34"/>
      <c r="I10" s="35"/>
      <c r="J10" s="22"/>
      <c r="K10" s="21"/>
      <c r="L10" s="34"/>
      <c r="M10" s="35"/>
      <c r="N10" s="22"/>
      <c r="O10" s="21"/>
      <c r="P10" s="34"/>
      <c r="Q10" s="35"/>
      <c r="R10" s="22"/>
      <c r="S10" s="21"/>
      <c r="T10" s="34"/>
      <c r="U10" s="35"/>
      <c r="V10" s="22"/>
      <c r="W10" s="21"/>
      <c r="X10" s="34"/>
      <c r="Y10" s="35"/>
      <c r="Z10" s="22"/>
      <c r="AA10" s="21"/>
      <c r="AB10" s="22"/>
    </row>
    <row r="11" spans="1:28" ht="9" customHeight="1">
      <c r="A11" s="33">
        <v>25</v>
      </c>
      <c r="B11" s="1"/>
      <c r="C11" s="2">
        <f aca="true" t="shared" si="0" ref="C11:C49">SUM(G11,K11)</f>
        <v>7585</v>
      </c>
      <c r="D11" s="3"/>
      <c r="E11" s="4">
        <f aca="true" t="shared" si="1" ref="E11:E50">SUM(I11,M11)</f>
        <v>100</v>
      </c>
      <c r="F11" s="5"/>
      <c r="G11" s="3">
        <f aca="true" t="shared" si="2" ref="G11:G50">SUM(G82,S11)</f>
        <v>4737</v>
      </c>
      <c r="H11" s="3"/>
      <c r="I11" s="4">
        <f aca="true" t="shared" si="3" ref="I11:I50">ROUND(G11/C11*100,1)</f>
        <v>62.5</v>
      </c>
      <c r="J11" s="5"/>
      <c r="K11" s="3">
        <f aca="true" t="shared" si="4" ref="K11:K55">SUM(K82,W11)</f>
        <v>2848</v>
      </c>
      <c r="L11" s="3"/>
      <c r="M11" s="4">
        <f aca="true" t="shared" si="5" ref="M11:M50">ROUND(K11/C11*100,1)</f>
        <v>37.5</v>
      </c>
      <c r="N11" s="5"/>
      <c r="O11" s="2">
        <f aca="true" t="shared" si="6" ref="O11:O49">SUM(S11,W11)</f>
        <v>1883</v>
      </c>
      <c r="P11" s="3"/>
      <c r="Q11" s="4">
        <f aca="true" t="shared" si="7" ref="Q11:Q50">SUM(U11,Y11)</f>
        <v>100</v>
      </c>
      <c r="R11" s="5"/>
      <c r="S11" s="3">
        <v>1601</v>
      </c>
      <c r="T11" s="3"/>
      <c r="U11" s="4">
        <f aca="true" t="shared" si="8" ref="U11:U50">ROUND(S11/O11*100,1)</f>
        <v>85</v>
      </c>
      <c r="V11" s="5"/>
      <c r="W11" s="3">
        <v>282</v>
      </c>
      <c r="X11" s="3"/>
      <c r="Y11" s="4">
        <f aca="true" t="shared" si="9" ref="Y11:Y50">ROUND(W11/$O11*100,1)</f>
        <v>15</v>
      </c>
      <c r="Z11" s="5"/>
      <c r="AA11" s="33">
        <v>25</v>
      </c>
      <c r="AB11" s="1"/>
    </row>
    <row r="12" spans="1:28" ht="9" customHeight="1">
      <c r="A12" s="33">
        <v>30</v>
      </c>
      <c r="B12" s="1"/>
      <c r="C12" s="2">
        <f t="shared" si="0"/>
        <v>13178</v>
      </c>
      <c r="D12" s="3"/>
      <c r="E12" s="4">
        <f t="shared" si="1"/>
        <v>100</v>
      </c>
      <c r="F12" s="5"/>
      <c r="G12" s="3">
        <f t="shared" si="2"/>
        <v>7872</v>
      </c>
      <c r="H12" s="3"/>
      <c r="I12" s="4">
        <f t="shared" si="3"/>
        <v>59.7</v>
      </c>
      <c r="J12" s="5"/>
      <c r="K12" s="3">
        <f t="shared" si="4"/>
        <v>5306</v>
      </c>
      <c r="L12" s="3"/>
      <c r="M12" s="4">
        <f t="shared" si="5"/>
        <v>40.3</v>
      </c>
      <c r="N12" s="5"/>
      <c r="O12" s="2">
        <f t="shared" si="6"/>
        <v>3815</v>
      </c>
      <c r="P12" s="3"/>
      <c r="Q12" s="4">
        <f t="shared" si="7"/>
        <v>100</v>
      </c>
      <c r="R12" s="5"/>
      <c r="S12" s="3">
        <v>3061</v>
      </c>
      <c r="T12" s="3"/>
      <c r="U12" s="4">
        <f t="shared" si="8"/>
        <v>80.2</v>
      </c>
      <c r="V12" s="5"/>
      <c r="W12" s="3">
        <v>754</v>
      </c>
      <c r="X12" s="3"/>
      <c r="Y12" s="4">
        <f t="shared" si="9"/>
        <v>19.8</v>
      </c>
      <c r="Z12" s="5"/>
      <c r="AA12" s="33">
        <v>30</v>
      </c>
      <c r="AB12" s="1"/>
    </row>
    <row r="13" spans="1:28" ht="9" customHeight="1">
      <c r="A13" s="33">
        <v>35</v>
      </c>
      <c r="B13" s="1"/>
      <c r="C13" s="2">
        <f t="shared" si="0"/>
        <v>25452</v>
      </c>
      <c r="D13" s="3"/>
      <c r="E13" s="4">
        <f t="shared" si="1"/>
        <v>100</v>
      </c>
      <c r="F13" s="5"/>
      <c r="G13" s="3">
        <f t="shared" si="2"/>
        <v>15562</v>
      </c>
      <c r="H13" s="3"/>
      <c r="I13" s="4">
        <f t="shared" si="3"/>
        <v>61.1</v>
      </c>
      <c r="J13" s="5"/>
      <c r="K13" s="3">
        <f t="shared" si="4"/>
        <v>9890</v>
      </c>
      <c r="L13" s="3"/>
      <c r="M13" s="4">
        <f t="shared" si="5"/>
        <v>38.9</v>
      </c>
      <c r="N13" s="5"/>
      <c r="O13" s="2">
        <f t="shared" si="6"/>
        <v>7442</v>
      </c>
      <c r="P13" s="3"/>
      <c r="Q13" s="4">
        <f t="shared" si="7"/>
        <v>100</v>
      </c>
      <c r="R13" s="5"/>
      <c r="S13" s="3">
        <v>5778</v>
      </c>
      <c r="T13" s="3"/>
      <c r="U13" s="4">
        <f t="shared" si="8"/>
        <v>77.6</v>
      </c>
      <c r="V13" s="5"/>
      <c r="W13" s="3">
        <v>1664</v>
      </c>
      <c r="X13" s="3"/>
      <c r="Y13" s="4">
        <f t="shared" si="9"/>
        <v>22.4</v>
      </c>
      <c r="Z13" s="5"/>
      <c r="AA13" s="33">
        <v>35</v>
      </c>
      <c r="AB13" s="1"/>
    </row>
    <row r="14" spans="1:28" ht="9" customHeight="1">
      <c r="A14" s="33">
        <v>40</v>
      </c>
      <c r="B14" s="1"/>
      <c r="C14" s="2">
        <f t="shared" si="0"/>
        <v>48279</v>
      </c>
      <c r="D14" s="3"/>
      <c r="E14" s="4">
        <f t="shared" si="1"/>
        <v>100</v>
      </c>
      <c r="F14" s="5"/>
      <c r="G14" s="3">
        <f t="shared" si="2"/>
        <v>31429</v>
      </c>
      <c r="H14" s="3"/>
      <c r="I14" s="4">
        <f t="shared" si="3"/>
        <v>65.1</v>
      </c>
      <c r="J14" s="5"/>
      <c r="K14" s="3">
        <f t="shared" si="4"/>
        <v>16850</v>
      </c>
      <c r="L14" s="3"/>
      <c r="M14" s="4">
        <f t="shared" si="5"/>
        <v>34.9</v>
      </c>
      <c r="N14" s="5"/>
      <c r="O14" s="2">
        <f t="shared" si="6"/>
        <v>15494</v>
      </c>
      <c r="P14" s="3"/>
      <c r="Q14" s="4">
        <f t="shared" si="7"/>
        <v>100</v>
      </c>
      <c r="R14" s="5"/>
      <c r="S14" s="3">
        <v>12013</v>
      </c>
      <c r="T14" s="3"/>
      <c r="U14" s="4">
        <f t="shared" si="8"/>
        <v>77.5</v>
      </c>
      <c r="V14" s="5"/>
      <c r="W14" s="3">
        <v>3481</v>
      </c>
      <c r="X14" s="3"/>
      <c r="Y14" s="4">
        <f t="shared" si="9"/>
        <v>22.5</v>
      </c>
      <c r="Z14" s="5"/>
      <c r="AA14" s="33">
        <v>40</v>
      </c>
      <c r="AB14" s="1"/>
    </row>
    <row r="15" spans="1:28" ht="9" customHeight="1">
      <c r="A15" s="33">
        <v>45</v>
      </c>
      <c r="B15" s="1"/>
      <c r="C15" s="2">
        <f t="shared" si="0"/>
        <v>115239</v>
      </c>
      <c r="D15" s="3"/>
      <c r="E15" s="4">
        <f t="shared" si="1"/>
        <v>100</v>
      </c>
      <c r="F15" s="5"/>
      <c r="G15" s="3">
        <f t="shared" si="2"/>
        <v>80706</v>
      </c>
      <c r="H15" s="3"/>
      <c r="I15" s="4">
        <f t="shared" si="3"/>
        <v>70</v>
      </c>
      <c r="J15" s="5"/>
      <c r="K15" s="3">
        <f t="shared" si="4"/>
        <v>34533</v>
      </c>
      <c r="L15" s="3"/>
      <c r="M15" s="4">
        <f t="shared" si="5"/>
        <v>30</v>
      </c>
      <c r="N15" s="5"/>
      <c r="O15" s="2">
        <f t="shared" si="6"/>
        <v>37507</v>
      </c>
      <c r="P15" s="3"/>
      <c r="Q15" s="4">
        <f t="shared" si="7"/>
        <v>100</v>
      </c>
      <c r="R15" s="5"/>
      <c r="S15" s="3">
        <v>29362</v>
      </c>
      <c r="T15" s="3"/>
      <c r="U15" s="4">
        <f t="shared" si="8"/>
        <v>78.3</v>
      </c>
      <c r="V15" s="5"/>
      <c r="W15" s="3">
        <v>8145</v>
      </c>
      <c r="X15" s="3"/>
      <c r="Y15" s="4">
        <f t="shared" si="9"/>
        <v>21.7</v>
      </c>
      <c r="Z15" s="5"/>
      <c r="AA15" s="33">
        <v>45</v>
      </c>
      <c r="AB15" s="1"/>
    </row>
    <row r="16" spans="1:28" ht="8.25" customHeight="1" hidden="1">
      <c r="A16" s="33">
        <v>46</v>
      </c>
      <c r="B16" s="1"/>
      <c r="C16" s="2">
        <f t="shared" si="0"/>
        <v>126784</v>
      </c>
      <c r="D16" s="3"/>
      <c r="E16" s="4">
        <f t="shared" si="1"/>
        <v>100</v>
      </c>
      <c r="F16" s="5"/>
      <c r="G16" s="3">
        <f t="shared" si="2"/>
        <v>89877</v>
      </c>
      <c r="H16" s="3"/>
      <c r="I16" s="4">
        <f t="shared" si="3"/>
        <v>70.9</v>
      </c>
      <c r="J16" s="5"/>
      <c r="K16" s="3">
        <f t="shared" si="4"/>
        <v>36907</v>
      </c>
      <c r="L16" s="3"/>
      <c r="M16" s="4">
        <f t="shared" si="5"/>
        <v>29.1</v>
      </c>
      <c r="N16" s="5"/>
      <c r="O16" s="2">
        <f t="shared" si="6"/>
        <v>42358</v>
      </c>
      <c r="P16" s="3"/>
      <c r="Q16" s="4">
        <f t="shared" si="7"/>
        <v>100</v>
      </c>
      <c r="R16" s="5"/>
      <c r="S16" s="3">
        <v>33318</v>
      </c>
      <c r="T16" s="3"/>
      <c r="U16" s="4">
        <f t="shared" si="8"/>
        <v>78.7</v>
      </c>
      <c r="V16" s="5"/>
      <c r="W16" s="3">
        <v>9040</v>
      </c>
      <c r="X16" s="3"/>
      <c r="Y16" s="4">
        <f t="shared" si="9"/>
        <v>21.3</v>
      </c>
      <c r="Z16" s="5"/>
      <c r="AA16" s="33">
        <v>46</v>
      </c>
      <c r="AB16" s="1"/>
    </row>
    <row r="17" spans="1:28" ht="8.25" customHeight="1" hidden="1">
      <c r="A17" s="33">
        <v>47</v>
      </c>
      <c r="B17" s="1"/>
      <c r="C17" s="2">
        <f t="shared" si="0"/>
        <v>154021</v>
      </c>
      <c r="D17" s="3"/>
      <c r="E17" s="4">
        <f t="shared" si="1"/>
        <v>100</v>
      </c>
      <c r="F17" s="5"/>
      <c r="G17" s="3">
        <f t="shared" si="2"/>
        <v>110169</v>
      </c>
      <c r="H17" s="3"/>
      <c r="I17" s="4">
        <f t="shared" si="3"/>
        <v>71.5</v>
      </c>
      <c r="J17" s="5"/>
      <c r="K17" s="3">
        <f t="shared" si="4"/>
        <v>43852</v>
      </c>
      <c r="L17" s="3"/>
      <c r="M17" s="4">
        <f t="shared" si="5"/>
        <v>28.5</v>
      </c>
      <c r="N17" s="5"/>
      <c r="O17" s="2">
        <f t="shared" si="6"/>
        <v>50044</v>
      </c>
      <c r="P17" s="3"/>
      <c r="Q17" s="4">
        <f t="shared" si="7"/>
        <v>100</v>
      </c>
      <c r="R17" s="5"/>
      <c r="S17" s="3">
        <v>39766</v>
      </c>
      <c r="T17" s="3"/>
      <c r="U17" s="4">
        <f t="shared" si="8"/>
        <v>79.5</v>
      </c>
      <c r="V17" s="5"/>
      <c r="W17" s="3">
        <v>10278</v>
      </c>
      <c r="X17" s="3"/>
      <c r="Y17" s="4">
        <f t="shared" si="9"/>
        <v>20.5</v>
      </c>
      <c r="Z17" s="5"/>
      <c r="AA17" s="33">
        <v>47</v>
      </c>
      <c r="AB17" s="1"/>
    </row>
    <row r="18" spans="1:28" ht="8.25" customHeight="1" hidden="1">
      <c r="A18" s="33">
        <v>48</v>
      </c>
      <c r="B18" s="1"/>
      <c r="C18" s="2">
        <f t="shared" si="0"/>
        <v>205386</v>
      </c>
      <c r="D18" s="3"/>
      <c r="E18" s="4">
        <f t="shared" si="1"/>
        <v>100</v>
      </c>
      <c r="F18" s="5"/>
      <c r="G18" s="3">
        <f t="shared" si="2"/>
        <v>154744</v>
      </c>
      <c r="H18" s="3"/>
      <c r="I18" s="4">
        <f t="shared" si="3"/>
        <v>75.3</v>
      </c>
      <c r="J18" s="5"/>
      <c r="K18" s="3">
        <f t="shared" si="4"/>
        <v>50642</v>
      </c>
      <c r="L18" s="3"/>
      <c r="M18" s="4">
        <f t="shared" si="5"/>
        <v>24.7</v>
      </c>
      <c r="N18" s="5"/>
      <c r="O18" s="2">
        <f t="shared" si="6"/>
        <v>64913</v>
      </c>
      <c r="P18" s="3"/>
      <c r="Q18" s="4">
        <f t="shared" si="7"/>
        <v>100</v>
      </c>
      <c r="R18" s="5"/>
      <c r="S18" s="3">
        <v>53135</v>
      </c>
      <c r="T18" s="3"/>
      <c r="U18" s="4">
        <f t="shared" si="8"/>
        <v>81.9</v>
      </c>
      <c r="V18" s="5"/>
      <c r="W18" s="3">
        <v>11778</v>
      </c>
      <c r="X18" s="3"/>
      <c r="Y18" s="4">
        <f t="shared" si="9"/>
        <v>18.1</v>
      </c>
      <c r="Z18" s="5"/>
      <c r="AA18" s="33">
        <v>48</v>
      </c>
      <c r="AB18" s="1"/>
    </row>
    <row r="19" spans="1:28" ht="8.25" customHeight="1" hidden="1">
      <c r="A19" s="33">
        <v>49</v>
      </c>
      <c r="B19" s="1"/>
      <c r="C19" s="2">
        <f t="shared" si="0"/>
        <v>239919</v>
      </c>
      <c r="D19" s="3"/>
      <c r="E19" s="4">
        <f t="shared" si="1"/>
        <v>100</v>
      </c>
      <c r="F19" s="5"/>
      <c r="G19" s="3">
        <f t="shared" si="2"/>
        <v>185425</v>
      </c>
      <c r="H19" s="3"/>
      <c r="I19" s="4">
        <f t="shared" si="3"/>
        <v>77.3</v>
      </c>
      <c r="J19" s="5"/>
      <c r="K19" s="3">
        <f t="shared" si="4"/>
        <v>54494</v>
      </c>
      <c r="L19" s="3"/>
      <c r="M19" s="4">
        <f t="shared" si="5"/>
        <v>22.7</v>
      </c>
      <c r="N19" s="5"/>
      <c r="O19" s="2">
        <f t="shared" si="6"/>
        <v>82375</v>
      </c>
      <c r="P19" s="3"/>
      <c r="Q19" s="4">
        <f t="shared" si="7"/>
        <v>100</v>
      </c>
      <c r="R19" s="5"/>
      <c r="S19" s="3">
        <v>68928</v>
      </c>
      <c r="T19" s="3"/>
      <c r="U19" s="4">
        <f t="shared" si="8"/>
        <v>83.7</v>
      </c>
      <c r="V19" s="5"/>
      <c r="W19" s="3">
        <v>13447</v>
      </c>
      <c r="X19" s="3"/>
      <c r="Y19" s="4">
        <f t="shared" si="9"/>
        <v>16.3</v>
      </c>
      <c r="Z19" s="5"/>
      <c r="AA19" s="33">
        <v>49</v>
      </c>
      <c r="AB19" s="1"/>
    </row>
    <row r="20" spans="1:28" ht="9" customHeight="1">
      <c r="A20" s="33">
        <v>50</v>
      </c>
      <c r="B20" s="1"/>
      <c r="C20" s="2">
        <f t="shared" si="0"/>
        <v>226591</v>
      </c>
      <c r="D20" s="3"/>
      <c r="E20" s="4">
        <f t="shared" si="1"/>
        <v>100</v>
      </c>
      <c r="F20" s="5"/>
      <c r="G20" s="3">
        <f t="shared" si="2"/>
        <v>167958</v>
      </c>
      <c r="H20" s="3"/>
      <c r="I20" s="4">
        <f t="shared" si="3"/>
        <v>74.1</v>
      </c>
      <c r="J20" s="5"/>
      <c r="K20" s="3">
        <f t="shared" si="4"/>
        <v>58633</v>
      </c>
      <c r="L20" s="3"/>
      <c r="M20" s="4">
        <f t="shared" si="5"/>
        <v>25.9</v>
      </c>
      <c r="N20" s="5"/>
      <c r="O20" s="2">
        <f t="shared" si="6"/>
        <v>81548</v>
      </c>
      <c r="P20" s="3"/>
      <c r="Q20" s="4">
        <f t="shared" si="7"/>
        <v>100</v>
      </c>
      <c r="R20" s="5"/>
      <c r="S20" s="3">
        <v>67375</v>
      </c>
      <c r="T20" s="3"/>
      <c r="U20" s="4">
        <f t="shared" si="8"/>
        <v>82.6</v>
      </c>
      <c r="V20" s="5"/>
      <c r="W20" s="3">
        <v>14173</v>
      </c>
      <c r="X20" s="3"/>
      <c r="Y20" s="4">
        <f t="shared" si="9"/>
        <v>17.4</v>
      </c>
      <c r="Z20" s="5"/>
      <c r="AA20" s="33">
        <v>50</v>
      </c>
      <c r="AB20" s="1"/>
    </row>
    <row r="21" spans="1:28" ht="8.25" customHeight="1" hidden="1">
      <c r="A21" s="33">
        <v>51</v>
      </c>
      <c r="B21" s="1"/>
      <c r="C21" s="2">
        <f t="shared" si="0"/>
        <v>263661</v>
      </c>
      <c r="D21" s="3"/>
      <c r="E21" s="4">
        <f t="shared" si="1"/>
        <v>100</v>
      </c>
      <c r="F21" s="5"/>
      <c r="G21" s="3">
        <f t="shared" si="2"/>
        <v>193502</v>
      </c>
      <c r="H21" s="3"/>
      <c r="I21" s="4">
        <f t="shared" si="3"/>
        <v>73.4</v>
      </c>
      <c r="J21" s="5"/>
      <c r="K21" s="3">
        <f t="shared" si="4"/>
        <v>70159</v>
      </c>
      <c r="L21" s="3"/>
      <c r="M21" s="4">
        <f t="shared" si="5"/>
        <v>26.6</v>
      </c>
      <c r="N21" s="5"/>
      <c r="O21" s="2">
        <f t="shared" si="6"/>
        <v>95641</v>
      </c>
      <c r="P21" s="3"/>
      <c r="Q21" s="4">
        <f t="shared" si="7"/>
        <v>100</v>
      </c>
      <c r="R21" s="5"/>
      <c r="S21" s="3">
        <v>79993</v>
      </c>
      <c r="T21" s="3"/>
      <c r="U21" s="4">
        <f t="shared" si="8"/>
        <v>83.6</v>
      </c>
      <c r="V21" s="5"/>
      <c r="W21" s="3">
        <v>15648</v>
      </c>
      <c r="X21" s="3"/>
      <c r="Y21" s="4">
        <f t="shared" si="9"/>
        <v>16.4</v>
      </c>
      <c r="Z21" s="5"/>
      <c r="AA21" s="33">
        <v>51</v>
      </c>
      <c r="AB21" s="1"/>
    </row>
    <row r="22" spans="1:28" ht="8.25" customHeight="1" hidden="1">
      <c r="A22" s="33">
        <v>52</v>
      </c>
      <c r="B22" s="1"/>
      <c r="C22" s="2">
        <f t="shared" si="0"/>
        <v>294393</v>
      </c>
      <c r="D22" s="3"/>
      <c r="E22" s="4">
        <f t="shared" si="1"/>
        <v>100</v>
      </c>
      <c r="F22" s="5"/>
      <c r="G22" s="3">
        <f t="shared" si="2"/>
        <v>215987</v>
      </c>
      <c r="H22" s="3"/>
      <c r="I22" s="4">
        <f t="shared" si="3"/>
        <v>73.4</v>
      </c>
      <c r="J22" s="5"/>
      <c r="K22" s="3">
        <f t="shared" si="4"/>
        <v>78406</v>
      </c>
      <c r="L22" s="3"/>
      <c r="M22" s="4">
        <f t="shared" si="5"/>
        <v>26.6</v>
      </c>
      <c r="N22" s="5"/>
      <c r="O22" s="2">
        <f t="shared" si="6"/>
        <v>110052</v>
      </c>
      <c r="P22" s="3"/>
      <c r="Q22" s="4">
        <f t="shared" si="7"/>
        <v>100</v>
      </c>
      <c r="R22" s="5"/>
      <c r="S22" s="3">
        <v>91002</v>
      </c>
      <c r="T22" s="3"/>
      <c r="U22" s="4">
        <f t="shared" si="8"/>
        <v>82.7</v>
      </c>
      <c r="V22" s="5"/>
      <c r="W22" s="3">
        <v>19050</v>
      </c>
      <c r="X22" s="3"/>
      <c r="Y22" s="4">
        <f t="shared" si="9"/>
        <v>17.3</v>
      </c>
      <c r="Z22" s="5"/>
      <c r="AA22" s="33">
        <v>52</v>
      </c>
      <c r="AB22" s="1"/>
    </row>
    <row r="23" spans="1:28" ht="8.25" customHeight="1" hidden="1">
      <c r="A23" s="33">
        <v>53</v>
      </c>
      <c r="B23" s="1"/>
      <c r="C23" s="2">
        <f t="shared" si="0"/>
        <v>354610</v>
      </c>
      <c r="D23" s="3"/>
      <c r="E23" s="4">
        <f t="shared" si="1"/>
        <v>100</v>
      </c>
      <c r="F23" s="5"/>
      <c r="G23" s="3">
        <f t="shared" si="2"/>
        <v>262764</v>
      </c>
      <c r="H23" s="3"/>
      <c r="I23" s="4">
        <f t="shared" si="3"/>
        <v>74.1</v>
      </c>
      <c r="J23" s="5"/>
      <c r="K23" s="3">
        <f t="shared" si="4"/>
        <v>91846</v>
      </c>
      <c r="L23" s="3"/>
      <c r="M23" s="4">
        <f t="shared" si="5"/>
        <v>25.9</v>
      </c>
      <c r="N23" s="5"/>
      <c r="O23" s="2">
        <f t="shared" si="6"/>
        <v>122371</v>
      </c>
      <c r="P23" s="3"/>
      <c r="Q23" s="4">
        <f t="shared" si="7"/>
        <v>100</v>
      </c>
      <c r="R23" s="5"/>
      <c r="S23" s="3">
        <v>101876</v>
      </c>
      <c r="T23" s="3"/>
      <c r="U23" s="4">
        <f t="shared" si="8"/>
        <v>83.3</v>
      </c>
      <c r="V23" s="5"/>
      <c r="W23" s="3">
        <v>20495</v>
      </c>
      <c r="X23" s="3"/>
      <c r="Y23" s="4">
        <f t="shared" si="9"/>
        <v>16.7</v>
      </c>
      <c r="Z23" s="5"/>
      <c r="AA23" s="33">
        <v>53</v>
      </c>
      <c r="AB23" s="1"/>
    </row>
    <row r="24" spans="1:28" ht="9" hidden="1">
      <c r="A24" s="33">
        <v>54</v>
      </c>
      <c r="B24" s="1"/>
      <c r="C24" s="2">
        <f t="shared" si="0"/>
        <v>389881</v>
      </c>
      <c r="D24" s="3"/>
      <c r="E24" s="4">
        <f t="shared" si="1"/>
        <v>100</v>
      </c>
      <c r="F24" s="5"/>
      <c r="G24" s="3">
        <f t="shared" si="2"/>
        <v>288272</v>
      </c>
      <c r="H24" s="3"/>
      <c r="I24" s="4">
        <f t="shared" si="3"/>
        <v>73.9</v>
      </c>
      <c r="J24" s="5"/>
      <c r="K24" s="3">
        <f t="shared" si="4"/>
        <v>101609</v>
      </c>
      <c r="L24" s="3"/>
      <c r="M24" s="4">
        <f t="shared" si="5"/>
        <v>26.1</v>
      </c>
      <c r="N24" s="5"/>
      <c r="O24" s="2">
        <f t="shared" si="6"/>
        <v>140315</v>
      </c>
      <c r="P24" s="3"/>
      <c r="Q24" s="4">
        <f t="shared" si="7"/>
        <v>100</v>
      </c>
      <c r="R24" s="5"/>
      <c r="S24" s="3">
        <v>117445</v>
      </c>
      <c r="T24" s="3"/>
      <c r="U24" s="4">
        <f t="shared" si="8"/>
        <v>83.7</v>
      </c>
      <c r="V24" s="5"/>
      <c r="W24" s="3">
        <v>22870</v>
      </c>
      <c r="X24" s="3"/>
      <c r="Y24" s="4">
        <f t="shared" si="9"/>
        <v>16.3</v>
      </c>
      <c r="Z24" s="5"/>
      <c r="AA24" s="33">
        <v>54</v>
      </c>
      <c r="AB24" s="1"/>
    </row>
    <row r="25" spans="1:28" ht="9" customHeight="1">
      <c r="A25" s="33">
        <v>55</v>
      </c>
      <c r="B25" s="1"/>
      <c r="C25" s="2">
        <f t="shared" si="0"/>
        <v>442626</v>
      </c>
      <c r="D25" s="3"/>
      <c r="E25" s="4">
        <f t="shared" si="1"/>
        <v>100</v>
      </c>
      <c r="F25" s="5"/>
      <c r="G25" s="3">
        <f t="shared" si="2"/>
        <v>335391</v>
      </c>
      <c r="H25" s="3"/>
      <c r="I25" s="4">
        <f t="shared" si="3"/>
        <v>75.8</v>
      </c>
      <c r="J25" s="5"/>
      <c r="K25" s="3">
        <f t="shared" si="4"/>
        <v>107235</v>
      </c>
      <c r="L25" s="3"/>
      <c r="M25" s="4">
        <f t="shared" si="5"/>
        <v>24.2</v>
      </c>
      <c r="N25" s="5"/>
      <c r="O25" s="2">
        <f t="shared" si="6"/>
        <v>158938</v>
      </c>
      <c r="P25" s="3"/>
      <c r="Q25" s="4">
        <f t="shared" si="7"/>
        <v>100</v>
      </c>
      <c r="R25" s="5"/>
      <c r="S25" s="3">
        <v>133763</v>
      </c>
      <c r="T25" s="3"/>
      <c r="U25" s="4">
        <f t="shared" si="8"/>
        <v>84.2</v>
      </c>
      <c r="V25" s="5"/>
      <c r="W25" s="3">
        <v>25175</v>
      </c>
      <c r="X25" s="3"/>
      <c r="Y25" s="4">
        <f t="shared" si="9"/>
        <v>15.8</v>
      </c>
      <c r="Z25" s="5"/>
      <c r="AA25" s="33">
        <v>55</v>
      </c>
      <c r="AB25" s="1"/>
    </row>
    <row r="26" spans="1:28" ht="9" hidden="1">
      <c r="A26" s="33">
        <v>56</v>
      </c>
      <c r="B26" s="1"/>
      <c r="C26" s="2">
        <f t="shared" si="0"/>
        <v>477806</v>
      </c>
      <c r="D26" s="3"/>
      <c r="E26" s="4">
        <f t="shared" si="1"/>
        <v>100</v>
      </c>
      <c r="F26" s="5"/>
      <c r="G26" s="3">
        <f t="shared" si="2"/>
        <v>359607</v>
      </c>
      <c r="H26" s="3"/>
      <c r="I26" s="4">
        <f t="shared" si="3"/>
        <v>75.3</v>
      </c>
      <c r="J26" s="5"/>
      <c r="K26" s="3">
        <f t="shared" si="4"/>
        <v>118199</v>
      </c>
      <c r="L26" s="3"/>
      <c r="M26" s="4">
        <f t="shared" si="5"/>
        <v>24.7</v>
      </c>
      <c r="N26" s="5"/>
      <c r="O26" s="2">
        <f t="shared" si="6"/>
        <v>173255</v>
      </c>
      <c r="P26" s="3"/>
      <c r="Q26" s="4">
        <f t="shared" si="7"/>
        <v>100</v>
      </c>
      <c r="R26" s="5"/>
      <c r="S26" s="3">
        <v>146057</v>
      </c>
      <c r="T26" s="3"/>
      <c r="U26" s="4">
        <f t="shared" si="8"/>
        <v>84.3</v>
      </c>
      <c r="V26" s="5"/>
      <c r="W26" s="3">
        <v>27198</v>
      </c>
      <c r="X26" s="3"/>
      <c r="Y26" s="4">
        <f t="shared" si="9"/>
        <v>15.7</v>
      </c>
      <c r="Z26" s="5"/>
      <c r="AA26" s="33">
        <v>56</v>
      </c>
      <c r="AB26" s="1"/>
    </row>
    <row r="27" spans="1:28" ht="9" hidden="1">
      <c r="A27" s="33">
        <v>57</v>
      </c>
      <c r="B27" s="1"/>
      <c r="C27" s="2">
        <f t="shared" si="0"/>
        <v>506317</v>
      </c>
      <c r="D27" s="3"/>
      <c r="E27" s="4">
        <f t="shared" si="1"/>
        <v>100</v>
      </c>
      <c r="F27" s="5"/>
      <c r="G27" s="3">
        <f t="shared" si="2"/>
        <v>384177</v>
      </c>
      <c r="H27" s="3"/>
      <c r="I27" s="4">
        <f t="shared" si="3"/>
        <v>75.9</v>
      </c>
      <c r="J27" s="5"/>
      <c r="K27" s="3">
        <f t="shared" si="4"/>
        <v>122140</v>
      </c>
      <c r="L27" s="3"/>
      <c r="M27" s="4">
        <f t="shared" si="5"/>
        <v>24.1</v>
      </c>
      <c r="N27" s="5"/>
      <c r="O27" s="2">
        <f t="shared" si="6"/>
        <v>186286</v>
      </c>
      <c r="P27" s="3"/>
      <c r="Q27" s="4">
        <f t="shared" si="7"/>
        <v>100</v>
      </c>
      <c r="R27" s="5"/>
      <c r="S27" s="3">
        <v>157731</v>
      </c>
      <c r="T27" s="3"/>
      <c r="U27" s="4">
        <f t="shared" si="8"/>
        <v>84.7</v>
      </c>
      <c r="V27" s="5"/>
      <c r="W27" s="3">
        <v>28555</v>
      </c>
      <c r="X27" s="3"/>
      <c r="Y27" s="4">
        <f t="shared" si="9"/>
        <v>15.3</v>
      </c>
      <c r="Z27" s="5"/>
      <c r="AA27" s="33">
        <v>57</v>
      </c>
      <c r="AB27" s="1"/>
    </row>
    <row r="28" spans="1:28" ht="9" hidden="1">
      <c r="A28" s="33">
        <v>58</v>
      </c>
      <c r="B28" s="1"/>
      <c r="C28" s="2">
        <f t="shared" si="0"/>
        <v>540034</v>
      </c>
      <c r="D28" s="3"/>
      <c r="E28" s="4">
        <f t="shared" si="1"/>
        <v>100</v>
      </c>
      <c r="F28" s="5"/>
      <c r="G28" s="3">
        <f t="shared" si="2"/>
        <v>410948</v>
      </c>
      <c r="H28" s="3"/>
      <c r="I28" s="4">
        <f t="shared" si="3"/>
        <v>76.1</v>
      </c>
      <c r="J28" s="5"/>
      <c r="K28" s="3">
        <f t="shared" si="4"/>
        <v>129086</v>
      </c>
      <c r="L28" s="3"/>
      <c r="M28" s="4">
        <f t="shared" si="5"/>
        <v>23.9</v>
      </c>
      <c r="N28" s="5"/>
      <c r="O28" s="2">
        <f t="shared" si="6"/>
        <v>198413</v>
      </c>
      <c r="P28" s="3"/>
      <c r="Q28" s="4">
        <f t="shared" si="7"/>
        <v>100</v>
      </c>
      <c r="R28" s="5"/>
      <c r="S28" s="3">
        <v>168413</v>
      </c>
      <c r="T28" s="3"/>
      <c r="U28" s="4">
        <f t="shared" si="8"/>
        <v>84.9</v>
      </c>
      <c r="V28" s="5"/>
      <c r="W28" s="3">
        <v>30000</v>
      </c>
      <c r="X28" s="3"/>
      <c r="Y28" s="4">
        <f t="shared" si="9"/>
        <v>15.1</v>
      </c>
      <c r="Z28" s="5"/>
      <c r="AA28" s="33">
        <v>58</v>
      </c>
      <c r="AB28" s="1"/>
    </row>
    <row r="29" spans="1:28" ht="9" hidden="1">
      <c r="A29" s="33">
        <v>59</v>
      </c>
      <c r="B29" s="1"/>
      <c r="C29" s="2">
        <f t="shared" si="0"/>
        <v>582687</v>
      </c>
      <c r="D29" s="3"/>
      <c r="E29" s="4">
        <f t="shared" si="1"/>
        <v>100</v>
      </c>
      <c r="F29" s="5"/>
      <c r="G29" s="3">
        <f t="shared" si="2"/>
        <v>445797</v>
      </c>
      <c r="H29" s="3"/>
      <c r="I29" s="4">
        <f t="shared" si="3"/>
        <v>76.5</v>
      </c>
      <c r="J29" s="5"/>
      <c r="K29" s="3">
        <f t="shared" si="4"/>
        <v>136890</v>
      </c>
      <c r="L29" s="3"/>
      <c r="M29" s="4">
        <f t="shared" si="5"/>
        <v>23.5</v>
      </c>
      <c r="N29" s="5"/>
      <c r="O29" s="2">
        <f t="shared" si="6"/>
        <v>214939</v>
      </c>
      <c r="P29" s="3"/>
      <c r="Q29" s="4">
        <f t="shared" si="7"/>
        <v>100</v>
      </c>
      <c r="R29" s="5"/>
      <c r="S29" s="3">
        <v>182984</v>
      </c>
      <c r="T29" s="3"/>
      <c r="U29" s="4">
        <f t="shared" si="8"/>
        <v>85.1</v>
      </c>
      <c r="V29" s="5"/>
      <c r="W29" s="3">
        <v>31955</v>
      </c>
      <c r="X29" s="3"/>
      <c r="Y29" s="4">
        <f t="shared" si="9"/>
        <v>14.9</v>
      </c>
      <c r="Z29" s="5"/>
      <c r="AA29" s="33">
        <v>59</v>
      </c>
      <c r="AB29" s="1"/>
    </row>
    <row r="30" spans="1:28" ht="9" customHeight="1">
      <c r="A30" s="33">
        <v>60</v>
      </c>
      <c r="B30" s="1"/>
      <c r="C30" s="2">
        <f t="shared" si="0"/>
        <v>624667</v>
      </c>
      <c r="D30" s="3"/>
      <c r="E30" s="4">
        <f t="shared" si="1"/>
        <v>100</v>
      </c>
      <c r="F30" s="5"/>
      <c r="G30" s="3">
        <f t="shared" si="2"/>
        <v>484690</v>
      </c>
      <c r="H30" s="3"/>
      <c r="I30" s="4">
        <f t="shared" si="3"/>
        <v>77.6</v>
      </c>
      <c r="J30" s="5"/>
      <c r="K30" s="3">
        <f t="shared" si="4"/>
        <v>139977</v>
      </c>
      <c r="L30" s="3"/>
      <c r="M30" s="4">
        <f t="shared" si="5"/>
        <v>22.4</v>
      </c>
      <c r="N30" s="5"/>
      <c r="O30" s="2">
        <f t="shared" si="6"/>
        <v>233165</v>
      </c>
      <c r="P30" s="3"/>
      <c r="Q30" s="4">
        <f t="shared" si="7"/>
        <v>100</v>
      </c>
      <c r="R30" s="5"/>
      <c r="S30" s="3">
        <v>199520</v>
      </c>
      <c r="T30" s="3"/>
      <c r="U30" s="4">
        <f t="shared" si="8"/>
        <v>85.6</v>
      </c>
      <c r="V30" s="5"/>
      <c r="W30" s="3">
        <v>33645</v>
      </c>
      <c r="X30" s="3"/>
      <c r="Y30" s="4">
        <f t="shared" si="9"/>
        <v>14.4</v>
      </c>
      <c r="Z30" s="5"/>
      <c r="AA30" s="33">
        <v>60</v>
      </c>
      <c r="AB30" s="1"/>
    </row>
    <row r="31" spans="1:28" ht="9" customHeight="1" hidden="1">
      <c r="A31" s="33">
        <v>61</v>
      </c>
      <c r="B31" s="1"/>
      <c r="C31" s="2">
        <f t="shared" si="0"/>
        <v>674792</v>
      </c>
      <c r="D31" s="3"/>
      <c r="E31" s="4">
        <f t="shared" si="1"/>
        <v>100</v>
      </c>
      <c r="F31" s="5"/>
      <c r="G31" s="3">
        <f t="shared" si="2"/>
        <v>523391</v>
      </c>
      <c r="H31" s="3"/>
      <c r="I31" s="4">
        <f t="shared" si="3"/>
        <v>77.6</v>
      </c>
      <c r="J31" s="5"/>
      <c r="K31" s="3">
        <f t="shared" si="4"/>
        <v>151401</v>
      </c>
      <c r="L31" s="3"/>
      <c r="M31" s="4">
        <f t="shared" si="5"/>
        <v>22.4</v>
      </c>
      <c r="N31" s="5"/>
      <c r="O31" s="2">
        <f t="shared" si="6"/>
        <v>246282</v>
      </c>
      <c r="P31" s="3"/>
      <c r="Q31" s="4">
        <f t="shared" si="7"/>
        <v>100</v>
      </c>
      <c r="R31" s="5"/>
      <c r="S31" s="3">
        <v>210247</v>
      </c>
      <c r="T31" s="3"/>
      <c r="U31" s="4">
        <f t="shared" si="8"/>
        <v>85.4</v>
      </c>
      <c r="V31" s="5"/>
      <c r="W31" s="3">
        <v>36035</v>
      </c>
      <c r="X31" s="3"/>
      <c r="Y31" s="4">
        <f t="shared" si="9"/>
        <v>14.6</v>
      </c>
      <c r="Z31" s="5"/>
      <c r="AA31" s="33">
        <v>61</v>
      </c>
      <c r="AB31" s="1"/>
    </row>
    <row r="32" spans="1:28" ht="9" customHeight="1" hidden="1">
      <c r="A32" s="33">
        <v>62</v>
      </c>
      <c r="B32" s="1"/>
      <c r="C32" s="2">
        <f t="shared" si="0"/>
        <v>750108</v>
      </c>
      <c r="D32" s="3"/>
      <c r="E32" s="4">
        <f t="shared" si="1"/>
        <v>100</v>
      </c>
      <c r="F32" s="5"/>
      <c r="G32" s="3">
        <f t="shared" si="2"/>
        <v>583967</v>
      </c>
      <c r="H32" s="3"/>
      <c r="I32" s="4">
        <f t="shared" si="3"/>
        <v>77.9</v>
      </c>
      <c r="J32" s="5"/>
      <c r="K32" s="3">
        <f t="shared" si="4"/>
        <v>166141</v>
      </c>
      <c r="L32" s="3"/>
      <c r="M32" s="4">
        <f t="shared" si="5"/>
        <v>22.1</v>
      </c>
      <c r="N32" s="5"/>
      <c r="O32" s="2">
        <f t="shared" si="6"/>
        <v>272040</v>
      </c>
      <c r="P32" s="3"/>
      <c r="Q32" s="4">
        <f t="shared" si="7"/>
        <v>100</v>
      </c>
      <c r="R32" s="5"/>
      <c r="S32" s="3">
        <v>233697</v>
      </c>
      <c r="T32" s="3"/>
      <c r="U32" s="4">
        <f t="shared" si="8"/>
        <v>85.9</v>
      </c>
      <c r="V32" s="5"/>
      <c r="W32" s="3">
        <v>38343</v>
      </c>
      <c r="X32" s="3"/>
      <c r="Y32" s="4">
        <f t="shared" si="9"/>
        <v>14.1</v>
      </c>
      <c r="Z32" s="5"/>
      <c r="AA32" s="33">
        <v>62</v>
      </c>
      <c r="AB32" s="1"/>
    </row>
    <row r="33" spans="1:28" ht="9" customHeight="1" hidden="1">
      <c r="A33" s="33">
        <v>63</v>
      </c>
      <c r="B33" s="1"/>
      <c r="C33" s="2">
        <f t="shared" si="0"/>
        <v>823107</v>
      </c>
      <c r="D33" s="3"/>
      <c r="E33" s="4">
        <f t="shared" si="1"/>
        <v>100</v>
      </c>
      <c r="F33" s="5"/>
      <c r="G33" s="3">
        <f t="shared" si="2"/>
        <v>642804</v>
      </c>
      <c r="H33" s="3"/>
      <c r="I33" s="4">
        <f t="shared" si="3"/>
        <v>78.1</v>
      </c>
      <c r="J33" s="5"/>
      <c r="K33" s="3">
        <f t="shared" si="4"/>
        <v>180303</v>
      </c>
      <c r="L33" s="3"/>
      <c r="M33" s="4">
        <f t="shared" si="5"/>
        <v>21.9</v>
      </c>
      <c r="N33" s="5"/>
      <c r="O33" s="2">
        <f t="shared" si="6"/>
        <v>301169</v>
      </c>
      <c r="P33" s="3"/>
      <c r="Q33" s="4">
        <f t="shared" si="7"/>
        <v>100</v>
      </c>
      <c r="R33" s="5"/>
      <c r="S33" s="3">
        <v>260576</v>
      </c>
      <c r="T33" s="3"/>
      <c r="U33" s="4">
        <f t="shared" si="8"/>
        <v>86.5</v>
      </c>
      <c r="V33" s="5"/>
      <c r="W33" s="3">
        <v>40593</v>
      </c>
      <c r="X33" s="3"/>
      <c r="Y33" s="4">
        <f t="shared" si="9"/>
        <v>13.5</v>
      </c>
      <c r="Z33" s="5"/>
      <c r="AA33" s="33">
        <v>63</v>
      </c>
      <c r="AB33" s="1"/>
    </row>
    <row r="34" spans="1:28" ht="9" customHeight="1" hidden="1">
      <c r="A34" s="45" t="s">
        <v>12</v>
      </c>
      <c r="B34" s="46"/>
      <c r="C34" s="2">
        <f t="shared" si="0"/>
        <v>889312</v>
      </c>
      <c r="D34" s="3"/>
      <c r="E34" s="4">
        <f t="shared" si="1"/>
        <v>100</v>
      </c>
      <c r="F34" s="5"/>
      <c r="G34" s="3">
        <f t="shared" si="2"/>
        <v>708060</v>
      </c>
      <c r="H34" s="3"/>
      <c r="I34" s="4">
        <f t="shared" si="3"/>
        <v>79.6</v>
      </c>
      <c r="J34" s="5"/>
      <c r="K34" s="3">
        <f t="shared" si="4"/>
        <v>181252</v>
      </c>
      <c r="L34" s="3"/>
      <c r="M34" s="4">
        <f t="shared" si="5"/>
        <v>20.4</v>
      </c>
      <c r="N34" s="5"/>
      <c r="O34" s="2">
        <f t="shared" si="6"/>
        <v>317951</v>
      </c>
      <c r="P34" s="3"/>
      <c r="Q34" s="4">
        <f t="shared" si="7"/>
        <v>100</v>
      </c>
      <c r="R34" s="5"/>
      <c r="S34" s="3">
        <v>284134</v>
      </c>
      <c r="T34" s="3"/>
      <c r="U34" s="4">
        <f t="shared" si="8"/>
        <v>89.4</v>
      </c>
      <c r="V34" s="5"/>
      <c r="W34" s="3">
        <v>33817</v>
      </c>
      <c r="X34" s="3"/>
      <c r="Y34" s="4">
        <f t="shared" si="9"/>
        <v>10.6</v>
      </c>
      <c r="Z34" s="5"/>
      <c r="AA34" s="32" t="s">
        <v>8</v>
      </c>
      <c r="AB34" s="1"/>
    </row>
    <row r="35" spans="1:28" ht="9" customHeight="1">
      <c r="A35" s="45" t="s">
        <v>19</v>
      </c>
      <c r="B35" s="46"/>
      <c r="C35" s="2">
        <f t="shared" si="0"/>
        <v>962302</v>
      </c>
      <c r="D35" s="3"/>
      <c r="E35" s="4">
        <f t="shared" si="1"/>
        <v>100</v>
      </c>
      <c r="F35" s="5"/>
      <c r="G35" s="3">
        <f t="shared" si="2"/>
        <v>763578</v>
      </c>
      <c r="H35" s="3"/>
      <c r="I35" s="4">
        <f t="shared" si="3"/>
        <v>79.3</v>
      </c>
      <c r="J35" s="5"/>
      <c r="K35" s="3">
        <f t="shared" si="4"/>
        <v>198724</v>
      </c>
      <c r="L35" s="3"/>
      <c r="M35" s="4">
        <f t="shared" si="5"/>
        <v>20.7</v>
      </c>
      <c r="N35" s="5"/>
      <c r="O35" s="2">
        <f t="shared" si="6"/>
        <v>334504</v>
      </c>
      <c r="P35" s="3"/>
      <c r="Q35" s="4">
        <f t="shared" si="7"/>
        <v>100</v>
      </c>
      <c r="R35" s="5"/>
      <c r="S35" s="3">
        <v>300607</v>
      </c>
      <c r="T35" s="3"/>
      <c r="U35" s="4">
        <f t="shared" si="8"/>
        <v>89.9</v>
      </c>
      <c r="V35" s="5"/>
      <c r="W35" s="3">
        <v>33897</v>
      </c>
      <c r="X35" s="3"/>
      <c r="Y35" s="4">
        <f t="shared" si="9"/>
        <v>10.1</v>
      </c>
      <c r="Z35" s="5"/>
      <c r="AA35" s="33">
        <v>2</v>
      </c>
      <c r="AB35" s="1"/>
    </row>
    <row r="36" spans="1:28" ht="9" customHeight="1" hidden="1">
      <c r="A36" s="33">
        <v>3</v>
      </c>
      <c r="B36" s="1"/>
      <c r="C36" s="2">
        <f t="shared" si="0"/>
        <v>982837</v>
      </c>
      <c r="D36" s="3"/>
      <c r="E36" s="4">
        <f t="shared" si="1"/>
        <v>100</v>
      </c>
      <c r="F36" s="5"/>
      <c r="G36" s="3">
        <f t="shared" si="2"/>
        <v>779385</v>
      </c>
      <c r="H36" s="3"/>
      <c r="I36" s="4">
        <f t="shared" si="3"/>
        <v>79.3</v>
      </c>
      <c r="J36" s="5"/>
      <c r="K36" s="3">
        <f t="shared" si="4"/>
        <v>203452</v>
      </c>
      <c r="L36" s="3"/>
      <c r="M36" s="4">
        <f t="shared" si="5"/>
        <v>20.7</v>
      </c>
      <c r="N36" s="5"/>
      <c r="O36" s="2">
        <f t="shared" si="6"/>
        <v>350727</v>
      </c>
      <c r="P36" s="3"/>
      <c r="Q36" s="4">
        <f t="shared" si="7"/>
        <v>100</v>
      </c>
      <c r="R36" s="5"/>
      <c r="S36" s="3">
        <v>316312</v>
      </c>
      <c r="T36" s="3"/>
      <c r="U36" s="4">
        <f t="shared" si="8"/>
        <v>90.2</v>
      </c>
      <c r="V36" s="5"/>
      <c r="W36" s="3">
        <v>34415</v>
      </c>
      <c r="X36" s="3"/>
      <c r="Y36" s="4">
        <f t="shared" si="9"/>
        <v>9.8</v>
      </c>
      <c r="Z36" s="5"/>
      <c r="AA36" s="33">
        <v>3</v>
      </c>
      <c r="AB36" s="1"/>
    </row>
    <row r="37" spans="1:28" ht="9" customHeight="1" hidden="1">
      <c r="A37" s="33">
        <v>4</v>
      </c>
      <c r="B37" s="1"/>
      <c r="C37" s="2">
        <f t="shared" si="0"/>
        <v>919647</v>
      </c>
      <c r="D37" s="3"/>
      <c r="E37" s="4">
        <f t="shared" si="1"/>
        <v>100</v>
      </c>
      <c r="F37" s="5"/>
      <c r="G37" s="3">
        <f t="shared" si="2"/>
        <v>716420</v>
      </c>
      <c r="H37" s="3"/>
      <c r="I37" s="4">
        <f t="shared" si="3"/>
        <v>77.9</v>
      </c>
      <c r="J37" s="5"/>
      <c r="K37" s="3">
        <f t="shared" si="4"/>
        <v>203227</v>
      </c>
      <c r="L37" s="3"/>
      <c r="M37" s="4">
        <f t="shared" si="5"/>
        <v>22.1</v>
      </c>
      <c r="N37" s="5"/>
      <c r="O37" s="2">
        <f t="shared" si="6"/>
        <v>345683</v>
      </c>
      <c r="P37" s="3"/>
      <c r="Q37" s="4">
        <f t="shared" si="7"/>
        <v>100</v>
      </c>
      <c r="R37" s="5"/>
      <c r="S37" s="3">
        <v>310900</v>
      </c>
      <c r="T37" s="3"/>
      <c r="U37" s="4">
        <f t="shared" si="8"/>
        <v>89.9</v>
      </c>
      <c r="V37" s="5"/>
      <c r="W37" s="3">
        <v>34783</v>
      </c>
      <c r="X37" s="3"/>
      <c r="Y37" s="4">
        <f t="shared" si="9"/>
        <v>10.1</v>
      </c>
      <c r="Z37" s="5"/>
      <c r="AA37" s="33">
        <v>4</v>
      </c>
      <c r="AB37" s="1"/>
    </row>
    <row r="38" spans="1:28" ht="9" customHeight="1" hidden="1">
      <c r="A38" s="33">
        <v>5</v>
      </c>
      <c r="B38" s="1"/>
      <c r="C38" s="2">
        <f t="shared" si="0"/>
        <v>907055</v>
      </c>
      <c r="D38" s="3"/>
      <c r="E38" s="4">
        <f t="shared" si="1"/>
        <v>100</v>
      </c>
      <c r="F38" s="5"/>
      <c r="G38" s="3">
        <f t="shared" si="2"/>
        <v>697936</v>
      </c>
      <c r="H38" s="3"/>
      <c r="I38" s="4">
        <f t="shared" si="3"/>
        <v>76.9</v>
      </c>
      <c r="J38" s="5"/>
      <c r="K38" s="3">
        <f t="shared" si="4"/>
        <v>209119</v>
      </c>
      <c r="L38" s="3"/>
      <c r="M38" s="4">
        <f t="shared" si="5"/>
        <v>23.1</v>
      </c>
      <c r="N38" s="5"/>
      <c r="O38" s="2">
        <f t="shared" si="6"/>
        <v>335913</v>
      </c>
      <c r="P38" s="3"/>
      <c r="Q38" s="4">
        <f t="shared" si="7"/>
        <v>100</v>
      </c>
      <c r="R38" s="5"/>
      <c r="S38" s="3">
        <v>301354</v>
      </c>
      <c r="T38" s="3"/>
      <c r="U38" s="4">
        <f t="shared" si="8"/>
        <v>89.7</v>
      </c>
      <c r="V38" s="5"/>
      <c r="W38" s="3">
        <v>34559</v>
      </c>
      <c r="X38" s="3"/>
      <c r="Y38" s="4">
        <f t="shared" si="9"/>
        <v>10.3</v>
      </c>
      <c r="Z38" s="5"/>
      <c r="AA38" s="33">
        <v>5</v>
      </c>
      <c r="AB38" s="1"/>
    </row>
    <row r="39" spans="1:28" ht="9" customHeight="1" hidden="1">
      <c r="A39" s="33">
        <v>6</v>
      </c>
      <c r="B39" s="1"/>
      <c r="C39" s="2">
        <f t="shared" si="0"/>
        <v>865398</v>
      </c>
      <c r="D39" s="3"/>
      <c r="E39" s="4">
        <f t="shared" si="1"/>
        <v>100</v>
      </c>
      <c r="F39" s="5"/>
      <c r="G39" s="3">
        <f t="shared" si="2"/>
        <v>646375</v>
      </c>
      <c r="H39" s="3"/>
      <c r="I39" s="4">
        <f t="shared" si="3"/>
        <v>74.7</v>
      </c>
      <c r="J39" s="5"/>
      <c r="K39" s="3">
        <f t="shared" si="4"/>
        <v>219023</v>
      </c>
      <c r="L39" s="3"/>
      <c r="M39" s="4">
        <f t="shared" si="5"/>
        <v>25.3</v>
      </c>
      <c r="N39" s="5"/>
      <c r="O39" s="2">
        <f t="shared" si="6"/>
        <v>325391</v>
      </c>
      <c r="P39" s="3"/>
      <c r="Q39" s="4">
        <f t="shared" si="7"/>
        <v>100</v>
      </c>
      <c r="R39" s="5"/>
      <c r="S39" s="3">
        <v>286808</v>
      </c>
      <c r="T39" s="3"/>
      <c r="U39" s="4">
        <f t="shared" si="8"/>
        <v>88.1</v>
      </c>
      <c r="V39" s="5"/>
      <c r="W39" s="3">
        <v>38583</v>
      </c>
      <c r="X39" s="3"/>
      <c r="Y39" s="4">
        <f t="shared" si="9"/>
        <v>11.9</v>
      </c>
      <c r="Z39" s="5"/>
      <c r="AA39" s="33">
        <v>6</v>
      </c>
      <c r="AB39" s="1"/>
    </row>
    <row r="40" spans="1:28" ht="9" customHeight="1">
      <c r="A40" s="33">
        <v>7</v>
      </c>
      <c r="B40" s="1"/>
      <c r="C40" s="2">
        <f t="shared" si="0"/>
        <v>886380</v>
      </c>
      <c r="D40" s="3"/>
      <c r="E40" s="4">
        <f t="shared" si="1"/>
        <v>100</v>
      </c>
      <c r="F40" s="5"/>
      <c r="G40" s="3">
        <f t="shared" si="2"/>
        <v>659746</v>
      </c>
      <c r="H40" s="3"/>
      <c r="I40" s="4">
        <f t="shared" si="3"/>
        <v>74.4</v>
      </c>
      <c r="J40" s="5"/>
      <c r="K40" s="3">
        <f t="shared" si="4"/>
        <v>226634</v>
      </c>
      <c r="L40" s="3"/>
      <c r="M40" s="4">
        <f t="shared" si="5"/>
        <v>25.6</v>
      </c>
      <c r="N40" s="5"/>
      <c r="O40" s="2">
        <f t="shared" si="6"/>
        <v>336750</v>
      </c>
      <c r="P40" s="3"/>
      <c r="Q40" s="4">
        <f t="shared" si="7"/>
        <v>100</v>
      </c>
      <c r="R40" s="5"/>
      <c r="S40" s="3">
        <v>296227</v>
      </c>
      <c r="T40" s="3"/>
      <c r="U40" s="4">
        <f t="shared" si="8"/>
        <v>88</v>
      </c>
      <c r="V40" s="5"/>
      <c r="W40" s="3">
        <v>40523</v>
      </c>
      <c r="X40" s="3"/>
      <c r="Y40" s="4">
        <f t="shared" si="9"/>
        <v>12</v>
      </c>
      <c r="Z40" s="5"/>
      <c r="AA40" s="33">
        <v>7</v>
      </c>
      <c r="AB40" s="1"/>
    </row>
    <row r="41" spans="1:28" ht="9" customHeight="1">
      <c r="A41" s="33">
        <v>8</v>
      </c>
      <c r="B41" s="1"/>
      <c r="C41" s="2">
        <f t="shared" si="0"/>
        <v>903198</v>
      </c>
      <c r="D41" s="3"/>
      <c r="E41" s="4">
        <f t="shared" si="1"/>
        <v>100</v>
      </c>
      <c r="F41" s="5"/>
      <c r="G41" s="3">
        <f t="shared" si="2"/>
        <v>669958</v>
      </c>
      <c r="H41" s="3"/>
      <c r="I41" s="4">
        <f t="shared" si="3"/>
        <v>74.2</v>
      </c>
      <c r="J41" s="5"/>
      <c r="K41" s="3">
        <f t="shared" si="4"/>
        <v>233240</v>
      </c>
      <c r="L41" s="3"/>
      <c r="M41" s="4">
        <f t="shared" si="5"/>
        <v>25.8</v>
      </c>
      <c r="N41" s="5"/>
      <c r="O41" s="2">
        <f t="shared" si="6"/>
        <v>350937</v>
      </c>
      <c r="P41" s="3"/>
      <c r="Q41" s="4">
        <f t="shared" si="7"/>
        <v>100</v>
      </c>
      <c r="R41" s="5"/>
      <c r="S41" s="3">
        <v>309482</v>
      </c>
      <c r="T41" s="3"/>
      <c r="U41" s="4">
        <f t="shared" si="8"/>
        <v>88.2</v>
      </c>
      <c r="V41" s="5"/>
      <c r="W41" s="3">
        <v>41455</v>
      </c>
      <c r="X41" s="3"/>
      <c r="Y41" s="4">
        <f t="shared" si="9"/>
        <v>11.8</v>
      </c>
      <c r="Z41" s="5"/>
      <c r="AA41" s="33">
        <v>8</v>
      </c>
      <c r="AB41" s="1"/>
    </row>
    <row r="42" spans="1:28" ht="9" customHeight="1">
      <c r="A42" s="33">
        <v>9</v>
      </c>
      <c r="B42" s="1"/>
      <c r="C42" s="2">
        <f t="shared" si="0"/>
        <v>917562</v>
      </c>
      <c r="D42" s="3"/>
      <c r="E42" s="4">
        <f t="shared" si="1"/>
        <v>100</v>
      </c>
      <c r="F42" s="5"/>
      <c r="G42" s="3">
        <f>SUM(G113,S42)+2</f>
        <v>666446</v>
      </c>
      <c r="H42" s="3"/>
      <c r="I42" s="4">
        <f t="shared" si="3"/>
        <v>72.6</v>
      </c>
      <c r="J42" s="5"/>
      <c r="K42" s="3">
        <f>SUM(K113,W42)-2</f>
        <v>251116</v>
      </c>
      <c r="L42" s="3"/>
      <c r="M42" s="4">
        <f t="shared" si="5"/>
        <v>27.4</v>
      </c>
      <c r="N42" s="5"/>
      <c r="O42" s="2">
        <f t="shared" si="6"/>
        <v>361555</v>
      </c>
      <c r="P42" s="3"/>
      <c r="Q42" s="4">
        <f t="shared" si="7"/>
        <v>100</v>
      </c>
      <c r="R42" s="5"/>
      <c r="S42" s="3">
        <v>314119</v>
      </c>
      <c r="T42" s="3"/>
      <c r="U42" s="4">
        <f t="shared" si="8"/>
        <v>86.9</v>
      </c>
      <c r="V42" s="5"/>
      <c r="W42" s="3">
        <v>47436</v>
      </c>
      <c r="X42" s="3"/>
      <c r="Y42" s="4">
        <f t="shared" si="9"/>
        <v>13.1</v>
      </c>
      <c r="Z42" s="5"/>
      <c r="AA42" s="33">
        <v>9</v>
      </c>
      <c r="AB42" s="1"/>
    </row>
    <row r="43" spans="1:28" ht="9" customHeight="1">
      <c r="A43" s="33">
        <v>10</v>
      </c>
      <c r="B43" s="1"/>
      <c r="C43" s="2">
        <f t="shared" si="0"/>
        <v>871199</v>
      </c>
      <c r="D43" s="3"/>
      <c r="E43" s="4">
        <f t="shared" si="1"/>
        <v>100</v>
      </c>
      <c r="F43" s="5"/>
      <c r="G43" s="3">
        <f t="shared" si="2"/>
        <v>600022</v>
      </c>
      <c r="H43" s="3"/>
      <c r="I43" s="4">
        <f t="shared" si="3"/>
        <v>68.9</v>
      </c>
      <c r="J43" s="5"/>
      <c r="K43" s="3">
        <f t="shared" si="4"/>
        <v>271177</v>
      </c>
      <c r="L43" s="3"/>
      <c r="M43" s="4">
        <f t="shared" si="5"/>
        <v>31.1</v>
      </c>
      <c r="N43" s="5"/>
      <c r="O43" s="2">
        <f t="shared" si="6"/>
        <v>359222</v>
      </c>
      <c r="P43" s="3"/>
      <c r="Q43" s="4">
        <f t="shared" si="7"/>
        <v>100</v>
      </c>
      <c r="R43" s="5"/>
      <c r="S43" s="3">
        <v>296625</v>
      </c>
      <c r="T43" s="3"/>
      <c r="U43" s="4">
        <f t="shared" si="8"/>
        <v>82.6</v>
      </c>
      <c r="V43" s="5"/>
      <c r="W43" s="3">
        <v>62597</v>
      </c>
      <c r="X43" s="3"/>
      <c r="Y43" s="4">
        <f t="shared" si="9"/>
        <v>17.4</v>
      </c>
      <c r="Z43" s="5"/>
      <c r="AA43" s="33">
        <v>10</v>
      </c>
      <c r="AB43" s="1"/>
    </row>
    <row r="44" spans="1:28" ht="9" customHeight="1">
      <c r="A44" s="33">
        <v>11</v>
      </c>
      <c r="B44" s="1"/>
      <c r="C44" s="2">
        <f t="shared" si="0"/>
        <v>842400</v>
      </c>
      <c r="D44" s="3"/>
      <c r="E44" s="4">
        <f t="shared" si="1"/>
        <v>100</v>
      </c>
      <c r="F44" s="5"/>
      <c r="G44" s="3">
        <f t="shared" si="2"/>
        <v>569906</v>
      </c>
      <c r="H44" s="3"/>
      <c r="I44" s="4">
        <f t="shared" si="3"/>
        <v>67.7</v>
      </c>
      <c r="J44" s="5"/>
      <c r="K44" s="3">
        <f t="shared" si="4"/>
        <v>272494</v>
      </c>
      <c r="L44" s="3"/>
      <c r="M44" s="4">
        <f t="shared" si="5"/>
        <v>32.3</v>
      </c>
      <c r="N44" s="5"/>
      <c r="O44" s="2">
        <f t="shared" si="6"/>
        <v>350261</v>
      </c>
      <c r="P44" s="3"/>
      <c r="Q44" s="4">
        <f t="shared" si="7"/>
        <v>100</v>
      </c>
      <c r="R44" s="5"/>
      <c r="S44" s="3">
        <v>288613</v>
      </c>
      <c r="T44" s="3"/>
      <c r="U44" s="4">
        <f t="shared" si="8"/>
        <v>82.4</v>
      </c>
      <c r="V44" s="5"/>
      <c r="W44" s="3">
        <v>61648</v>
      </c>
      <c r="X44" s="3"/>
      <c r="Y44" s="4">
        <f t="shared" si="9"/>
        <v>17.6</v>
      </c>
      <c r="Z44" s="5"/>
      <c r="AA44" s="33">
        <v>11</v>
      </c>
      <c r="AB44" s="1"/>
    </row>
    <row r="45" spans="1:28" ht="9" customHeight="1">
      <c r="A45" s="33">
        <v>12</v>
      </c>
      <c r="B45" s="1"/>
      <c r="C45" s="2">
        <f t="shared" si="0"/>
        <v>882673</v>
      </c>
      <c r="D45" s="3"/>
      <c r="E45" s="4">
        <f t="shared" si="1"/>
        <v>100</v>
      </c>
      <c r="F45" s="5"/>
      <c r="G45" s="3">
        <f t="shared" si="2"/>
        <v>618121</v>
      </c>
      <c r="H45" s="3"/>
      <c r="I45" s="4">
        <f t="shared" si="3"/>
        <v>70</v>
      </c>
      <c r="J45" s="5"/>
      <c r="K45" s="3">
        <f t="shared" si="4"/>
        <v>264552</v>
      </c>
      <c r="L45" s="3"/>
      <c r="M45" s="4">
        <f t="shared" si="5"/>
        <v>30</v>
      </c>
      <c r="N45" s="5"/>
      <c r="O45" s="2">
        <f t="shared" si="6"/>
        <v>355464</v>
      </c>
      <c r="P45" s="3"/>
      <c r="Q45" s="4">
        <f t="shared" si="7"/>
        <v>100</v>
      </c>
      <c r="R45" s="5"/>
      <c r="S45" s="3">
        <v>294928</v>
      </c>
      <c r="T45" s="3"/>
      <c r="U45" s="4">
        <f t="shared" si="8"/>
        <v>83</v>
      </c>
      <c r="V45" s="5"/>
      <c r="W45" s="3">
        <v>60536</v>
      </c>
      <c r="X45" s="3"/>
      <c r="Y45" s="4">
        <f t="shared" si="9"/>
        <v>17</v>
      </c>
      <c r="Z45" s="5"/>
      <c r="AA45" s="33">
        <v>12</v>
      </c>
      <c r="AB45" s="1"/>
    </row>
    <row r="46" spans="1:28" ht="9" customHeight="1">
      <c r="A46" s="33">
        <v>13</v>
      </c>
      <c r="B46" s="1"/>
      <c r="C46" s="2">
        <f t="shared" si="0"/>
        <v>855172</v>
      </c>
      <c r="D46" s="3"/>
      <c r="E46" s="4">
        <f t="shared" si="1"/>
        <v>100</v>
      </c>
      <c r="F46" s="5"/>
      <c r="G46" s="3">
        <f t="shared" si="2"/>
        <v>593753</v>
      </c>
      <c r="H46" s="3"/>
      <c r="I46" s="4">
        <f t="shared" si="3"/>
        <v>69.4</v>
      </c>
      <c r="J46" s="5"/>
      <c r="K46" s="3">
        <f t="shared" si="4"/>
        <v>261419</v>
      </c>
      <c r="L46" s="3"/>
      <c r="M46" s="4">
        <f t="shared" si="5"/>
        <v>30.6</v>
      </c>
      <c r="N46" s="5"/>
      <c r="O46" s="2">
        <f t="shared" si="6"/>
        <v>355488</v>
      </c>
      <c r="P46" s="3"/>
      <c r="Q46" s="4">
        <f t="shared" si="7"/>
        <v>100</v>
      </c>
      <c r="R46" s="5"/>
      <c r="S46" s="3">
        <v>296360</v>
      </c>
      <c r="T46" s="3"/>
      <c r="U46" s="4">
        <f t="shared" si="8"/>
        <v>83.4</v>
      </c>
      <c r="V46" s="5"/>
      <c r="W46" s="3">
        <v>59128</v>
      </c>
      <c r="X46" s="3"/>
      <c r="Y46" s="4">
        <f t="shared" si="9"/>
        <v>16.6</v>
      </c>
      <c r="Z46" s="5"/>
      <c r="AA46" s="33">
        <v>13</v>
      </c>
      <c r="AB46" s="1"/>
    </row>
    <row r="47" spans="1:28" ht="9" customHeight="1">
      <c r="A47" s="33">
        <v>14</v>
      </c>
      <c r="B47" s="1"/>
      <c r="C47" s="2">
        <f>SUM(G47,K47)</f>
        <v>792227</v>
      </c>
      <c r="D47" s="3"/>
      <c r="E47" s="4">
        <f>SUM(I47,M47)</f>
        <v>100</v>
      </c>
      <c r="F47" s="5"/>
      <c r="G47" s="3">
        <f t="shared" si="2"/>
        <v>534216</v>
      </c>
      <c r="H47" s="3"/>
      <c r="I47" s="4">
        <f>ROUND(G47/C47*100,1)</f>
        <v>67.4</v>
      </c>
      <c r="J47" s="5"/>
      <c r="K47" s="3">
        <f t="shared" si="4"/>
        <v>258011</v>
      </c>
      <c r="L47" s="3"/>
      <c r="M47" s="4">
        <f>ROUND(K47/C47*100,1)</f>
        <v>32.6</v>
      </c>
      <c r="N47" s="5"/>
      <c r="O47" s="2">
        <f>SUM(S47,W47)</f>
        <v>333785</v>
      </c>
      <c r="P47" s="3"/>
      <c r="Q47" s="4">
        <f>SUM(U47,Y47)</f>
        <v>100</v>
      </c>
      <c r="R47" s="5"/>
      <c r="S47" s="3">
        <v>276325</v>
      </c>
      <c r="T47" s="3"/>
      <c r="U47" s="4">
        <f>ROUND(S47/O47*100,1)</f>
        <v>82.8</v>
      </c>
      <c r="V47" s="5"/>
      <c r="W47" s="3">
        <v>57460</v>
      </c>
      <c r="X47" s="3"/>
      <c r="Y47" s="4">
        <f>ROUND(W47/$O47*100,1)</f>
        <v>17.2</v>
      </c>
      <c r="Z47" s="5"/>
      <c r="AA47" s="33">
        <v>14</v>
      </c>
      <c r="AB47" s="1"/>
    </row>
    <row r="48" spans="1:28" ht="9" customHeight="1">
      <c r="A48" s="33">
        <v>15</v>
      </c>
      <c r="B48" s="1"/>
      <c r="C48" s="2">
        <f>SUM(G48,K48)</f>
        <v>780351</v>
      </c>
      <c r="D48" s="3"/>
      <c r="E48" s="4">
        <f>SUM(I48,M48)</f>
        <v>100</v>
      </c>
      <c r="F48" s="5"/>
      <c r="G48" s="3">
        <f t="shared" si="2"/>
        <v>524493</v>
      </c>
      <c r="H48" s="3"/>
      <c r="I48" s="4">
        <f>ROUND(G48/C48*100,1)</f>
        <v>67.2</v>
      </c>
      <c r="J48" s="5"/>
      <c r="K48" s="3">
        <f t="shared" si="4"/>
        <v>255858</v>
      </c>
      <c r="L48" s="3"/>
      <c r="M48" s="4">
        <f>ROUND(K48/C48*100,1)</f>
        <v>32.8</v>
      </c>
      <c r="N48" s="5"/>
      <c r="O48" s="2">
        <f>SUM(S48,W48)</f>
        <v>326657</v>
      </c>
      <c r="P48" s="3"/>
      <c r="Q48" s="4">
        <f>SUM(U48,Y48)</f>
        <v>100</v>
      </c>
      <c r="R48" s="5"/>
      <c r="S48" s="3">
        <v>269766</v>
      </c>
      <c r="T48" s="3"/>
      <c r="U48" s="4">
        <f>ROUND(S48/O48*100,1)</f>
        <v>82.6</v>
      </c>
      <c r="V48" s="5"/>
      <c r="W48" s="3">
        <v>56891</v>
      </c>
      <c r="X48" s="3"/>
      <c r="Y48" s="4">
        <f>ROUND(W48/$O48*100,1)</f>
        <v>17.4</v>
      </c>
      <c r="Z48" s="5"/>
      <c r="AA48" s="33">
        <v>15</v>
      </c>
      <c r="AB48" s="1"/>
    </row>
    <row r="49" spans="1:28" ht="9" customHeight="1">
      <c r="A49" s="33">
        <v>16</v>
      </c>
      <c r="B49" s="1"/>
      <c r="C49" s="2">
        <f t="shared" si="0"/>
        <v>816417</v>
      </c>
      <c r="D49" s="3"/>
      <c r="E49" s="4">
        <f t="shared" si="1"/>
        <v>100</v>
      </c>
      <c r="F49" s="5"/>
      <c r="G49" s="3">
        <f t="shared" si="2"/>
        <v>556131</v>
      </c>
      <c r="H49" s="3"/>
      <c r="I49" s="4">
        <f t="shared" si="3"/>
        <v>68.1</v>
      </c>
      <c r="J49" s="5"/>
      <c r="K49" s="3">
        <f t="shared" si="4"/>
        <v>260286</v>
      </c>
      <c r="L49" s="3"/>
      <c r="M49" s="4">
        <f t="shared" si="5"/>
        <v>31.9</v>
      </c>
      <c r="N49" s="5"/>
      <c r="O49" s="2">
        <f t="shared" si="6"/>
        <v>335388</v>
      </c>
      <c r="P49" s="3"/>
      <c r="Q49" s="4">
        <f t="shared" si="7"/>
        <v>100</v>
      </c>
      <c r="R49" s="5"/>
      <c r="S49" s="3">
        <v>276273</v>
      </c>
      <c r="T49" s="3"/>
      <c r="U49" s="4">
        <f t="shared" si="8"/>
        <v>82.4</v>
      </c>
      <c r="V49" s="5"/>
      <c r="W49" s="3">
        <v>59115</v>
      </c>
      <c r="X49" s="3"/>
      <c r="Y49" s="4">
        <f t="shared" si="9"/>
        <v>17.6</v>
      </c>
      <c r="Z49" s="5"/>
      <c r="AA49" s="33">
        <v>16</v>
      </c>
      <c r="AB49" s="1"/>
    </row>
    <row r="50" spans="1:28" ht="9" customHeight="1">
      <c r="A50" s="33">
        <v>17</v>
      </c>
      <c r="B50" s="1"/>
      <c r="C50" s="2">
        <v>870949</v>
      </c>
      <c r="D50" s="3"/>
      <c r="E50" s="4">
        <f t="shared" si="1"/>
        <v>100</v>
      </c>
      <c r="F50" s="5"/>
      <c r="G50" s="3">
        <f t="shared" si="2"/>
        <v>605181</v>
      </c>
      <c r="H50" s="3"/>
      <c r="I50" s="4">
        <f t="shared" si="3"/>
        <v>69.5</v>
      </c>
      <c r="J50" s="5"/>
      <c r="K50" s="3">
        <f t="shared" si="4"/>
        <v>265769</v>
      </c>
      <c r="L50" s="3"/>
      <c r="M50" s="4">
        <f t="shared" si="5"/>
        <v>30.5</v>
      </c>
      <c r="N50" s="5"/>
      <c r="O50" s="2">
        <v>348044</v>
      </c>
      <c r="P50" s="3"/>
      <c r="Q50" s="4">
        <f t="shared" si="7"/>
        <v>100</v>
      </c>
      <c r="R50" s="5"/>
      <c r="S50" s="3">
        <v>289768</v>
      </c>
      <c r="T50" s="3"/>
      <c r="U50" s="4">
        <f t="shared" si="8"/>
        <v>83.3</v>
      </c>
      <c r="V50" s="5"/>
      <c r="W50" s="3">
        <v>58277</v>
      </c>
      <c r="X50" s="3"/>
      <c r="Y50" s="4">
        <f t="shared" si="9"/>
        <v>16.7</v>
      </c>
      <c r="Z50" s="5"/>
      <c r="AA50" s="33">
        <v>17</v>
      </c>
      <c r="AB50" s="1"/>
    </row>
    <row r="51" spans="1:28" ht="9" customHeight="1">
      <c r="A51" s="33">
        <v>18</v>
      </c>
      <c r="B51" s="1"/>
      <c r="C51" s="2">
        <f>SUM(G51,K51)</f>
        <v>906231</v>
      </c>
      <c r="D51" s="3"/>
      <c r="E51" s="4">
        <f aca="true" t="shared" si="10" ref="E51:E63">SUM(I51,M51)</f>
        <v>100</v>
      </c>
      <c r="F51" s="5"/>
      <c r="G51" s="3">
        <f>SUM(G122,S51)+1</f>
        <v>640998</v>
      </c>
      <c r="H51" s="3"/>
      <c r="I51" s="4">
        <f aca="true" t="shared" si="11" ref="I51:I63">ROUND(G51/C51*100,1)</f>
        <v>70.7</v>
      </c>
      <c r="J51" s="5"/>
      <c r="K51" s="3">
        <f t="shared" si="4"/>
        <v>265233</v>
      </c>
      <c r="L51" s="3"/>
      <c r="M51" s="4">
        <f aca="true" t="shared" si="12" ref="M51:M63">ROUND(K51/C51*100,1)</f>
        <v>29.3</v>
      </c>
      <c r="N51" s="5"/>
      <c r="O51" s="2">
        <f>SUM(S51,W51)+1</f>
        <v>365062</v>
      </c>
      <c r="P51" s="3"/>
      <c r="Q51" s="4">
        <f aca="true" t="shared" si="13" ref="Q51:Q57">SUM(U51,Y51)</f>
        <v>100</v>
      </c>
      <c r="R51" s="5"/>
      <c r="S51" s="3">
        <v>305990</v>
      </c>
      <c r="T51" s="3"/>
      <c r="U51" s="4">
        <f aca="true" t="shared" si="14" ref="U51:U57">ROUND(S51/O51*100,1)</f>
        <v>83.8</v>
      </c>
      <c r="V51" s="5"/>
      <c r="W51" s="3">
        <v>59071</v>
      </c>
      <c r="X51" s="3"/>
      <c r="Y51" s="4">
        <f>ROUND(W51/$O51*100,1)</f>
        <v>16.2</v>
      </c>
      <c r="Z51" s="5"/>
      <c r="AA51" s="33">
        <v>18</v>
      </c>
      <c r="AB51" s="1"/>
    </row>
    <row r="52" spans="1:28" ht="9" customHeight="1">
      <c r="A52" s="33">
        <v>19</v>
      </c>
      <c r="B52" s="1"/>
      <c r="C52" s="2">
        <f>SUM(G52,K52)</f>
        <v>929226</v>
      </c>
      <c r="D52" s="3"/>
      <c r="E52" s="4">
        <f t="shared" si="10"/>
        <v>100</v>
      </c>
      <c r="F52" s="5"/>
      <c r="G52" s="3">
        <f>SUM(G123,S52)-1</f>
        <v>668234</v>
      </c>
      <c r="H52" s="3"/>
      <c r="I52" s="4">
        <f t="shared" si="11"/>
        <v>71.9</v>
      </c>
      <c r="J52" s="5"/>
      <c r="K52" s="3">
        <f>SUM(K123,W52)+1</f>
        <v>260992</v>
      </c>
      <c r="L52" s="3"/>
      <c r="M52" s="4">
        <f t="shared" si="12"/>
        <v>28.1</v>
      </c>
      <c r="N52" s="5"/>
      <c r="O52" s="2">
        <f>SUM(S52,W52)</f>
        <v>402668</v>
      </c>
      <c r="P52" s="3"/>
      <c r="Q52" s="4">
        <f t="shared" si="13"/>
        <v>100</v>
      </c>
      <c r="R52" s="5"/>
      <c r="S52" s="3">
        <v>344962</v>
      </c>
      <c r="T52" s="3"/>
      <c r="U52" s="4">
        <f t="shared" si="14"/>
        <v>85.7</v>
      </c>
      <c r="V52" s="5"/>
      <c r="W52" s="3">
        <v>57706</v>
      </c>
      <c r="X52" s="3"/>
      <c r="Y52" s="4">
        <f>ROUND(W52/$O52*100,1)</f>
        <v>14.3</v>
      </c>
      <c r="Z52" s="5"/>
      <c r="AA52" s="33">
        <v>19</v>
      </c>
      <c r="AB52" s="1"/>
    </row>
    <row r="53" spans="1:28" ht="9" customHeight="1">
      <c r="A53" s="33">
        <v>20</v>
      </c>
      <c r="B53" s="1"/>
      <c r="C53" s="2">
        <f>SUM(G53,K53)+1</f>
        <v>853894</v>
      </c>
      <c r="D53" s="3"/>
      <c r="E53" s="4">
        <f t="shared" si="10"/>
        <v>100</v>
      </c>
      <c r="F53" s="5"/>
      <c r="G53" s="3">
        <f>SUM(G124,S53)-1</f>
        <v>606048</v>
      </c>
      <c r="H53" s="3"/>
      <c r="I53" s="4">
        <f t="shared" si="11"/>
        <v>71</v>
      </c>
      <c r="J53" s="5"/>
      <c r="K53" s="3">
        <f t="shared" si="4"/>
        <v>247845</v>
      </c>
      <c r="L53" s="3"/>
      <c r="M53" s="4">
        <f t="shared" si="12"/>
        <v>29</v>
      </c>
      <c r="N53" s="5"/>
      <c r="O53" s="2">
        <f>SUM(S53,W53)</f>
        <v>395585</v>
      </c>
      <c r="P53" s="3"/>
      <c r="Q53" s="4">
        <f t="shared" si="13"/>
        <v>100</v>
      </c>
      <c r="R53" s="5"/>
      <c r="S53" s="3">
        <v>341542</v>
      </c>
      <c r="T53" s="3"/>
      <c r="U53" s="4">
        <f t="shared" si="14"/>
        <v>86.3</v>
      </c>
      <c r="V53" s="5"/>
      <c r="W53" s="3">
        <v>54043</v>
      </c>
      <c r="X53" s="3"/>
      <c r="Y53" s="4">
        <f>ROUND(W53/$O53*100,1)</f>
        <v>13.7</v>
      </c>
      <c r="Z53" s="5"/>
      <c r="AA53" s="33">
        <v>20</v>
      </c>
      <c r="AB53" s="1"/>
    </row>
    <row r="54" spans="1:28" ht="9" customHeight="1">
      <c r="A54" s="33">
        <v>21</v>
      </c>
      <c r="B54" s="1"/>
      <c r="C54" s="2">
        <f>SUM(G54,K54)</f>
        <v>754262</v>
      </c>
      <c r="D54" s="3"/>
      <c r="E54" s="4">
        <f t="shared" si="10"/>
        <v>100</v>
      </c>
      <c r="F54" s="5"/>
      <c r="G54" s="3">
        <f aca="true" t="shared" si="15" ref="G54:G71">SUM(G125,S54)</f>
        <v>513770</v>
      </c>
      <c r="H54" s="3"/>
      <c r="I54" s="4">
        <f>ROUND(G54/C54*100,1)</f>
        <v>68.1</v>
      </c>
      <c r="J54" s="5"/>
      <c r="K54" s="3">
        <f t="shared" si="4"/>
        <v>240492</v>
      </c>
      <c r="L54" s="3"/>
      <c r="M54" s="4">
        <f>ROUND(K54/C54*100,1)</f>
        <v>31.9</v>
      </c>
      <c r="N54" s="5"/>
      <c r="O54" s="2">
        <f>SUM(S54,W54)+1</f>
        <v>351830</v>
      </c>
      <c r="P54" s="3"/>
      <c r="Q54" s="4">
        <f>SUM(U54,Y54)</f>
        <v>100</v>
      </c>
      <c r="R54" s="5"/>
      <c r="S54" s="3">
        <v>300829</v>
      </c>
      <c r="T54" s="3"/>
      <c r="U54" s="4">
        <f>ROUND(S54/O54*100,1)</f>
        <v>85.5</v>
      </c>
      <c r="V54" s="5"/>
      <c r="W54" s="3">
        <v>51000</v>
      </c>
      <c r="X54" s="3"/>
      <c r="Y54" s="4">
        <f>ROUND(W54/$O54*100,1)</f>
        <v>14.5</v>
      </c>
      <c r="Z54" s="5"/>
      <c r="AA54" s="33">
        <v>21</v>
      </c>
      <c r="AB54" s="1"/>
    </row>
    <row r="55" spans="1:28" ht="9" customHeight="1">
      <c r="A55" s="33"/>
      <c r="B55" s="1"/>
      <c r="C55" s="41">
        <f>SUM(G55,K55)+1</f>
        <v>753928</v>
      </c>
      <c r="D55" s="40" t="s">
        <v>18</v>
      </c>
      <c r="E55" s="7">
        <f t="shared" si="10"/>
        <v>100</v>
      </c>
      <c r="F55" s="39" t="s">
        <v>18</v>
      </c>
      <c r="G55" s="38">
        <f t="shared" si="15"/>
        <v>513435</v>
      </c>
      <c r="H55" s="40" t="s">
        <v>18</v>
      </c>
      <c r="I55" s="7">
        <f>ROUND(G55/C55*100,1)</f>
        <v>68.1</v>
      </c>
      <c r="J55" s="39" t="s">
        <v>18</v>
      </c>
      <c r="K55" s="38">
        <f t="shared" si="4"/>
        <v>240492</v>
      </c>
      <c r="L55" s="40" t="s">
        <v>18</v>
      </c>
      <c r="M55" s="7">
        <f>ROUND(K55/C55*100,1)</f>
        <v>31.9</v>
      </c>
      <c r="N55" s="39" t="s">
        <v>18</v>
      </c>
      <c r="O55" s="41">
        <f>SUM(S55,W55)</f>
        <v>358234</v>
      </c>
      <c r="P55" s="3" t="s">
        <v>18</v>
      </c>
      <c r="Q55" s="7">
        <f>SUM(U55,Y55)</f>
        <v>100</v>
      </c>
      <c r="R55" s="5" t="s">
        <v>18</v>
      </c>
      <c r="S55" s="38">
        <v>307234</v>
      </c>
      <c r="T55" s="3" t="s">
        <v>18</v>
      </c>
      <c r="U55" s="7">
        <f>ROUND(S55/O55*100,1)</f>
        <v>85.8</v>
      </c>
      <c r="V55" s="5" t="s">
        <v>18</v>
      </c>
      <c r="W55" s="38">
        <v>51000</v>
      </c>
      <c r="X55" s="3" t="s">
        <v>18</v>
      </c>
      <c r="Y55" s="7">
        <f>ROUND(W55/O55*100,1)</f>
        <v>14.2</v>
      </c>
      <c r="Z55" s="5" t="s">
        <v>18</v>
      </c>
      <c r="AA55" s="33"/>
      <c r="AB55" s="1"/>
    </row>
    <row r="56" spans="1:28" ht="9" customHeight="1">
      <c r="A56" s="45">
        <v>22</v>
      </c>
      <c r="B56" s="46"/>
      <c r="C56" s="2">
        <f>SUM(G56,K56)</f>
        <v>780237</v>
      </c>
      <c r="D56" s="3"/>
      <c r="E56" s="4">
        <f t="shared" si="10"/>
        <v>100</v>
      </c>
      <c r="F56" s="5"/>
      <c r="G56" s="3">
        <f t="shared" si="15"/>
        <v>536362</v>
      </c>
      <c r="H56" s="3"/>
      <c r="I56" s="4">
        <f t="shared" si="11"/>
        <v>68.7</v>
      </c>
      <c r="J56" s="5"/>
      <c r="K56" s="3">
        <v>243875</v>
      </c>
      <c r="L56" s="3"/>
      <c r="M56" s="4">
        <f t="shared" si="12"/>
        <v>31.3</v>
      </c>
      <c r="N56" s="5"/>
      <c r="O56" s="2">
        <f>SUM(S56,W56)</f>
        <v>343163</v>
      </c>
      <c r="P56" s="3"/>
      <c r="Q56" s="4">
        <f t="shared" si="13"/>
        <v>100</v>
      </c>
      <c r="R56" s="5"/>
      <c r="S56" s="3">
        <v>290137</v>
      </c>
      <c r="T56" s="3"/>
      <c r="U56" s="4">
        <f t="shared" si="14"/>
        <v>84.5</v>
      </c>
      <c r="V56" s="5"/>
      <c r="W56" s="3">
        <v>53026</v>
      </c>
      <c r="X56" s="3"/>
      <c r="Y56" s="4">
        <f>ROUND(W56/$O56*100,1)</f>
        <v>15.5</v>
      </c>
      <c r="Z56" s="5"/>
      <c r="AA56" s="45">
        <v>22</v>
      </c>
      <c r="AB56" s="46"/>
    </row>
    <row r="57" spans="1:28" ht="9" customHeight="1">
      <c r="A57" s="30"/>
      <c r="B57" s="31"/>
      <c r="C57" s="41">
        <f>SUM(G57,K57)+2</f>
        <v>780198</v>
      </c>
      <c r="D57" s="40" t="s">
        <v>18</v>
      </c>
      <c r="E57" s="7">
        <f t="shared" si="10"/>
        <v>100</v>
      </c>
      <c r="F57" s="39" t="s">
        <v>18</v>
      </c>
      <c r="G57" s="38">
        <f t="shared" si="15"/>
        <v>536321</v>
      </c>
      <c r="H57" s="40" t="s">
        <v>18</v>
      </c>
      <c r="I57" s="7">
        <f t="shared" si="11"/>
        <v>68.7</v>
      </c>
      <c r="J57" s="39" t="s">
        <v>18</v>
      </c>
      <c r="K57" s="38">
        <v>243875</v>
      </c>
      <c r="L57" s="40" t="s">
        <v>18</v>
      </c>
      <c r="M57" s="7">
        <f t="shared" si="12"/>
        <v>31.3</v>
      </c>
      <c r="N57" s="39" t="s">
        <v>18</v>
      </c>
      <c r="O57" s="41">
        <f>SUM(S57,W57)+1</f>
        <v>357323</v>
      </c>
      <c r="P57" s="3" t="s">
        <v>18</v>
      </c>
      <c r="Q57" s="7">
        <f t="shared" si="13"/>
        <v>100</v>
      </c>
      <c r="R57" s="5" t="s">
        <v>18</v>
      </c>
      <c r="S57" s="38">
        <v>304296</v>
      </c>
      <c r="T57" s="3" t="s">
        <v>18</v>
      </c>
      <c r="U57" s="7">
        <f t="shared" si="14"/>
        <v>85.2</v>
      </c>
      <c r="V57" s="5" t="s">
        <v>18</v>
      </c>
      <c r="W57" s="38">
        <v>53026</v>
      </c>
      <c r="X57" s="3" t="s">
        <v>18</v>
      </c>
      <c r="Y57" s="7">
        <f>ROUND(W57/O57*100,1)</f>
        <v>14.8</v>
      </c>
      <c r="Z57" s="5" t="s">
        <v>18</v>
      </c>
      <c r="AA57" s="30"/>
      <c r="AB57" s="31"/>
    </row>
    <row r="58" spans="1:28" ht="9" customHeight="1">
      <c r="A58" s="45">
        <v>23</v>
      </c>
      <c r="B58" s="46"/>
      <c r="C58" s="2">
        <f>SUM(G58,K58)-1</f>
        <v>793468</v>
      </c>
      <c r="D58" s="3"/>
      <c r="E58" s="4">
        <f>SUM(I58,M58)</f>
        <v>100</v>
      </c>
      <c r="F58" s="5"/>
      <c r="G58" s="3">
        <f>SUM(G129,S58)+1</f>
        <v>547423</v>
      </c>
      <c r="H58" s="3"/>
      <c r="I58" s="4">
        <f>ROUND(G58/C58*100,1)</f>
        <v>69</v>
      </c>
      <c r="J58" s="5"/>
      <c r="K58" s="3">
        <f aca="true" t="shared" si="16" ref="K58:K71">SUM(K129,W58)</f>
        <v>246046</v>
      </c>
      <c r="L58" s="3"/>
      <c r="M58" s="4">
        <f>ROUND(K58/C58*100,1)</f>
        <v>31</v>
      </c>
      <c r="N58" s="5"/>
      <c r="O58" s="2">
        <f>SUM(S58,W58)</f>
        <v>341714</v>
      </c>
      <c r="P58" s="3"/>
      <c r="Q58" s="4">
        <f aca="true" t="shared" si="17" ref="Q58:Q71">SUM(U58,Y58)</f>
        <v>100</v>
      </c>
      <c r="R58" s="5"/>
      <c r="S58" s="3">
        <v>288841</v>
      </c>
      <c r="T58" s="3"/>
      <c r="U58" s="4">
        <f aca="true" t="shared" si="18" ref="U58:U71">ROUND(S58/O58*100,1)</f>
        <v>84.5</v>
      </c>
      <c r="V58" s="5"/>
      <c r="W58" s="3">
        <v>52873</v>
      </c>
      <c r="X58" s="3"/>
      <c r="Y58" s="4">
        <f>ROUND(W58/$O58*100,1)</f>
        <v>15.5</v>
      </c>
      <c r="Z58" s="5"/>
      <c r="AA58" s="45">
        <v>23</v>
      </c>
      <c r="AB58" s="46"/>
    </row>
    <row r="59" spans="1:28" ht="9" customHeight="1">
      <c r="A59" s="30"/>
      <c r="B59" s="31"/>
      <c r="C59" s="41">
        <f>SUM(G59,K59)+3</f>
        <v>793336</v>
      </c>
      <c r="D59" s="40" t="s">
        <v>18</v>
      </c>
      <c r="E59" s="7">
        <f>SUM(I59,M59)</f>
        <v>100</v>
      </c>
      <c r="F59" s="39" t="s">
        <v>18</v>
      </c>
      <c r="G59" s="38">
        <f t="shared" si="15"/>
        <v>547288</v>
      </c>
      <c r="H59" s="40" t="s">
        <v>18</v>
      </c>
      <c r="I59" s="7">
        <f>ROUND(G59/C59*100,1)</f>
        <v>69</v>
      </c>
      <c r="J59" s="39" t="s">
        <v>18</v>
      </c>
      <c r="K59" s="38">
        <f t="shared" si="16"/>
        <v>246045</v>
      </c>
      <c r="L59" s="40" t="s">
        <v>18</v>
      </c>
      <c r="M59" s="7">
        <f>ROUND(K59/C59*100,1)</f>
        <v>31</v>
      </c>
      <c r="N59" s="39" t="s">
        <v>18</v>
      </c>
      <c r="O59" s="41">
        <f>SUM(S59,W59)+1</f>
        <v>357142</v>
      </c>
      <c r="P59" s="3" t="s">
        <v>18</v>
      </c>
      <c r="Q59" s="7">
        <f t="shared" si="17"/>
        <v>100</v>
      </c>
      <c r="R59" s="5" t="s">
        <v>18</v>
      </c>
      <c r="S59" s="38">
        <v>304268</v>
      </c>
      <c r="T59" s="3" t="s">
        <v>18</v>
      </c>
      <c r="U59" s="7">
        <f t="shared" si="18"/>
        <v>85.2</v>
      </c>
      <c r="V59" s="5" t="s">
        <v>18</v>
      </c>
      <c r="W59" s="38">
        <v>52873</v>
      </c>
      <c r="X59" s="3" t="s">
        <v>18</v>
      </c>
      <c r="Y59" s="7">
        <f>ROUND(W59/O59*100,1)</f>
        <v>14.8</v>
      </c>
      <c r="Z59" s="5" t="s">
        <v>18</v>
      </c>
      <c r="AA59" s="30"/>
      <c r="AB59" s="31"/>
    </row>
    <row r="60" spans="1:28" ht="9" customHeight="1">
      <c r="A60" s="45">
        <v>24</v>
      </c>
      <c r="B60" s="46"/>
      <c r="C60" s="2">
        <f>SUM(G60,K60)-1</f>
        <v>815100</v>
      </c>
      <c r="D60" s="3"/>
      <c r="E60" s="4">
        <f>SUM(I60,M60)</f>
        <v>100</v>
      </c>
      <c r="F60" s="5"/>
      <c r="G60" s="3">
        <f>SUM(G131,S60)+1</f>
        <v>567792</v>
      </c>
      <c r="H60" s="3"/>
      <c r="I60" s="4">
        <f>ROUND(G60/C60*100,1)</f>
        <v>69.7</v>
      </c>
      <c r="J60" s="5"/>
      <c r="K60" s="3">
        <f>SUM(K131,W60)</f>
        <v>247309</v>
      </c>
      <c r="L60" s="3"/>
      <c r="M60" s="4">
        <f>ROUND(K60/C60*100,1)</f>
        <v>30.3</v>
      </c>
      <c r="N60" s="5"/>
      <c r="O60" s="2">
        <f>SUM(S60,W60)</f>
        <v>344608</v>
      </c>
      <c r="P60" s="3"/>
      <c r="Q60" s="4">
        <f t="shared" si="17"/>
        <v>100</v>
      </c>
      <c r="R60" s="5"/>
      <c r="S60" s="3">
        <v>291540</v>
      </c>
      <c r="T60" s="3"/>
      <c r="U60" s="4">
        <f t="shared" si="18"/>
        <v>84.6</v>
      </c>
      <c r="V60" s="5"/>
      <c r="W60" s="3">
        <v>53068</v>
      </c>
      <c r="X60" s="3"/>
      <c r="Y60" s="4">
        <f>ROUND(W60/$O60*100,1)</f>
        <v>15.4</v>
      </c>
      <c r="Z60" s="5"/>
      <c r="AA60" s="45">
        <v>24</v>
      </c>
      <c r="AB60" s="46"/>
    </row>
    <row r="61" spans="1:28" ht="9" customHeight="1">
      <c r="A61" s="30"/>
      <c r="B61" s="31"/>
      <c r="C61" s="41">
        <f>SUM(G61,K61)+2</f>
        <v>815111</v>
      </c>
      <c r="D61" s="40" t="s">
        <v>18</v>
      </c>
      <c r="E61" s="7">
        <f>SUM(I61,M61)</f>
        <v>100</v>
      </c>
      <c r="F61" s="39" t="s">
        <v>18</v>
      </c>
      <c r="G61" s="38">
        <f t="shared" si="15"/>
        <v>567802</v>
      </c>
      <c r="H61" s="40" t="s">
        <v>18</v>
      </c>
      <c r="I61" s="7">
        <f>ROUND(G61/C61*100,1)</f>
        <v>69.7</v>
      </c>
      <c r="J61" s="39" t="s">
        <v>18</v>
      </c>
      <c r="K61" s="38">
        <f t="shared" si="16"/>
        <v>247307</v>
      </c>
      <c r="L61" s="40" t="s">
        <v>18</v>
      </c>
      <c r="M61" s="7">
        <f>ROUND(K61/C61*100,1)</f>
        <v>30.3</v>
      </c>
      <c r="N61" s="39" t="s">
        <v>18</v>
      </c>
      <c r="O61" s="41">
        <f>SUM(S61,W61)</f>
        <v>361317</v>
      </c>
      <c r="P61" s="3" t="s">
        <v>18</v>
      </c>
      <c r="Q61" s="7">
        <f t="shared" si="17"/>
        <v>100</v>
      </c>
      <c r="R61" s="5" t="s">
        <v>18</v>
      </c>
      <c r="S61" s="38">
        <v>308249</v>
      </c>
      <c r="T61" s="3" t="s">
        <v>18</v>
      </c>
      <c r="U61" s="7">
        <f t="shared" si="18"/>
        <v>85.3</v>
      </c>
      <c r="V61" s="5" t="s">
        <v>18</v>
      </c>
      <c r="W61" s="38">
        <v>53068</v>
      </c>
      <c r="X61" s="3" t="s">
        <v>18</v>
      </c>
      <c r="Y61" s="7">
        <f>ROUND(W61/O61*100,1)</f>
        <v>14.7</v>
      </c>
      <c r="Z61" s="5" t="s">
        <v>18</v>
      </c>
      <c r="AA61" s="30"/>
      <c r="AB61" s="31"/>
    </row>
    <row r="62" spans="1:28" ht="9" customHeight="1">
      <c r="A62" s="45">
        <v>25</v>
      </c>
      <c r="B62" s="46"/>
      <c r="C62" s="2">
        <f>SUM(G62,K62)+1</f>
        <v>866017</v>
      </c>
      <c r="D62" s="3"/>
      <c r="E62" s="4">
        <f t="shared" si="10"/>
        <v>100</v>
      </c>
      <c r="F62" s="5"/>
      <c r="G62" s="3">
        <f t="shared" si="15"/>
        <v>611064</v>
      </c>
      <c r="H62" s="3"/>
      <c r="I62" s="4">
        <f t="shared" si="11"/>
        <v>70.6</v>
      </c>
      <c r="J62" s="5"/>
      <c r="K62" s="3">
        <f t="shared" si="16"/>
        <v>254952</v>
      </c>
      <c r="L62" s="3"/>
      <c r="M62" s="4">
        <f t="shared" si="12"/>
        <v>29.4</v>
      </c>
      <c r="N62" s="5"/>
      <c r="O62" s="2">
        <v>353743</v>
      </c>
      <c r="P62" s="3"/>
      <c r="Q62" s="4">
        <f t="shared" si="17"/>
        <v>100</v>
      </c>
      <c r="R62" s="5"/>
      <c r="S62" s="3">
        <v>299683</v>
      </c>
      <c r="T62" s="3"/>
      <c r="U62" s="4">
        <f t="shared" si="18"/>
        <v>84.7</v>
      </c>
      <c r="V62" s="5"/>
      <c r="W62" s="3">
        <v>54059</v>
      </c>
      <c r="X62" s="3"/>
      <c r="Y62" s="4">
        <f>ROUND(W62/$O62*100,1)</f>
        <v>15.3</v>
      </c>
      <c r="Z62" s="5"/>
      <c r="AA62" s="45">
        <v>25</v>
      </c>
      <c r="AB62" s="46"/>
    </row>
    <row r="63" spans="1:28" ht="9" customHeight="1">
      <c r="A63" s="30"/>
      <c r="B63" s="31"/>
      <c r="C63" s="38">
        <f aca="true" t="shared" si="19" ref="C63:C69">SUM(G63,K63)</f>
        <v>865809</v>
      </c>
      <c r="D63" s="39" t="s">
        <v>18</v>
      </c>
      <c r="E63" s="40">
        <f t="shared" si="10"/>
        <v>100</v>
      </c>
      <c r="F63" s="39" t="s">
        <v>18</v>
      </c>
      <c r="G63" s="38">
        <f t="shared" si="15"/>
        <v>610857</v>
      </c>
      <c r="H63" s="39" t="s">
        <v>18</v>
      </c>
      <c r="I63" s="40">
        <f t="shared" si="11"/>
        <v>70.6</v>
      </c>
      <c r="J63" s="39" t="s">
        <v>18</v>
      </c>
      <c r="K63" s="38">
        <f t="shared" si="16"/>
        <v>254952</v>
      </c>
      <c r="L63" s="39" t="s">
        <v>18</v>
      </c>
      <c r="M63" s="40">
        <f t="shared" si="12"/>
        <v>29.4</v>
      </c>
      <c r="N63" s="5" t="s">
        <v>18</v>
      </c>
      <c r="O63" s="41">
        <f>SUM(S63,W63)</f>
        <v>373545</v>
      </c>
      <c r="P63" s="3" t="s">
        <v>18</v>
      </c>
      <c r="Q63" s="7">
        <f t="shared" si="17"/>
        <v>100</v>
      </c>
      <c r="R63" s="5" t="s">
        <v>18</v>
      </c>
      <c r="S63" s="38">
        <v>319486</v>
      </c>
      <c r="T63" s="3" t="s">
        <v>18</v>
      </c>
      <c r="U63" s="7">
        <f t="shared" si="18"/>
        <v>85.5</v>
      </c>
      <c r="V63" s="5" t="s">
        <v>18</v>
      </c>
      <c r="W63" s="38">
        <v>54059</v>
      </c>
      <c r="X63" s="3" t="s">
        <v>18</v>
      </c>
      <c r="Y63" s="7">
        <f>ROUND(W63/O63*100,1)</f>
        <v>14.5</v>
      </c>
      <c r="Z63" s="5" t="s">
        <v>18</v>
      </c>
      <c r="AA63" s="30"/>
      <c r="AB63" s="31"/>
    </row>
    <row r="64" spans="1:28" ht="9" customHeight="1">
      <c r="A64" s="45">
        <v>26</v>
      </c>
      <c r="B64" s="46"/>
      <c r="C64" s="2">
        <f>SUM(G64,K64)</f>
        <v>946346</v>
      </c>
      <c r="D64" s="3"/>
      <c r="E64" s="4">
        <f aca="true" t="shared" si="20" ref="E64:E71">SUM(I64,M64)</f>
        <v>100</v>
      </c>
      <c r="F64" s="5"/>
      <c r="G64" s="3">
        <f t="shared" si="15"/>
        <v>639488</v>
      </c>
      <c r="H64" s="3"/>
      <c r="I64" s="4">
        <f aca="true" t="shared" si="21" ref="I64:I71">ROUND(G64/C64*100,1)</f>
        <v>67.6</v>
      </c>
      <c r="J64" s="5"/>
      <c r="K64" s="3">
        <f t="shared" si="16"/>
        <v>306858</v>
      </c>
      <c r="L64" s="3"/>
      <c r="M64" s="4">
        <f aca="true" t="shared" si="22" ref="M64:M71">ROUND(K64/C64*100,1)</f>
        <v>32.4</v>
      </c>
      <c r="N64" s="5"/>
      <c r="O64" s="2">
        <v>367855</v>
      </c>
      <c r="P64" s="3"/>
      <c r="Q64" s="4">
        <f>SUM(U64,Y64)</f>
        <v>100</v>
      </c>
      <c r="R64" s="5"/>
      <c r="S64" s="3">
        <v>310667</v>
      </c>
      <c r="T64" s="3"/>
      <c r="U64" s="4">
        <f>ROUND(S64/O64*100,1)</f>
        <v>84.5</v>
      </c>
      <c r="V64" s="5"/>
      <c r="W64" s="3">
        <v>57188</v>
      </c>
      <c r="X64" s="3"/>
      <c r="Y64" s="4">
        <f>ROUND(W64/$O64*100,1)</f>
        <v>15.5</v>
      </c>
      <c r="Z64" s="5"/>
      <c r="AA64" s="45">
        <v>26</v>
      </c>
      <c r="AB64" s="46"/>
    </row>
    <row r="65" spans="1:28" ht="9" customHeight="1">
      <c r="A65" s="30"/>
      <c r="B65" s="31"/>
      <c r="C65" s="38">
        <f>SUM(G65,K65)</f>
        <v>946280</v>
      </c>
      <c r="D65" s="39" t="s">
        <v>18</v>
      </c>
      <c r="E65" s="40">
        <f t="shared" si="20"/>
        <v>100</v>
      </c>
      <c r="F65" s="39" t="s">
        <v>18</v>
      </c>
      <c r="G65" s="38">
        <f t="shared" si="15"/>
        <v>639422</v>
      </c>
      <c r="H65" s="39" t="s">
        <v>18</v>
      </c>
      <c r="I65" s="40">
        <f t="shared" si="21"/>
        <v>67.6</v>
      </c>
      <c r="J65" s="39" t="s">
        <v>18</v>
      </c>
      <c r="K65" s="38">
        <f t="shared" si="16"/>
        <v>306858</v>
      </c>
      <c r="L65" s="39" t="s">
        <v>18</v>
      </c>
      <c r="M65" s="40">
        <f t="shared" si="22"/>
        <v>32.4</v>
      </c>
      <c r="N65" s="5" t="s">
        <v>18</v>
      </c>
      <c r="O65" s="41">
        <v>391733</v>
      </c>
      <c r="P65" s="3" t="s">
        <v>18</v>
      </c>
      <c r="Q65" s="7">
        <f>SUM(U65,Y65)</f>
        <v>100</v>
      </c>
      <c r="R65" s="5" t="s">
        <v>18</v>
      </c>
      <c r="S65" s="38">
        <v>334546</v>
      </c>
      <c r="T65" s="3" t="s">
        <v>18</v>
      </c>
      <c r="U65" s="7">
        <f>ROUND(S65/O65*100,1)</f>
        <v>85.4</v>
      </c>
      <c r="V65" s="5" t="s">
        <v>18</v>
      </c>
      <c r="W65" s="38">
        <v>57188</v>
      </c>
      <c r="X65" s="3" t="s">
        <v>18</v>
      </c>
      <c r="Y65" s="7">
        <f>ROUND(W65/O65*100,1)</f>
        <v>14.6</v>
      </c>
      <c r="Z65" s="5" t="s">
        <v>18</v>
      </c>
      <c r="AA65" s="30"/>
      <c r="AB65" s="31"/>
    </row>
    <row r="66" spans="1:28" ht="9" customHeight="1">
      <c r="A66" s="45">
        <v>27</v>
      </c>
      <c r="B66" s="46"/>
      <c r="C66" s="2">
        <f>SUM(G66,K66)</f>
        <v>990679</v>
      </c>
      <c r="D66" s="3"/>
      <c r="E66" s="42">
        <f>SUM(I66,M66)</f>
        <v>100</v>
      </c>
      <c r="F66" s="5"/>
      <c r="G66" s="3">
        <f t="shared" si="15"/>
        <v>650499</v>
      </c>
      <c r="H66" s="3"/>
      <c r="I66" s="42">
        <f>ROUND(G66/C66*100,1)</f>
        <v>65.7</v>
      </c>
      <c r="J66" s="5"/>
      <c r="K66" s="3">
        <f t="shared" si="16"/>
        <v>340180</v>
      </c>
      <c r="L66" s="3"/>
      <c r="M66" s="42">
        <f>ROUND(K66/C66*100,1)</f>
        <v>34.3</v>
      </c>
      <c r="N66" s="5"/>
      <c r="O66" s="2">
        <v>390986</v>
      </c>
      <c r="P66" s="3"/>
      <c r="Q66" s="42">
        <f>SUM(U66,Y66)</f>
        <v>100</v>
      </c>
      <c r="R66" s="5"/>
      <c r="S66" s="2">
        <v>314746</v>
      </c>
      <c r="T66" s="3"/>
      <c r="U66" s="42">
        <f>ROUND(S66/O66*100,1)</f>
        <v>80.5</v>
      </c>
      <c r="V66" s="5"/>
      <c r="W66" s="2">
        <v>76239</v>
      </c>
      <c r="X66" s="3"/>
      <c r="Y66" s="42">
        <f>ROUND(W66/$O66*100,1)</f>
        <v>19.5</v>
      </c>
      <c r="Z66" s="5"/>
      <c r="AA66" s="45">
        <v>27</v>
      </c>
      <c r="AB66" s="46"/>
    </row>
    <row r="67" spans="1:28" ht="9" customHeight="1">
      <c r="A67" s="30"/>
      <c r="B67" s="31"/>
      <c r="C67" s="38">
        <f>SUM(G67,K67)</f>
        <v>990900</v>
      </c>
      <c r="D67" s="39" t="s">
        <v>18</v>
      </c>
      <c r="E67" s="43">
        <f>SUM(I67,M67)</f>
        <v>100</v>
      </c>
      <c r="F67" s="39" t="s">
        <v>18</v>
      </c>
      <c r="G67" s="38">
        <f t="shared" si="15"/>
        <v>650720</v>
      </c>
      <c r="H67" s="39" t="s">
        <v>18</v>
      </c>
      <c r="I67" s="43">
        <f>ROUND(G67/C67*100,1)</f>
        <v>65.7</v>
      </c>
      <c r="J67" s="39" t="s">
        <v>18</v>
      </c>
      <c r="K67" s="38">
        <f t="shared" si="16"/>
        <v>340180</v>
      </c>
      <c r="L67" s="39" t="s">
        <v>18</v>
      </c>
      <c r="M67" s="43">
        <f>ROUND(K67/C67*100,1)</f>
        <v>34.3</v>
      </c>
      <c r="N67" s="5" t="s">
        <v>18</v>
      </c>
      <c r="O67" s="41">
        <v>412012</v>
      </c>
      <c r="P67" s="3" t="s">
        <v>18</v>
      </c>
      <c r="Q67" s="44">
        <f>SUM(U67,Y67)</f>
        <v>100</v>
      </c>
      <c r="R67" s="5" t="s">
        <v>18</v>
      </c>
      <c r="S67" s="38">
        <v>335773</v>
      </c>
      <c r="T67" s="3" t="s">
        <v>18</v>
      </c>
      <c r="U67" s="44">
        <f>ROUND(S67/O67*100,1)</f>
        <v>81.5</v>
      </c>
      <c r="V67" s="5" t="s">
        <v>18</v>
      </c>
      <c r="W67" s="38">
        <v>76239</v>
      </c>
      <c r="X67" s="3" t="s">
        <v>18</v>
      </c>
      <c r="Y67" s="44">
        <f>ROUND(W67/O67*100,1)</f>
        <v>18.5</v>
      </c>
      <c r="Z67" s="5" t="s">
        <v>18</v>
      </c>
      <c r="AA67" s="30"/>
      <c r="AB67" s="31"/>
    </row>
    <row r="68" spans="1:28" ht="9" customHeight="1">
      <c r="A68" s="45" t="s">
        <v>20</v>
      </c>
      <c r="B68" s="46"/>
      <c r="C68" s="2">
        <f t="shared" si="19"/>
        <v>984961</v>
      </c>
      <c r="D68" s="3"/>
      <c r="E68" s="4">
        <f t="shared" si="20"/>
        <v>100</v>
      </c>
      <c r="F68" s="5"/>
      <c r="G68" s="3">
        <f t="shared" si="15"/>
        <v>654974</v>
      </c>
      <c r="H68" s="3"/>
      <c r="I68" s="4">
        <f t="shared" si="21"/>
        <v>66.5</v>
      </c>
      <c r="J68" s="5"/>
      <c r="K68" s="3">
        <f t="shared" si="16"/>
        <v>329987</v>
      </c>
      <c r="L68" s="3"/>
      <c r="M68" s="4">
        <f t="shared" si="22"/>
        <v>33.5</v>
      </c>
      <c r="N68" s="5"/>
      <c r="O68" s="2">
        <v>391802</v>
      </c>
      <c r="P68" s="3"/>
      <c r="Q68" s="4">
        <f t="shared" si="17"/>
        <v>100</v>
      </c>
      <c r="R68" s="5"/>
      <c r="S68" s="3">
        <v>317842</v>
      </c>
      <c r="T68" s="3"/>
      <c r="U68" s="4">
        <f t="shared" si="18"/>
        <v>81.1</v>
      </c>
      <c r="V68" s="5"/>
      <c r="W68" s="3">
        <v>73960</v>
      </c>
      <c r="X68" s="3"/>
      <c r="Y68" s="4">
        <f>ROUND(W68/$O68*100,1)</f>
        <v>18.9</v>
      </c>
      <c r="Z68" s="5"/>
      <c r="AA68" s="45" t="s">
        <v>20</v>
      </c>
      <c r="AB68" s="46"/>
    </row>
    <row r="69" spans="1:28" ht="9" customHeight="1">
      <c r="A69" s="30"/>
      <c r="B69" s="31"/>
      <c r="C69" s="38">
        <f t="shared" si="19"/>
        <v>985053</v>
      </c>
      <c r="D69" s="39" t="s">
        <v>18</v>
      </c>
      <c r="E69" s="40">
        <f t="shared" si="20"/>
        <v>100</v>
      </c>
      <c r="F69" s="39" t="s">
        <v>18</v>
      </c>
      <c r="G69" s="38">
        <f t="shared" si="15"/>
        <v>655066</v>
      </c>
      <c r="H69" s="39" t="s">
        <v>18</v>
      </c>
      <c r="I69" s="40">
        <f t="shared" si="21"/>
        <v>66.5</v>
      </c>
      <c r="J69" s="39" t="s">
        <v>18</v>
      </c>
      <c r="K69" s="38">
        <f t="shared" si="16"/>
        <v>329987</v>
      </c>
      <c r="L69" s="39" t="s">
        <v>18</v>
      </c>
      <c r="M69" s="40">
        <f t="shared" si="22"/>
        <v>33.5</v>
      </c>
      <c r="N69" s="5" t="s">
        <v>18</v>
      </c>
      <c r="O69" s="41">
        <v>409459</v>
      </c>
      <c r="P69" s="3" t="s">
        <v>18</v>
      </c>
      <c r="Q69" s="7">
        <f t="shared" si="17"/>
        <v>100</v>
      </c>
      <c r="R69" s="5" t="s">
        <v>18</v>
      </c>
      <c r="S69" s="38">
        <v>335499</v>
      </c>
      <c r="T69" s="3" t="s">
        <v>18</v>
      </c>
      <c r="U69" s="7">
        <f t="shared" si="18"/>
        <v>81.9</v>
      </c>
      <c r="V69" s="5" t="s">
        <v>18</v>
      </c>
      <c r="W69" s="38">
        <v>73960</v>
      </c>
      <c r="X69" s="3" t="s">
        <v>18</v>
      </c>
      <c r="Y69" s="7">
        <f>ROUND(W69/O69*100,1)</f>
        <v>18.1</v>
      </c>
      <c r="Z69" s="5" t="s">
        <v>18</v>
      </c>
      <c r="AA69" s="30"/>
      <c r="AB69" s="31"/>
    </row>
    <row r="70" spans="1:28" ht="9" customHeight="1">
      <c r="A70" s="45" t="s">
        <v>21</v>
      </c>
      <c r="B70" s="46"/>
      <c r="C70" s="2">
        <f>SUM(G70,K70)</f>
        <v>1013229</v>
      </c>
      <c r="D70" s="3"/>
      <c r="E70" s="4">
        <f t="shared" si="20"/>
        <v>100</v>
      </c>
      <c r="F70" s="5"/>
      <c r="G70" s="3">
        <f t="shared" si="15"/>
        <v>681073</v>
      </c>
      <c r="H70" s="3"/>
      <c r="I70" s="4">
        <f t="shared" si="21"/>
        <v>67.2</v>
      </c>
      <c r="J70" s="5"/>
      <c r="K70" s="3">
        <f t="shared" si="16"/>
        <v>332156</v>
      </c>
      <c r="L70" s="3"/>
      <c r="M70" s="4">
        <f t="shared" si="22"/>
        <v>32.8</v>
      </c>
      <c r="N70" s="5"/>
      <c r="O70" s="2">
        <v>398989</v>
      </c>
      <c r="P70" s="3"/>
      <c r="Q70" s="4">
        <f t="shared" si="17"/>
        <v>100</v>
      </c>
      <c r="R70" s="5"/>
      <c r="S70" s="3">
        <v>326305</v>
      </c>
      <c r="T70" s="3"/>
      <c r="U70" s="4">
        <f t="shared" si="18"/>
        <v>81.8</v>
      </c>
      <c r="V70" s="5"/>
      <c r="W70" s="3">
        <v>72684</v>
      </c>
      <c r="X70" s="3"/>
      <c r="Y70" s="4">
        <f>ROUND(W70/$O70*100,1)</f>
        <v>18.2</v>
      </c>
      <c r="Z70" s="5"/>
      <c r="AA70" s="45" t="s">
        <v>21</v>
      </c>
      <c r="AB70" s="46"/>
    </row>
    <row r="71" spans="1:28" ht="9" customHeight="1">
      <c r="A71" s="30"/>
      <c r="B71" s="31"/>
      <c r="C71" s="38">
        <f>SUM(G71,K71)</f>
        <v>1013091</v>
      </c>
      <c r="D71" s="39" t="s">
        <v>18</v>
      </c>
      <c r="E71" s="40">
        <f t="shared" si="20"/>
        <v>100</v>
      </c>
      <c r="F71" s="39" t="s">
        <v>18</v>
      </c>
      <c r="G71" s="38">
        <f t="shared" si="15"/>
        <v>680935</v>
      </c>
      <c r="H71" s="39" t="s">
        <v>18</v>
      </c>
      <c r="I71" s="40">
        <f t="shared" si="21"/>
        <v>67.2</v>
      </c>
      <c r="J71" s="39" t="s">
        <v>18</v>
      </c>
      <c r="K71" s="38">
        <f t="shared" si="16"/>
        <v>332156</v>
      </c>
      <c r="L71" s="39" t="s">
        <v>18</v>
      </c>
      <c r="M71" s="40">
        <f t="shared" si="22"/>
        <v>32.8</v>
      </c>
      <c r="N71" s="5" t="s">
        <v>18</v>
      </c>
      <c r="O71" s="41">
        <v>418876</v>
      </c>
      <c r="P71" s="3" t="s">
        <v>18</v>
      </c>
      <c r="Q71" s="7">
        <f t="shared" si="17"/>
        <v>100</v>
      </c>
      <c r="R71" s="5" t="s">
        <v>18</v>
      </c>
      <c r="S71" s="38">
        <v>346192</v>
      </c>
      <c r="T71" s="3" t="s">
        <v>18</v>
      </c>
      <c r="U71" s="7">
        <f t="shared" si="18"/>
        <v>82.6</v>
      </c>
      <c r="V71" s="5" t="s">
        <v>18</v>
      </c>
      <c r="W71" s="38">
        <v>72684</v>
      </c>
      <c r="X71" s="3" t="s">
        <v>18</v>
      </c>
      <c r="Y71" s="7">
        <f>ROUND(W71/O71*100,1)</f>
        <v>17.4</v>
      </c>
      <c r="Z71" s="5" t="s">
        <v>18</v>
      </c>
      <c r="AA71" s="8"/>
      <c r="AB71" s="1"/>
    </row>
    <row r="72" spans="1:28" ht="3" customHeight="1">
      <c r="A72" s="36"/>
      <c r="B72" s="37"/>
      <c r="C72" s="9"/>
      <c r="D72" s="6"/>
      <c r="E72" s="10"/>
      <c r="F72" s="6"/>
      <c r="G72" s="9"/>
      <c r="H72" s="6"/>
      <c r="I72" s="10"/>
      <c r="J72" s="6"/>
      <c r="K72" s="9"/>
      <c r="L72" s="6"/>
      <c r="M72" s="10"/>
      <c r="N72" s="6"/>
      <c r="O72" s="9"/>
      <c r="P72" s="6"/>
      <c r="Q72" s="10"/>
      <c r="R72" s="6"/>
      <c r="S72" s="9"/>
      <c r="T72" s="6"/>
      <c r="U72" s="10"/>
      <c r="V72" s="6"/>
      <c r="W72" s="9"/>
      <c r="X72" s="6"/>
      <c r="Y72" s="10"/>
      <c r="Z72" s="6"/>
      <c r="AA72" s="9"/>
      <c r="AB72" s="6"/>
    </row>
    <row r="73" ht="13.5" customHeight="1"/>
    <row r="74" spans="1:14" ht="12">
      <c r="A74" s="14"/>
      <c r="B74" s="15" t="s">
        <v>15</v>
      </c>
      <c r="C74" s="16" t="s">
        <v>9</v>
      </c>
      <c r="D74" s="17"/>
      <c r="E74" s="18"/>
      <c r="F74" s="17"/>
      <c r="G74" s="17"/>
      <c r="H74" s="17"/>
      <c r="I74" s="18"/>
      <c r="J74" s="17"/>
      <c r="K74" s="17"/>
      <c r="L74" s="17"/>
      <c r="M74" s="18"/>
      <c r="N74" s="19"/>
    </row>
    <row r="75" spans="1:14" ht="12">
      <c r="A75" s="21"/>
      <c r="B75" s="22"/>
      <c r="C75" s="16" t="s">
        <v>3</v>
      </c>
      <c r="D75" s="17"/>
      <c r="E75" s="18"/>
      <c r="F75" s="19"/>
      <c r="G75" s="16" t="s">
        <v>4</v>
      </c>
      <c r="H75" s="17"/>
      <c r="I75" s="18"/>
      <c r="J75" s="19"/>
      <c r="K75" s="16" t="s">
        <v>5</v>
      </c>
      <c r="L75" s="17"/>
      <c r="M75" s="18"/>
      <c r="N75" s="19"/>
    </row>
    <row r="76" spans="1:14" ht="12">
      <c r="A76" s="23" t="s">
        <v>16</v>
      </c>
      <c r="B76" s="24"/>
      <c r="C76" s="16" t="s">
        <v>6</v>
      </c>
      <c r="D76" s="19"/>
      <c r="E76" s="25" t="s">
        <v>7</v>
      </c>
      <c r="F76" s="19"/>
      <c r="G76" s="16" t="s">
        <v>6</v>
      </c>
      <c r="H76" s="19"/>
      <c r="I76" s="25" t="s">
        <v>7</v>
      </c>
      <c r="J76" s="19"/>
      <c r="K76" s="16" t="s">
        <v>6</v>
      </c>
      <c r="L76" s="19"/>
      <c r="M76" s="25" t="s">
        <v>7</v>
      </c>
      <c r="N76" s="19"/>
    </row>
    <row r="77" spans="1:14" ht="4.5" customHeight="1">
      <c r="A77" s="14"/>
      <c r="B77" s="27"/>
      <c r="C77" s="14"/>
      <c r="D77" s="20"/>
      <c r="E77" s="28"/>
      <c r="F77" s="29"/>
      <c r="G77" s="14"/>
      <c r="H77" s="20"/>
      <c r="I77" s="28"/>
      <c r="J77" s="29"/>
      <c r="K77" s="14"/>
      <c r="L77" s="20"/>
      <c r="M77" s="28"/>
      <c r="N77" s="29"/>
    </row>
    <row r="78" spans="1:14" ht="9" customHeight="1" hidden="1">
      <c r="A78" s="45" t="s">
        <v>14</v>
      </c>
      <c r="B78" s="46"/>
      <c r="C78" s="2">
        <f>SUM(G78,K78)</f>
        <v>1153</v>
      </c>
      <c r="D78" s="3"/>
      <c r="E78" s="4">
        <f>SUM(I78,M78)</f>
        <v>100</v>
      </c>
      <c r="F78" s="5"/>
      <c r="G78" s="3">
        <v>375</v>
      </c>
      <c r="H78" s="3"/>
      <c r="I78" s="4">
        <f>ROUND(G78/C78*100,1)</f>
        <v>32.5</v>
      </c>
      <c r="J78" s="5"/>
      <c r="K78" s="3">
        <v>778</v>
      </c>
      <c r="L78" s="3"/>
      <c r="M78" s="4">
        <f>ROUND(K78/C78*100,1)</f>
        <v>67.5</v>
      </c>
      <c r="N78" s="5"/>
    </row>
    <row r="79" spans="1:14" ht="9" customHeight="1">
      <c r="A79" s="45" t="s">
        <v>13</v>
      </c>
      <c r="B79" s="46"/>
      <c r="C79" s="2">
        <f>SUM(G79,K79)</f>
        <v>1202</v>
      </c>
      <c r="D79" s="3"/>
      <c r="E79" s="4">
        <f>SUM(I79,M79)</f>
        <v>100</v>
      </c>
      <c r="F79" s="5"/>
      <c r="G79" s="3">
        <v>421</v>
      </c>
      <c r="H79" s="3"/>
      <c r="I79" s="4">
        <f>ROUND(G79/C79*100,1)</f>
        <v>35</v>
      </c>
      <c r="J79" s="5"/>
      <c r="K79" s="3">
        <v>781</v>
      </c>
      <c r="L79" s="3"/>
      <c r="M79" s="4">
        <f>ROUND(K79/C79*100,1)</f>
        <v>65</v>
      </c>
      <c r="N79" s="5"/>
    </row>
    <row r="80" spans="1:14" ht="9" customHeight="1">
      <c r="A80" s="33">
        <v>15</v>
      </c>
      <c r="B80" s="1"/>
      <c r="C80" s="2">
        <f>SUM(G80,K80)</f>
        <v>4219</v>
      </c>
      <c r="D80" s="3"/>
      <c r="E80" s="4">
        <f>SUM(I80,M80)</f>
        <v>100</v>
      </c>
      <c r="F80" s="5"/>
      <c r="G80" s="3">
        <v>2696</v>
      </c>
      <c r="H80" s="3"/>
      <c r="I80" s="4">
        <f>ROUND(G80/C80*100,1)</f>
        <v>63.9</v>
      </c>
      <c r="J80" s="5"/>
      <c r="K80" s="3">
        <v>1523</v>
      </c>
      <c r="L80" s="3"/>
      <c r="M80" s="4">
        <f>ROUND(K80/C80*100,1)</f>
        <v>36.1</v>
      </c>
      <c r="N80" s="5"/>
    </row>
    <row r="81" spans="1:14" ht="4.5" customHeight="1">
      <c r="A81" s="21"/>
      <c r="B81" s="22"/>
      <c r="C81" s="21"/>
      <c r="D81" s="34"/>
      <c r="E81" s="35"/>
      <c r="F81" s="22"/>
      <c r="G81" s="21"/>
      <c r="H81" s="34"/>
      <c r="I81" s="35"/>
      <c r="J81" s="22"/>
      <c r="K81" s="21"/>
      <c r="L81" s="34"/>
      <c r="M81" s="35"/>
      <c r="N81" s="22"/>
    </row>
    <row r="82" spans="1:14" ht="9" customHeight="1">
      <c r="A82" s="33">
        <v>25</v>
      </c>
      <c r="B82" s="1"/>
      <c r="C82" s="2">
        <f aca="true" t="shared" si="23" ref="C82:C113">SUM(G82,K82)</f>
        <v>5702</v>
      </c>
      <c r="D82" s="3"/>
      <c r="E82" s="4">
        <f aca="true" t="shared" si="24" ref="E82:E113">SUM(I82,M82)</f>
        <v>100</v>
      </c>
      <c r="F82" s="5"/>
      <c r="G82" s="3">
        <v>3136</v>
      </c>
      <c r="H82" s="3"/>
      <c r="I82" s="4">
        <f aca="true" t="shared" si="25" ref="I82:I121">ROUND(G82/C82*100,1)</f>
        <v>55</v>
      </c>
      <c r="J82" s="5"/>
      <c r="K82" s="3">
        <v>2566</v>
      </c>
      <c r="L82" s="3"/>
      <c r="M82" s="4">
        <f aca="true" t="shared" si="26" ref="M82:M121">ROUND(K82/C82*100,1)</f>
        <v>45</v>
      </c>
      <c r="N82" s="5"/>
    </row>
    <row r="83" spans="1:14" ht="9" customHeight="1">
      <c r="A83" s="33">
        <v>30</v>
      </c>
      <c r="B83" s="1"/>
      <c r="C83" s="2">
        <f>SUM(G83,K83)+1</f>
        <v>9364</v>
      </c>
      <c r="D83" s="3"/>
      <c r="E83" s="4">
        <f t="shared" si="24"/>
        <v>100</v>
      </c>
      <c r="F83" s="5"/>
      <c r="G83" s="3">
        <v>4811</v>
      </c>
      <c r="H83" s="3"/>
      <c r="I83" s="4">
        <f t="shared" si="25"/>
        <v>51.4</v>
      </c>
      <c r="J83" s="5"/>
      <c r="K83" s="3">
        <v>4552</v>
      </c>
      <c r="L83" s="3"/>
      <c r="M83" s="4">
        <f t="shared" si="26"/>
        <v>48.6</v>
      </c>
      <c r="N83" s="5"/>
    </row>
    <row r="84" spans="1:14" ht="9" customHeight="1">
      <c r="A84" s="33">
        <v>35</v>
      </c>
      <c r="B84" s="1"/>
      <c r="C84" s="2">
        <f t="shared" si="23"/>
        <v>18010</v>
      </c>
      <c r="D84" s="3"/>
      <c r="E84" s="4">
        <f t="shared" si="24"/>
        <v>100</v>
      </c>
      <c r="F84" s="5"/>
      <c r="G84" s="3">
        <v>9784</v>
      </c>
      <c r="H84" s="3"/>
      <c r="I84" s="4">
        <f t="shared" si="25"/>
        <v>54.3</v>
      </c>
      <c r="J84" s="5"/>
      <c r="K84" s="3">
        <v>8226</v>
      </c>
      <c r="L84" s="3"/>
      <c r="M84" s="4">
        <f t="shared" si="26"/>
        <v>45.7</v>
      </c>
      <c r="N84" s="5"/>
    </row>
    <row r="85" spans="1:14" ht="9" customHeight="1">
      <c r="A85" s="33">
        <v>40</v>
      </c>
      <c r="B85" s="1"/>
      <c r="C85" s="2">
        <f t="shared" si="23"/>
        <v>32785</v>
      </c>
      <c r="D85" s="3"/>
      <c r="E85" s="4">
        <f t="shared" si="24"/>
        <v>100</v>
      </c>
      <c r="F85" s="5"/>
      <c r="G85" s="3">
        <v>19416</v>
      </c>
      <c r="H85" s="3"/>
      <c r="I85" s="4">
        <f t="shared" si="25"/>
        <v>59.2</v>
      </c>
      <c r="J85" s="5"/>
      <c r="K85" s="3">
        <v>13369</v>
      </c>
      <c r="L85" s="3"/>
      <c r="M85" s="4">
        <f t="shared" si="26"/>
        <v>40.8</v>
      </c>
      <c r="N85" s="5"/>
    </row>
    <row r="86" spans="1:14" ht="9" customHeight="1">
      <c r="A86" s="33">
        <v>45</v>
      </c>
      <c r="B86" s="1"/>
      <c r="C86" s="2">
        <f t="shared" si="23"/>
        <v>77732</v>
      </c>
      <c r="D86" s="3"/>
      <c r="E86" s="4">
        <f t="shared" si="24"/>
        <v>100</v>
      </c>
      <c r="F86" s="5"/>
      <c r="G86" s="3">
        <v>51344</v>
      </c>
      <c r="H86" s="3"/>
      <c r="I86" s="4">
        <f t="shared" si="25"/>
        <v>66.1</v>
      </c>
      <c r="J86" s="5"/>
      <c r="K86" s="3">
        <v>26388</v>
      </c>
      <c r="L86" s="3"/>
      <c r="M86" s="4">
        <f t="shared" si="26"/>
        <v>33.9</v>
      </c>
      <c r="N86" s="5"/>
    </row>
    <row r="87" spans="1:14" ht="9" hidden="1">
      <c r="A87" s="33">
        <v>46</v>
      </c>
      <c r="B87" s="1"/>
      <c r="C87" s="2">
        <f t="shared" si="23"/>
        <v>84426</v>
      </c>
      <c r="D87" s="3"/>
      <c r="E87" s="4">
        <f t="shared" si="24"/>
        <v>100</v>
      </c>
      <c r="F87" s="5"/>
      <c r="G87" s="3">
        <v>56559</v>
      </c>
      <c r="H87" s="3"/>
      <c r="I87" s="4">
        <f t="shared" si="25"/>
        <v>67</v>
      </c>
      <c r="J87" s="5"/>
      <c r="K87" s="3">
        <v>27867</v>
      </c>
      <c r="L87" s="3"/>
      <c r="M87" s="4">
        <f t="shared" si="26"/>
        <v>33</v>
      </c>
      <c r="N87" s="5"/>
    </row>
    <row r="88" spans="1:14" ht="9" hidden="1">
      <c r="A88" s="33">
        <v>47</v>
      </c>
      <c r="B88" s="1"/>
      <c r="C88" s="2">
        <f t="shared" si="23"/>
        <v>103977</v>
      </c>
      <c r="D88" s="3"/>
      <c r="E88" s="4">
        <f t="shared" si="24"/>
        <v>100</v>
      </c>
      <c r="F88" s="5"/>
      <c r="G88" s="3">
        <v>70403</v>
      </c>
      <c r="H88" s="3"/>
      <c r="I88" s="4">
        <f t="shared" si="25"/>
        <v>67.7</v>
      </c>
      <c r="J88" s="5"/>
      <c r="K88" s="3">
        <v>33574</v>
      </c>
      <c r="L88" s="3"/>
      <c r="M88" s="4">
        <f t="shared" si="26"/>
        <v>32.3</v>
      </c>
      <c r="N88" s="5"/>
    </row>
    <row r="89" spans="1:14" ht="9" hidden="1">
      <c r="A89" s="33">
        <v>48</v>
      </c>
      <c r="B89" s="1"/>
      <c r="C89" s="2">
        <f t="shared" si="23"/>
        <v>140473</v>
      </c>
      <c r="D89" s="3"/>
      <c r="E89" s="4">
        <f t="shared" si="24"/>
        <v>100</v>
      </c>
      <c r="F89" s="5"/>
      <c r="G89" s="3">
        <v>101609</v>
      </c>
      <c r="H89" s="3"/>
      <c r="I89" s="4">
        <f t="shared" si="25"/>
        <v>72.3</v>
      </c>
      <c r="J89" s="5"/>
      <c r="K89" s="3">
        <v>38864</v>
      </c>
      <c r="L89" s="3"/>
      <c r="M89" s="4">
        <f t="shared" si="26"/>
        <v>27.7</v>
      </c>
      <c r="N89" s="5"/>
    </row>
    <row r="90" spans="1:14" ht="9" hidden="1">
      <c r="A90" s="33">
        <v>49</v>
      </c>
      <c r="B90" s="1"/>
      <c r="C90" s="2">
        <f t="shared" si="23"/>
        <v>157544</v>
      </c>
      <c r="D90" s="3"/>
      <c r="E90" s="4">
        <f t="shared" si="24"/>
        <v>100</v>
      </c>
      <c r="F90" s="5"/>
      <c r="G90" s="3">
        <v>116497</v>
      </c>
      <c r="H90" s="3"/>
      <c r="I90" s="4">
        <f t="shared" si="25"/>
        <v>73.9</v>
      </c>
      <c r="J90" s="5"/>
      <c r="K90" s="3">
        <v>41047</v>
      </c>
      <c r="L90" s="3"/>
      <c r="M90" s="4">
        <f t="shared" si="26"/>
        <v>26.1</v>
      </c>
      <c r="N90" s="5"/>
    </row>
    <row r="91" spans="1:14" ht="9" customHeight="1">
      <c r="A91" s="33">
        <v>50</v>
      </c>
      <c r="B91" s="1"/>
      <c r="C91" s="2">
        <f>SUM(G91,K91)-1</f>
        <v>145042</v>
      </c>
      <c r="D91" s="3"/>
      <c r="E91" s="4">
        <f t="shared" si="24"/>
        <v>100</v>
      </c>
      <c r="F91" s="5"/>
      <c r="G91" s="3">
        <v>100583</v>
      </c>
      <c r="H91" s="3"/>
      <c r="I91" s="4">
        <f t="shared" si="25"/>
        <v>69.3</v>
      </c>
      <c r="J91" s="5"/>
      <c r="K91" s="3">
        <v>44460</v>
      </c>
      <c r="L91" s="3"/>
      <c r="M91" s="4">
        <f t="shared" si="26"/>
        <v>30.7</v>
      </c>
      <c r="N91" s="5"/>
    </row>
    <row r="92" spans="1:14" ht="9" hidden="1">
      <c r="A92" s="33">
        <v>51</v>
      </c>
      <c r="B92" s="1"/>
      <c r="C92" s="2">
        <f t="shared" si="23"/>
        <v>168020</v>
      </c>
      <c r="D92" s="3"/>
      <c r="E92" s="4">
        <f t="shared" si="24"/>
        <v>100</v>
      </c>
      <c r="F92" s="5"/>
      <c r="G92" s="3">
        <v>113509</v>
      </c>
      <c r="H92" s="3"/>
      <c r="I92" s="4">
        <f t="shared" si="25"/>
        <v>67.6</v>
      </c>
      <c r="J92" s="5"/>
      <c r="K92" s="3">
        <v>54511</v>
      </c>
      <c r="L92" s="3"/>
      <c r="M92" s="4">
        <f t="shared" si="26"/>
        <v>32.4</v>
      </c>
      <c r="N92" s="5"/>
    </row>
    <row r="93" spans="1:14" ht="9" hidden="1">
      <c r="A93" s="33">
        <v>52</v>
      </c>
      <c r="B93" s="1"/>
      <c r="C93" s="2">
        <f t="shared" si="23"/>
        <v>184341</v>
      </c>
      <c r="D93" s="3"/>
      <c r="E93" s="4">
        <f t="shared" si="24"/>
        <v>100</v>
      </c>
      <c r="F93" s="5"/>
      <c r="G93" s="3">
        <v>124985</v>
      </c>
      <c r="H93" s="3"/>
      <c r="I93" s="4">
        <f t="shared" si="25"/>
        <v>67.8</v>
      </c>
      <c r="J93" s="5"/>
      <c r="K93" s="3">
        <v>59356</v>
      </c>
      <c r="L93" s="3"/>
      <c r="M93" s="4">
        <f t="shared" si="26"/>
        <v>32.2</v>
      </c>
      <c r="N93" s="5"/>
    </row>
    <row r="94" spans="1:14" ht="9" hidden="1">
      <c r="A94" s="33">
        <v>53</v>
      </c>
      <c r="B94" s="1"/>
      <c r="C94" s="2">
        <f t="shared" si="23"/>
        <v>232239</v>
      </c>
      <c r="D94" s="3"/>
      <c r="E94" s="4">
        <f t="shared" si="24"/>
        <v>100</v>
      </c>
      <c r="F94" s="5"/>
      <c r="G94" s="3">
        <v>160888</v>
      </c>
      <c r="H94" s="3"/>
      <c r="I94" s="4">
        <f t="shared" si="25"/>
        <v>69.3</v>
      </c>
      <c r="J94" s="5"/>
      <c r="K94" s="3">
        <v>71351</v>
      </c>
      <c r="L94" s="3"/>
      <c r="M94" s="4">
        <f t="shared" si="26"/>
        <v>30.7</v>
      </c>
      <c r="N94" s="5"/>
    </row>
    <row r="95" spans="1:14" ht="9" hidden="1">
      <c r="A95" s="33">
        <v>54</v>
      </c>
      <c r="B95" s="1"/>
      <c r="C95" s="2">
        <f t="shared" si="23"/>
        <v>249566</v>
      </c>
      <c r="D95" s="3"/>
      <c r="E95" s="4">
        <f t="shared" si="24"/>
        <v>100</v>
      </c>
      <c r="F95" s="5"/>
      <c r="G95" s="3">
        <v>170827</v>
      </c>
      <c r="H95" s="3"/>
      <c r="I95" s="4">
        <f t="shared" si="25"/>
        <v>68.4</v>
      </c>
      <c r="J95" s="5"/>
      <c r="K95" s="3">
        <v>78739</v>
      </c>
      <c r="L95" s="3"/>
      <c r="M95" s="4">
        <f t="shared" si="26"/>
        <v>31.6</v>
      </c>
      <c r="N95" s="5"/>
    </row>
    <row r="96" spans="1:14" ht="9" customHeight="1">
      <c r="A96" s="33">
        <v>55</v>
      </c>
      <c r="B96" s="1"/>
      <c r="C96" s="2">
        <f t="shared" si="23"/>
        <v>283688</v>
      </c>
      <c r="D96" s="3"/>
      <c r="E96" s="4">
        <f t="shared" si="24"/>
        <v>100</v>
      </c>
      <c r="F96" s="5"/>
      <c r="G96" s="3">
        <v>201628</v>
      </c>
      <c r="H96" s="3"/>
      <c r="I96" s="4">
        <f t="shared" si="25"/>
        <v>71.1</v>
      </c>
      <c r="J96" s="5"/>
      <c r="K96" s="3">
        <v>82060</v>
      </c>
      <c r="L96" s="3"/>
      <c r="M96" s="4">
        <f t="shared" si="26"/>
        <v>28.9</v>
      </c>
      <c r="N96" s="5"/>
    </row>
    <row r="97" spans="1:14" ht="9" hidden="1">
      <c r="A97" s="33">
        <v>56</v>
      </c>
      <c r="B97" s="1"/>
      <c r="C97" s="2">
        <f t="shared" si="23"/>
        <v>304551</v>
      </c>
      <c r="D97" s="3"/>
      <c r="E97" s="4">
        <f t="shared" si="24"/>
        <v>100</v>
      </c>
      <c r="F97" s="5"/>
      <c r="G97" s="3">
        <v>213550</v>
      </c>
      <c r="H97" s="3"/>
      <c r="I97" s="4">
        <f t="shared" si="25"/>
        <v>70.1</v>
      </c>
      <c r="J97" s="5"/>
      <c r="K97" s="3">
        <v>91001</v>
      </c>
      <c r="L97" s="3"/>
      <c r="M97" s="4">
        <f t="shared" si="26"/>
        <v>29.9</v>
      </c>
      <c r="N97" s="5"/>
    </row>
    <row r="98" spans="1:14" ht="9" hidden="1">
      <c r="A98" s="33">
        <v>57</v>
      </c>
      <c r="B98" s="1"/>
      <c r="C98" s="2">
        <f t="shared" si="23"/>
        <v>320031</v>
      </c>
      <c r="D98" s="3"/>
      <c r="E98" s="4">
        <f t="shared" si="24"/>
        <v>100</v>
      </c>
      <c r="F98" s="5"/>
      <c r="G98" s="3">
        <v>226446</v>
      </c>
      <c r="H98" s="3"/>
      <c r="I98" s="4">
        <f t="shared" si="25"/>
        <v>70.8</v>
      </c>
      <c r="J98" s="5"/>
      <c r="K98" s="3">
        <v>93585</v>
      </c>
      <c r="L98" s="3"/>
      <c r="M98" s="4">
        <f t="shared" si="26"/>
        <v>29.2</v>
      </c>
      <c r="N98" s="5"/>
    </row>
    <row r="99" spans="1:14" ht="9" hidden="1">
      <c r="A99" s="33">
        <v>58</v>
      </c>
      <c r="B99" s="1"/>
      <c r="C99" s="2">
        <f t="shared" si="23"/>
        <v>341621</v>
      </c>
      <c r="D99" s="3"/>
      <c r="E99" s="4">
        <f t="shared" si="24"/>
        <v>100</v>
      </c>
      <c r="F99" s="5"/>
      <c r="G99" s="3">
        <v>242535</v>
      </c>
      <c r="H99" s="3"/>
      <c r="I99" s="4">
        <f t="shared" si="25"/>
        <v>71</v>
      </c>
      <c r="J99" s="5"/>
      <c r="K99" s="3">
        <v>99086</v>
      </c>
      <c r="L99" s="3"/>
      <c r="M99" s="4">
        <f t="shared" si="26"/>
        <v>29</v>
      </c>
      <c r="N99" s="5"/>
    </row>
    <row r="100" spans="1:14" ht="9" hidden="1">
      <c r="A100" s="33">
        <v>59</v>
      </c>
      <c r="B100" s="1"/>
      <c r="C100" s="2">
        <f t="shared" si="23"/>
        <v>367748</v>
      </c>
      <c r="D100" s="3"/>
      <c r="E100" s="4">
        <f t="shared" si="24"/>
        <v>100</v>
      </c>
      <c r="F100" s="5"/>
      <c r="G100" s="3">
        <v>262813</v>
      </c>
      <c r="H100" s="3"/>
      <c r="I100" s="4">
        <f t="shared" si="25"/>
        <v>71.5</v>
      </c>
      <c r="J100" s="5"/>
      <c r="K100" s="3">
        <v>104935</v>
      </c>
      <c r="L100" s="3"/>
      <c r="M100" s="4">
        <f t="shared" si="26"/>
        <v>28.5</v>
      </c>
      <c r="N100" s="5"/>
    </row>
    <row r="101" spans="1:14" ht="9" customHeight="1">
      <c r="A101" s="33">
        <v>60</v>
      </c>
      <c r="B101" s="1"/>
      <c r="C101" s="2">
        <f t="shared" si="23"/>
        <v>391502</v>
      </c>
      <c r="D101" s="3"/>
      <c r="E101" s="4">
        <f t="shared" si="24"/>
        <v>100</v>
      </c>
      <c r="F101" s="5"/>
      <c r="G101" s="3">
        <v>285170</v>
      </c>
      <c r="H101" s="3"/>
      <c r="I101" s="4">
        <f t="shared" si="25"/>
        <v>72.8</v>
      </c>
      <c r="J101" s="5"/>
      <c r="K101" s="3">
        <v>106332</v>
      </c>
      <c r="L101" s="3"/>
      <c r="M101" s="4">
        <f t="shared" si="26"/>
        <v>27.2</v>
      </c>
      <c r="N101" s="5"/>
    </row>
    <row r="102" spans="1:14" ht="9" customHeight="1" hidden="1">
      <c r="A102" s="33">
        <v>61</v>
      </c>
      <c r="B102" s="1"/>
      <c r="C102" s="2">
        <f t="shared" si="23"/>
        <v>428510</v>
      </c>
      <c r="D102" s="3"/>
      <c r="E102" s="4">
        <f t="shared" si="24"/>
        <v>100</v>
      </c>
      <c r="F102" s="5"/>
      <c r="G102" s="3">
        <v>313144</v>
      </c>
      <c r="H102" s="3"/>
      <c r="I102" s="4">
        <f t="shared" si="25"/>
        <v>73.1</v>
      </c>
      <c r="J102" s="5"/>
      <c r="K102" s="3">
        <v>115366</v>
      </c>
      <c r="L102" s="3"/>
      <c r="M102" s="4">
        <f t="shared" si="26"/>
        <v>26.9</v>
      </c>
      <c r="N102" s="5"/>
    </row>
    <row r="103" spans="1:14" ht="9" customHeight="1" hidden="1">
      <c r="A103" s="33">
        <v>62</v>
      </c>
      <c r="B103" s="1"/>
      <c r="C103" s="2">
        <f t="shared" si="23"/>
        <v>478068</v>
      </c>
      <c r="D103" s="3"/>
      <c r="E103" s="4">
        <f t="shared" si="24"/>
        <v>100</v>
      </c>
      <c r="F103" s="5"/>
      <c r="G103" s="3">
        <v>350270</v>
      </c>
      <c r="H103" s="3"/>
      <c r="I103" s="4">
        <f t="shared" si="25"/>
        <v>73.3</v>
      </c>
      <c r="J103" s="5"/>
      <c r="K103" s="3">
        <v>127798</v>
      </c>
      <c r="L103" s="3"/>
      <c r="M103" s="4">
        <f t="shared" si="26"/>
        <v>26.7</v>
      </c>
      <c r="N103" s="5"/>
    </row>
    <row r="104" spans="1:14" ht="9" customHeight="1" hidden="1">
      <c r="A104" s="33">
        <v>63</v>
      </c>
      <c r="B104" s="1"/>
      <c r="C104" s="2">
        <f t="shared" si="23"/>
        <v>521938</v>
      </c>
      <c r="D104" s="3"/>
      <c r="E104" s="4">
        <f t="shared" si="24"/>
        <v>100</v>
      </c>
      <c r="F104" s="5"/>
      <c r="G104" s="3">
        <v>382228</v>
      </c>
      <c r="H104" s="3"/>
      <c r="I104" s="4">
        <f t="shared" si="25"/>
        <v>73.2</v>
      </c>
      <c r="J104" s="5"/>
      <c r="K104" s="3">
        <v>139710</v>
      </c>
      <c r="L104" s="3"/>
      <c r="M104" s="4">
        <f t="shared" si="26"/>
        <v>26.8</v>
      </c>
      <c r="N104" s="5"/>
    </row>
    <row r="105" spans="1:14" ht="9" customHeight="1" hidden="1">
      <c r="A105" s="45" t="s">
        <v>12</v>
      </c>
      <c r="B105" s="46"/>
      <c r="C105" s="2">
        <f t="shared" si="23"/>
        <v>571361</v>
      </c>
      <c r="D105" s="3"/>
      <c r="E105" s="4">
        <f t="shared" si="24"/>
        <v>100</v>
      </c>
      <c r="F105" s="5"/>
      <c r="G105" s="3">
        <v>423926</v>
      </c>
      <c r="H105" s="3"/>
      <c r="I105" s="4">
        <f t="shared" si="25"/>
        <v>74.2</v>
      </c>
      <c r="J105" s="5"/>
      <c r="K105" s="3">
        <v>147435</v>
      </c>
      <c r="L105" s="3"/>
      <c r="M105" s="4">
        <f t="shared" si="26"/>
        <v>25.8</v>
      </c>
      <c r="N105" s="5"/>
    </row>
    <row r="106" spans="1:14" ht="9" customHeight="1">
      <c r="A106" s="45" t="s">
        <v>19</v>
      </c>
      <c r="B106" s="46"/>
      <c r="C106" s="2">
        <f t="shared" si="23"/>
        <v>627798</v>
      </c>
      <c r="D106" s="3"/>
      <c r="E106" s="4">
        <f t="shared" si="24"/>
        <v>100</v>
      </c>
      <c r="F106" s="5"/>
      <c r="G106" s="3">
        <v>462971</v>
      </c>
      <c r="H106" s="3"/>
      <c r="I106" s="4">
        <f t="shared" si="25"/>
        <v>73.7</v>
      </c>
      <c r="J106" s="5"/>
      <c r="K106" s="3">
        <v>164827</v>
      </c>
      <c r="L106" s="3"/>
      <c r="M106" s="4">
        <f t="shared" si="26"/>
        <v>26.3</v>
      </c>
      <c r="N106" s="5"/>
    </row>
    <row r="107" spans="1:14" ht="9" customHeight="1" hidden="1">
      <c r="A107" s="33">
        <v>3</v>
      </c>
      <c r="B107" s="1"/>
      <c r="C107" s="2">
        <f t="shared" si="23"/>
        <v>632110</v>
      </c>
      <c r="D107" s="3"/>
      <c r="E107" s="4">
        <f t="shared" si="24"/>
        <v>100</v>
      </c>
      <c r="F107" s="5"/>
      <c r="G107" s="3">
        <v>463073</v>
      </c>
      <c r="H107" s="3"/>
      <c r="I107" s="4">
        <f t="shared" si="25"/>
        <v>73.3</v>
      </c>
      <c r="J107" s="5"/>
      <c r="K107" s="3">
        <v>169037</v>
      </c>
      <c r="L107" s="3"/>
      <c r="M107" s="4">
        <f t="shared" si="26"/>
        <v>26.7</v>
      </c>
      <c r="N107" s="5"/>
    </row>
    <row r="108" spans="1:14" ht="9" customHeight="1" hidden="1">
      <c r="A108" s="33">
        <v>4</v>
      </c>
      <c r="B108" s="1"/>
      <c r="C108" s="2">
        <f t="shared" si="23"/>
        <v>573964</v>
      </c>
      <c r="D108" s="3"/>
      <c r="E108" s="4">
        <f t="shared" si="24"/>
        <v>100</v>
      </c>
      <c r="F108" s="5"/>
      <c r="G108" s="3">
        <v>405520</v>
      </c>
      <c r="H108" s="3"/>
      <c r="I108" s="4">
        <f t="shared" si="25"/>
        <v>70.7</v>
      </c>
      <c r="J108" s="5"/>
      <c r="K108" s="3">
        <v>168444</v>
      </c>
      <c r="L108" s="3"/>
      <c r="M108" s="4">
        <f t="shared" si="26"/>
        <v>29.3</v>
      </c>
      <c r="N108" s="5"/>
    </row>
    <row r="109" spans="1:14" ht="9" customHeight="1" hidden="1">
      <c r="A109" s="33">
        <v>5</v>
      </c>
      <c r="B109" s="1"/>
      <c r="C109" s="2">
        <f t="shared" si="23"/>
        <v>571142</v>
      </c>
      <c r="D109" s="3"/>
      <c r="E109" s="4">
        <f t="shared" si="24"/>
        <v>100</v>
      </c>
      <c r="F109" s="5"/>
      <c r="G109" s="3">
        <v>396582</v>
      </c>
      <c r="H109" s="3"/>
      <c r="I109" s="4">
        <f t="shared" si="25"/>
        <v>69.4</v>
      </c>
      <c r="J109" s="5"/>
      <c r="K109" s="3">
        <v>174560</v>
      </c>
      <c r="L109" s="3"/>
      <c r="M109" s="4">
        <f t="shared" si="26"/>
        <v>30.6</v>
      </c>
      <c r="N109" s="5"/>
    </row>
    <row r="110" spans="1:14" ht="9" customHeight="1" hidden="1">
      <c r="A110" s="33">
        <v>6</v>
      </c>
      <c r="B110" s="1"/>
      <c r="C110" s="2">
        <f t="shared" si="23"/>
        <v>540007</v>
      </c>
      <c r="D110" s="3"/>
      <c r="E110" s="4">
        <f t="shared" si="24"/>
        <v>100</v>
      </c>
      <c r="F110" s="5"/>
      <c r="G110" s="3">
        <v>359567</v>
      </c>
      <c r="H110" s="3"/>
      <c r="I110" s="4">
        <f t="shared" si="25"/>
        <v>66.6</v>
      </c>
      <c r="J110" s="5"/>
      <c r="K110" s="3">
        <v>180440</v>
      </c>
      <c r="L110" s="3"/>
      <c r="M110" s="4">
        <f t="shared" si="26"/>
        <v>33.4</v>
      </c>
      <c r="N110" s="5"/>
    </row>
    <row r="111" spans="1:14" ht="9" customHeight="1">
      <c r="A111" s="33">
        <v>7</v>
      </c>
      <c r="B111" s="1"/>
      <c r="C111" s="2">
        <f t="shared" si="23"/>
        <v>549630</v>
      </c>
      <c r="D111" s="3"/>
      <c r="E111" s="4">
        <f t="shared" si="24"/>
        <v>100</v>
      </c>
      <c r="F111" s="5"/>
      <c r="G111" s="3">
        <v>363519</v>
      </c>
      <c r="H111" s="3"/>
      <c r="I111" s="4">
        <f t="shared" si="25"/>
        <v>66.1</v>
      </c>
      <c r="J111" s="5"/>
      <c r="K111" s="3">
        <v>186111</v>
      </c>
      <c r="L111" s="3"/>
      <c r="M111" s="4">
        <f t="shared" si="26"/>
        <v>33.9</v>
      </c>
      <c r="N111" s="5"/>
    </row>
    <row r="112" spans="1:14" ht="9" customHeight="1">
      <c r="A112" s="33">
        <v>8</v>
      </c>
      <c r="B112" s="1"/>
      <c r="C112" s="2">
        <f t="shared" si="23"/>
        <v>552261</v>
      </c>
      <c r="D112" s="3"/>
      <c r="E112" s="4">
        <f t="shared" si="24"/>
        <v>100</v>
      </c>
      <c r="F112" s="5"/>
      <c r="G112" s="3">
        <v>360476</v>
      </c>
      <c r="H112" s="3"/>
      <c r="I112" s="4">
        <f t="shared" si="25"/>
        <v>65.3</v>
      </c>
      <c r="J112" s="5"/>
      <c r="K112" s="3">
        <v>191785</v>
      </c>
      <c r="L112" s="3"/>
      <c r="M112" s="4">
        <f t="shared" si="26"/>
        <v>34.7</v>
      </c>
      <c r="N112" s="5"/>
    </row>
    <row r="113" spans="1:14" ht="9" customHeight="1">
      <c r="A113" s="33">
        <v>9</v>
      </c>
      <c r="B113" s="1"/>
      <c r="C113" s="2">
        <f t="shared" si="23"/>
        <v>556007</v>
      </c>
      <c r="D113" s="3"/>
      <c r="E113" s="4">
        <f t="shared" si="24"/>
        <v>100</v>
      </c>
      <c r="F113" s="5"/>
      <c r="G113" s="3">
        <v>352325</v>
      </c>
      <c r="H113" s="3"/>
      <c r="I113" s="4">
        <f t="shared" si="25"/>
        <v>63.4</v>
      </c>
      <c r="J113" s="5"/>
      <c r="K113" s="3">
        <v>203682</v>
      </c>
      <c r="L113" s="3"/>
      <c r="M113" s="4">
        <f t="shared" si="26"/>
        <v>36.6</v>
      </c>
      <c r="N113" s="5"/>
    </row>
    <row r="114" spans="1:14" ht="9" customHeight="1">
      <c r="A114" s="33">
        <v>10</v>
      </c>
      <c r="B114" s="1"/>
      <c r="C114" s="2">
        <f aca="true" t="shared" si="27" ref="C114:C121">SUM(G114,K114)</f>
        <v>511977</v>
      </c>
      <c r="D114" s="3"/>
      <c r="E114" s="4">
        <f aca="true" t="shared" si="28" ref="E114:E121">SUM(I114,M114)</f>
        <v>100</v>
      </c>
      <c r="F114" s="5"/>
      <c r="G114" s="3">
        <v>303397</v>
      </c>
      <c r="H114" s="3"/>
      <c r="I114" s="4">
        <f t="shared" si="25"/>
        <v>59.3</v>
      </c>
      <c r="J114" s="5"/>
      <c r="K114" s="3">
        <v>208580</v>
      </c>
      <c r="L114" s="3"/>
      <c r="M114" s="4">
        <f t="shared" si="26"/>
        <v>40.7</v>
      </c>
      <c r="N114" s="5"/>
    </row>
    <row r="115" spans="1:14" ht="9" customHeight="1">
      <c r="A115" s="33">
        <v>11</v>
      </c>
      <c r="B115" s="1"/>
      <c r="C115" s="2">
        <f t="shared" si="27"/>
        <v>492139</v>
      </c>
      <c r="D115" s="3"/>
      <c r="E115" s="4">
        <f t="shared" si="28"/>
        <v>100</v>
      </c>
      <c r="F115" s="5"/>
      <c r="G115" s="3">
        <v>281293</v>
      </c>
      <c r="H115" s="3"/>
      <c r="I115" s="4">
        <f t="shared" si="25"/>
        <v>57.2</v>
      </c>
      <c r="J115" s="5"/>
      <c r="K115" s="3">
        <v>210846</v>
      </c>
      <c r="L115" s="3"/>
      <c r="M115" s="4">
        <f t="shared" si="26"/>
        <v>42.8</v>
      </c>
      <c r="N115" s="5"/>
    </row>
    <row r="116" spans="1:14" ht="9" customHeight="1">
      <c r="A116" s="33">
        <v>12</v>
      </c>
      <c r="B116" s="1"/>
      <c r="C116" s="2">
        <f t="shared" si="27"/>
        <v>527209</v>
      </c>
      <c r="D116" s="3"/>
      <c r="E116" s="4">
        <f t="shared" si="28"/>
        <v>100</v>
      </c>
      <c r="F116" s="5"/>
      <c r="G116" s="3">
        <v>323193</v>
      </c>
      <c r="H116" s="3"/>
      <c r="I116" s="4">
        <f t="shared" si="25"/>
        <v>61.3</v>
      </c>
      <c r="J116" s="5"/>
      <c r="K116" s="3">
        <v>204016</v>
      </c>
      <c r="L116" s="3"/>
      <c r="M116" s="4">
        <f t="shared" si="26"/>
        <v>38.7</v>
      </c>
      <c r="N116" s="5"/>
    </row>
    <row r="117" spans="1:14" ht="9" customHeight="1">
      <c r="A117" s="33">
        <v>13</v>
      </c>
      <c r="B117" s="1"/>
      <c r="C117" s="2">
        <f t="shared" si="27"/>
        <v>499684</v>
      </c>
      <c r="D117" s="3"/>
      <c r="E117" s="4">
        <f t="shared" si="28"/>
        <v>100</v>
      </c>
      <c r="F117" s="5"/>
      <c r="G117" s="3">
        <v>297393</v>
      </c>
      <c r="H117" s="3"/>
      <c r="I117" s="4">
        <f t="shared" si="25"/>
        <v>59.5</v>
      </c>
      <c r="J117" s="5"/>
      <c r="K117" s="3">
        <v>202291</v>
      </c>
      <c r="L117" s="3"/>
      <c r="M117" s="4">
        <f t="shared" si="26"/>
        <v>40.5</v>
      </c>
      <c r="N117" s="5"/>
    </row>
    <row r="118" spans="1:14" ht="9" customHeight="1">
      <c r="A118" s="33">
        <v>14</v>
      </c>
      <c r="B118" s="1"/>
      <c r="C118" s="2">
        <f>SUM(G118,K118)</f>
        <v>458442</v>
      </c>
      <c r="D118" s="3"/>
      <c r="E118" s="4">
        <f>SUM(I118,M118)</f>
        <v>100</v>
      </c>
      <c r="F118" s="5"/>
      <c r="G118" s="3">
        <v>257891</v>
      </c>
      <c r="H118" s="3"/>
      <c r="I118" s="4">
        <f t="shared" si="25"/>
        <v>56.3</v>
      </c>
      <c r="J118" s="5"/>
      <c r="K118" s="3">
        <v>200551</v>
      </c>
      <c r="L118" s="3"/>
      <c r="M118" s="4">
        <f t="shared" si="26"/>
        <v>43.7</v>
      </c>
      <c r="N118" s="5"/>
    </row>
    <row r="119" spans="1:14" ht="9" customHeight="1">
      <c r="A119" s="33">
        <v>15</v>
      </c>
      <c r="B119" s="1"/>
      <c r="C119" s="2">
        <f>SUM(G119,K119)</f>
        <v>453694</v>
      </c>
      <c r="D119" s="3"/>
      <c r="E119" s="4">
        <f>SUM(I119,M119)</f>
        <v>100</v>
      </c>
      <c r="F119" s="5"/>
      <c r="G119" s="3">
        <v>254727</v>
      </c>
      <c r="H119" s="3"/>
      <c r="I119" s="4">
        <f t="shared" si="25"/>
        <v>56.1</v>
      </c>
      <c r="J119" s="5"/>
      <c r="K119" s="3">
        <v>198967</v>
      </c>
      <c r="L119" s="3"/>
      <c r="M119" s="4">
        <f t="shared" si="26"/>
        <v>43.9</v>
      </c>
      <c r="N119" s="5"/>
    </row>
    <row r="120" spans="1:14" ht="9" customHeight="1">
      <c r="A120" s="33">
        <v>16</v>
      </c>
      <c r="B120" s="1"/>
      <c r="C120" s="2">
        <f t="shared" si="27"/>
        <v>481029</v>
      </c>
      <c r="D120" s="3"/>
      <c r="E120" s="4">
        <f t="shared" si="28"/>
        <v>100</v>
      </c>
      <c r="F120" s="5"/>
      <c r="G120" s="3">
        <v>279858</v>
      </c>
      <c r="H120" s="3"/>
      <c r="I120" s="4">
        <f t="shared" si="25"/>
        <v>58.2</v>
      </c>
      <c r="J120" s="5"/>
      <c r="K120" s="3">
        <v>201171</v>
      </c>
      <c r="L120" s="3"/>
      <c r="M120" s="4">
        <f t="shared" si="26"/>
        <v>41.8</v>
      </c>
      <c r="N120" s="5"/>
    </row>
    <row r="121" spans="1:14" ht="9" customHeight="1">
      <c r="A121" s="33">
        <v>17</v>
      </c>
      <c r="B121" s="1"/>
      <c r="C121" s="2">
        <f t="shared" si="27"/>
        <v>522905</v>
      </c>
      <c r="D121" s="3"/>
      <c r="E121" s="4">
        <f t="shared" si="28"/>
        <v>100</v>
      </c>
      <c r="F121" s="5"/>
      <c r="G121" s="3">
        <v>315413</v>
      </c>
      <c r="H121" s="3"/>
      <c r="I121" s="4">
        <f t="shared" si="25"/>
        <v>60.3</v>
      </c>
      <c r="J121" s="5"/>
      <c r="K121" s="3">
        <v>207492</v>
      </c>
      <c r="L121" s="3"/>
      <c r="M121" s="4">
        <f t="shared" si="26"/>
        <v>39.7</v>
      </c>
      <c r="N121" s="5"/>
    </row>
    <row r="122" spans="1:14" ht="9" customHeight="1">
      <c r="A122" s="33">
        <v>18</v>
      </c>
      <c r="B122" s="1"/>
      <c r="C122" s="2">
        <f aca="true" t="shared" si="29" ref="C122:C127">SUM(G122,K122)</f>
        <v>541169</v>
      </c>
      <c r="D122" s="3"/>
      <c r="E122" s="4">
        <f aca="true" t="shared" si="30" ref="E122:E127">SUM(I122,M122)</f>
        <v>100</v>
      </c>
      <c r="F122" s="5"/>
      <c r="G122" s="3">
        <v>335007</v>
      </c>
      <c r="H122" s="3"/>
      <c r="I122" s="4">
        <f aca="true" t="shared" si="31" ref="I122:I127">ROUND(G122/C122*100,1)</f>
        <v>61.9</v>
      </c>
      <c r="J122" s="5"/>
      <c r="K122" s="3">
        <v>206162</v>
      </c>
      <c r="L122" s="3"/>
      <c r="M122" s="4">
        <f aca="true" t="shared" si="32" ref="M122:M127">ROUND(K122/C122*100,1)</f>
        <v>38.1</v>
      </c>
      <c r="N122" s="5"/>
    </row>
    <row r="123" spans="1:14" ht="9" customHeight="1">
      <c r="A123" s="33">
        <v>19</v>
      </c>
      <c r="B123" s="1"/>
      <c r="C123" s="2">
        <f t="shared" si="29"/>
        <v>526558</v>
      </c>
      <c r="D123" s="3"/>
      <c r="E123" s="4">
        <f t="shared" si="30"/>
        <v>100</v>
      </c>
      <c r="F123" s="5"/>
      <c r="G123" s="3">
        <v>323273</v>
      </c>
      <c r="H123" s="3"/>
      <c r="I123" s="4">
        <f t="shared" si="31"/>
        <v>61.4</v>
      </c>
      <c r="J123" s="5"/>
      <c r="K123" s="3">
        <v>203285</v>
      </c>
      <c r="L123" s="3"/>
      <c r="M123" s="4">
        <f t="shared" si="32"/>
        <v>38.6</v>
      </c>
      <c r="N123" s="5"/>
    </row>
    <row r="124" spans="1:14" ht="9" customHeight="1">
      <c r="A124" s="33">
        <v>20</v>
      </c>
      <c r="B124" s="1"/>
      <c r="C124" s="2">
        <f t="shared" si="29"/>
        <v>458309</v>
      </c>
      <c r="D124" s="3"/>
      <c r="E124" s="4">
        <f t="shared" si="30"/>
        <v>100</v>
      </c>
      <c r="F124" s="5"/>
      <c r="G124" s="3">
        <v>264507</v>
      </c>
      <c r="H124" s="3"/>
      <c r="I124" s="4">
        <f t="shared" si="31"/>
        <v>57.7</v>
      </c>
      <c r="J124" s="5"/>
      <c r="K124" s="3">
        <v>193802</v>
      </c>
      <c r="L124" s="3"/>
      <c r="M124" s="4">
        <f t="shared" si="32"/>
        <v>42.3</v>
      </c>
      <c r="N124" s="5"/>
    </row>
    <row r="125" spans="1:14" ht="9" customHeight="1">
      <c r="A125" s="33">
        <v>21</v>
      </c>
      <c r="B125" s="1"/>
      <c r="C125" s="2">
        <f>SUM(G125,K125)</f>
        <v>402433</v>
      </c>
      <c r="D125" s="3"/>
      <c r="E125" s="4">
        <f>SUM(I125,M125)</f>
        <v>100</v>
      </c>
      <c r="F125" s="5"/>
      <c r="G125" s="3">
        <v>212941</v>
      </c>
      <c r="H125" s="3"/>
      <c r="I125" s="4">
        <f>ROUND(G125/C125*100,1)</f>
        <v>52.9</v>
      </c>
      <c r="J125" s="5"/>
      <c r="K125" s="3">
        <v>189492</v>
      </c>
      <c r="L125" s="3"/>
      <c r="M125" s="4">
        <f>ROUND(K125/C125*100,1)</f>
        <v>47.1</v>
      </c>
      <c r="N125" s="5"/>
    </row>
    <row r="126" spans="1:14" ht="9" customHeight="1">
      <c r="A126" s="33"/>
      <c r="B126" s="1"/>
      <c r="C126" s="41">
        <f>SUM(G126,K126)</f>
        <v>395693</v>
      </c>
      <c r="D126" s="3" t="s">
        <v>18</v>
      </c>
      <c r="E126" s="7">
        <f>SUM(I126,M126)</f>
        <v>100</v>
      </c>
      <c r="F126" s="5" t="s">
        <v>18</v>
      </c>
      <c r="G126" s="38">
        <v>206201</v>
      </c>
      <c r="H126" s="3" t="s">
        <v>18</v>
      </c>
      <c r="I126" s="7">
        <f>ROUND(G126/C126*100,1)</f>
        <v>52.1</v>
      </c>
      <c r="J126" s="5" t="s">
        <v>18</v>
      </c>
      <c r="K126" s="38">
        <v>189492</v>
      </c>
      <c r="L126" s="3" t="s">
        <v>18</v>
      </c>
      <c r="M126" s="7">
        <f>ROUND(K126/C126*100,1)</f>
        <v>47.9</v>
      </c>
      <c r="N126" s="5" t="s">
        <v>18</v>
      </c>
    </row>
    <row r="127" spans="1:14" ht="9" customHeight="1">
      <c r="A127" s="45">
        <v>22</v>
      </c>
      <c r="B127" s="46"/>
      <c r="C127" s="2">
        <f t="shared" si="29"/>
        <v>437074</v>
      </c>
      <c r="D127" s="3"/>
      <c r="E127" s="4">
        <f t="shared" si="30"/>
        <v>100</v>
      </c>
      <c r="F127" s="5"/>
      <c r="G127" s="3">
        <v>246225</v>
      </c>
      <c r="H127" s="3"/>
      <c r="I127" s="4">
        <f t="shared" si="31"/>
        <v>56.3</v>
      </c>
      <c r="J127" s="5"/>
      <c r="K127" s="3">
        <v>190849</v>
      </c>
      <c r="L127" s="3"/>
      <c r="M127" s="4">
        <f t="shared" si="32"/>
        <v>43.7</v>
      </c>
      <c r="N127" s="5"/>
    </row>
    <row r="128" spans="1:14" ht="9" customHeight="1">
      <c r="A128" s="30"/>
      <c r="B128" s="31"/>
      <c r="C128" s="41">
        <f>SUM(G128,K128)+1</f>
        <v>422875</v>
      </c>
      <c r="D128" s="3" t="s">
        <v>18</v>
      </c>
      <c r="E128" s="7">
        <f aca="true" t="shared" si="33" ref="E128:E134">SUM(I128,M128)</f>
        <v>100</v>
      </c>
      <c r="F128" s="5" t="s">
        <v>18</v>
      </c>
      <c r="G128" s="38">
        <v>232025</v>
      </c>
      <c r="H128" s="3" t="s">
        <v>18</v>
      </c>
      <c r="I128" s="7">
        <f aca="true" t="shared" si="34" ref="I128:I134">ROUND(G128/C128*100,1)</f>
        <v>54.9</v>
      </c>
      <c r="J128" s="5" t="s">
        <v>18</v>
      </c>
      <c r="K128" s="38">
        <v>190849</v>
      </c>
      <c r="L128" s="3" t="s">
        <v>18</v>
      </c>
      <c r="M128" s="7">
        <f aca="true" t="shared" si="35" ref="M128:M134">ROUND(K128/C128*100,1)</f>
        <v>45.1</v>
      </c>
      <c r="N128" s="5" t="s">
        <v>18</v>
      </c>
    </row>
    <row r="129" spans="1:14" ht="9" customHeight="1">
      <c r="A129" s="45">
        <v>23</v>
      </c>
      <c r="B129" s="46"/>
      <c r="C129" s="2">
        <f>SUM(G129,K129)</f>
        <v>451754</v>
      </c>
      <c r="D129" s="3"/>
      <c r="E129" s="4">
        <f t="shared" si="33"/>
        <v>100</v>
      </c>
      <c r="F129" s="5"/>
      <c r="G129" s="3">
        <v>258581</v>
      </c>
      <c r="H129" s="3"/>
      <c r="I129" s="4">
        <f t="shared" si="34"/>
        <v>57.2</v>
      </c>
      <c r="J129" s="5"/>
      <c r="K129" s="3">
        <v>193173</v>
      </c>
      <c r="L129" s="3"/>
      <c r="M129" s="4">
        <f t="shared" si="35"/>
        <v>42.8</v>
      </c>
      <c r="N129" s="5"/>
    </row>
    <row r="130" spans="1:14" ht="9" customHeight="1">
      <c r="A130" s="30"/>
      <c r="B130" s="31"/>
      <c r="C130" s="41">
        <f>SUM(G130,K130)+2</f>
        <v>436194</v>
      </c>
      <c r="D130" s="3" t="s">
        <v>18</v>
      </c>
      <c r="E130" s="7">
        <f t="shared" si="33"/>
        <v>100</v>
      </c>
      <c r="F130" s="5" t="s">
        <v>18</v>
      </c>
      <c r="G130" s="38">
        <v>243020</v>
      </c>
      <c r="H130" s="3" t="s">
        <v>18</v>
      </c>
      <c r="I130" s="7">
        <f t="shared" si="34"/>
        <v>55.7</v>
      </c>
      <c r="J130" s="5" t="s">
        <v>18</v>
      </c>
      <c r="K130" s="38">
        <v>193172</v>
      </c>
      <c r="L130" s="3" t="s">
        <v>18</v>
      </c>
      <c r="M130" s="7">
        <f t="shared" si="35"/>
        <v>44.3</v>
      </c>
      <c r="N130" s="5" t="s">
        <v>18</v>
      </c>
    </row>
    <row r="131" spans="1:14" ht="9" customHeight="1">
      <c r="A131" s="45">
        <v>24</v>
      </c>
      <c r="B131" s="46"/>
      <c r="C131" s="2">
        <v>470492</v>
      </c>
      <c r="D131" s="3"/>
      <c r="E131" s="4">
        <f t="shared" si="33"/>
        <v>100</v>
      </c>
      <c r="F131" s="5"/>
      <c r="G131" s="3">
        <v>276251</v>
      </c>
      <c r="H131" s="3"/>
      <c r="I131" s="4">
        <f t="shared" si="34"/>
        <v>58.7</v>
      </c>
      <c r="J131" s="5"/>
      <c r="K131" s="3">
        <v>194241</v>
      </c>
      <c r="L131" s="3"/>
      <c r="M131" s="4">
        <f t="shared" si="35"/>
        <v>41.3</v>
      </c>
      <c r="N131" s="5"/>
    </row>
    <row r="132" spans="1:14" ht="9" customHeight="1">
      <c r="A132" s="30"/>
      <c r="B132" s="31"/>
      <c r="C132" s="41">
        <v>453794</v>
      </c>
      <c r="D132" s="3" t="s">
        <v>18</v>
      </c>
      <c r="E132" s="7">
        <f t="shared" si="33"/>
        <v>100</v>
      </c>
      <c r="F132" s="5" t="s">
        <v>18</v>
      </c>
      <c r="G132" s="41">
        <v>259553</v>
      </c>
      <c r="H132" s="3" t="s">
        <v>18</v>
      </c>
      <c r="I132" s="7">
        <f t="shared" si="34"/>
        <v>57.2</v>
      </c>
      <c r="J132" s="5" t="s">
        <v>18</v>
      </c>
      <c r="K132" s="41">
        <v>194239</v>
      </c>
      <c r="L132" s="3" t="s">
        <v>18</v>
      </c>
      <c r="M132" s="7">
        <f t="shared" si="35"/>
        <v>42.8</v>
      </c>
      <c r="N132" s="5" t="s">
        <v>18</v>
      </c>
    </row>
    <row r="133" spans="1:14" ht="9" customHeight="1">
      <c r="A133" s="45">
        <v>25</v>
      </c>
      <c r="B133" s="46"/>
      <c r="C133" s="2">
        <v>512274</v>
      </c>
      <c r="D133" s="3"/>
      <c r="E133" s="4">
        <f t="shared" si="33"/>
        <v>100</v>
      </c>
      <c r="F133" s="5"/>
      <c r="G133" s="3">
        <f>G134+(C133-C134)</f>
        <v>311381</v>
      </c>
      <c r="H133" s="3"/>
      <c r="I133" s="4">
        <f t="shared" si="34"/>
        <v>60.8</v>
      </c>
      <c r="J133" s="5"/>
      <c r="K133" s="3">
        <v>200893</v>
      </c>
      <c r="L133" s="3"/>
      <c r="M133" s="4">
        <f t="shared" si="35"/>
        <v>39.2</v>
      </c>
      <c r="N133" s="5"/>
    </row>
    <row r="134" spans="1:14" ht="9" customHeight="1">
      <c r="A134" s="30"/>
      <c r="B134" s="31"/>
      <c r="C134" s="41">
        <v>492264</v>
      </c>
      <c r="D134" s="5" t="s">
        <v>18</v>
      </c>
      <c r="E134" s="7">
        <f t="shared" si="33"/>
        <v>100</v>
      </c>
      <c r="F134" s="5" t="s">
        <v>18</v>
      </c>
      <c r="G134" s="41">
        <v>291371</v>
      </c>
      <c r="H134" s="5" t="s">
        <v>18</v>
      </c>
      <c r="I134" s="7">
        <f t="shared" si="34"/>
        <v>59.2</v>
      </c>
      <c r="J134" s="5" t="s">
        <v>18</v>
      </c>
      <c r="K134" s="41">
        <f>K133</f>
        <v>200893</v>
      </c>
      <c r="L134" s="5" t="s">
        <v>18</v>
      </c>
      <c r="M134" s="7">
        <f t="shared" si="35"/>
        <v>40.8</v>
      </c>
      <c r="N134" s="5" t="s">
        <v>18</v>
      </c>
    </row>
    <row r="135" spans="1:14" ht="9" customHeight="1">
      <c r="A135" s="45">
        <v>26</v>
      </c>
      <c r="B135" s="46"/>
      <c r="C135" s="2">
        <v>578492</v>
      </c>
      <c r="D135" s="3"/>
      <c r="E135" s="4">
        <f aca="true" t="shared" si="36" ref="E135:E142">SUM(I135,M135)</f>
        <v>100</v>
      </c>
      <c r="F135" s="5"/>
      <c r="G135" s="3">
        <v>328821</v>
      </c>
      <c r="H135" s="3"/>
      <c r="I135" s="4">
        <f aca="true" t="shared" si="37" ref="I135:I142">ROUND(G135/C135*100,1)</f>
        <v>56.8</v>
      </c>
      <c r="J135" s="5"/>
      <c r="K135" s="3">
        <v>249670</v>
      </c>
      <c r="L135" s="3"/>
      <c r="M135" s="4">
        <f aca="true" t="shared" si="38" ref="M135:M142">ROUND(K135/C135*100,1)</f>
        <v>43.2</v>
      </c>
      <c r="N135" s="5"/>
    </row>
    <row r="136" spans="1:14" ht="9" customHeight="1">
      <c r="A136" s="30"/>
      <c r="B136" s="31"/>
      <c r="C136" s="41">
        <v>554547</v>
      </c>
      <c r="D136" s="5" t="s">
        <v>18</v>
      </c>
      <c r="E136" s="7">
        <f t="shared" si="36"/>
        <v>100</v>
      </c>
      <c r="F136" s="5" t="s">
        <v>18</v>
      </c>
      <c r="G136" s="41">
        <v>304876</v>
      </c>
      <c r="H136" s="5" t="s">
        <v>18</v>
      </c>
      <c r="I136" s="7">
        <f t="shared" si="37"/>
        <v>55</v>
      </c>
      <c r="J136" s="5" t="s">
        <v>18</v>
      </c>
      <c r="K136" s="41">
        <v>249670</v>
      </c>
      <c r="L136" s="5" t="s">
        <v>18</v>
      </c>
      <c r="M136" s="7">
        <f t="shared" si="38"/>
        <v>45</v>
      </c>
      <c r="N136" s="5" t="s">
        <v>18</v>
      </c>
    </row>
    <row r="137" spans="1:14" ht="9" customHeight="1">
      <c r="A137" s="45">
        <v>27</v>
      </c>
      <c r="B137" s="46"/>
      <c r="C137" s="2">
        <v>599694</v>
      </c>
      <c r="D137" s="3"/>
      <c r="E137" s="42">
        <f>SUM(I137,M137)</f>
        <v>100</v>
      </c>
      <c r="F137" s="5"/>
      <c r="G137" s="2">
        <v>335753</v>
      </c>
      <c r="H137" s="5"/>
      <c r="I137" s="42">
        <f>ROUND(G137/C137*100,1)</f>
        <v>56</v>
      </c>
      <c r="J137" s="5"/>
      <c r="K137" s="2">
        <v>263941</v>
      </c>
      <c r="L137" s="5"/>
      <c r="M137" s="42">
        <f>ROUND(K137/C137*100,1)</f>
        <v>44</v>
      </c>
      <c r="N137" s="5"/>
    </row>
    <row r="138" spans="1:14" ht="9" customHeight="1">
      <c r="A138" s="30"/>
      <c r="B138" s="31"/>
      <c r="C138" s="41">
        <v>578887</v>
      </c>
      <c r="D138" s="5" t="s">
        <v>18</v>
      </c>
      <c r="E138" s="44">
        <f>SUM(I138,M138)</f>
        <v>100</v>
      </c>
      <c r="F138" s="5" t="s">
        <v>18</v>
      </c>
      <c r="G138" s="38">
        <v>314947</v>
      </c>
      <c r="H138" s="5" t="s">
        <v>18</v>
      </c>
      <c r="I138" s="44">
        <f>ROUND(G138/C138*100,1)</f>
        <v>54.4</v>
      </c>
      <c r="J138" s="5" t="s">
        <v>18</v>
      </c>
      <c r="K138" s="38">
        <v>263941</v>
      </c>
      <c r="L138" s="5" t="s">
        <v>18</v>
      </c>
      <c r="M138" s="44">
        <f>ROUND(K138/C138*100,1)</f>
        <v>45.6</v>
      </c>
      <c r="N138" s="5" t="s">
        <v>18</v>
      </c>
    </row>
    <row r="139" spans="1:14" ht="9" customHeight="1">
      <c r="A139" s="45" t="s">
        <v>20</v>
      </c>
      <c r="B139" s="46"/>
      <c r="C139" s="2">
        <v>593159</v>
      </c>
      <c r="D139" s="3"/>
      <c r="E139" s="4">
        <f t="shared" si="36"/>
        <v>100</v>
      </c>
      <c r="F139" s="5"/>
      <c r="G139" s="3">
        <f>G140+(C139-C140)</f>
        <v>337132</v>
      </c>
      <c r="H139" s="5"/>
      <c r="I139" s="4">
        <f t="shared" si="37"/>
        <v>56.8</v>
      </c>
      <c r="J139" s="5"/>
      <c r="K139" s="3">
        <v>256027</v>
      </c>
      <c r="L139" s="5"/>
      <c r="M139" s="4">
        <f t="shared" si="38"/>
        <v>43.2</v>
      </c>
      <c r="N139" s="5"/>
    </row>
    <row r="140" spans="1:14" ht="9" customHeight="1">
      <c r="A140" s="30"/>
      <c r="B140" s="31"/>
      <c r="C140" s="41">
        <v>575594</v>
      </c>
      <c r="D140" s="5" t="s">
        <v>18</v>
      </c>
      <c r="E140" s="7">
        <f t="shared" si="36"/>
        <v>100</v>
      </c>
      <c r="F140" s="5" t="s">
        <v>18</v>
      </c>
      <c r="G140" s="41">
        <v>319567</v>
      </c>
      <c r="H140" s="5" t="s">
        <v>18</v>
      </c>
      <c r="I140" s="7">
        <f t="shared" si="37"/>
        <v>55.5</v>
      </c>
      <c r="J140" s="5" t="s">
        <v>18</v>
      </c>
      <c r="K140" s="41">
        <v>256027</v>
      </c>
      <c r="L140" s="5" t="s">
        <v>18</v>
      </c>
      <c r="M140" s="7">
        <f t="shared" si="38"/>
        <v>44.5</v>
      </c>
      <c r="N140" s="5" t="s">
        <v>18</v>
      </c>
    </row>
    <row r="141" spans="1:14" ht="9" customHeight="1">
      <c r="A141" s="45" t="s">
        <v>21</v>
      </c>
      <c r="B141" s="46"/>
      <c r="C141" s="2">
        <v>614240</v>
      </c>
      <c r="D141" s="3"/>
      <c r="E141" s="4">
        <f t="shared" si="36"/>
        <v>100</v>
      </c>
      <c r="F141" s="5"/>
      <c r="G141" s="3">
        <f>G142+(C141-C142)</f>
        <v>354768</v>
      </c>
      <c r="H141" s="5"/>
      <c r="I141" s="4">
        <f t="shared" si="37"/>
        <v>57.8</v>
      </c>
      <c r="J141" s="5"/>
      <c r="K141" s="3">
        <v>259472</v>
      </c>
      <c r="L141" s="5"/>
      <c r="M141" s="4">
        <f t="shared" si="38"/>
        <v>42.2</v>
      </c>
      <c r="N141" s="5"/>
    </row>
    <row r="142" spans="1:14" ht="9" customHeight="1">
      <c r="A142" s="30"/>
      <c r="B142" s="31"/>
      <c r="C142" s="41">
        <v>594215</v>
      </c>
      <c r="D142" s="5" t="s">
        <v>18</v>
      </c>
      <c r="E142" s="7">
        <f t="shared" si="36"/>
        <v>100</v>
      </c>
      <c r="F142" s="5" t="s">
        <v>18</v>
      </c>
      <c r="G142" s="41">
        <v>334743</v>
      </c>
      <c r="H142" s="5" t="s">
        <v>18</v>
      </c>
      <c r="I142" s="7">
        <f t="shared" si="37"/>
        <v>56.3</v>
      </c>
      <c r="J142" s="5" t="s">
        <v>18</v>
      </c>
      <c r="K142" s="41">
        <v>259472</v>
      </c>
      <c r="L142" s="5" t="s">
        <v>18</v>
      </c>
      <c r="M142" s="7">
        <f t="shared" si="38"/>
        <v>43.7</v>
      </c>
      <c r="N142" s="5" t="s">
        <v>18</v>
      </c>
    </row>
    <row r="143" spans="1:14" ht="3" customHeight="1">
      <c r="A143" s="36"/>
      <c r="B143" s="37"/>
      <c r="C143" s="9"/>
      <c r="D143" s="6"/>
      <c r="E143" s="10"/>
      <c r="F143" s="6"/>
      <c r="G143" s="9"/>
      <c r="H143" s="6"/>
      <c r="I143" s="10"/>
      <c r="J143" s="6"/>
      <c r="K143" s="9"/>
      <c r="L143" s="6"/>
      <c r="M143" s="10"/>
      <c r="N143" s="6"/>
    </row>
  </sheetData>
  <sheetProtection/>
  <mergeCells count="32">
    <mergeCell ref="A141:B141"/>
    <mergeCell ref="A137:B137"/>
    <mergeCell ref="AA70:AB70"/>
    <mergeCell ref="A135:B135"/>
    <mergeCell ref="A79:B79"/>
    <mergeCell ref="A139:B139"/>
    <mergeCell ref="AA58:AB58"/>
    <mergeCell ref="A106:B106"/>
    <mergeCell ref="A105:B105"/>
    <mergeCell ref="A78:B78"/>
    <mergeCell ref="AA68:AB68"/>
    <mergeCell ref="A133:B133"/>
    <mergeCell ref="A129:B129"/>
    <mergeCell ref="AA66:AB66"/>
    <mergeCell ref="A68:B68"/>
    <mergeCell ref="AA64:AB64"/>
    <mergeCell ref="A64:B64"/>
    <mergeCell ref="A35:B35"/>
    <mergeCell ref="A58:B58"/>
    <mergeCell ref="AA56:AB56"/>
    <mergeCell ref="AA60:AB60"/>
    <mergeCell ref="AA62:AB62"/>
    <mergeCell ref="A62:B62"/>
    <mergeCell ref="A66:B66"/>
    <mergeCell ref="A127:B127"/>
    <mergeCell ref="A131:B131"/>
    <mergeCell ref="A7:B7"/>
    <mergeCell ref="A8:B8"/>
    <mergeCell ref="A34:B34"/>
    <mergeCell ref="A56:B56"/>
    <mergeCell ref="A60:B60"/>
    <mergeCell ref="A70:B70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93" r:id="rId2"/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８租税総額中に占める直接税及び間接税等の割合</dc:title>
  <dc:subject/>
  <dc:creator>自治省</dc:creator>
  <cp:keywords/>
  <dc:description/>
  <cp:lastModifiedBy>Administrator</cp:lastModifiedBy>
  <cp:lastPrinted>2017-01-28T05:50:16Z</cp:lastPrinted>
  <dcterms:created xsi:type="dcterms:W3CDTF">2004-01-13T13:16:21Z</dcterms:created>
  <dcterms:modified xsi:type="dcterms:W3CDTF">2017-02-03T01:12:48Z</dcterms:modified>
  <cp:category/>
  <cp:version/>
  <cp:contentType/>
  <cp:contentStatus/>
</cp:coreProperties>
</file>