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自治税務局　2018年度～\010　企画課\020　調査係\030　【大分類】　収入見込み\010　【中分類】　収入見込み\020　【小分類】　地方税に関する参考係数資料\01　黄表紙【12月】\黄表紙R2\05 HP掲載作業\EXCELの対象となる原稿\"/>
    </mc:Choice>
  </mc:AlternateContent>
  <bookViews>
    <workbookView xWindow="0" yWindow="0" windowWidth="23040" windowHeight="9408"/>
  </bookViews>
  <sheets>
    <sheet name="１地方税（総括表）" sheetId="11" r:id="rId1"/>
    <sheet name="2税目別内訳" sheetId="12" r:id="rId2"/>
    <sheet name="3地方譲与税" sheetId="13" r:id="rId3"/>
  </sheets>
  <definedNames>
    <definedName name="_xlnm.Print_Area" localSheetId="0">'１地方税（総括表）'!$A$1:$AB$67</definedName>
    <definedName name="_xlnm.Print_Area" localSheetId="1">'2税目別内訳'!$A$1:$AE$102</definedName>
    <definedName name="_xlnm.Print_Area" localSheetId="2">'3地方譲与税'!$A$1:$AA$59</definedName>
  </definedNames>
  <calcPr calcId="162913"/>
</workbook>
</file>

<file path=xl/calcChain.xml><?xml version="1.0" encoding="utf-8"?>
<calcChain xmlns="http://schemas.openxmlformats.org/spreadsheetml/2006/main">
  <c r="X97" i="12" l="1"/>
  <c r="U97" i="12"/>
  <c r="L97" i="12" l="1"/>
  <c r="I97" i="12"/>
  <c r="L95" i="12"/>
  <c r="G95" i="12"/>
  <c r="O97" i="12" l="1"/>
  <c r="O95" i="12"/>
  <c r="AA95" i="12" s="1"/>
  <c r="AE95" i="12" l="1"/>
  <c r="AD95" i="12"/>
  <c r="AD97" i="12"/>
  <c r="AE97" i="12"/>
  <c r="AE96" i="12"/>
  <c r="K65" i="11" l="1"/>
  <c r="S17" i="11" l="1"/>
  <c r="S18" i="11"/>
  <c r="G10" i="11" l="1"/>
  <c r="Z21" i="11" l="1"/>
  <c r="W21" i="11"/>
  <c r="S21" i="11"/>
  <c r="Q21" i="11" s="1"/>
  <c r="N21" i="11"/>
  <c r="K21" i="11"/>
  <c r="G21" i="11"/>
  <c r="G60" i="11" l="1"/>
  <c r="G52" i="11"/>
  <c r="W52" i="11"/>
  <c r="G59" i="11"/>
  <c r="J59" i="11"/>
  <c r="K59" i="11"/>
  <c r="N59" i="11"/>
  <c r="Q59" i="11"/>
  <c r="K60" i="11"/>
  <c r="N60" i="11"/>
  <c r="V59" i="11" l="1"/>
  <c r="Z60" i="11" s="1"/>
  <c r="S60" i="11"/>
  <c r="Q60" i="11" s="1"/>
  <c r="W33" i="11"/>
  <c r="G33" i="11"/>
  <c r="Y59" i="11" l="1"/>
  <c r="W59" i="11" s="1"/>
  <c r="Z59" i="11"/>
  <c r="P22" i="11"/>
  <c r="N22" i="11" s="1"/>
  <c r="W60" i="11" l="1"/>
  <c r="F22" i="11"/>
  <c r="I22" i="11" l="1"/>
  <c r="M22" i="11"/>
  <c r="S41" i="11" l="1"/>
  <c r="S40" i="11"/>
  <c r="S42" i="11" l="1"/>
  <c r="W10" i="11"/>
  <c r="U7" i="13" l="1"/>
  <c r="Q18" i="11"/>
  <c r="N19" i="11"/>
  <c r="N18" i="11"/>
  <c r="Q41" i="11"/>
  <c r="Q42" i="11"/>
  <c r="N41" i="11"/>
  <c r="N42" i="11"/>
  <c r="H7" i="13"/>
  <c r="H5" i="13"/>
  <c r="G6" i="13"/>
  <c r="AA4" i="13"/>
  <c r="J41" i="11"/>
  <c r="V41" i="11" s="1"/>
  <c r="J40" i="11"/>
  <c r="J22" i="11"/>
  <c r="S19" i="11" l="1"/>
  <c r="V18" i="11"/>
  <c r="V17" i="11"/>
  <c r="V40" i="11"/>
  <c r="V42" i="11" s="1"/>
  <c r="J42" i="11"/>
  <c r="S22" i="11" l="1"/>
  <c r="Q22" i="11" s="1"/>
  <c r="Q65" i="11"/>
  <c r="Q19" i="11"/>
  <c r="V19" i="11"/>
  <c r="Z65" i="11" s="1"/>
  <c r="Z18" i="11"/>
  <c r="Z17" i="11"/>
  <c r="K41" i="11"/>
  <c r="G41" i="11"/>
  <c r="K40" i="11"/>
  <c r="G40" i="11"/>
  <c r="V22" i="11" l="1"/>
  <c r="Z22" i="11" s="1"/>
  <c r="K18" i="11"/>
  <c r="G42" i="11"/>
  <c r="K42" i="11"/>
  <c r="Z41" i="11"/>
  <c r="Y41" i="11"/>
  <c r="W41" i="11" s="1"/>
  <c r="K17" i="11" l="1"/>
  <c r="K19" i="11" l="1"/>
  <c r="K22" i="11" s="1"/>
  <c r="N17" i="11" l="1"/>
  <c r="Q40" i="11"/>
  <c r="N40" i="11"/>
  <c r="Q17" i="11" l="1"/>
  <c r="Z40" i="11" l="1"/>
  <c r="Y40" i="11"/>
  <c r="Y42" i="11" s="1"/>
  <c r="AA18" i="11" l="1"/>
  <c r="AA17" i="11"/>
  <c r="W40" i="11"/>
  <c r="W18" i="11"/>
  <c r="G22" i="11"/>
  <c r="Y22" i="11"/>
  <c r="AA19" i="11"/>
  <c r="AA22" i="11" s="1"/>
  <c r="AA41" i="11"/>
  <c r="AA40" i="11"/>
  <c r="AA42" i="11"/>
  <c r="Z42" i="11"/>
  <c r="W42" i="11" l="1"/>
  <c r="W19" i="11"/>
  <c r="W22" i="11" s="1"/>
  <c r="Z19" i="11" l="1"/>
</calcChain>
</file>

<file path=xl/sharedStrings.xml><?xml version="1.0" encoding="utf-8"?>
<sst xmlns="http://schemas.openxmlformats.org/spreadsheetml/2006/main" count="759" uniqueCount="239">
  <si>
    <t>区　       分</t>
  </si>
  <si>
    <t>現行法によ</t>
  </si>
  <si>
    <t>税制改正による増減(△)収見込額</t>
  </si>
  <si>
    <t>改正法によ</t>
  </si>
  <si>
    <t>当初見込額</t>
  </si>
  <si>
    <t>る収入見込</t>
  </si>
  <si>
    <t>に対する現</t>
  </si>
  <si>
    <t>額　　　　</t>
  </si>
  <si>
    <t>地方税制の</t>
  </si>
  <si>
    <t>国税の改正</t>
  </si>
  <si>
    <t>計</t>
  </si>
  <si>
    <t>に対する増</t>
  </si>
  <si>
    <t>行法による</t>
  </si>
  <si>
    <t>改正による</t>
  </si>
  <si>
    <t>に伴うもの</t>
  </si>
  <si>
    <t>増減(△)収</t>
  </si>
  <si>
    <t>もの　　　</t>
  </si>
  <si>
    <t>　</t>
  </si>
  <si>
    <t>見込額　　</t>
  </si>
  <si>
    <t>(％)</t>
  </si>
  <si>
    <t>１．</t>
  </si>
  <si>
    <t>２．</t>
  </si>
  <si>
    <t>３．</t>
  </si>
  <si>
    <t>４．</t>
  </si>
  <si>
    <t>５．</t>
  </si>
  <si>
    <t>６．</t>
  </si>
  <si>
    <t>７．</t>
  </si>
  <si>
    <t>９．</t>
  </si>
  <si>
    <t>純固定資産税小計</t>
  </si>
  <si>
    <t>合　　　　　　計</t>
  </si>
  <si>
    <t>狩猟税</t>
    <rPh sb="0" eb="1">
      <t>カリ</t>
    </rPh>
    <rPh sb="1" eb="2">
      <t>リョウ</t>
    </rPh>
    <rPh sb="2" eb="3">
      <t>ゼイ</t>
    </rPh>
    <phoneticPr fontId="2"/>
  </si>
  <si>
    <t>道府県税計</t>
    <rPh sb="0" eb="2">
      <t>ドウフ</t>
    </rPh>
    <rPh sb="2" eb="4">
      <t>ケンゼイ</t>
    </rPh>
    <rPh sb="4" eb="5">
      <t>ケイ</t>
    </rPh>
    <phoneticPr fontId="2"/>
  </si>
  <si>
    <t>市町村税計</t>
    <rPh sb="0" eb="3">
      <t>シチョウソン</t>
    </rPh>
    <rPh sb="3" eb="4">
      <t>ゼイ</t>
    </rPh>
    <rPh sb="4" eb="5">
      <t>ケイ</t>
    </rPh>
    <phoneticPr fontId="2"/>
  </si>
  <si>
    <t>減(△)収額</t>
    <rPh sb="5" eb="6">
      <t>ガク</t>
    </rPh>
    <phoneticPr fontId="2"/>
  </si>
  <si>
    <t>交付金</t>
    <rPh sb="0" eb="3">
      <t>コウフキン</t>
    </rPh>
    <phoneticPr fontId="2"/>
  </si>
  <si>
    <t>（単位：億円）</t>
    <phoneticPr fontId="2"/>
  </si>
  <si>
    <t>法人均等割</t>
    <rPh sb="0" eb="2">
      <t>ホウジン</t>
    </rPh>
    <rPh sb="2" eb="5">
      <t>キントウワリ</t>
    </rPh>
    <phoneticPr fontId="2"/>
  </si>
  <si>
    <t>法人税割</t>
    <rPh sb="0" eb="2">
      <t>ホウジン</t>
    </rPh>
    <rPh sb="2" eb="3">
      <t>ゼイ</t>
    </rPh>
    <rPh sb="3" eb="4">
      <t>ワリ</t>
    </rPh>
    <phoneticPr fontId="2"/>
  </si>
  <si>
    <t>利子割</t>
    <rPh sb="0" eb="2">
      <t>リシ</t>
    </rPh>
    <rPh sb="2" eb="3">
      <t>ワ</t>
    </rPh>
    <phoneticPr fontId="2"/>
  </si>
  <si>
    <t>配当割</t>
    <rPh sb="0" eb="2">
      <t>ハイトウ</t>
    </rPh>
    <rPh sb="2" eb="3">
      <t>ワ</t>
    </rPh>
    <phoneticPr fontId="2"/>
  </si>
  <si>
    <t>株式等譲渡所得割</t>
    <rPh sb="0" eb="2">
      <t>カブシキ</t>
    </rPh>
    <rPh sb="2" eb="3">
      <t>トウ</t>
    </rPh>
    <rPh sb="3" eb="5">
      <t>ジョウト</t>
    </rPh>
    <rPh sb="5" eb="7">
      <t>ショトク</t>
    </rPh>
    <rPh sb="7" eb="8">
      <t>ワリ</t>
    </rPh>
    <phoneticPr fontId="2"/>
  </si>
  <si>
    <t>石油ガス譲与税</t>
    <rPh sb="0" eb="2">
      <t>セキユ</t>
    </rPh>
    <phoneticPr fontId="2"/>
  </si>
  <si>
    <t>航空機燃料譲与税</t>
    <rPh sb="0" eb="3">
      <t>コウクウキ</t>
    </rPh>
    <rPh sb="3" eb="5">
      <t>ネンリョウ</t>
    </rPh>
    <rPh sb="5" eb="8">
      <t>ジョウヨゼイ</t>
    </rPh>
    <phoneticPr fontId="2"/>
  </si>
  <si>
    <t>自動車重量譲与税</t>
    <rPh sb="0" eb="3">
      <t>ジドウシャ</t>
    </rPh>
    <rPh sb="3" eb="5">
      <t>ジュウリョウ</t>
    </rPh>
    <rPh sb="5" eb="7">
      <t>ジョウヨ</t>
    </rPh>
    <rPh sb="7" eb="8">
      <t>ゼイ</t>
    </rPh>
    <phoneticPr fontId="2"/>
  </si>
  <si>
    <t>地方法人特別譲与税</t>
    <rPh sb="0" eb="1">
      <t>チ</t>
    </rPh>
    <rPh sb="1" eb="2">
      <t>カタ</t>
    </rPh>
    <rPh sb="2" eb="3">
      <t>ホウ</t>
    </rPh>
    <rPh sb="3" eb="4">
      <t>ジン</t>
    </rPh>
    <rPh sb="4" eb="5">
      <t>トク</t>
    </rPh>
    <rPh sb="5" eb="6">
      <t>ベツ</t>
    </rPh>
    <rPh sb="6" eb="7">
      <t>ユズル</t>
    </rPh>
    <rPh sb="7" eb="8">
      <t>アタエ</t>
    </rPh>
    <rPh sb="8" eb="9">
      <t>ゼイ</t>
    </rPh>
    <phoneticPr fontId="2"/>
  </si>
  <si>
    <t>地方法人特別譲与税</t>
    <rPh sb="0" eb="2">
      <t>チホウ</t>
    </rPh>
    <rPh sb="2" eb="4">
      <t>ホウジン</t>
    </rPh>
    <rPh sb="4" eb="6">
      <t>トクベツ</t>
    </rPh>
    <rPh sb="6" eb="9">
      <t>ジョウヨゼイ</t>
    </rPh>
    <phoneticPr fontId="2"/>
  </si>
  <si>
    <t>　</t>
    <phoneticPr fontId="2"/>
  </si>
  <si>
    <t>区　　分</t>
    <rPh sb="0" eb="1">
      <t>ク</t>
    </rPh>
    <rPh sb="3" eb="4">
      <t>ブン</t>
    </rPh>
    <phoneticPr fontId="3"/>
  </si>
  <si>
    <t>(Ａ)</t>
    <phoneticPr fontId="3"/>
  </si>
  <si>
    <t>(Ｂ)</t>
    <phoneticPr fontId="3"/>
  </si>
  <si>
    <t>(Ｃ)</t>
    <phoneticPr fontId="3"/>
  </si>
  <si>
    <t>(Ｄ)</t>
    <phoneticPr fontId="3"/>
  </si>
  <si>
    <t>(Ｅ)</t>
    <phoneticPr fontId="3"/>
  </si>
  <si>
    <t>(Ｄ)＋(Ｅ)</t>
    <phoneticPr fontId="3"/>
  </si>
  <si>
    <t>(Ｆ)</t>
    <phoneticPr fontId="3"/>
  </si>
  <si>
    <t>(Ｃ)＋(Ｆ)</t>
    <phoneticPr fontId="3"/>
  </si>
  <si>
    <t>(Ｇ)</t>
    <phoneticPr fontId="3"/>
  </si>
  <si>
    <t>(Ｇ)－(Ａ)</t>
    <phoneticPr fontId="3"/>
  </si>
  <si>
    <t xml:space="preserve"> (Ｇ)</t>
    <phoneticPr fontId="3"/>
  </si>
  <si>
    <t xml:space="preserve"> (Ａ)</t>
    <phoneticPr fontId="3"/>
  </si>
  <si>
    <t>(％)</t>
    <phoneticPr fontId="3"/>
  </si>
  <si>
    <t>構成割合</t>
    <rPh sb="0" eb="2">
      <t>コウセイ</t>
    </rPh>
    <rPh sb="2" eb="4">
      <t>ワリアイ</t>
    </rPh>
    <phoneticPr fontId="3"/>
  </si>
  <si>
    <t>(Ｇ)  の</t>
    <phoneticPr fontId="3"/>
  </si>
  <si>
    <t>(Ａ)＋(Ｂ)</t>
    <phoneticPr fontId="3"/>
  </si>
  <si>
    <t>　 (1)　総　括　表</t>
    <phoneticPr fontId="3"/>
  </si>
  <si>
    <t>１.道 府 県 税</t>
    <phoneticPr fontId="2"/>
  </si>
  <si>
    <t>２.市 町 村 税</t>
    <rPh sb="2" eb="3">
      <t>シ</t>
    </rPh>
    <rPh sb="4" eb="5">
      <t>マチ</t>
    </rPh>
    <rPh sb="6" eb="7">
      <t>ムラ</t>
    </rPh>
    <rPh sb="8" eb="9">
      <t>ゼイ</t>
    </rPh>
    <phoneticPr fontId="3"/>
  </si>
  <si>
    <t xml:space="preserve"> ×100</t>
    <phoneticPr fontId="3"/>
  </si>
  <si>
    <t>３. 合　　計</t>
    <rPh sb="3" eb="4">
      <t>ゴウ</t>
    </rPh>
    <rPh sb="6" eb="7">
      <t>ケイ</t>
    </rPh>
    <phoneticPr fontId="3"/>
  </si>
  <si>
    <t xml:space="preserve"> (2)　税　目　別　内　訳</t>
    <phoneticPr fontId="3"/>
  </si>
  <si>
    <t xml:space="preserve"> ×100</t>
    <phoneticPr fontId="3"/>
  </si>
  <si>
    <t xml:space="preserve"> (Ａ)</t>
    <phoneticPr fontId="3"/>
  </si>
  <si>
    <t>(Ｄ)＋(Ｅ)</t>
    <phoneticPr fontId="3"/>
  </si>
  <si>
    <t>(Ｃ)＋(Ｆ)</t>
    <phoneticPr fontId="3"/>
  </si>
  <si>
    <t>(Ｇ)－(Ａ)</t>
    <phoneticPr fontId="3"/>
  </si>
  <si>
    <t>(Ｂ)</t>
    <phoneticPr fontId="3"/>
  </si>
  <si>
    <t>(Ｄ)</t>
    <phoneticPr fontId="3"/>
  </si>
  <si>
    <t>(Ｅ)</t>
    <phoneticPr fontId="3"/>
  </si>
  <si>
    <t>(Ｆ)</t>
    <phoneticPr fontId="3"/>
  </si>
  <si>
    <t>(Ｇ)</t>
    <phoneticPr fontId="3"/>
  </si>
  <si>
    <t>　</t>
    <phoneticPr fontId="2"/>
  </si>
  <si>
    <t>(％)</t>
    <phoneticPr fontId="3"/>
  </si>
  <si>
    <t>Ａ</t>
    <phoneticPr fontId="2"/>
  </si>
  <si>
    <t xml:space="preserve"> 道　府　県　税</t>
    <rPh sb="1" eb="2">
      <t>ミチ</t>
    </rPh>
    <rPh sb="3" eb="4">
      <t>フ</t>
    </rPh>
    <rPh sb="5" eb="6">
      <t>ケン</t>
    </rPh>
    <rPh sb="7" eb="8">
      <t>ゼイ</t>
    </rPh>
    <phoneticPr fontId="2"/>
  </si>
  <si>
    <t xml:space="preserve"> (Ⅰ)</t>
    <phoneticPr fontId="2"/>
  </si>
  <si>
    <t>普　通　税</t>
    <phoneticPr fontId="2"/>
  </si>
  <si>
    <t>道府県民税</t>
    <phoneticPr fontId="2"/>
  </si>
  <si>
    <t>個人均等割</t>
    <phoneticPr fontId="2"/>
  </si>
  <si>
    <t>所得割</t>
    <phoneticPr fontId="2"/>
  </si>
  <si>
    <t>事業税</t>
    <phoneticPr fontId="2"/>
  </si>
  <si>
    <t>個人</t>
    <phoneticPr fontId="2"/>
  </si>
  <si>
    <t>法人</t>
    <phoneticPr fontId="2"/>
  </si>
  <si>
    <t>地方消費税</t>
    <phoneticPr fontId="2"/>
  </si>
  <si>
    <t>譲渡割</t>
    <phoneticPr fontId="2"/>
  </si>
  <si>
    <t>貨物割</t>
    <phoneticPr fontId="2"/>
  </si>
  <si>
    <t>不動産取得税</t>
    <phoneticPr fontId="2"/>
  </si>
  <si>
    <t>道府県たばこ税</t>
    <phoneticPr fontId="2"/>
  </si>
  <si>
    <t>ゴルフ場利用税</t>
    <phoneticPr fontId="2"/>
  </si>
  <si>
    <t>８．</t>
    <phoneticPr fontId="2"/>
  </si>
  <si>
    <t>軽油引取税</t>
    <phoneticPr fontId="2"/>
  </si>
  <si>
    <t>自動車税</t>
    <phoneticPr fontId="2"/>
  </si>
  <si>
    <t>10．</t>
    <phoneticPr fontId="2"/>
  </si>
  <si>
    <t>鉱区税</t>
    <phoneticPr fontId="2"/>
  </si>
  <si>
    <t>11．</t>
    <phoneticPr fontId="2"/>
  </si>
  <si>
    <t>固定資産税(特例分等)</t>
    <rPh sb="9" eb="10">
      <t>トウ</t>
    </rPh>
    <phoneticPr fontId="2"/>
  </si>
  <si>
    <t>普通税計</t>
    <phoneticPr fontId="2"/>
  </si>
  <si>
    <t xml:space="preserve"> (Ⅱ)</t>
    <phoneticPr fontId="2"/>
  </si>
  <si>
    <t>目　的　税</t>
    <rPh sb="0" eb="1">
      <t>メ</t>
    </rPh>
    <rPh sb="2" eb="3">
      <t>テキ</t>
    </rPh>
    <rPh sb="4" eb="5">
      <t>ゼイ</t>
    </rPh>
    <phoneticPr fontId="2"/>
  </si>
  <si>
    <t>目的税計</t>
    <phoneticPr fontId="2"/>
  </si>
  <si>
    <t>Ｂ</t>
    <phoneticPr fontId="2"/>
  </si>
  <si>
    <t xml:space="preserve"> 市　町　村　税</t>
    <rPh sb="1" eb="2">
      <t>シ</t>
    </rPh>
    <rPh sb="3" eb="4">
      <t>マチ</t>
    </rPh>
    <rPh sb="5" eb="6">
      <t>ムラ</t>
    </rPh>
    <rPh sb="7" eb="8">
      <t>ゼイ</t>
    </rPh>
    <phoneticPr fontId="2"/>
  </si>
  <si>
    <t xml:space="preserve"> (Ⅰ)</t>
    <phoneticPr fontId="2"/>
  </si>
  <si>
    <t>普　通　税</t>
    <rPh sb="0" eb="1">
      <t>ススム</t>
    </rPh>
    <rPh sb="2" eb="3">
      <t>ツウ</t>
    </rPh>
    <rPh sb="4" eb="5">
      <t>ゼイ</t>
    </rPh>
    <phoneticPr fontId="2"/>
  </si>
  <si>
    <t>市町村民税</t>
    <phoneticPr fontId="2"/>
  </si>
  <si>
    <t>個人均等割</t>
    <phoneticPr fontId="2"/>
  </si>
  <si>
    <t>所得割</t>
    <phoneticPr fontId="2"/>
  </si>
  <si>
    <t>法人均等割</t>
    <phoneticPr fontId="2"/>
  </si>
  <si>
    <t>法人税割</t>
    <phoneticPr fontId="2"/>
  </si>
  <si>
    <t>固定資産税</t>
    <phoneticPr fontId="2"/>
  </si>
  <si>
    <t>土地</t>
    <phoneticPr fontId="2"/>
  </si>
  <si>
    <t>家屋</t>
    <phoneticPr fontId="2"/>
  </si>
  <si>
    <t>償却資産</t>
    <phoneticPr fontId="2"/>
  </si>
  <si>
    <t>軽自動車税</t>
    <phoneticPr fontId="2"/>
  </si>
  <si>
    <t>市町村たばこ税</t>
    <phoneticPr fontId="2"/>
  </si>
  <si>
    <t>鉱産税</t>
    <phoneticPr fontId="2"/>
  </si>
  <si>
    <t>特別土地保有税</t>
    <phoneticPr fontId="2"/>
  </si>
  <si>
    <t>普通税計</t>
    <phoneticPr fontId="2"/>
  </si>
  <si>
    <t xml:space="preserve"> (Ⅱ)</t>
    <phoneticPr fontId="2"/>
  </si>
  <si>
    <t>入湯税</t>
    <phoneticPr fontId="2"/>
  </si>
  <si>
    <t>事業所税</t>
    <phoneticPr fontId="2"/>
  </si>
  <si>
    <t>都市計画税</t>
    <phoneticPr fontId="2"/>
  </si>
  <si>
    <t>水利地益税等</t>
    <phoneticPr fontId="2"/>
  </si>
  <si>
    <t>目的税計</t>
    <phoneticPr fontId="2"/>
  </si>
  <si>
    <t xml:space="preserve"> (Ⅲ)</t>
    <phoneticPr fontId="2"/>
  </si>
  <si>
    <t>制度改正に</t>
    <rPh sb="0" eb="2">
      <t>セイド</t>
    </rPh>
    <rPh sb="2" eb="4">
      <t>カイセイ</t>
    </rPh>
    <phoneticPr fontId="2"/>
  </si>
  <si>
    <t>よ る 増減</t>
    <rPh sb="4" eb="6">
      <t>ゾウゲンシュウ</t>
    </rPh>
    <phoneticPr fontId="2"/>
  </si>
  <si>
    <t xml:space="preserve"> (△) 収見</t>
    <rPh sb="6" eb="7">
      <t>ケン</t>
    </rPh>
    <phoneticPr fontId="2"/>
  </si>
  <si>
    <t>額　　　　</t>
    <rPh sb="0" eb="1">
      <t>ガク</t>
    </rPh>
    <phoneticPr fontId="2"/>
  </si>
  <si>
    <t>込額　　　</t>
    <rPh sb="0" eb="1">
      <t>コ</t>
    </rPh>
    <rPh sb="1" eb="2">
      <t>ガク</t>
    </rPh>
    <phoneticPr fontId="2"/>
  </si>
  <si>
    <t>改正法によ</t>
    <phoneticPr fontId="2"/>
  </si>
  <si>
    <t>(Ｅ)</t>
    <phoneticPr fontId="2"/>
  </si>
  <si>
    <t>る収入見込</t>
    <phoneticPr fontId="2"/>
  </si>
  <si>
    <t>×100</t>
    <phoneticPr fontId="2"/>
  </si>
  <si>
    <t>(Ａ)</t>
    <phoneticPr fontId="2"/>
  </si>
  <si>
    <t>(Ａ)＋(Ｂ)</t>
    <phoneticPr fontId="2"/>
  </si>
  <si>
    <t>(Ｃ)＋(Ｄ)</t>
    <phoneticPr fontId="2"/>
  </si>
  <si>
    <t>(Ｅ)－(Ａ)</t>
    <phoneticPr fontId="2"/>
  </si>
  <si>
    <t>(Ｂ)</t>
    <phoneticPr fontId="2"/>
  </si>
  <si>
    <t>(Ｃ)</t>
    <phoneticPr fontId="2"/>
  </si>
  <si>
    <t>(Ｄ)</t>
    <phoneticPr fontId="2"/>
  </si>
  <si>
    <t>(E)</t>
    <phoneticPr fontId="2"/>
  </si>
  <si>
    <t>　</t>
    <phoneticPr fontId="2"/>
  </si>
  <si>
    <t>地方揮発油譲与税</t>
    <rPh sb="0" eb="2">
      <t>チホウ</t>
    </rPh>
    <rPh sb="2" eb="5">
      <t>キハツユ</t>
    </rPh>
    <rPh sb="5" eb="7">
      <t>ジョウヨ</t>
    </rPh>
    <rPh sb="7" eb="8">
      <t>ゼイ</t>
    </rPh>
    <phoneticPr fontId="2"/>
  </si>
  <si>
    <t>特別とん譲与税</t>
    <phoneticPr fontId="2"/>
  </si>
  <si>
    <t>１．</t>
    <phoneticPr fontId="3"/>
  </si>
  <si>
    <t>２．</t>
    <phoneticPr fontId="3"/>
  </si>
  <si>
    <t>※　地方揮発油譲与税には、地方道路譲与税を含む。</t>
    <rPh sb="2" eb="4">
      <t>チホウ</t>
    </rPh>
    <rPh sb="4" eb="7">
      <t>キハツユ</t>
    </rPh>
    <rPh sb="7" eb="10">
      <t>ジョウヨゼイ</t>
    </rPh>
    <rPh sb="13" eb="15">
      <t>チホウ</t>
    </rPh>
    <rPh sb="15" eb="17">
      <t>ドウロ</t>
    </rPh>
    <rPh sb="17" eb="20">
      <t>ジョウヨゼイ</t>
    </rPh>
    <rPh sb="21" eb="22">
      <t>フク</t>
    </rPh>
    <phoneticPr fontId="3"/>
  </si>
  <si>
    <t xml:space="preserve"> (Ⅲ)</t>
    <phoneticPr fontId="2"/>
  </si>
  <si>
    <t xml:space="preserve"> (Ⅳ)</t>
    <phoneticPr fontId="2"/>
  </si>
  <si>
    <t xml:space="preserve"> (Ⅴ)</t>
    <phoneticPr fontId="2"/>
  </si>
  <si>
    <t>東日本大震災による減免等</t>
    <phoneticPr fontId="2"/>
  </si>
  <si>
    <t>道府県税小計</t>
    <rPh sb="0" eb="2">
      <t>ドウフ</t>
    </rPh>
    <rPh sb="2" eb="4">
      <t>ケンゼイ</t>
    </rPh>
    <rPh sb="4" eb="5">
      <t>ショウ</t>
    </rPh>
    <rPh sb="5" eb="6">
      <t>ケイ</t>
    </rPh>
    <phoneticPr fontId="2"/>
  </si>
  <si>
    <t>市町村税小計</t>
    <rPh sb="0" eb="3">
      <t>シチョウソン</t>
    </rPh>
    <rPh sb="3" eb="4">
      <t>ゼイ</t>
    </rPh>
    <rPh sb="4" eb="5">
      <t>ショウ</t>
    </rPh>
    <rPh sb="5" eb="6">
      <t>ケイ</t>
    </rPh>
    <phoneticPr fontId="2"/>
  </si>
  <si>
    <t>(Ａ)</t>
    <phoneticPr fontId="3"/>
  </si>
  <si>
    <t>　Ⅰ　地　方　税</t>
    <rPh sb="3" eb="8">
      <t>チホウゼイ</t>
    </rPh>
    <phoneticPr fontId="2"/>
  </si>
  <si>
    <t>Ⅱ　地方譲与税</t>
    <phoneticPr fontId="3"/>
  </si>
  <si>
    <t>△</t>
  </si>
  <si>
    <t>区　　分</t>
  </si>
  <si>
    <t/>
  </si>
  <si>
    <t>（単位：億円）</t>
  </si>
  <si>
    <t>再　　計</t>
    <rPh sb="0" eb="1">
      <t>サイ</t>
    </rPh>
    <rPh sb="3" eb="4">
      <t>ケイ</t>
    </rPh>
    <phoneticPr fontId="2"/>
  </si>
  <si>
    <t>平成26年度</t>
    <phoneticPr fontId="2"/>
  </si>
  <si>
    <t>平　　成　　27　　年　　度</t>
    <phoneticPr fontId="2"/>
  </si>
  <si>
    <t>地方法人税</t>
    <rPh sb="0" eb="2">
      <t>チホウ</t>
    </rPh>
    <rPh sb="2" eb="5">
      <t>ホウジンゼイ</t>
    </rPh>
    <phoneticPr fontId="2"/>
  </si>
  <si>
    <t>地方法人特別譲与税</t>
    <rPh sb="0" eb="2">
      <t>チホウ</t>
    </rPh>
    <rPh sb="2" eb="4">
      <t>ホウジン</t>
    </rPh>
    <rPh sb="4" eb="6">
      <t>トクベツ</t>
    </rPh>
    <rPh sb="6" eb="8">
      <t>ジョウヨ</t>
    </rPh>
    <rPh sb="8" eb="9">
      <t>ゼイ</t>
    </rPh>
    <phoneticPr fontId="3"/>
  </si>
  <si>
    <t>（参考２）　地方法人税（財務省試算）及び地方法人特別譲与税の平成27年度収入見込額は次のとおりである。</t>
    <rPh sb="6" eb="8">
      <t>チホウ</t>
    </rPh>
    <rPh sb="8" eb="11">
      <t>ホウジンゼイ</t>
    </rPh>
    <rPh sb="12" eb="15">
      <t>ザイムショウ</t>
    </rPh>
    <rPh sb="15" eb="17">
      <t>シサン</t>
    </rPh>
    <rPh sb="18" eb="19">
      <t>オヨ</t>
    </rPh>
    <rPh sb="20" eb="22">
      <t>チホウ</t>
    </rPh>
    <rPh sb="22" eb="24">
      <t>ホウジン</t>
    </rPh>
    <rPh sb="24" eb="26">
      <t>トクベツ</t>
    </rPh>
    <rPh sb="26" eb="28">
      <t>ジョウヨ</t>
    </rPh>
    <rPh sb="28" eb="29">
      <t>ゼイ</t>
    </rPh>
    <rPh sb="30" eb="32">
      <t>ヘイセイ</t>
    </rPh>
    <rPh sb="34" eb="36">
      <t>ネンド</t>
    </rPh>
    <rPh sb="36" eb="38">
      <t>シュウニュウ</t>
    </rPh>
    <rPh sb="38" eb="40">
      <t>ミコ</t>
    </rPh>
    <rPh sb="40" eb="41">
      <t>ガク</t>
    </rPh>
    <rPh sb="42" eb="43">
      <t>ツギ</t>
    </rPh>
    <phoneticPr fontId="2"/>
  </si>
  <si>
    <t>　　　　付金、配当割交付金、株式等譲渡所得割交付金、地方消費税交付金、ゴルフ場利用税交付金、自動車取得税交付金及び軽油引取税</t>
  </si>
  <si>
    <t>環境性能割</t>
    <rPh sb="0" eb="2">
      <t>カンキョウ</t>
    </rPh>
    <rPh sb="2" eb="4">
      <t>セイノウ</t>
    </rPh>
    <rPh sb="4" eb="5">
      <t>ワリ</t>
    </rPh>
    <phoneticPr fontId="4"/>
  </si>
  <si>
    <t>種別割</t>
    <rPh sb="0" eb="2">
      <t>シュベツ</t>
    </rPh>
    <rPh sb="2" eb="3">
      <t>ワリ</t>
    </rPh>
    <phoneticPr fontId="4"/>
  </si>
  <si>
    <t>皆増</t>
    <rPh sb="0" eb="1">
      <t>ミナ</t>
    </rPh>
    <rPh sb="1" eb="2">
      <t>ゾウ</t>
    </rPh>
    <phoneticPr fontId="4"/>
  </si>
  <si>
    <t>７．</t>
    <phoneticPr fontId="3"/>
  </si>
  <si>
    <t>８．</t>
    <phoneticPr fontId="3"/>
  </si>
  <si>
    <t>森林環境譲与税</t>
    <rPh sb="0" eb="2">
      <t>シンリン</t>
    </rPh>
    <rPh sb="2" eb="4">
      <t>カンキョウ</t>
    </rPh>
    <rPh sb="4" eb="6">
      <t>ジョウヨ</t>
    </rPh>
    <rPh sb="6" eb="7">
      <t>ゼイ</t>
    </rPh>
    <phoneticPr fontId="2"/>
  </si>
  <si>
    <t>特別法人事業譲与税</t>
    <phoneticPr fontId="2"/>
  </si>
  <si>
    <t>地方法人二税</t>
    <rPh sb="0" eb="2">
      <t>チホウ</t>
    </rPh>
    <rPh sb="2" eb="4">
      <t>ホウジン</t>
    </rPh>
    <rPh sb="4" eb="5">
      <t>ニ</t>
    </rPh>
    <rPh sb="5" eb="6">
      <t>ゼイ</t>
    </rPh>
    <phoneticPr fontId="2"/>
  </si>
  <si>
    <t xml:space="preserve"> (参考）</t>
    <rPh sb="2" eb="4">
      <t>サンコウ</t>
    </rPh>
    <phoneticPr fontId="3"/>
  </si>
  <si>
    <t>個人住民税</t>
    <phoneticPr fontId="2"/>
  </si>
  <si>
    <t>地方法人特別譲与税</t>
    <rPh sb="0" eb="2">
      <t>チホウ</t>
    </rPh>
    <rPh sb="2" eb="4">
      <t>ホウジン</t>
    </rPh>
    <rPh sb="4" eb="6">
      <t>トクベツ</t>
    </rPh>
    <rPh sb="6" eb="8">
      <t>ジョウヨ</t>
    </rPh>
    <rPh sb="8" eb="9">
      <t>ゼイ</t>
    </rPh>
    <phoneticPr fontId="4"/>
  </si>
  <si>
    <t>再　　計</t>
    <phoneticPr fontId="3"/>
  </si>
  <si>
    <t>（単位：億円）</t>
    <phoneticPr fontId="3"/>
  </si>
  <si>
    <t>　　</t>
    <phoneticPr fontId="3"/>
  </si>
  <si>
    <t>※　「地方法人二税」は、法人道府県民税（均等割及び法人税割）、法人市町村民税（均等割及び法人税割）及び法人事業税の合計額である。</t>
    <rPh sb="3" eb="5">
      <t>チホウ</t>
    </rPh>
    <rPh sb="5" eb="7">
      <t>ホウジン</t>
    </rPh>
    <rPh sb="7" eb="8">
      <t>ニ</t>
    </rPh>
    <rPh sb="8" eb="9">
      <t>ゼイ</t>
    </rPh>
    <rPh sb="20" eb="23">
      <t>キントウワ</t>
    </rPh>
    <rPh sb="23" eb="24">
      <t>オヨ</t>
    </rPh>
    <rPh sb="25" eb="28">
      <t>ホウジンゼイ</t>
    </rPh>
    <rPh sb="28" eb="29">
      <t>ワ</t>
    </rPh>
    <phoneticPr fontId="4"/>
  </si>
  <si>
    <t>１ 地方税及び地方譲与税収入見込額（令和２年度）</t>
    <rPh sb="18" eb="20">
      <t>レイワ</t>
    </rPh>
    <phoneticPr fontId="2"/>
  </si>
  <si>
    <t>令和元年度</t>
    <rPh sb="0" eb="2">
      <t>レイワ</t>
    </rPh>
    <rPh sb="2" eb="3">
      <t>ガン</t>
    </rPh>
    <phoneticPr fontId="2"/>
  </si>
  <si>
    <t>令　　和　　２　　年　　度</t>
    <rPh sb="0" eb="1">
      <t>レイ</t>
    </rPh>
    <rPh sb="3" eb="4">
      <t>ワ</t>
    </rPh>
    <phoneticPr fontId="2"/>
  </si>
  <si>
    <t>（参考１）　利子割交付金、配当割交付金、株式等譲渡所得割交付金、分離課税所得割交付金、法人事業税交付金、地方消費税交付金、</t>
    <rPh sb="43" eb="45">
      <t>ホウジン</t>
    </rPh>
    <rPh sb="45" eb="48">
      <t>ジギョウゼイ</t>
    </rPh>
    <rPh sb="48" eb="51">
      <t>コウフキン</t>
    </rPh>
    <rPh sb="52" eb="54">
      <t>チホウ</t>
    </rPh>
    <rPh sb="59" eb="60">
      <t>キン</t>
    </rPh>
    <phoneticPr fontId="2"/>
  </si>
  <si>
    <t>　　　　　ゴルフ場利用税交付金、自動車取得税交付金、環境性能割交付金及び軽油引取税交付金に相当する金額を道府県税から控除し、</t>
    <rPh sb="26" eb="28">
      <t>カンキョウ</t>
    </rPh>
    <rPh sb="28" eb="30">
      <t>セイノウ</t>
    </rPh>
    <rPh sb="30" eb="31">
      <t>ワ</t>
    </rPh>
    <rPh sb="31" eb="34">
      <t>コウフキン</t>
    </rPh>
    <phoneticPr fontId="2"/>
  </si>
  <si>
    <t xml:space="preserve">        　市町村税に加算した場合の金額は、次のとおりである。</t>
    <phoneticPr fontId="3"/>
  </si>
  <si>
    <t>特別法人事業譲与税</t>
    <rPh sb="0" eb="2">
      <t>トクベツ</t>
    </rPh>
    <rPh sb="2" eb="4">
      <t>ホウジン</t>
    </rPh>
    <rPh sb="4" eb="6">
      <t>ジギョウ</t>
    </rPh>
    <rPh sb="6" eb="8">
      <t>ジョウヨ</t>
    </rPh>
    <rPh sb="8" eb="9">
      <t>ゼイ</t>
    </rPh>
    <phoneticPr fontId="3"/>
  </si>
  <si>
    <t>（参考２）　地方法人特別譲与税及び特別法人事業譲与税を含めた場合の合計金額は、次のとおりである。</t>
    <rPh sb="6" eb="8">
      <t>チホウ</t>
    </rPh>
    <rPh sb="8" eb="10">
      <t>ホウジン</t>
    </rPh>
    <rPh sb="10" eb="12">
      <t>トクベツ</t>
    </rPh>
    <rPh sb="12" eb="15">
      <t>ジョウヨゼイ</t>
    </rPh>
    <rPh sb="15" eb="16">
      <t>オヨ</t>
    </rPh>
    <rPh sb="17" eb="19">
      <t>トクベツ</t>
    </rPh>
    <rPh sb="19" eb="21">
      <t>ホウジン</t>
    </rPh>
    <rPh sb="21" eb="23">
      <t>ジギョウ</t>
    </rPh>
    <rPh sb="23" eb="25">
      <t>ジョウヨ</t>
    </rPh>
    <rPh sb="25" eb="26">
      <t>ゼイ</t>
    </rPh>
    <rPh sb="27" eb="28">
      <t>フク</t>
    </rPh>
    <rPh sb="30" eb="32">
      <t>バアイ</t>
    </rPh>
    <rPh sb="33" eb="35">
      <t>ゴウケイ</t>
    </rPh>
    <rPh sb="35" eb="37">
      <t>キンガク</t>
    </rPh>
    <rPh sb="39" eb="40">
      <t>ツギ</t>
    </rPh>
    <phoneticPr fontId="2"/>
  </si>
  <si>
    <t>（地方法人特別譲与税及び特別法人事業譲与税を含む）</t>
    <rPh sb="1" eb="3">
      <t>チホウ</t>
    </rPh>
    <rPh sb="3" eb="5">
      <t>ホウジン</t>
    </rPh>
    <rPh sb="5" eb="7">
      <t>トクベツ</t>
    </rPh>
    <rPh sb="7" eb="10">
      <t>ジョウヨゼイ</t>
    </rPh>
    <rPh sb="10" eb="11">
      <t>オヨ</t>
    </rPh>
    <rPh sb="12" eb="14">
      <t>トクベツ</t>
    </rPh>
    <rPh sb="14" eb="16">
      <t>ホウジン</t>
    </rPh>
    <rPh sb="16" eb="18">
      <t>ジギョウ</t>
    </rPh>
    <rPh sb="18" eb="20">
      <t>ジョウヨ</t>
    </rPh>
    <rPh sb="20" eb="21">
      <t>ゼイ</t>
    </rPh>
    <rPh sb="22" eb="23">
      <t>フク</t>
    </rPh>
    <phoneticPr fontId="3"/>
  </si>
  <si>
    <t>△</t>
    <phoneticPr fontId="3"/>
  </si>
  <si>
    <t>―</t>
  </si>
  <si>
    <t>―</t>
    <phoneticPr fontId="3"/>
  </si>
  <si>
    <t>皆減</t>
    <rPh sb="0" eb="1">
      <t>ミナ</t>
    </rPh>
    <rPh sb="1" eb="2">
      <t>ゲン</t>
    </rPh>
    <phoneticPr fontId="3"/>
  </si>
  <si>
    <t>皆増</t>
    <rPh sb="0" eb="1">
      <t>ミナ</t>
    </rPh>
    <rPh sb="1" eb="2">
      <t>ゾウ</t>
    </rPh>
    <phoneticPr fontId="3"/>
  </si>
  <si>
    <t>令和元年度</t>
    <rPh sb="0" eb="2">
      <t>レイワ</t>
    </rPh>
    <rPh sb="2" eb="3">
      <t>ガン</t>
    </rPh>
    <phoneticPr fontId="3"/>
  </si>
  <si>
    <t>令和元年度</t>
    <rPh sb="0" eb="2">
      <t>レイワ</t>
    </rPh>
    <rPh sb="2" eb="3">
      <t>ゲン</t>
    </rPh>
    <phoneticPr fontId="3"/>
  </si>
  <si>
    <t>令　　和　　２　　年　　度</t>
    <rPh sb="0" eb="1">
      <t>レイ</t>
    </rPh>
    <rPh sb="3" eb="4">
      <t>ワ</t>
    </rPh>
    <phoneticPr fontId="3"/>
  </si>
  <si>
    <t>自動車税(～R1.9)</t>
    <rPh sb="0" eb="3">
      <t>ジドウシャ</t>
    </rPh>
    <rPh sb="3" eb="4">
      <t>ゼイ</t>
    </rPh>
    <phoneticPr fontId="2"/>
  </si>
  <si>
    <t>△</t>
    <phoneticPr fontId="2"/>
  </si>
  <si>
    <t>△</t>
    <phoneticPr fontId="2"/>
  </si>
  <si>
    <t>皆減</t>
    <rPh sb="0" eb="1">
      <t>ミナ</t>
    </rPh>
    <rPh sb="1" eb="2">
      <t>ゲン</t>
    </rPh>
    <phoneticPr fontId="4"/>
  </si>
  <si>
    <t>自動車取得税（～R1.9）</t>
    <phoneticPr fontId="2"/>
  </si>
  <si>
    <t>軽自動車税(～R1.9)</t>
    <rPh sb="0" eb="1">
      <t>ケイ</t>
    </rPh>
    <rPh sb="1" eb="4">
      <t>ジドウシャ</t>
    </rPh>
    <rPh sb="4" eb="5">
      <t>ゼイ</t>
    </rPh>
    <phoneticPr fontId="2"/>
  </si>
  <si>
    <t>※　「１．道府県民税」のうち、「法人税割」の(B)欄には、交付税原資化の拡大による減収額が含まれている（△1,700億円程度）。</t>
    <phoneticPr fontId="4"/>
  </si>
  <si>
    <t>※　「３．地方消費税」の(B)欄には、地方消費税率の引上げによる増収額が含まれている（8,900億円程度）。</t>
    <phoneticPr fontId="2"/>
  </si>
  <si>
    <t>※　「１．市町村民税」のうち、「法人税割」の(B)欄には、交付税原資化の拡大による減収額が含まれている（△3,000億円程度）。</t>
    <phoneticPr fontId="4"/>
  </si>
  <si>
    <t>特別法人事業譲与税</t>
    <rPh sb="0" eb="2">
      <t>トクベツ</t>
    </rPh>
    <rPh sb="2" eb="4">
      <t>ホウジン</t>
    </rPh>
    <rPh sb="4" eb="6">
      <t>ジギョウ</t>
    </rPh>
    <rPh sb="6" eb="9">
      <t>ジョウヨゼイ</t>
    </rPh>
    <phoneticPr fontId="4"/>
  </si>
  <si>
    <t>―</t>
    <phoneticPr fontId="2"/>
  </si>
  <si>
    <t>―</t>
    <phoneticPr fontId="2"/>
  </si>
  <si>
    <t>―</t>
    <phoneticPr fontId="2"/>
  </si>
  <si>
    <t>皆減</t>
    <rPh sb="0" eb="1">
      <t>ミナ</t>
    </rPh>
    <rPh sb="1" eb="2">
      <t>ゲン</t>
    </rPh>
    <phoneticPr fontId="2"/>
  </si>
  <si>
    <t>皆増</t>
    <rPh sb="0" eb="1">
      <t>ミナ</t>
    </rPh>
    <rPh sb="1" eb="2">
      <t>ゾウ</t>
    </rPh>
    <phoneticPr fontId="2"/>
  </si>
  <si>
    <t>△</t>
    <phoneticPr fontId="2"/>
  </si>
  <si>
    <t>△</t>
    <phoneticPr fontId="2"/>
  </si>
  <si>
    <t>△</t>
    <phoneticPr fontId="2"/>
  </si>
  <si>
    <t>※　特別法人事業譲与税には、特別法人事業税及び特別法人事業譲与税に関する法律（平成31年法律第４号）に基づき、令和２年度</t>
    <phoneticPr fontId="4"/>
  </si>
  <si>
    <t>　　特別法人事業譲与税譲与金として譲与される額を計上している。</t>
    <phoneticPr fontId="4"/>
  </si>
  <si>
    <t xml:space="preserve"> </t>
    <phoneticPr fontId="3"/>
  </si>
  <si>
    <t>地方法人二税＋地方法人特別譲与税・特別法人事業譲与税</t>
    <rPh sb="0" eb="2">
      <t>チホウ</t>
    </rPh>
    <rPh sb="2" eb="4">
      <t>ホウジン</t>
    </rPh>
    <rPh sb="4" eb="5">
      <t>ニ</t>
    </rPh>
    <rPh sb="5" eb="6">
      <t>ゼイ</t>
    </rPh>
    <rPh sb="7" eb="9">
      <t>チホウ</t>
    </rPh>
    <rPh sb="9" eb="11">
      <t>ホウジン</t>
    </rPh>
    <rPh sb="11" eb="13">
      <t>トクベツ</t>
    </rPh>
    <rPh sb="13" eb="16">
      <t>ジョウヨゼイ</t>
    </rPh>
    <rPh sb="17" eb="19">
      <t>トクベツ</t>
    </rPh>
    <rPh sb="19" eb="21">
      <t>ホウジン</t>
    </rPh>
    <rPh sb="21" eb="23">
      <t>ジギョウ</t>
    </rPh>
    <rPh sb="23" eb="26">
      <t>ジョウヨゼイ</t>
    </rPh>
    <phoneticPr fontId="2"/>
  </si>
  <si>
    <t>※　「３．地方消費税」のうち、「譲渡割」及び「貨物割」の(B)欄には、不足額調整（譲渡割と貨物割の一方について還付金等に係る控除</t>
    <phoneticPr fontId="2"/>
  </si>
  <si>
    <t>　　不足額が生じた場合、その控除不足額を他方の都道府県に払い込むべき額から控除するもの）の見込額が含まれている。</t>
    <phoneticPr fontId="2"/>
  </si>
  <si>
    <t>※　「９．自動車税」のうち、「環境性能割」及び「種別割」については、R1.10.1以降の適用であるため、令和元年度当初見込額と令和２</t>
    <phoneticPr fontId="2"/>
  </si>
  <si>
    <t>　　年度収入見込額の単純な比較はできない。</t>
    <phoneticPr fontId="2"/>
  </si>
  <si>
    <t>※　「３．軽自動車税」のうち、「環境性能割」については、R1.10.1以降の適用であるため、令和元年度収入見込額と令和２年度収入見</t>
    <phoneticPr fontId="4"/>
  </si>
  <si>
    <t>　　込額の単純な比較はできない。</t>
    <phoneticPr fontId="4"/>
  </si>
  <si>
    <t>※　「個人住民税」は、個人道府県民税（均等割、所得割、利子割、配当割及び株式等譲渡所得割）と個人市町村民税（均等割及び所得割）</t>
    <rPh sb="3" eb="5">
      <t>コジン</t>
    </rPh>
    <rPh sb="5" eb="8">
      <t>ジュウミンゼイ</t>
    </rPh>
    <rPh sb="11" eb="13">
      <t>コジン</t>
    </rPh>
    <rPh sb="13" eb="16">
      <t>ドウフケン</t>
    </rPh>
    <rPh sb="16" eb="17">
      <t>ミン</t>
    </rPh>
    <rPh sb="17" eb="18">
      <t>ゼイ</t>
    </rPh>
    <rPh sb="19" eb="22">
      <t>キントウワ</t>
    </rPh>
    <rPh sb="23" eb="25">
      <t>ショトク</t>
    </rPh>
    <rPh sb="25" eb="26">
      <t>ワリ</t>
    </rPh>
    <rPh sb="27" eb="29">
      <t>リシ</t>
    </rPh>
    <rPh sb="29" eb="30">
      <t>ワリ</t>
    </rPh>
    <rPh sb="31" eb="33">
      <t>ハイトウ</t>
    </rPh>
    <rPh sb="33" eb="34">
      <t>ワ</t>
    </rPh>
    <rPh sb="34" eb="35">
      <t>オヨ</t>
    </rPh>
    <rPh sb="36" eb="38">
      <t>カブシキ</t>
    </rPh>
    <rPh sb="38" eb="39">
      <t>トウ</t>
    </rPh>
    <rPh sb="39" eb="41">
      <t>ジョウト</t>
    </rPh>
    <rPh sb="41" eb="43">
      <t>ショトク</t>
    </rPh>
    <rPh sb="43" eb="44">
      <t>ワリ</t>
    </rPh>
    <rPh sb="46" eb="48">
      <t>コジン</t>
    </rPh>
    <rPh sb="48" eb="51">
      <t>シチョウソン</t>
    </rPh>
    <rPh sb="51" eb="52">
      <t>ミン</t>
    </rPh>
    <rPh sb="52" eb="53">
      <t>ゼイ</t>
    </rPh>
    <rPh sb="54" eb="57">
      <t>キントウワ</t>
    </rPh>
    <rPh sb="57" eb="58">
      <t>オヨ</t>
    </rPh>
    <rPh sb="59" eb="61">
      <t>ショトク</t>
    </rPh>
    <rPh sb="61" eb="62">
      <t>ワリ</t>
    </rPh>
    <phoneticPr fontId="4"/>
  </si>
  <si>
    <t>　　の合計額である。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</si>
</sst>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Red]\-#,##0.0"/>
    <numFmt numFmtId="177" formatCode="#,##0;[Red]#,##0"/>
    <numFmt numFmtId="178" formatCode="0;[Red]0"/>
    <numFmt numFmtId="179" formatCode="#,##0.0"/>
    <numFmt numFmtId="180" formatCode="_ * #,##0.0_ ;_ * \-#,##0.0_ ;_ * &quot;-&quot;?_ ;_ @_ "/>
    <numFmt numFmtId="181" formatCode="0;0"/>
    <numFmt numFmtId="182" formatCode="#,##0;#,##0"/>
    <numFmt numFmtId="183" formatCode="_ * #,##0_ ;_ * \-#,##0_ ;_ * &quot;－&quot;_ ;_ @_ "/>
    <numFmt numFmtId="184" formatCode="0;&quot;△ &quot;0"/>
  </numFmts>
  <fonts count="18">
    <font>
      <sz val="11"/>
      <name val="明朝"/>
      <family val="1"/>
      <charset val="128"/>
    </font>
    <font>
      <sz val="11"/>
      <name val="明朝"/>
      <family val="1"/>
      <charset val="128"/>
    </font>
    <font>
      <sz val="6"/>
      <name val="ＭＳ Ｐ明朝"/>
      <family val="1"/>
      <charset val="128"/>
    </font>
    <font>
      <sz val="6"/>
      <name val="明朝"/>
      <family val="1"/>
      <charset val="128"/>
    </font>
    <font>
      <sz val="11"/>
      <name val="ＭＳ 明朝"/>
      <family val="1"/>
      <charset val="128"/>
    </font>
    <font>
      <sz val="16"/>
      <name val="ＭＳ 明朝"/>
      <family val="1"/>
      <charset val="128"/>
    </font>
    <font>
      <sz val="14"/>
      <name val="ＭＳ 明朝"/>
      <family val="1"/>
      <charset val="128"/>
    </font>
    <font>
      <sz val="10"/>
      <name val="ＭＳ 明朝"/>
      <family val="1"/>
      <charset val="128"/>
    </font>
    <font>
      <sz val="8"/>
      <name val="ＭＳ 明朝"/>
      <family val="1"/>
      <charset val="128"/>
    </font>
    <font>
      <sz val="9"/>
      <name val="ＭＳ 明朝"/>
      <family val="1"/>
      <charset val="128"/>
    </font>
    <font>
      <sz val="10"/>
      <name val="ＭＳ ゴシック"/>
      <family val="3"/>
      <charset val="128"/>
    </font>
    <font>
      <sz val="10"/>
      <color theme="1"/>
      <name val="ＭＳ 明朝"/>
      <family val="1"/>
      <charset val="128"/>
    </font>
    <font>
      <sz val="11"/>
      <color theme="1"/>
      <name val="ＭＳ 明朝"/>
      <family val="1"/>
      <charset val="128"/>
    </font>
    <font>
      <sz val="10"/>
      <color theme="1"/>
      <name val="ＭＳ ゴシック"/>
      <family val="3"/>
      <charset val="128"/>
    </font>
    <font>
      <sz val="9"/>
      <color theme="1"/>
      <name val="ＭＳ 明朝"/>
      <family val="1"/>
      <charset val="128"/>
    </font>
    <font>
      <sz val="16"/>
      <color theme="1"/>
      <name val="ＭＳ 明朝"/>
      <family val="1"/>
      <charset val="128"/>
    </font>
    <font>
      <sz val="5"/>
      <name val="ＭＳ 明朝"/>
      <family val="1"/>
      <charset val="128"/>
    </font>
    <font>
      <sz val="8.5"/>
      <name val="ＭＳ 明朝"/>
      <family val="1"/>
      <charset val="128"/>
    </font>
  </fonts>
  <fills count="2">
    <fill>
      <patternFill patternType="none"/>
    </fill>
    <fill>
      <patternFill patternType="gray125"/>
    </fill>
  </fills>
  <borders count="69">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indexed="64"/>
      </left>
      <right style="thin">
        <color indexed="64"/>
      </right>
      <top style="thin">
        <color theme="1"/>
      </top>
      <bottom/>
      <diagonal/>
    </border>
    <border>
      <left style="thin">
        <color indexed="64"/>
      </left>
      <right style="thin">
        <color indexed="64"/>
      </right>
      <top/>
      <bottom style="thin">
        <color theme="1"/>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theme="1"/>
      </right>
      <top style="thin">
        <color theme="1"/>
      </top>
      <bottom/>
      <diagonal/>
    </border>
    <border>
      <left style="thin">
        <color indexed="64"/>
      </left>
      <right style="thin">
        <color theme="1"/>
      </right>
      <top/>
      <bottom style="thin">
        <color theme="1"/>
      </bottom>
      <diagonal/>
    </border>
    <border>
      <left style="thin">
        <color indexed="64"/>
      </left>
      <right/>
      <top style="thin">
        <color theme="1"/>
      </top>
      <bottom/>
      <diagonal/>
    </border>
    <border>
      <left style="thin">
        <color indexed="64"/>
      </left>
      <right/>
      <top/>
      <bottom style="thin">
        <color theme="1"/>
      </bottom>
      <diagonal/>
    </border>
    <border>
      <left/>
      <right/>
      <top/>
      <bottom style="thin">
        <color theme="1"/>
      </bottom>
      <diagonal/>
    </border>
    <border>
      <left/>
      <right style="thin">
        <color indexed="64"/>
      </right>
      <top style="thin">
        <color theme="1"/>
      </top>
      <bottom style="thin">
        <color theme="1"/>
      </bottom>
      <diagonal/>
    </border>
    <border>
      <left/>
      <right style="medium">
        <color indexed="64"/>
      </right>
      <top/>
      <bottom style="thin">
        <color indexed="64"/>
      </bottom>
      <diagonal/>
    </border>
    <border>
      <left style="thin">
        <color indexed="64"/>
      </left>
      <right style="medium">
        <color indexed="64"/>
      </right>
      <top/>
      <bottom/>
      <diagonal/>
    </border>
  </borders>
  <cellStyleXfs count="2">
    <xf numFmtId="0" fontId="0" fillId="0" borderId="0"/>
    <xf numFmtId="38" fontId="1" fillId="0" borderId="0" applyFont="0" applyFill="0" applyBorder="0" applyAlignment="0" applyProtection="0"/>
  </cellStyleXfs>
  <cellXfs count="456">
    <xf numFmtId="0" fontId="0" fillId="0" borderId="0" xfId="0"/>
    <xf numFmtId="38" fontId="4" fillId="0" borderId="0" xfId="1" applyFont="1" applyFill="1" applyAlignment="1"/>
    <xf numFmtId="38" fontId="4" fillId="0" borderId="0" xfId="1" applyFont="1" applyFill="1"/>
    <xf numFmtId="38" fontId="5" fillId="0" borderId="0" xfId="1" applyFont="1" applyFill="1" applyAlignment="1">
      <alignment horizontal="left" vertical="center"/>
    </xf>
    <xf numFmtId="38" fontId="6" fillId="0" borderId="0" xfId="1" applyFont="1" applyFill="1" applyAlignment="1">
      <alignment horizontal="centerContinuous"/>
    </xf>
    <xf numFmtId="38" fontId="4" fillId="0" borderId="0" xfId="1" applyFont="1" applyFill="1" applyAlignment="1">
      <alignment horizontal="centerContinuous"/>
    </xf>
    <xf numFmtId="38" fontId="7" fillId="0" borderId="0" xfId="1" applyFont="1" applyFill="1" applyAlignment="1">
      <alignment horizontal="centerContinuous"/>
    </xf>
    <xf numFmtId="38" fontId="7" fillId="0" borderId="0" xfId="1" applyFont="1" applyFill="1"/>
    <xf numFmtId="38" fontId="7" fillId="0" borderId="0" xfId="1" quotePrefix="1" applyFont="1" applyFill="1" applyAlignment="1"/>
    <xf numFmtId="38" fontId="6" fillId="0" borderId="0" xfId="1" applyFont="1" applyFill="1" applyAlignment="1"/>
    <xf numFmtId="38" fontId="5" fillId="0" borderId="0" xfId="1" applyFont="1" applyFill="1" applyAlignment="1"/>
    <xf numFmtId="38" fontId="7" fillId="0" borderId="0" xfId="1" applyFont="1" applyFill="1" applyAlignment="1"/>
    <xf numFmtId="38" fontId="7" fillId="0" borderId="4" xfId="1" applyFont="1" applyFill="1" applyBorder="1"/>
    <xf numFmtId="38" fontId="7" fillId="0" borderId="4" xfId="1" applyFont="1" applyFill="1" applyBorder="1" applyAlignment="1">
      <alignment horizontal="center"/>
    </xf>
    <xf numFmtId="38" fontId="7" fillId="0" borderId="4" xfId="1" quotePrefix="1" applyFont="1" applyFill="1" applyBorder="1" applyAlignment="1">
      <alignment horizontal="right" vertical="top"/>
    </xf>
    <xf numFmtId="0" fontId="7" fillId="0" borderId="5" xfId="0" applyFont="1" applyFill="1" applyBorder="1"/>
    <xf numFmtId="0" fontId="7" fillId="0" borderId="0" xfId="0" applyFont="1" applyFill="1" applyBorder="1"/>
    <xf numFmtId="0" fontId="7" fillId="0" borderId="6" xfId="0" applyFont="1" applyFill="1" applyBorder="1"/>
    <xf numFmtId="38" fontId="7" fillId="0" borderId="1" xfId="1" applyFont="1" applyFill="1" applyBorder="1" applyAlignment="1">
      <alignment horizontal="centerContinuous" vertical="center"/>
    </xf>
    <xf numFmtId="38" fontId="7" fillId="0" borderId="3" xfId="1" applyFont="1" applyFill="1" applyBorder="1" applyAlignment="1">
      <alignment horizontal="centerContinuous"/>
    </xf>
    <xf numFmtId="38" fontId="7" fillId="0" borderId="6" xfId="1" applyFont="1" applyFill="1" applyBorder="1" applyAlignment="1"/>
    <xf numFmtId="38" fontId="7" fillId="0" borderId="5" xfId="1" applyFont="1" applyFill="1" applyBorder="1"/>
    <xf numFmtId="38" fontId="7" fillId="0" borderId="5" xfId="1" applyFont="1" applyFill="1" applyBorder="1" applyAlignment="1">
      <alignment horizontal="centerContinuous"/>
    </xf>
    <xf numFmtId="38" fontId="7" fillId="0" borderId="0" xfId="1" applyFont="1" applyFill="1" applyBorder="1" applyAlignment="1">
      <alignment horizontal="centerContinuous"/>
    </xf>
    <xf numFmtId="38" fontId="7" fillId="0" borderId="6" xfId="1" applyFont="1" applyFill="1" applyBorder="1" applyAlignment="1">
      <alignment horizontal="center" vertical="top"/>
    </xf>
    <xf numFmtId="38" fontId="7" fillId="0" borderId="6" xfId="1" applyFont="1" applyFill="1" applyBorder="1" applyAlignment="1">
      <alignment horizontal="centerContinuous"/>
    </xf>
    <xf numFmtId="38" fontId="7" fillId="0" borderId="6" xfId="1" applyFont="1" applyFill="1" applyBorder="1" applyAlignment="1">
      <alignment horizontal="center"/>
    </xf>
    <xf numFmtId="38" fontId="7" fillId="0" borderId="6" xfId="1" applyFont="1" applyFill="1" applyBorder="1"/>
    <xf numFmtId="38" fontId="7" fillId="0" borderId="6" xfId="1" quotePrefix="1" applyFont="1" applyFill="1" applyBorder="1" applyAlignment="1">
      <alignment horizontal="centerContinuous" vertical="top"/>
    </xf>
    <xf numFmtId="38" fontId="7" fillId="0" borderId="0" xfId="1" applyFont="1" applyFill="1" applyBorder="1"/>
    <xf numFmtId="38" fontId="7" fillId="0" borderId="6" xfId="1" applyFont="1" applyFill="1" applyBorder="1" applyAlignment="1">
      <alignment horizontal="left"/>
    </xf>
    <xf numFmtId="38" fontId="7" fillId="0" borderId="0" xfId="1" applyFont="1" applyFill="1" applyBorder="1" applyAlignment="1">
      <alignment horizontal="left"/>
    </xf>
    <xf numFmtId="38" fontId="7" fillId="0" borderId="6" xfId="1" applyFont="1" applyFill="1" applyBorder="1" applyAlignment="1">
      <alignment horizontal="right"/>
    </xf>
    <xf numFmtId="38" fontId="7" fillId="0" borderId="6" xfId="1" quotePrefix="1" applyFont="1" applyFill="1" applyBorder="1" applyAlignment="1">
      <alignment horizontal="centerContinuous"/>
    </xf>
    <xf numFmtId="38" fontId="7" fillId="0" borderId="0" xfId="1" quotePrefix="1" applyFont="1" applyFill="1" applyBorder="1" applyAlignment="1">
      <alignment horizontal="centerContinuous"/>
    </xf>
    <xf numFmtId="38" fontId="7" fillId="0" borderId="6" xfId="1" quotePrefix="1" applyFont="1" applyFill="1" applyBorder="1"/>
    <xf numFmtId="38" fontId="7" fillId="0" borderId="6" xfId="1" quotePrefix="1" applyFont="1" applyFill="1" applyBorder="1" applyAlignment="1">
      <alignment horizontal="center"/>
    </xf>
    <xf numFmtId="38" fontId="7" fillId="0" borderId="0" xfId="1" quotePrefix="1" applyFont="1" applyFill="1" applyBorder="1" applyAlignment="1"/>
    <xf numFmtId="38" fontId="7" fillId="0" borderId="0" xfId="1" applyFont="1" applyFill="1" applyBorder="1" applyAlignment="1"/>
    <xf numFmtId="38" fontId="7" fillId="0" borderId="6" xfId="1" quotePrefix="1" applyFont="1" applyFill="1" applyBorder="1" applyAlignment="1"/>
    <xf numFmtId="38" fontId="7" fillId="0" borderId="17" xfId="1" applyFont="1" applyFill="1" applyBorder="1" applyAlignment="1"/>
    <xf numFmtId="38" fontId="7" fillId="0" borderId="6" xfId="1" quotePrefix="1" applyFont="1" applyFill="1" applyBorder="1" applyAlignment="1">
      <alignment horizontal="left"/>
    </xf>
    <xf numFmtId="38" fontId="7" fillId="0" borderId="0" xfId="1" quotePrefix="1" applyFont="1" applyFill="1" applyBorder="1" applyAlignment="1">
      <alignment horizontal="left"/>
    </xf>
    <xf numFmtId="38" fontId="7" fillId="0" borderId="7" xfId="1" applyFont="1" applyFill="1" applyBorder="1"/>
    <xf numFmtId="38" fontId="7" fillId="0" borderId="3" xfId="1" applyFont="1" applyFill="1" applyBorder="1"/>
    <xf numFmtId="38" fontId="7" fillId="0" borderId="1" xfId="1" quotePrefix="1" applyFont="1" applyFill="1" applyBorder="1" applyAlignment="1">
      <alignment horizontal="center" vertical="center"/>
    </xf>
    <xf numFmtId="38" fontId="7" fillId="0" borderId="3" xfId="1" quotePrefix="1" applyFont="1" applyFill="1" applyBorder="1" applyAlignment="1">
      <alignment horizontal="centerContinuous"/>
    </xf>
    <xf numFmtId="38" fontId="7" fillId="0" borderId="1" xfId="1" quotePrefix="1" applyFont="1" applyFill="1" applyBorder="1" applyAlignment="1">
      <alignment horizontal="centerContinuous" vertical="center"/>
    </xf>
    <xf numFmtId="38" fontId="7" fillId="0" borderId="1" xfId="1" applyFont="1" applyFill="1" applyBorder="1" applyAlignment="1">
      <alignment horizontal="centerContinuous"/>
    </xf>
    <xf numFmtId="38" fontId="7" fillId="0" borderId="6" xfId="1" quotePrefix="1" applyFont="1" applyFill="1" applyBorder="1" applyAlignment="1">
      <alignment horizontal="center" vertical="center"/>
    </xf>
    <xf numFmtId="38" fontId="7" fillId="0" borderId="35" xfId="1" quotePrefix="1" applyFont="1" applyFill="1" applyBorder="1" applyAlignment="1">
      <alignment horizontal="center" vertical="center"/>
    </xf>
    <xf numFmtId="38" fontId="7" fillId="0" borderId="7" xfId="1" applyFont="1" applyFill="1" applyBorder="1" applyAlignment="1">
      <alignment horizontal="left" vertical="center"/>
    </xf>
    <xf numFmtId="38" fontId="7" fillId="0" borderId="3" xfId="1" applyFont="1" applyFill="1" applyBorder="1" applyAlignment="1">
      <alignment horizontal="left" vertical="center"/>
    </xf>
    <xf numFmtId="38" fontId="4" fillId="0" borderId="1" xfId="1" applyFont="1" applyFill="1" applyBorder="1" applyAlignment="1">
      <alignment vertical="center"/>
    </xf>
    <xf numFmtId="38" fontId="4" fillId="0" borderId="3" xfId="1" applyFont="1" applyFill="1" applyBorder="1" applyAlignment="1">
      <alignment vertical="center"/>
    </xf>
    <xf numFmtId="177" fontId="4" fillId="0" borderId="3" xfId="1" applyNumberFormat="1" applyFont="1" applyFill="1" applyBorder="1" applyAlignment="1">
      <alignment vertical="center"/>
    </xf>
    <xf numFmtId="181" fontId="4" fillId="0" borderId="3" xfId="1" applyNumberFormat="1" applyFont="1" applyFill="1" applyBorder="1" applyAlignment="1">
      <alignment vertical="center"/>
    </xf>
    <xf numFmtId="38" fontId="7" fillId="0" borderId="8" xfId="1" applyFont="1" applyFill="1" applyBorder="1" applyAlignment="1">
      <alignment horizontal="left" vertical="center"/>
    </xf>
    <xf numFmtId="38" fontId="7" fillId="0" borderId="4" xfId="1" applyFont="1" applyFill="1" applyBorder="1" applyAlignment="1">
      <alignment horizontal="left" vertical="center"/>
    </xf>
    <xf numFmtId="181" fontId="4" fillId="0" borderId="23" xfId="1" applyNumberFormat="1" applyFont="1" applyFill="1" applyBorder="1" applyAlignment="1">
      <alignment vertical="center"/>
    </xf>
    <xf numFmtId="38" fontId="4" fillId="0" borderId="4" xfId="1" applyFont="1" applyFill="1" applyBorder="1" applyAlignment="1">
      <alignment vertical="center"/>
    </xf>
    <xf numFmtId="179" fontId="4" fillId="0" borderId="29" xfId="1" applyNumberFormat="1" applyFont="1" applyFill="1" applyBorder="1" applyAlignment="1">
      <alignment vertical="center"/>
    </xf>
    <xf numFmtId="38" fontId="7" fillId="0" borderId="4" xfId="1" applyFont="1" applyFill="1" applyBorder="1" applyAlignment="1">
      <alignment horizontal="right"/>
    </xf>
    <xf numFmtId="182" fontId="10" fillId="0" borderId="0" xfId="1" applyNumberFormat="1" applyFont="1" applyFill="1" applyBorder="1"/>
    <xf numFmtId="182" fontId="4" fillId="0" borderId="3" xfId="1" applyNumberFormat="1" applyFont="1" applyFill="1" applyBorder="1" applyAlignment="1">
      <alignment vertical="center"/>
    </xf>
    <xf numFmtId="179" fontId="4" fillId="0" borderId="28" xfId="1" applyNumberFormat="1" applyFont="1" applyFill="1" applyBorder="1" applyAlignment="1">
      <alignment vertical="center"/>
    </xf>
    <xf numFmtId="176" fontId="4" fillId="0" borderId="3" xfId="1" applyNumberFormat="1" applyFont="1" applyFill="1" applyBorder="1" applyAlignment="1">
      <alignment vertical="center"/>
    </xf>
    <xf numFmtId="177" fontId="4" fillId="0" borderId="4" xfId="1" applyNumberFormat="1" applyFont="1" applyFill="1" applyBorder="1" applyAlignment="1">
      <alignment vertical="center"/>
    </xf>
    <xf numFmtId="176" fontId="4" fillId="0" borderId="26" xfId="1" applyNumberFormat="1" applyFont="1" applyFill="1" applyBorder="1" applyAlignment="1">
      <alignment vertical="center"/>
    </xf>
    <xf numFmtId="182" fontId="4" fillId="0" borderId="23" xfId="1" applyNumberFormat="1" applyFont="1" applyFill="1" applyBorder="1" applyAlignment="1">
      <alignment vertical="center"/>
    </xf>
    <xf numFmtId="182" fontId="4" fillId="0" borderId="25" xfId="1" applyNumberFormat="1" applyFont="1" applyFill="1" applyBorder="1" applyAlignment="1">
      <alignment vertical="center"/>
    </xf>
    <xf numFmtId="38" fontId="7" fillId="0" borderId="0" xfId="1" applyFont="1" applyFill="1" applyAlignment="1">
      <alignment vertical="center"/>
    </xf>
    <xf numFmtId="176" fontId="4" fillId="0" borderId="5" xfId="1" applyNumberFormat="1" applyFont="1" applyFill="1" applyBorder="1" applyAlignment="1">
      <alignment horizontal="right" vertical="center"/>
    </xf>
    <xf numFmtId="179" fontId="4" fillId="0" borderId="43" xfId="1" applyNumberFormat="1" applyFont="1" applyFill="1" applyBorder="1" applyAlignment="1">
      <alignment vertical="center"/>
    </xf>
    <xf numFmtId="38" fontId="7" fillId="0" borderId="0" xfId="1" quotePrefix="1" applyFont="1" applyFill="1"/>
    <xf numFmtId="38" fontId="7" fillId="0" borderId="0" xfId="1" quotePrefix="1" applyFont="1" applyFill="1" applyBorder="1" applyAlignment="1">
      <alignment horizontal="right" vertical="top"/>
    </xf>
    <xf numFmtId="3" fontId="4" fillId="0" borderId="28" xfId="1" applyNumberFormat="1" applyFont="1" applyFill="1" applyBorder="1" applyAlignment="1">
      <alignment vertical="center"/>
    </xf>
    <xf numFmtId="181" fontId="4" fillId="0" borderId="4" xfId="1" applyNumberFormat="1" applyFont="1" applyFill="1" applyBorder="1" applyAlignment="1">
      <alignment vertical="center"/>
    </xf>
    <xf numFmtId="38" fontId="7" fillId="0" borderId="0" xfId="1" applyFont="1" applyFill="1" applyBorder="1" applyAlignment="1">
      <alignment vertical="center"/>
    </xf>
    <xf numFmtId="176" fontId="4" fillId="0" borderId="0" xfId="1" applyNumberFormat="1" applyFont="1" applyFill="1" applyBorder="1" applyAlignment="1">
      <alignment vertical="center"/>
    </xf>
    <xf numFmtId="38" fontId="4" fillId="0" borderId="10" xfId="1" applyFont="1" applyFill="1" applyBorder="1"/>
    <xf numFmtId="38" fontId="4" fillId="0" borderId="49" xfId="1" applyFont="1" applyFill="1" applyBorder="1" applyAlignment="1">
      <alignment vertical="center"/>
    </xf>
    <xf numFmtId="38" fontId="4" fillId="0" borderId="50" xfId="1" applyFont="1" applyFill="1" applyBorder="1" applyAlignment="1">
      <alignment vertical="center"/>
    </xf>
    <xf numFmtId="38" fontId="4" fillId="0" borderId="51" xfId="1" applyFont="1" applyFill="1" applyBorder="1" applyAlignment="1">
      <alignment vertical="center"/>
    </xf>
    <xf numFmtId="181" fontId="4" fillId="0" borderId="51" xfId="1" applyNumberFormat="1" applyFont="1" applyFill="1" applyBorder="1" applyAlignment="1">
      <alignment vertical="center"/>
    </xf>
    <xf numFmtId="182" fontId="4" fillId="0" borderId="51" xfId="1" applyNumberFormat="1" applyFont="1" applyFill="1" applyBorder="1" applyAlignment="1">
      <alignment vertical="center"/>
    </xf>
    <xf numFmtId="176" fontId="4" fillId="0" borderId="53" xfId="1" applyNumberFormat="1" applyFont="1" applyFill="1" applyBorder="1" applyAlignment="1">
      <alignment vertical="center"/>
    </xf>
    <xf numFmtId="182" fontId="4" fillId="0" borderId="44" xfId="1" applyNumberFormat="1" applyFont="1" applyFill="1" applyBorder="1" applyAlignment="1">
      <alignment vertical="center"/>
    </xf>
    <xf numFmtId="179" fontId="4" fillId="0" borderId="22" xfId="1" applyNumberFormat="1" applyFont="1" applyFill="1" applyBorder="1" applyAlignment="1">
      <alignment vertical="center"/>
    </xf>
    <xf numFmtId="38" fontId="7" fillId="0" borderId="54" xfId="1" applyFont="1" applyFill="1" applyBorder="1" applyAlignment="1">
      <alignment vertical="center"/>
    </xf>
    <xf numFmtId="38" fontId="11" fillId="0" borderId="0" xfId="1" applyFont="1" applyFill="1" applyAlignment="1"/>
    <xf numFmtId="38" fontId="11" fillId="0" borderId="0" xfId="1" applyFont="1" applyFill="1"/>
    <xf numFmtId="38" fontId="11" fillId="0" borderId="0" xfId="1" applyFont="1" applyFill="1" applyBorder="1"/>
    <xf numFmtId="38" fontId="11" fillId="0" borderId="4" xfId="1" applyFont="1" applyFill="1" applyBorder="1"/>
    <xf numFmtId="38" fontId="11" fillId="0" borderId="4" xfId="1" applyFont="1" applyFill="1" applyBorder="1" applyAlignment="1">
      <alignment horizontal="center"/>
    </xf>
    <xf numFmtId="38" fontId="11" fillId="0" borderId="4" xfId="1" quotePrefix="1" applyFont="1" applyFill="1" applyBorder="1"/>
    <xf numFmtId="38" fontId="11" fillId="0" borderId="0" xfId="1" applyFont="1" applyFill="1" applyBorder="1" applyAlignment="1">
      <alignment horizontal="centerContinuous"/>
    </xf>
    <xf numFmtId="38" fontId="11" fillId="0" borderId="0" xfId="1" applyFont="1" applyFill="1" applyBorder="1" applyAlignment="1"/>
    <xf numFmtId="38" fontId="11" fillId="0" borderId="0" xfId="1" quotePrefix="1" applyFont="1" applyFill="1" applyBorder="1" applyAlignment="1">
      <alignment horizontal="centerContinuous"/>
    </xf>
    <xf numFmtId="38" fontId="11" fillId="0" borderId="0" xfId="1" quotePrefix="1" applyFont="1" applyFill="1" applyBorder="1" applyAlignment="1"/>
    <xf numFmtId="177" fontId="11" fillId="0" borderId="0" xfId="1" applyNumberFormat="1" applyFont="1" applyFill="1" applyBorder="1"/>
    <xf numFmtId="38" fontId="12" fillId="0" borderId="3" xfId="1" applyFont="1" applyFill="1" applyBorder="1"/>
    <xf numFmtId="38" fontId="11" fillId="0" borderId="18" xfId="1" applyFont="1" applyFill="1" applyBorder="1" applyAlignment="1">
      <alignment horizontal="distributed"/>
    </xf>
    <xf numFmtId="38" fontId="12" fillId="0" borderId="0" xfId="1" applyFont="1" applyFill="1" applyBorder="1"/>
    <xf numFmtId="38" fontId="11" fillId="0" borderId="0" xfId="1" applyFont="1" applyFill="1" applyBorder="1" applyAlignment="1">
      <alignment horizontal="distributed"/>
    </xf>
    <xf numFmtId="178" fontId="11" fillId="0" borderId="0" xfId="1" applyNumberFormat="1" applyFont="1" applyFill="1" applyBorder="1"/>
    <xf numFmtId="38" fontId="12" fillId="0" borderId="6" xfId="1" applyFont="1" applyFill="1" applyBorder="1"/>
    <xf numFmtId="38" fontId="12" fillId="0" borderId="0" xfId="1" applyFont="1" applyFill="1"/>
    <xf numFmtId="38" fontId="15" fillId="0" borderId="0" xfId="1" applyFont="1" applyFill="1" applyAlignment="1"/>
    <xf numFmtId="38" fontId="11" fillId="0" borderId="4" xfId="1" applyFont="1" applyFill="1" applyBorder="1" applyAlignment="1">
      <alignment horizontal="right"/>
    </xf>
    <xf numFmtId="38" fontId="11" fillId="0" borderId="0" xfId="1" applyFont="1" applyFill="1" applyBorder="1" applyAlignment="1">
      <alignment horizontal="right" vertical="center"/>
    </xf>
    <xf numFmtId="0" fontId="12" fillId="0" borderId="9" xfId="0" applyFont="1" applyFill="1" applyBorder="1"/>
    <xf numFmtId="0" fontId="12" fillId="0" borderId="10" xfId="0" applyFont="1" applyFill="1" applyBorder="1"/>
    <xf numFmtId="38" fontId="11" fillId="0" borderId="10" xfId="1" applyFont="1" applyFill="1" applyBorder="1"/>
    <xf numFmtId="0" fontId="12" fillId="0" borderId="38" xfId="0" applyFont="1" applyFill="1" applyBorder="1"/>
    <xf numFmtId="38" fontId="12" fillId="0" borderId="11" xfId="1" applyFont="1" applyFill="1" applyBorder="1" applyAlignment="1">
      <alignment horizontal="centerContinuous"/>
    </xf>
    <xf numFmtId="38" fontId="12" fillId="0" borderId="10" xfId="1" applyFont="1" applyFill="1" applyBorder="1" applyAlignment="1">
      <alignment horizontal="centerContinuous"/>
    </xf>
    <xf numFmtId="38" fontId="12" fillId="0" borderId="39" xfId="1" applyFont="1" applyFill="1" applyBorder="1" applyAlignment="1">
      <alignment horizontal="centerContinuous"/>
    </xf>
    <xf numFmtId="0" fontId="12" fillId="0" borderId="5" xfId="0" applyFont="1" applyFill="1" applyBorder="1"/>
    <xf numFmtId="0" fontId="12" fillId="0" borderId="0" xfId="0" applyFont="1" applyFill="1" applyBorder="1"/>
    <xf numFmtId="38" fontId="12" fillId="0" borderId="16" xfId="1" applyFont="1" applyFill="1" applyBorder="1" applyAlignment="1">
      <alignment horizontal="center"/>
    </xf>
    <xf numFmtId="38" fontId="12" fillId="0" borderId="14" xfId="1" applyFont="1" applyFill="1" applyBorder="1" applyAlignment="1">
      <alignment horizontal="center" vertical="center"/>
    </xf>
    <xf numFmtId="38" fontId="12" fillId="0" borderId="13" xfId="1" applyFont="1" applyFill="1" applyBorder="1" applyAlignment="1">
      <alignment horizontal="center" vertical="center"/>
    </xf>
    <xf numFmtId="38" fontId="12" fillId="0" borderId="34" xfId="1" applyFont="1" applyFill="1" applyBorder="1" applyAlignment="1">
      <alignment horizontal="center" vertical="center"/>
    </xf>
    <xf numFmtId="38" fontId="12" fillId="0" borderId="32" xfId="1" applyFont="1" applyFill="1" applyBorder="1" applyAlignment="1">
      <alignment horizontal="center" vertical="center"/>
    </xf>
    <xf numFmtId="38" fontId="12" fillId="0" borderId="6" xfId="1" applyFont="1" applyFill="1" applyBorder="1" applyAlignment="1">
      <alignment horizontal="centerContinuous"/>
    </xf>
    <xf numFmtId="38" fontId="12" fillId="0" borderId="0" xfId="1" applyFont="1" applyFill="1" applyBorder="1" applyAlignment="1">
      <alignment horizontal="centerContinuous"/>
    </xf>
    <xf numFmtId="38" fontId="12" fillId="0" borderId="15" xfId="1" applyFont="1" applyFill="1" applyBorder="1" applyAlignment="1">
      <alignment horizontal="centerContinuous"/>
    </xf>
    <xf numFmtId="38" fontId="12" fillId="0" borderId="5" xfId="1" applyFont="1" applyFill="1" applyBorder="1" applyAlignment="1">
      <alignment horizontal="centerContinuous"/>
    </xf>
    <xf numFmtId="38" fontId="11" fillId="0" borderId="16" xfId="1" applyFont="1" applyFill="1" applyBorder="1"/>
    <xf numFmtId="38" fontId="12" fillId="0" borderId="5" xfId="1" applyFont="1" applyFill="1" applyBorder="1"/>
    <xf numFmtId="38" fontId="12" fillId="0" borderId="6" xfId="1" applyFont="1" applyFill="1" applyBorder="1" applyAlignment="1">
      <alignment horizontal="left"/>
    </xf>
    <xf numFmtId="38" fontId="12" fillId="0" borderId="5" xfId="1" applyFont="1" applyFill="1" applyBorder="1" applyAlignment="1"/>
    <xf numFmtId="38" fontId="12" fillId="0" borderId="6" xfId="1" quotePrefix="1" applyFont="1" applyFill="1" applyBorder="1" applyAlignment="1"/>
    <xf numFmtId="38" fontId="12" fillId="0" borderId="16" xfId="1" applyFont="1" applyFill="1" applyBorder="1"/>
    <xf numFmtId="38" fontId="12" fillId="0" borderId="0" xfId="1" quotePrefix="1" applyFont="1" applyFill="1" applyBorder="1" applyAlignment="1">
      <alignment horizontal="centerContinuous"/>
    </xf>
    <xf numFmtId="38" fontId="12" fillId="0" borderId="6" xfId="1" quotePrefix="1" applyFont="1" applyFill="1" applyBorder="1" applyAlignment="1">
      <alignment horizontal="centerContinuous"/>
    </xf>
    <xf numFmtId="38" fontId="12" fillId="0" borderId="17" xfId="1" applyFont="1" applyFill="1" applyBorder="1" applyAlignment="1">
      <alignment horizontal="centerContinuous"/>
    </xf>
    <xf numFmtId="38" fontId="12" fillId="0" borderId="6" xfId="1" quotePrefix="1" applyFont="1" applyFill="1" applyBorder="1" applyAlignment="1">
      <alignment horizontal="left"/>
    </xf>
    <xf numFmtId="38" fontId="12" fillId="0" borderId="0" xfId="1" quotePrefix="1" applyFont="1" applyFill="1" applyBorder="1" applyAlignment="1">
      <alignment horizontal="left"/>
    </xf>
    <xf numFmtId="38" fontId="12" fillId="0" borderId="17" xfId="1" applyFont="1" applyFill="1" applyBorder="1"/>
    <xf numFmtId="38" fontId="12" fillId="0" borderId="7" xfId="1" applyFont="1" applyFill="1" applyBorder="1"/>
    <xf numFmtId="38" fontId="11" fillId="0" borderId="18" xfId="1" quotePrefix="1" applyFont="1" applyFill="1" applyBorder="1" applyAlignment="1">
      <alignment horizontal="center"/>
    </xf>
    <xf numFmtId="38" fontId="12" fillId="0" borderId="2" xfId="1" quotePrefix="1" applyFont="1" applyFill="1" applyBorder="1" applyAlignment="1">
      <alignment horizontal="center" vertical="center"/>
    </xf>
    <xf numFmtId="38" fontId="12" fillId="0" borderId="1" xfId="1" applyFont="1" applyFill="1" applyBorder="1" applyAlignment="1">
      <alignment horizontal="centerContinuous" vertical="center"/>
    </xf>
    <xf numFmtId="38" fontId="12" fillId="0" borderId="3" xfId="1" quotePrefix="1" applyFont="1" applyFill="1" applyBorder="1" applyAlignment="1">
      <alignment horizontal="centerContinuous" vertical="center"/>
    </xf>
    <xf numFmtId="38" fontId="12" fillId="0" borderId="1" xfId="1" quotePrefix="1" applyFont="1" applyFill="1" applyBorder="1" applyAlignment="1">
      <alignment horizontal="centerContinuous" vertical="center"/>
    </xf>
    <xf numFmtId="38" fontId="12" fillId="0" borderId="1" xfId="1" applyFont="1" applyFill="1" applyBorder="1" applyAlignment="1">
      <alignment horizontal="center" vertical="center"/>
    </xf>
    <xf numFmtId="38" fontId="11" fillId="0" borderId="0" xfId="1" quotePrefix="1" applyFont="1" applyFill="1" applyBorder="1" applyAlignment="1">
      <alignment horizontal="center"/>
    </xf>
    <xf numFmtId="38" fontId="12" fillId="0" borderId="19" xfId="1" applyFont="1" applyFill="1" applyBorder="1" applyAlignment="1">
      <alignment horizontal="left" vertical="center"/>
    </xf>
    <xf numFmtId="38" fontId="12" fillId="0" borderId="3" xfId="1" quotePrefix="1" applyFont="1" applyFill="1" applyBorder="1" applyAlignment="1">
      <alignment horizontal="left" vertical="center"/>
    </xf>
    <xf numFmtId="38" fontId="14" fillId="0" borderId="18" xfId="1" applyFont="1" applyFill="1" applyBorder="1" applyAlignment="1">
      <alignment horizontal="distributed" shrinkToFit="1"/>
    </xf>
    <xf numFmtId="38" fontId="12" fillId="0" borderId="1" xfId="1" applyFont="1" applyFill="1" applyBorder="1" applyAlignment="1">
      <alignment horizontal="right" vertical="center"/>
    </xf>
    <xf numFmtId="38" fontId="12" fillId="0" borderId="20" xfId="1" applyFont="1" applyFill="1" applyBorder="1" applyAlignment="1">
      <alignment vertical="center"/>
    </xf>
    <xf numFmtId="38" fontId="12" fillId="0" borderId="21" xfId="1" applyFont="1" applyFill="1" applyBorder="1" applyAlignment="1">
      <alignment vertical="center"/>
    </xf>
    <xf numFmtId="181" fontId="12" fillId="0" borderId="3" xfId="1" applyNumberFormat="1" applyFont="1" applyFill="1" applyBorder="1" applyAlignment="1">
      <alignment vertical="center"/>
    </xf>
    <xf numFmtId="38" fontId="12" fillId="0" borderId="20" xfId="1" applyFont="1" applyFill="1" applyBorder="1" applyAlignment="1">
      <alignment horizontal="right" vertical="center"/>
    </xf>
    <xf numFmtId="38" fontId="12" fillId="0" borderId="21" xfId="1" applyFont="1" applyFill="1" applyBorder="1" applyAlignment="1">
      <alignment horizontal="right" vertical="center"/>
    </xf>
    <xf numFmtId="38" fontId="12" fillId="0" borderId="3" xfId="1" applyFont="1" applyFill="1" applyBorder="1" applyAlignment="1">
      <alignment horizontal="right" vertical="center"/>
    </xf>
    <xf numFmtId="38" fontId="12" fillId="0" borderId="3" xfId="1" applyFont="1" applyFill="1" applyBorder="1" applyAlignment="1">
      <alignment vertical="center"/>
    </xf>
    <xf numFmtId="38" fontId="12" fillId="0" borderId="1" xfId="1" applyFont="1" applyFill="1" applyBorder="1" applyAlignment="1">
      <alignment vertical="center"/>
    </xf>
    <xf numFmtId="182" fontId="13" fillId="0" borderId="0" xfId="1" applyNumberFormat="1" applyFont="1" applyFill="1" applyBorder="1"/>
    <xf numFmtId="38" fontId="12" fillId="0" borderId="7" xfId="1" applyFont="1" applyFill="1" applyBorder="1" applyAlignment="1">
      <alignment horizontal="left" vertical="center"/>
    </xf>
    <xf numFmtId="38" fontId="12" fillId="0" borderId="1" xfId="1" applyFont="1" applyFill="1" applyBorder="1" applyAlignment="1">
      <alignment horizontal="left" vertical="center"/>
    </xf>
    <xf numFmtId="38" fontId="12" fillId="0" borderId="3" xfId="1" applyFont="1" applyFill="1" applyBorder="1" applyAlignment="1">
      <alignment horizontal="left" vertical="center"/>
    </xf>
    <xf numFmtId="177" fontId="12" fillId="0" borderId="3" xfId="1" applyNumberFormat="1" applyFont="1" applyFill="1" applyBorder="1" applyAlignment="1">
      <alignment vertical="center"/>
    </xf>
    <xf numFmtId="182" fontId="12" fillId="0" borderId="3" xfId="1" applyNumberFormat="1" applyFont="1" applyFill="1" applyBorder="1" applyAlignment="1">
      <alignment vertical="center"/>
    </xf>
    <xf numFmtId="38" fontId="12" fillId="0" borderId="8" xfId="1" applyFont="1" applyFill="1" applyBorder="1" applyAlignment="1">
      <alignment horizontal="centerContinuous" vertical="center"/>
    </xf>
    <xf numFmtId="38" fontId="12" fillId="0" borderId="30" xfId="1" applyFont="1" applyFill="1" applyBorder="1" applyAlignment="1">
      <alignment vertical="center"/>
    </xf>
    <xf numFmtId="38" fontId="12" fillId="0" borderId="23" xfId="1" applyFont="1" applyFill="1" applyBorder="1" applyAlignment="1">
      <alignment vertical="center"/>
    </xf>
    <xf numFmtId="38" fontId="7" fillId="0" borderId="4" xfId="1" quotePrefix="1" applyFont="1" applyFill="1" applyBorder="1"/>
    <xf numFmtId="38" fontId="7" fillId="0" borderId="4" xfId="1" applyFont="1" applyFill="1" applyBorder="1" applyAlignment="1">
      <alignment vertical="top"/>
    </xf>
    <xf numFmtId="38" fontId="7" fillId="0" borderId="4" xfId="1" applyFont="1" applyFill="1" applyBorder="1" applyAlignment="1">
      <alignment horizontal="center" vertical="center"/>
    </xf>
    <xf numFmtId="38" fontId="7" fillId="0" borderId="0" xfId="1" quotePrefix="1" applyFont="1" applyFill="1" applyBorder="1" applyAlignment="1">
      <alignment horizontal="right" vertical="center"/>
    </xf>
    <xf numFmtId="38" fontId="7" fillId="0" borderId="36" xfId="1" applyFont="1" applyFill="1" applyBorder="1" applyAlignment="1"/>
    <xf numFmtId="38" fontId="7" fillId="0" borderId="11" xfId="1" applyFont="1" applyFill="1" applyBorder="1" applyAlignment="1">
      <alignment horizontal="centerContinuous" vertical="center"/>
    </xf>
    <xf numFmtId="38" fontId="7" fillId="0" borderId="10" xfId="1" applyFont="1" applyFill="1" applyBorder="1" applyAlignment="1">
      <alignment horizontal="center"/>
    </xf>
    <xf numFmtId="0" fontId="7" fillId="0" borderId="36" xfId="0" applyFont="1" applyFill="1" applyBorder="1"/>
    <xf numFmtId="38" fontId="7" fillId="0" borderId="37" xfId="1" applyFont="1" applyFill="1" applyBorder="1" applyAlignment="1"/>
    <xf numFmtId="38" fontId="7" fillId="0" borderId="17" xfId="1" quotePrefix="1" applyFont="1" applyFill="1" applyBorder="1" applyAlignment="1">
      <alignment horizontal="centerContinuous" vertical="top"/>
    </xf>
    <xf numFmtId="38" fontId="7" fillId="0" borderId="17" xfId="1" quotePrefix="1" applyFont="1" applyFill="1" applyBorder="1" applyAlignment="1">
      <alignment horizontal="centerContinuous"/>
    </xf>
    <xf numFmtId="38" fontId="7" fillId="0" borderId="17" xfId="1" applyFont="1" applyFill="1" applyBorder="1" applyAlignment="1">
      <alignment horizontal="center"/>
    </xf>
    <xf numFmtId="38" fontId="7" fillId="0" borderId="17" xfId="1" applyFont="1" applyFill="1" applyBorder="1" applyAlignment="1">
      <alignment horizontal="centerContinuous"/>
    </xf>
    <xf numFmtId="38" fontId="7" fillId="0" borderId="17" xfId="1" applyFont="1" applyFill="1" applyBorder="1"/>
    <xf numFmtId="38" fontId="7" fillId="0" borderId="17" xfId="1" quotePrefix="1" applyFont="1" applyFill="1" applyBorder="1" applyAlignment="1">
      <alignment horizontal="center"/>
    </xf>
    <xf numFmtId="38" fontId="7" fillId="0" borderId="18" xfId="1" quotePrefix="1" applyFont="1" applyFill="1" applyBorder="1" applyAlignment="1">
      <alignment horizontal="center" vertical="center"/>
    </xf>
    <xf numFmtId="38" fontId="7" fillId="0" borderId="18" xfId="1" quotePrefix="1" applyFont="1" applyFill="1" applyBorder="1" applyAlignment="1">
      <alignment horizontal="centerContinuous" vertical="center"/>
    </xf>
    <xf numFmtId="38" fontId="7" fillId="0" borderId="5" xfId="1" applyFont="1" applyFill="1" applyBorder="1" applyAlignment="1">
      <alignment horizontal="left" vertical="center"/>
    </xf>
    <xf numFmtId="38" fontId="7" fillId="0" borderId="0" xfId="1" applyFont="1" applyFill="1" applyBorder="1" applyAlignment="1">
      <alignment horizontal="left" vertical="center"/>
    </xf>
    <xf numFmtId="38" fontId="7" fillId="0" borderId="13" xfId="1" applyFont="1" applyFill="1" applyBorder="1"/>
    <xf numFmtId="38" fontId="7" fillId="0" borderId="34" xfId="1" applyFont="1" applyFill="1" applyBorder="1"/>
    <xf numFmtId="177" fontId="7" fillId="0" borderId="0" xfId="1" applyNumberFormat="1" applyFont="1" applyFill="1" applyBorder="1"/>
    <xf numFmtId="38" fontId="7" fillId="0" borderId="5" xfId="1" quotePrefix="1" applyFont="1" applyFill="1" applyBorder="1" applyAlignment="1">
      <alignment horizontal="left" vertical="center"/>
    </xf>
    <xf numFmtId="38" fontId="7" fillId="0" borderId="0" xfId="1" quotePrefix="1" applyFont="1" applyFill="1" applyBorder="1" applyAlignment="1">
      <alignment horizontal="left" vertical="center"/>
    </xf>
    <xf numFmtId="38" fontId="7" fillId="0" borderId="3" xfId="1" quotePrefix="1" applyFont="1" applyFill="1" applyBorder="1" applyAlignment="1">
      <alignment horizontal="left" vertical="center"/>
    </xf>
    <xf numFmtId="38" fontId="7" fillId="0" borderId="18" xfId="1" applyFont="1" applyFill="1" applyBorder="1" applyAlignment="1">
      <alignment horizontal="left"/>
    </xf>
    <xf numFmtId="179" fontId="10" fillId="0" borderId="0" xfId="1" applyNumberFormat="1" applyFont="1" applyFill="1" applyBorder="1"/>
    <xf numFmtId="38" fontId="7" fillId="0" borderId="3" xfId="1" applyFont="1" applyFill="1" applyBorder="1" applyAlignment="1">
      <alignment horizontal="distributed"/>
    </xf>
    <xf numFmtId="38" fontId="7" fillId="0" borderId="7" xfId="1" applyFont="1" applyFill="1" applyBorder="1" applyAlignment="1">
      <alignment vertical="center"/>
    </xf>
    <xf numFmtId="38" fontId="7" fillId="0" borderId="27" xfId="1" applyFont="1" applyFill="1" applyBorder="1" applyAlignment="1">
      <alignment horizontal="left"/>
    </xf>
    <xf numFmtId="38" fontId="7" fillId="0" borderId="3" xfId="1" applyFont="1" applyFill="1" applyBorder="1" applyAlignment="1">
      <alignment horizontal="left"/>
    </xf>
    <xf numFmtId="0" fontId="7" fillId="0" borderId="27" xfId="0" applyFont="1" applyFill="1" applyBorder="1" applyAlignment="1">
      <alignment horizontal="distributed"/>
    </xf>
    <xf numFmtId="38" fontId="7" fillId="0" borderId="18" xfId="1" applyFont="1" applyFill="1" applyBorder="1" applyAlignment="1">
      <alignment horizontal="distributed"/>
    </xf>
    <xf numFmtId="38" fontId="7" fillId="0" borderId="34" xfId="1" applyFont="1" applyFill="1" applyBorder="1" applyAlignment="1">
      <alignment horizontal="distributed" vertical="center"/>
    </xf>
    <xf numFmtId="38" fontId="7" fillId="0" borderId="21" xfId="1" applyFont="1" applyFill="1" applyBorder="1" applyAlignment="1">
      <alignment vertical="center"/>
    </xf>
    <xf numFmtId="38" fontId="4" fillId="0" borderId="0" xfId="1" applyFont="1" applyFill="1" applyBorder="1"/>
    <xf numFmtId="38" fontId="7" fillId="0" borderId="0" xfId="1" applyFont="1" applyFill="1" applyBorder="1" applyAlignment="1">
      <alignment horizontal="distributed" vertical="center"/>
    </xf>
    <xf numFmtId="38" fontId="9" fillId="0" borderId="18" xfId="1" applyFont="1" applyFill="1" applyBorder="1" applyAlignment="1">
      <alignment horizontal="distributed"/>
    </xf>
    <xf numFmtId="38" fontId="7" fillId="0" borderId="7" xfId="1" quotePrefix="1" applyFont="1" applyFill="1" applyBorder="1" applyAlignment="1">
      <alignment horizontal="left" vertical="center"/>
    </xf>
    <xf numFmtId="179" fontId="10" fillId="0" borderId="0" xfId="1" applyNumberFormat="1" applyFont="1" applyFill="1" applyBorder="1" applyAlignment="1">
      <alignment horizontal="right"/>
    </xf>
    <xf numFmtId="38" fontId="7" fillId="0" borderId="19" xfId="1" applyFont="1" applyFill="1" applyBorder="1" applyAlignment="1">
      <alignment vertical="center"/>
    </xf>
    <xf numFmtId="38" fontId="7" fillId="0" borderId="27" xfId="1" applyFont="1" applyFill="1" applyBorder="1" applyAlignment="1">
      <alignment horizontal="distributed"/>
    </xf>
    <xf numFmtId="38" fontId="7" fillId="0" borderId="21" xfId="1" quotePrefix="1" applyFont="1" applyFill="1" applyBorder="1" applyAlignment="1">
      <alignment horizontal="left" vertical="center"/>
    </xf>
    <xf numFmtId="183" fontId="10" fillId="0" borderId="0" xfId="1" applyNumberFormat="1" applyFont="1" applyFill="1" applyBorder="1" applyAlignment="1">
      <alignment horizontal="right"/>
    </xf>
    <xf numFmtId="38" fontId="7" fillId="0" borderId="8" xfId="1" applyFont="1" applyFill="1" applyBorder="1" applyAlignment="1">
      <alignment vertical="center"/>
    </xf>
    <xf numFmtId="38" fontId="7" fillId="0" borderId="4" xfId="1" applyFont="1" applyFill="1" applyBorder="1" applyAlignment="1">
      <alignment vertical="center"/>
    </xf>
    <xf numFmtId="38" fontId="7" fillId="0" borderId="25" xfId="1" applyFont="1" applyFill="1" applyBorder="1" applyAlignment="1">
      <alignment horizontal="distributed"/>
    </xf>
    <xf numFmtId="178" fontId="7" fillId="0" borderId="0" xfId="1" applyNumberFormat="1" applyFont="1" applyFill="1" applyBorder="1"/>
    <xf numFmtId="179" fontId="7" fillId="0" borderId="0" xfId="1" applyNumberFormat="1" applyFont="1" applyFill="1" applyBorder="1"/>
    <xf numFmtId="38" fontId="7" fillId="0" borderId="4" xfId="1" applyFont="1" applyFill="1" applyBorder="1" applyAlignment="1">
      <alignment horizontal="right" vertical="top"/>
    </xf>
    <xf numFmtId="38" fontId="7" fillId="0" borderId="0" xfId="1" applyFont="1" applyFill="1" applyAlignment="1">
      <alignment horizontal="right" vertical="center"/>
    </xf>
    <xf numFmtId="38" fontId="4" fillId="0" borderId="6" xfId="1" applyFont="1" applyFill="1" applyBorder="1"/>
    <xf numFmtId="38" fontId="7" fillId="0" borderId="3" xfId="1" applyFont="1" applyFill="1" applyBorder="1" applyAlignment="1"/>
    <xf numFmtId="38" fontId="7" fillId="0" borderId="21" xfId="1" applyFont="1" applyFill="1" applyBorder="1" applyAlignment="1">
      <alignment vertical="center" shrinkToFit="1"/>
    </xf>
    <xf numFmtId="38" fontId="7" fillId="0" borderId="19" xfId="1" applyFont="1" applyFill="1" applyBorder="1" applyAlignment="1">
      <alignment horizontal="left" vertical="center"/>
    </xf>
    <xf numFmtId="38" fontId="7" fillId="0" borderId="21" xfId="1" applyFont="1" applyFill="1" applyBorder="1" applyAlignment="1">
      <alignment horizontal="centerContinuous" vertical="center"/>
    </xf>
    <xf numFmtId="38" fontId="7" fillId="0" borderId="21" xfId="1" applyFont="1" applyFill="1" applyBorder="1" applyAlignment="1">
      <alignment horizontal="left" vertical="center"/>
    </xf>
    <xf numFmtId="38" fontId="7" fillId="0" borderId="23" xfId="1" applyFont="1" applyFill="1" applyBorder="1" applyAlignment="1">
      <alignment horizontal="centerContinuous" vertical="center"/>
    </xf>
    <xf numFmtId="0" fontId="7" fillId="0" borderId="25" xfId="0" applyFont="1" applyFill="1" applyBorder="1" applyAlignment="1">
      <alignment horizontal="distributed"/>
    </xf>
    <xf numFmtId="0" fontId="7" fillId="0" borderId="31" xfId="0" applyFont="1" applyFill="1" applyBorder="1" applyAlignment="1">
      <alignment horizontal="distributed"/>
    </xf>
    <xf numFmtId="3" fontId="4" fillId="0" borderId="3" xfId="1" applyNumberFormat="1" applyFont="1" applyFill="1" applyBorder="1" applyAlignment="1">
      <alignment vertical="center"/>
    </xf>
    <xf numFmtId="178" fontId="4" fillId="0" borderId="3" xfId="1" applyNumberFormat="1" applyFont="1" applyFill="1" applyBorder="1" applyAlignment="1">
      <alignment vertical="center"/>
    </xf>
    <xf numFmtId="181" fontId="4" fillId="0" borderId="27" xfId="1" applyNumberFormat="1" applyFont="1" applyFill="1" applyBorder="1" applyAlignment="1">
      <alignment vertical="center"/>
    </xf>
    <xf numFmtId="177" fontId="4" fillId="0" borderId="3" xfId="1" applyNumberFormat="1" applyFont="1" applyFill="1" applyBorder="1" applyAlignment="1">
      <alignment horizontal="right" vertical="center"/>
    </xf>
    <xf numFmtId="182" fontId="7" fillId="0" borderId="1" xfId="1" applyNumberFormat="1" applyFont="1" applyFill="1" applyBorder="1" applyAlignment="1">
      <alignment vertical="center"/>
    </xf>
    <xf numFmtId="182" fontId="7" fillId="0" borderId="3" xfId="1" applyNumberFormat="1" applyFont="1" applyFill="1" applyBorder="1" applyAlignment="1">
      <alignment vertical="center"/>
    </xf>
    <xf numFmtId="38" fontId="7" fillId="0" borderId="27" xfId="1" applyFont="1" applyFill="1" applyBorder="1" applyAlignment="1">
      <alignment vertical="center"/>
    </xf>
    <xf numFmtId="181" fontId="4" fillId="0" borderId="21" xfId="1" applyNumberFormat="1" applyFont="1" applyFill="1" applyBorder="1" applyAlignment="1">
      <alignment vertical="center"/>
    </xf>
    <xf numFmtId="182" fontId="7" fillId="0" borderId="20" xfId="1" applyNumberFormat="1" applyFont="1" applyFill="1" applyBorder="1" applyAlignment="1">
      <alignment vertical="center"/>
    </xf>
    <xf numFmtId="182" fontId="7" fillId="0" borderId="21" xfId="1" applyNumberFormat="1" applyFont="1" applyFill="1" applyBorder="1" applyAlignment="1">
      <alignment vertical="center"/>
    </xf>
    <xf numFmtId="179" fontId="4" fillId="0" borderId="41" xfId="1" applyNumberFormat="1" applyFont="1" applyFill="1" applyBorder="1" applyAlignment="1">
      <alignment vertical="center"/>
    </xf>
    <xf numFmtId="177" fontId="4" fillId="0" borderId="21" xfId="1" applyNumberFormat="1" applyFont="1" applyFill="1" applyBorder="1" applyAlignment="1">
      <alignment vertical="center"/>
    </xf>
    <xf numFmtId="178" fontId="4" fillId="0" borderId="21" xfId="1" applyNumberFormat="1" applyFont="1" applyFill="1" applyBorder="1" applyAlignment="1">
      <alignment vertical="center"/>
    </xf>
    <xf numFmtId="180" fontId="4" fillId="0" borderId="41" xfId="1" applyNumberFormat="1" applyFont="1" applyFill="1" applyBorder="1" applyAlignment="1">
      <alignment horizontal="right" vertical="center"/>
    </xf>
    <xf numFmtId="177" fontId="4" fillId="0" borderId="23" xfId="1" applyNumberFormat="1" applyFont="1" applyFill="1" applyBorder="1" applyAlignment="1">
      <alignment vertical="center"/>
    </xf>
    <xf numFmtId="38" fontId="7" fillId="0" borderId="22" xfId="1" applyFont="1" applyFill="1" applyBorder="1" applyAlignment="1">
      <alignment vertical="center"/>
    </xf>
    <xf numFmtId="38" fontId="7" fillId="0" borderId="44" xfId="1" applyFont="1" applyFill="1" applyBorder="1" applyAlignment="1">
      <alignment vertical="center"/>
    </xf>
    <xf numFmtId="179" fontId="4" fillId="0" borderId="26" xfId="1" applyNumberFormat="1" applyFont="1" applyFill="1" applyBorder="1" applyAlignment="1">
      <alignment vertical="center"/>
    </xf>
    <xf numFmtId="38" fontId="4" fillId="0" borderId="18" xfId="1" applyFont="1" applyFill="1" applyBorder="1" applyAlignment="1">
      <alignment vertical="center"/>
    </xf>
    <xf numFmtId="180" fontId="4" fillId="0" borderId="27" xfId="1" applyNumberFormat="1" applyFont="1" applyFill="1" applyBorder="1" applyAlignment="1">
      <alignment horizontal="right" vertical="center"/>
    </xf>
    <xf numFmtId="177" fontId="4" fillId="0" borderId="27" xfId="1" applyNumberFormat="1" applyFont="1" applyFill="1" applyBorder="1" applyAlignment="1">
      <alignment vertical="center"/>
    </xf>
    <xf numFmtId="182" fontId="4" fillId="0" borderId="27" xfId="1" applyNumberFormat="1" applyFont="1" applyFill="1" applyBorder="1" applyAlignment="1">
      <alignment vertical="center"/>
    </xf>
    <xf numFmtId="182" fontId="4" fillId="0" borderId="21" xfId="1" applyNumberFormat="1" applyFont="1" applyFill="1" applyBorder="1" applyAlignment="1">
      <alignment vertical="center"/>
    </xf>
    <xf numFmtId="181" fontId="4" fillId="0" borderId="25" xfId="1" applyNumberFormat="1" applyFont="1" applyFill="1" applyBorder="1" applyAlignment="1">
      <alignment vertical="center"/>
    </xf>
    <xf numFmtId="177" fontId="4" fillId="0" borderId="25" xfId="1" applyNumberFormat="1" applyFont="1" applyFill="1" applyBorder="1" applyAlignment="1">
      <alignment vertical="center"/>
    </xf>
    <xf numFmtId="38" fontId="4" fillId="0" borderId="24" xfId="1" applyFont="1" applyFill="1" applyBorder="1" applyAlignment="1">
      <alignment vertical="center"/>
    </xf>
    <xf numFmtId="38" fontId="4" fillId="0" borderId="12" xfId="1" applyFont="1" applyFill="1" applyBorder="1" applyAlignment="1">
      <alignment vertical="center"/>
    </xf>
    <xf numFmtId="182" fontId="4" fillId="0" borderId="31" xfId="1" applyNumberFormat="1" applyFont="1" applyFill="1" applyBorder="1" applyAlignment="1">
      <alignment vertical="center"/>
    </xf>
    <xf numFmtId="0" fontId="4" fillId="0" borderId="12" xfId="0" applyFont="1" applyFill="1" applyBorder="1" applyAlignment="1">
      <alignment vertical="center"/>
    </xf>
    <xf numFmtId="38" fontId="4" fillId="0" borderId="31" xfId="0" applyNumberFormat="1" applyFont="1" applyFill="1" applyBorder="1" applyAlignment="1">
      <alignment vertical="center"/>
    </xf>
    <xf numFmtId="181" fontId="4" fillId="0" borderId="12" xfId="1" applyNumberFormat="1" applyFont="1" applyFill="1" applyBorder="1" applyAlignment="1">
      <alignment vertical="center"/>
    </xf>
    <xf numFmtId="181" fontId="4" fillId="0" borderId="31" xfId="1" applyNumberFormat="1" applyFont="1" applyFill="1" applyBorder="1" applyAlignment="1">
      <alignment vertical="center"/>
    </xf>
    <xf numFmtId="177" fontId="4" fillId="0" borderId="31" xfId="1" applyNumberFormat="1" applyFont="1" applyFill="1" applyBorder="1" applyAlignment="1">
      <alignment vertical="center"/>
    </xf>
    <xf numFmtId="176" fontId="4" fillId="0" borderId="47" xfId="1" applyNumberFormat="1" applyFont="1" applyFill="1" applyBorder="1" applyAlignment="1">
      <alignment vertical="center"/>
    </xf>
    <xf numFmtId="38" fontId="4" fillId="0" borderId="20" xfId="1" applyFont="1" applyFill="1" applyBorder="1" applyAlignment="1">
      <alignment horizontal="right" vertical="center"/>
    </xf>
    <xf numFmtId="0" fontId="4" fillId="0" borderId="21" xfId="0" applyFont="1" applyFill="1" applyBorder="1" applyAlignment="1">
      <alignment horizontal="right" vertical="center"/>
    </xf>
    <xf numFmtId="38" fontId="4" fillId="0" borderId="27" xfId="0" applyNumberFormat="1" applyFont="1" applyFill="1" applyBorder="1" applyAlignment="1">
      <alignment horizontal="right" vertical="center"/>
    </xf>
    <xf numFmtId="0" fontId="4" fillId="0" borderId="21" xfId="0" applyFont="1" applyFill="1" applyBorder="1" applyAlignment="1">
      <alignment vertical="center"/>
    </xf>
    <xf numFmtId="38" fontId="7" fillId="0" borderId="48" xfId="1" applyFont="1" applyFill="1" applyBorder="1" applyAlignment="1">
      <alignment vertical="center"/>
    </xf>
    <xf numFmtId="38" fontId="7" fillId="0" borderId="4" xfId="1" quotePrefix="1" applyFont="1" applyFill="1" applyBorder="1" applyAlignment="1">
      <alignment horizontal="left" vertical="center"/>
    </xf>
    <xf numFmtId="38" fontId="4" fillId="0" borderId="6" xfId="1" applyFont="1" applyFill="1" applyBorder="1" applyAlignment="1">
      <alignment horizontal="right" vertical="center"/>
    </xf>
    <xf numFmtId="38" fontId="4" fillId="0" borderId="0" xfId="1" applyFont="1" applyFill="1" applyBorder="1" applyAlignment="1">
      <alignment horizontal="right" vertical="center"/>
    </xf>
    <xf numFmtId="180" fontId="12" fillId="0" borderId="27" xfId="1" applyNumberFormat="1" applyFont="1" applyFill="1" applyBorder="1" applyAlignment="1">
      <alignment horizontal="right" vertical="center"/>
    </xf>
    <xf numFmtId="38" fontId="7" fillId="0" borderId="4" xfId="1" quotePrefix="1" applyFont="1" applyFill="1" applyBorder="1" applyAlignment="1">
      <alignment horizontal="right" vertical="center"/>
    </xf>
    <xf numFmtId="38" fontId="7" fillId="0" borderId="0" xfId="1" quotePrefix="1" applyFont="1" applyFill="1" applyAlignment="1">
      <alignment horizontal="right" vertical="center"/>
    </xf>
    <xf numFmtId="38" fontId="7" fillId="0" borderId="0" xfId="1" applyFont="1" applyFill="1" applyBorder="1" applyAlignment="1">
      <alignment horizontal="distributed"/>
    </xf>
    <xf numFmtId="38" fontId="4" fillId="0" borderId="3" xfId="1" applyFont="1" applyFill="1" applyBorder="1"/>
    <xf numFmtId="184" fontId="4" fillId="0" borderId="50" xfId="1" applyNumberFormat="1" applyFont="1" applyFill="1" applyBorder="1" applyAlignment="1">
      <alignment vertical="center"/>
    </xf>
    <xf numFmtId="184" fontId="4" fillId="0" borderId="51" xfId="1" applyNumberFormat="1" applyFont="1" applyFill="1" applyBorder="1" applyAlignment="1">
      <alignment vertical="center"/>
    </xf>
    <xf numFmtId="38" fontId="4" fillId="0" borderId="65" xfId="1" applyFont="1" applyFill="1" applyBorder="1" applyAlignment="1">
      <alignment vertical="center"/>
    </xf>
    <xf numFmtId="38" fontId="4" fillId="0" borderId="50" xfId="1" applyFont="1" applyFill="1" applyBorder="1" applyAlignment="1">
      <alignment horizontal="right" vertical="center"/>
    </xf>
    <xf numFmtId="38" fontId="4" fillId="0" borderId="66" xfId="1" applyFont="1" applyFill="1" applyBorder="1" applyAlignment="1">
      <alignment horizontal="right" vertical="center"/>
    </xf>
    <xf numFmtId="179" fontId="4" fillId="0" borderId="52" xfId="1" applyNumberFormat="1" applyFont="1" applyFill="1" applyBorder="1" applyAlignment="1">
      <alignment horizontal="right" vertical="center"/>
    </xf>
    <xf numFmtId="181" fontId="4" fillId="0" borderId="3" xfId="1" applyNumberFormat="1" applyFont="1" applyFill="1" applyBorder="1" applyAlignment="1">
      <alignment horizontal="right" vertical="center"/>
    </xf>
    <xf numFmtId="182" fontId="4" fillId="0" borderId="3" xfId="1" applyNumberFormat="1" applyFont="1" applyFill="1" applyBorder="1" applyAlignment="1">
      <alignment horizontal="right" vertical="center"/>
    </xf>
    <xf numFmtId="181" fontId="4" fillId="0" borderId="27" xfId="1" applyNumberFormat="1" applyFont="1" applyFill="1" applyBorder="1" applyAlignment="1">
      <alignment horizontal="right" vertical="center"/>
    </xf>
    <xf numFmtId="181" fontId="4" fillId="0" borderId="44" xfId="1" applyNumberFormat="1" applyFont="1" applyFill="1" applyBorder="1" applyAlignment="1">
      <alignment vertical="center"/>
    </xf>
    <xf numFmtId="177" fontId="4" fillId="0" borderId="44" xfId="1" applyNumberFormat="1" applyFont="1" applyFill="1" applyBorder="1" applyAlignment="1">
      <alignment vertical="center"/>
    </xf>
    <xf numFmtId="0" fontId="7" fillId="0" borderId="44" xfId="0" applyFont="1" applyFill="1" applyBorder="1" applyAlignment="1">
      <alignment horizontal="distributed"/>
    </xf>
    <xf numFmtId="38" fontId="4" fillId="0" borderId="27" xfId="1" applyFont="1" applyFill="1" applyBorder="1" applyAlignment="1">
      <alignment horizontal="right" vertical="center"/>
    </xf>
    <xf numFmtId="38" fontId="4" fillId="0" borderId="21" xfId="1" applyFont="1" applyFill="1" applyBorder="1" applyAlignment="1">
      <alignment horizontal="right" vertical="center"/>
    </xf>
    <xf numFmtId="179" fontId="4" fillId="0" borderId="41" xfId="1" applyNumberFormat="1" applyFont="1" applyFill="1" applyBorder="1" applyAlignment="1">
      <alignment horizontal="right" vertical="center"/>
    </xf>
    <xf numFmtId="179" fontId="4" fillId="0" borderId="45" xfId="1" applyNumberFormat="1" applyFont="1" applyFill="1" applyBorder="1" applyAlignment="1">
      <alignment horizontal="right" vertical="center"/>
    </xf>
    <xf numFmtId="38" fontId="12" fillId="0" borderId="21" xfId="1" quotePrefix="1" applyFont="1" applyFill="1" applyBorder="1" applyAlignment="1">
      <alignment horizontal="left" vertical="center"/>
    </xf>
    <xf numFmtId="38" fontId="11" fillId="0" borderId="27" xfId="1" applyFont="1" applyFill="1" applyBorder="1" applyAlignment="1">
      <alignment horizontal="distributed"/>
    </xf>
    <xf numFmtId="180" fontId="12" fillId="0" borderId="18" xfId="1" applyNumberFormat="1" applyFont="1" applyFill="1" applyBorder="1" applyAlignment="1">
      <alignment horizontal="right" vertical="center"/>
    </xf>
    <xf numFmtId="180" fontId="12" fillId="0" borderId="17" xfId="1" applyNumberFormat="1" applyFont="1" applyFill="1" applyBorder="1" applyAlignment="1">
      <alignment horizontal="right" vertical="center"/>
    </xf>
    <xf numFmtId="181" fontId="12" fillId="0" borderId="27" xfId="1" applyNumberFormat="1" applyFont="1" applyFill="1" applyBorder="1" applyAlignment="1">
      <alignment vertical="center"/>
    </xf>
    <xf numFmtId="181" fontId="12" fillId="0" borderId="18" xfId="1" applyNumberFormat="1" applyFont="1" applyFill="1" applyBorder="1" applyAlignment="1">
      <alignment vertical="center"/>
    </xf>
    <xf numFmtId="177" fontId="12" fillId="0" borderId="18" xfId="1" applyNumberFormat="1" applyFont="1" applyFill="1" applyBorder="1" applyAlignment="1">
      <alignment vertical="center"/>
    </xf>
    <xf numFmtId="182" fontId="12" fillId="0" borderId="18" xfId="1" applyNumberFormat="1" applyFont="1" applyFill="1" applyBorder="1" applyAlignment="1">
      <alignment vertical="center"/>
    </xf>
    <xf numFmtId="38" fontId="12" fillId="0" borderId="27" xfId="1" applyFont="1" applyFill="1" applyBorder="1" applyAlignment="1">
      <alignment vertical="center"/>
    </xf>
    <xf numFmtId="38" fontId="12" fillId="0" borderId="18" xfId="1" applyFont="1" applyFill="1" applyBorder="1" applyAlignment="1">
      <alignment vertical="center"/>
    </xf>
    <xf numFmtId="38" fontId="12" fillId="0" borderId="23" xfId="1" applyFont="1" applyFill="1" applyBorder="1" applyAlignment="1">
      <alignment horizontal="centerContinuous" vertical="center"/>
    </xf>
    <xf numFmtId="38" fontId="11" fillId="0" borderId="23" xfId="1" applyFont="1" applyFill="1" applyBorder="1" applyAlignment="1">
      <alignment horizontal="centerContinuous"/>
    </xf>
    <xf numFmtId="0" fontId="7" fillId="0" borderId="9" xfId="0" applyFont="1" applyFill="1" applyBorder="1"/>
    <xf numFmtId="0" fontId="7" fillId="0" borderId="10" xfId="0" applyFont="1" applyFill="1" applyBorder="1"/>
    <xf numFmtId="38" fontId="7" fillId="0" borderId="24" xfId="1" applyFont="1" applyFill="1" applyBorder="1" applyAlignment="1">
      <alignment horizontal="centerContinuous" vertical="center"/>
    </xf>
    <xf numFmtId="38" fontId="7" fillId="0" borderId="12" xfId="1" applyFont="1" applyFill="1" applyBorder="1" applyAlignment="1">
      <alignment horizontal="centerContinuous"/>
    </xf>
    <xf numFmtId="38" fontId="7" fillId="0" borderId="68" xfId="1" applyFont="1" applyFill="1" applyBorder="1"/>
    <xf numFmtId="38" fontId="7" fillId="0" borderId="68" xfId="1" applyFont="1" applyFill="1" applyBorder="1" applyAlignment="1">
      <alignment horizontal="right"/>
    </xf>
    <xf numFmtId="38" fontId="7" fillId="0" borderId="68" xfId="1" quotePrefix="1" applyFont="1" applyFill="1" applyBorder="1"/>
    <xf numFmtId="38" fontId="7" fillId="0" borderId="68" xfId="1" quotePrefix="1" applyFont="1" applyFill="1" applyBorder="1" applyAlignment="1">
      <alignment horizontal="center"/>
    </xf>
    <xf numFmtId="176" fontId="7" fillId="0" borderId="68" xfId="1" applyNumberFormat="1" applyFont="1" applyFill="1" applyBorder="1"/>
    <xf numFmtId="179" fontId="4" fillId="0" borderId="35" xfId="1" applyNumberFormat="1" applyFont="1" applyFill="1" applyBorder="1" applyAlignment="1">
      <alignment vertical="center"/>
    </xf>
    <xf numFmtId="179" fontId="4" fillId="0" borderId="35" xfId="1" applyNumberFormat="1" applyFont="1" applyFill="1" applyBorder="1" applyAlignment="1">
      <alignment horizontal="right" vertical="center"/>
    </xf>
    <xf numFmtId="176" fontId="4" fillId="0" borderId="68" xfId="1" applyNumberFormat="1" applyFont="1" applyFill="1" applyBorder="1"/>
    <xf numFmtId="180" fontId="4" fillId="0" borderId="33" xfId="1" applyNumberFormat="1" applyFont="1" applyFill="1" applyBorder="1" applyAlignment="1">
      <alignment horizontal="right" vertical="center"/>
    </xf>
    <xf numFmtId="38" fontId="4" fillId="0" borderId="30" xfId="1" applyFont="1" applyFill="1" applyBorder="1" applyAlignment="1">
      <alignment vertical="center"/>
    </xf>
    <xf numFmtId="38" fontId="4" fillId="0" borderId="23" xfId="1" applyFont="1" applyFill="1" applyBorder="1" applyAlignment="1">
      <alignment vertical="center"/>
    </xf>
    <xf numFmtId="38" fontId="4" fillId="0" borderId="20" xfId="1" applyFont="1" applyFill="1" applyBorder="1" applyAlignment="1">
      <alignment vertical="center"/>
    </xf>
    <xf numFmtId="38" fontId="4" fillId="0" borderId="21" xfId="1" applyFont="1" applyFill="1" applyBorder="1" applyAlignment="1">
      <alignment vertical="center"/>
    </xf>
    <xf numFmtId="38" fontId="4" fillId="0" borderId="27" xfId="1" applyFont="1" applyFill="1" applyBorder="1" applyAlignment="1">
      <alignment vertical="center"/>
    </xf>
    <xf numFmtId="38" fontId="7" fillId="0" borderId="3" xfId="1" applyFont="1" applyFill="1" applyBorder="1" applyAlignment="1">
      <alignment horizontal="distributed" vertical="center"/>
    </xf>
    <xf numFmtId="38" fontId="7" fillId="0" borderId="21" xfId="1" applyFont="1" applyFill="1" applyBorder="1" applyAlignment="1">
      <alignment horizontal="distributed" vertical="center"/>
    </xf>
    <xf numFmtId="38" fontId="4" fillId="0" borderId="3" xfId="1" applyFont="1" applyFill="1" applyBorder="1" applyAlignment="1">
      <alignment horizontal="right" vertical="center"/>
    </xf>
    <xf numFmtId="0" fontId="1" fillId="0" borderId="21" xfId="0" applyFont="1" applyFill="1" applyBorder="1" applyAlignment="1">
      <alignment vertical="center"/>
    </xf>
    <xf numFmtId="0" fontId="1" fillId="0" borderId="23" xfId="0" applyFont="1" applyFill="1" applyBorder="1" applyAlignment="1">
      <alignment vertical="center"/>
    </xf>
    <xf numFmtId="38" fontId="4" fillId="0" borderId="22" xfId="1" applyFont="1" applyFill="1" applyBorder="1" applyAlignment="1">
      <alignment vertical="center"/>
    </xf>
    <xf numFmtId="0" fontId="4" fillId="0" borderId="4" xfId="0" applyFont="1" applyFill="1" applyBorder="1" applyAlignment="1">
      <alignment vertical="center"/>
    </xf>
    <xf numFmtId="38" fontId="12" fillId="0" borderId="6" xfId="1" applyFont="1" applyFill="1" applyBorder="1" applyAlignment="1">
      <alignment horizontal="center"/>
    </xf>
    <xf numFmtId="38" fontId="12" fillId="0" borderId="0" xfId="1" applyFont="1" applyFill="1" applyBorder="1" applyAlignment="1">
      <alignment horizontal="center"/>
    </xf>
    <xf numFmtId="38" fontId="12" fillId="0" borderId="15" xfId="1" applyFont="1" applyFill="1" applyBorder="1" applyAlignment="1">
      <alignment horizontal="center"/>
    </xf>
    <xf numFmtId="38" fontId="12" fillId="0" borderId="1" xfId="1" quotePrefix="1" applyFont="1" applyFill="1" applyBorder="1" applyAlignment="1">
      <alignment horizontal="center" vertical="center"/>
    </xf>
    <xf numFmtId="38" fontId="12" fillId="0" borderId="3" xfId="1" quotePrefix="1" applyFont="1" applyFill="1" applyBorder="1" applyAlignment="1">
      <alignment horizontal="center" vertical="center"/>
    </xf>
    <xf numFmtId="38" fontId="12" fillId="0" borderId="6" xfId="1" applyFont="1" applyFill="1" applyBorder="1" applyAlignment="1">
      <alignment horizontal="center" vertical="center"/>
    </xf>
    <xf numFmtId="38" fontId="12" fillId="0" borderId="0" xfId="1" applyFont="1" applyFill="1" applyBorder="1" applyAlignment="1">
      <alignment horizontal="center" vertical="center"/>
    </xf>
    <xf numFmtId="38" fontId="12" fillId="0" borderId="6" xfId="1" applyFont="1" applyFill="1" applyBorder="1" applyAlignment="1"/>
    <xf numFmtId="38" fontId="12" fillId="0" borderId="0" xfId="1" applyFont="1" applyFill="1" applyBorder="1" applyAlignment="1"/>
    <xf numFmtId="38" fontId="12" fillId="0" borderId="6" xfId="1" quotePrefix="1" applyFont="1" applyFill="1" applyBorder="1" applyAlignment="1">
      <alignment horizontal="center"/>
    </xf>
    <xf numFmtId="182" fontId="12" fillId="0" borderId="25" xfId="1" applyNumberFormat="1" applyFont="1" applyFill="1" applyBorder="1" applyAlignment="1">
      <alignment vertical="center"/>
    </xf>
    <xf numFmtId="38" fontId="4" fillId="0" borderId="59" xfId="1" applyFont="1" applyFill="1" applyBorder="1" applyAlignment="1">
      <alignment horizontal="right" vertical="center"/>
    </xf>
    <xf numFmtId="38" fontId="4" fillId="0" borderId="60" xfId="1" applyFont="1" applyFill="1" applyBorder="1" applyAlignment="1">
      <alignment horizontal="right" vertical="center"/>
    </xf>
    <xf numFmtId="179" fontId="4" fillId="0" borderId="61" xfId="1" applyNumberFormat="1" applyFont="1" applyFill="1" applyBorder="1" applyAlignment="1">
      <alignment horizontal="right" vertical="center"/>
    </xf>
    <xf numFmtId="179" fontId="4" fillId="0" borderId="62" xfId="1" applyNumberFormat="1" applyFont="1" applyFill="1" applyBorder="1" applyAlignment="1">
      <alignment horizontal="right" vertical="center"/>
    </xf>
    <xf numFmtId="38" fontId="4" fillId="0" borderId="63" xfId="1" applyFont="1" applyFill="1" applyBorder="1" applyAlignment="1">
      <alignment horizontal="right" vertical="center"/>
    </xf>
    <xf numFmtId="38" fontId="4" fillId="0" borderId="64" xfId="1" applyFont="1" applyFill="1" applyBorder="1" applyAlignment="1">
      <alignment horizontal="right" vertical="center"/>
    </xf>
    <xf numFmtId="38" fontId="4" fillId="0" borderId="57" xfId="1" applyFont="1" applyFill="1" applyBorder="1" applyAlignment="1">
      <alignment horizontal="right" vertical="center"/>
    </xf>
    <xf numFmtId="38" fontId="4" fillId="0" borderId="58" xfId="1" applyFont="1" applyFill="1" applyBorder="1" applyAlignment="1">
      <alignment horizontal="right" vertical="center"/>
    </xf>
    <xf numFmtId="181" fontId="4" fillId="0" borderId="59" xfId="1" applyNumberFormat="1" applyFont="1" applyFill="1" applyBorder="1" applyAlignment="1">
      <alignment horizontal="right" vertical="center"/>
    </xf>
    <xf numFmtId="181" fontId="4" fillId="0" borderId="60" xfId="1" applyNumberFormat="1" applyFont="1" applyFill="1" applyBorder="1" applyAlignment="1">
      <alignment horizontal="right" vertical="center"/>
    </xf>
    <xf numFmtId="182" fontId="4" fillId="0" borderId="59" xfId="1" applyNumberFormat="1" applyFont="1" applyFill="1" applyBorder="1" applyAlignment="1">
      <alignment horizontal="right" vertical="center"/>
    </xf>
    <xf numFmtId="182" fontId="4" fillId="0" borderId="60" xfId="1" applyNumberFormat="1" applyFont="1" applyFill="1" applyBorder="1" applyAlignment="1">
      <alignment horizontal="right" vertical="center"/>
    </xf>
    <xf numFmtId="38" fontId="7" fillId="0" borderId="19" xfId="1" applyFont="1" applyFill="1" applyBorder="1" applyAlignment="1">
      <alignment horizontal="center" vertical="center"/>
    </xf>
    <xf numFmtId="38" fontId="7" fillId="0" borderId="21" xfId="1" applyFont="1" applyFill="1" applyBorder="1" applyAlignment="1">
      <alignment horizontal="center" vertical="center"/>
    </xf>
    <xf numFmtId="38" fontId="7" fillId="0" borderId="27" xfId="1" applyFont="1" applyFill="1" applyBorder="1" applyAlignment="1">
      <alignment horizontal="center" vertical="center"/>
    </xf>
    <xf numFmtId="38" fontId="9" fillId="0" borderId="42" xfId="1" applyFont="1" applyFill="1" applyBorder="1" applyAlignment="1">
      <alignment horizontal="center" vertical="center" shrinkToFit="1"/>
    </xf>
    <xf numFmtId="38" fontId="9" fillId="0" borderId="23" xfId="1" applyFont="1" applyFill="1" applyBorder="1" applyAlignment="1">
      <alignment horizontal="center" vertical="center" shrinkToFit="1"/>
    </xf>
    <xf numFmtId="38" fontId="9" fillId="0" borderId="25" xfId="1" applyFont="1" applyFill="1" applyBorder="1" applyAlignment="1">
      <alignment horizontal="center" vertical="center" shrinkToFit="1"/>
    </xf>
    <xf numFmtId="38" fontId="8" fillId="0" borderId="46" xfId="1" applyFont="1" applyFill="1" applyBorder="1" applyAlignment="1">
      <alignment horizontal="center" vertical="center"/>
    </xf>
    <xf numFmtId="38" fontId="8" fillId="0" borderId="4" xfId="1" applyFont="1" applyFill="1" applyBorder="1" applyAlignment="1">
      <alignment horizontal="center" vertical="center"/>
    </xf>
    <xf numFmtId="38" fontId="8" fillId="0" borderId="44" xfId="1" applyFont="1" applyFill="1" applyBorder="1" applyAlignment="1">
      <alignment horizontal="center" vertical="center"/>
    </xf>
    <xf numFmtId="38" fontId="7" fillId="0" borderId="13" xfId="1" applyFont="1" applyFill="1" applyBorder="1" applyAlignment="1">
      <alignment horizontal="center" shrinkToFit="1"/>
    </xf>
    <xf numFmtId="38" fontId="7" fillId="0" borderId="34" xfId="1" applyFont="1" applyFill="1" applyBorder="1" applyAlignment="1">
      <alignment horizontal="center" shrinkToFit="1"/>
    </xf>
    <xf numFmtId="38" fontId="7" fillId="0" borderId="32" xfId="1" applyFont="1" applyFill="1" applyBorder="1" applyAlignment="1">
      <alignment horizontal="center" shrinkToFit="1"/>
    </xf>
    <xf numFmtId="38" fontId="16" fillId="0" borderId="1" xfId="1" applyFont="1" applyFill="1" applyBorder="1" applyAlignment="1">
      <alignment horizontal="center" vertical="center" wrapText="1"/>
    </xf>
    <xf numFmtId="38" fontId="16" fillId="0" borderId="3" xfId="1" applyFont="1" applyFill="1" applyBorder="1" applyAlignment="1">
      <alignment horizontal="center" vertical="center" wrapText="1"/>
    </xf>
    <xf numFmtId="38" fontId="16" fillId="0" borderId="18" xfId="1" applyFont="1" applyFill="1" applyBorder="1" applyAlignment="1">
      <alignment horizontal="center" vertical="center" wrapText="1"/>
    </xf>
    <xf numFmtId="38" fontId="7" fillId="0" borderId="55" xfId="1" applyFont="1" applyFill="1" applyBorder="1" applyAlignment="1">
      <alignment horizontal="center" vertical="center" shrinkToFit="1"/>
    </xf>
    <xf numFmtId="38" fontId="7" fillId="0" borderId="54" xfId="1" applyFont="1" applyFill="1" applyBorder="1" applyAlignment="1">
      <alignment horizontal="center" vertical="center" shrinkToFit="1"/>
    </xf>
    <xf numFmtId="38" fontId="7" fillId="0" borderId="56" xfId="1" applyFont="1" applyFill="1" applyBorder="1" applyAlignment="1">
      <alignment horizontal="center" vertical="center" shrinkToFit="1"/>
    </xf>
    <xf numFmtId="38" fontId="7" fillId="0" borderId="21" xfId="1" applyFont="1" applyFill="1" applyBorder="1" applyAlignment="1">
      <alignment horizontal="distributed" vertical="center" shrinkToFit="1"/>
    </xf>
    <xf numFmtId="38" fontId="4" fillId="0" borderId="22" xfId="1" applyFont="1" applyFill="1" applyBorder="1" applyAlignment="1">
      <alignment vertical="center"/>
    </xf>
    <xf numFmtId="0" fontId="4" fillId="0" borderId="4" xfId="0" applyFont="1" applyFill="1" applyBorder="1" applyAlignment="1">
      <alignment vertical="center"/>
    </xf>
    <xf numFmtId="0" fontId="4" fillId="0" borderId="44" xfId="0" applyFont="1" applyFill="1" applyBorder="1" applyAlignment="1">
      <alignment vertical="center"/>
    </xf>
    <xf numFmtId="38" fontId="7" fillId="0" borderId="4" xfId="1" applyFont="1" applyFill="1" applyBorder="1" applyAlignment="1">
      <alignment horizontal="distributed" vertical="center"/>
    </xf>
    <xf numFmtId="38" fontId="4" fillId="0" borderId="22" xfId="0" applyNumberFormat="1" applyFont="1" applyFill="1" applyBorder="1" applyAlignment="1">
      <alignment horizontal="right" vertical="center"/>
    </xf>
    <xf numFmtId="38" fontId="4" fillId="0" borderId="4" xfId="0" applyNumberFormat="1" applyFont="1" applyFill="1" applyBorder="1" applyAlignment="1">
      <alignment horizontal="right" vertical="center"/>
    </xf>
    <xf numFmtId="38" fontId="4" fillId="0" borderId="44" xfId="0" applyNumberFormat="1" applyFont="1" applyFill="1" applyBorder="1" applyAlignment="1">
      <alignment horizontal="right" vertical="center"/>
    </xf>
    <xf numFmtId="38" fontId="17" fillId="0" borderId="21" xfId="1" applyFont="1" applyFill="1" applyBorder="1" applyAlignment="1">
      <alignment horizontal="center" vertical="center" wrapText="1"/>
    </xf>
    <xf numFmtId="38" fontId="7" fillId="0" borderId="21" xfId="1" applyFont="1" applyFill="1" applyBorder="1" applyAlignment="1">
      <alignment horizontal="distributed" vertical="center"/>
    </xf>
    <xf numFmtId="38" fontId="8" fillId="0" borderId="21" xfId="1" applyFont="1" applyFill="1" applyBorder="1" applyAlignment="1">
      <alignment horizontal="distributed" vertical="center"/>
    </xf>
    <xf numFmtId="38" fontId="7" fillId="0" borderId="23" xfId="1" applyFont="1" applyFill="1" applyBorder="1" applyAlignment="1">
      <alignment horizontal="distributed" vertical="center"/>
    </xf>
    <xf numFmtId="0" fontId="7" fillId="0" borderId="23" xfId="0" applyFont="1" applyFill="1" applyBorder="1" applyAlignment="1">
      <alignment horizontal="distributed" vertical="center"/>
    </xf>
    <xf numFmtId="38" fontId="4" fillId="0" borderId="30" xfId="1"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38" fontId="4" fillId="0" borderId="24" xfId="0" applyNumberFormat="1" applyFont="1" applyFill="1" applyBorder="1" applyAlignment="1">
      <alignment horizontal="right" vertical="center"/>
    </xf>
    <xf numFmtId="38" fontId="4" fillId="0" borderId="12" xfId="0" applyNumberFormat="1" applyFont="1" applyFill="1" applyBorder="1" applyAlignment="1">
      <alignment horizontal="right" vertical="center"/>
    </xf>
    <xf numFmtId="38" fontId="4" fillId="0" borderId="31" xfId="0" applyNumberFormat="1" applyFont="1" applyFill="1" applyBorder="1" applyAlignment="1">
      <alignment horizontal="right" vertical="center"/>
    </xf>
    <xf numFmtId="38" fontId="7" fillId="0" borderId="12" xfId="1" applyFont="1" applyFill="1" applyBorder="1" applyAlignment="1">
      <alignment horizontal="distributed" vertical="center"/>
    </xf>
    <xf numFmtId="38" fontId="4" fillId="0" borderId="20" xfId="1" applyFont="1" applyFill="1" applyBorder="1" applyAlignment="1">
      <alignment vertical="center"/>
    </xf>
    <xf numFmtId="0" fontId="1" fillId="0" borderId="21" xfId="0" applyFont="1" applyFill="1" applyBorder="1" applyAlignment="1">
      <alignment vertical="center"/>
    </xf>
    <xf numFmtId="0" fontId="1" fillId="0" borderId="27" xfId="0" applyFont="1" applyFill="1" applyBorder="1" applyAlignment="1">
      <alignment vertical="center"/>
    </xf>
    <xf numFmtId="0" fontId="7" fillId="0" borderId="21" xfId="0" applyFont="1" applyFill="1" applyBorder="1" applyAlignment="1">
      <alignment horizontal="distributed" vertical="center"/>
    </xf>
    <xf numFmtId="38" fontId="7" fillId="0" borderId="6" xfId="1" applyFont="1" applyFill="1" applyBorder="1" applyAlignment="1">
      <alignment horizontal="center" shrinkToFit="1"/>
    </xf>
    <xf numFmtId="0" fontId="1" fillId="0" borderId="0" xfId="0" applyFont="1" applyFill="1" applyBorder="1" applyAlignment="1">
      <alignment horizontal="center" shrinkToFit="1"/>
    </xf>
    <xf numFmtId="0" fontId="1" fillId="0" borderId="17" xfId="0" applyFont="1" applyFill="1" applyBorder="1" applyAlignment="1">
      <alignment horizontal="center" shrinkToFit="1"/>
    </xf>
    <xf numFmtId="38" fontId="4" fillId="0" borderId="1" xfId="1" applyFont="1" applyFill="1" applyBorder="1" applyAlignment="1">
      <alignment horizontal="right" vertical="center"/>
    </xf>
    <xf numFmtId="38" fontId="4" fillId="0" borderId="3" xfId="1" applyFont="1" applyFill="1" applyBorder="1" applyAlignment="1">
      <alignment horizontal="right" vertical="center"/>
    </xf>
    <xf numFmtId="38" fontId="4" fillId="0" borderId="18" xfId="1" applyFont="1" applyFill="1" applyBorder="1" applyAlignment="1">
      <alignment horizontal="right" vertical="center"/>
    </xf>
    <xf numFmtId="38" fontId="7" fillId="0" borderId="3" xfId="1" applyFont="1" applyFill="1" applyBorder="1" applyAlignment="1">
      <alignment horizontal="distributed" vertical="center"/>
    </xf>
    <xf numFmtId="38" fontId="9" fillId="0" borderId="21" xfId="1" applyFont="1" applyFill="1" applyBorder="1" applyAlignment="1">
      <alignment horizontal="distributed" vertical="center"/>
    </xf>
    <xf numFmtId="38" fontId="4" fillId="0" borderId="23" xfId="1" applyFont="1" applyFill="1" applyBorder="1" applyAlignment="1">
      <alignment vertical="center"/>
    </xf>
    <xf numFmtId="38" fontId="4" fillId="0" borderId="25" xfId="1" applyFont="1" applyFill="1" applyBorder="1" applyAlignment="1">
      <alignment vertical="center"/>
    </xf>
    <xf numFmtId="38" fontId="4" fillId="0" borderId="21" xfId="1" applyFont="1" applyFill="1" applyBorder="1" applyAlignment="1">
      <alignment vertical="center"/>
    </xf>
    <xf numFmtId="38" fontId="4" fillId="0" borderId="27" xfId="1" applyFont="1" applyFill="1" applyBorder="1" applyAlignment="1">
      <alignment vertical="center"/>
    </xf>
    <xf numFmtId="38" fontId="12" fillId="0" borderId="21" xfId="1" applyFont="1" applyFill="1" applyBorder="1" applyAlignment="1">
      <alignment horizontal="distributed" vertical="center"/>
    </xf>
    <xf numFmtId="182" fontId="12" fillId="0" borderId="21" xfId="1" applyNumberFormat="1" applyFont="1" applyFill="1" applyBorder="1" applyAlignment="1">
      <alignment vertical="center"/>
    </xf>
    <xf numFmtId="182" fontId="12" fillId="0" borderId="27" xfId="1" applyNumberFormat="1" applyFont="1" applyFill="1" applyBorder="1" applyAlignment="1">
      <alignment vertical="center"/>
    </xf>
    <xf numFmtId="176" fontId="12" fillId="0" borderId="20" xfId="1" applyNumberFormat="1" applyFont="1" applyFill="1" applyBorder="1" applyAlignment="1">
      <alignment horizontal="right" vertical="center"/>
    </xf>
    <xf numFmtId="176" fontId="12" fillId="0" borderId="21" xfId="1" applyNumberFormat="1" applyFont="1" applyFill="1" applyBorder="1" applyAlignment="1">
      <alignment horizontal="right" vertical="center"/>
    </xf>
    <xf numFmtId="176" fontId="12" fillId="0" borderId="33" xfId="1" applyNumberFormat="1" applyFont="1" applyFill="1" applyBorder="1" applyAlignment="1">
      <alignment horizontal="right" vertical="center"/>
    </xf>
    <xf numFmtId="182" fontId="12" fillId="0" borderId="23" xfId="1" applyNumberFormat="1" applyFont="1" applyFill="1" applyBorder="1" applyAlignment="1">
      <alignment vertical="center"/>
    </xf>
    <xf numFmtId="182" fontId="12" fillId="0" borderId="25" xfId="1" applyNumberFormat="1" applyFont="1" applyFill="1" applyBorder="1" applyAlignment="1">
      <alignment vertical="center"/>
    </xf>
    <xf numFmtId="176" fontId="12" fillId="0" borderId="30" xfId="1" applyNumberFormat="1" applyFont="1" applyFill="1" applyBorder="1" applyAlignment="1">
      <alignment horizontal="right" vertical="center"/>
    </xf>
    <xf numFmtId="176" fontId="12" fillId="0" borderId="23" xfId="1" applyNumberFormat="1" applyFont="1" applyFill="1" applyBorder="1" applyAlignment="1">
      <alignment horizontal="right" vertical="center"/>
    </xf>
    <xf numFmtId="176" fontId="12" fillId="0" borderId="40" xfId="1" applyNumberFormat="1" applyFont="1" applyFill="1" applyBorder="1" applyAlignment="1">
      <alignment horizontal="right" vertical="center"/>
    </xf>
    <xf numFmtId="38" fontId="12" fillId="0" borderId="3" xfId="1" applyFont="1" applyFill="1" applyBorder="1" applyAlignment="1">
      <alignment horizontal="distributed" vertical="center"/>
    </xf>
    <xf numFmtId="182" fontId="12" fillId="0" borderId="3" xfId="1" applyNumberFormat="1" applyFont="1" applyFill="1" applyBorder="1" applyAlignment="1">
      <alignment horizontal="right" vertical="center"/>
    </xf>
    <xf numFmtId="182" fontId="12" fillId="0" borderId="18" xfId="1" applyNumberFormat="1" applyFont="1" applyFill="1" applyBorder="1" applyAlignment="1">
      <alignment horizontal="right" vertical="center"/>
    </xf>
    <xf numFmtId="176" fontId="12" fillId="0" borderId="1" xfId="1" applyNumberFormat="1" applyFont="1" applyFill="1" applyBorder="1" applyAlignment="1">
      <alignment horizontal="right" vertical="center"/>
    </xf>
    <xf numFmtId="176" fontId="12" fillId="0" borderId="3" xfId="1" applyNumberFormat="1" applyFont="1" applyFill="1" applyBorder="1" applyAlignment="1">
      <alignment horizontal="right" vertical="center"/>
    </xf>
    <xf numFmtId="176" fontId="12" fillId="0" borderId="67" xfId="1" applyNumberFormat="1" applyFont="1" applyFill="1" applyBorder="1" applyAlignment="1">
      <alignment horizontal="right" vertical="center"/>
    </xf>
    <xf numFmtId="182" fontId="12" fillId="0" borderId="21" xfId="1" applyNumberFormat="1" applyFont="1" applyFill="1" applyBorder="1" applyAlignment="1">
      <alignment horizontal="right" vertical="center"/>
    </xf>
    <xf numFmtId="182" fontId="12" fillId="0" borderId="27" xfId="1" applyNumberFormat="1" applyFont="1" applyFill="1" applyBorder="1" applyAlignment="1">
      <alignment horizontal="right" vertical="center"/>
    </xf>
    <xf numFmtId="182" fontId="12" fillId="0" borderId="21" xfId="1" applyNumberFormat="1" applyFont="1" applyFill="1" applyBorder="1" applyAlignment="1">
      <alignment horizontal="center" vertical="center"/>
    </xf>
    <xf numFmtId="182" fontId="12" fillId="0" borderId="27" xfId="1" applyNumberFormat="1" applyFont="1" applyFill="1" applyBorder="1" applyAlignment="1">
      <alignment horizontal="center" vertical="center"/>
    </xf>
    <xf numFmtId="38" fontId="12" fillId="0" borderId="0" xfId="1" applyFont="1" applyFill="1" applyBorder="1" applyAlignment="1">
      <alignment horizontal="center"/>
    </xf>
    <xf numFmtId="38" fontId="12" fillId="0" borderId="6" xfId="1" applyFont="1" applyFill="1" applyBorder="1" applyAlignment="1"/>
    <xf numFmtId="38" fontId="12" fillId="0" borderId="0" xfId="1" applyFont="1" applyFill="1" applyBorder="1" applyAlignment="1"/>
    <xf numFmtId="38" fontId="12" fillId="0" borderId="17" xfId="1" applyFont="1" applyFill="1" applyBorder="1" applyAlignment="1"/>
    <xf numFmtId="38" fontId="12" fillId="0" borderId="17" xfId="1" applyFont="1" applyFill="1" applyBorder="1" applyAlignment="1">
      <alignment horizontal="center"/>
    </xf>
    <xf numFmtId="38" fontId="12" fillId="0" borderId="6" xfId="1" applyFont="1" applyFill="1" applyBorder="1" applyAlignment="1">
      <alignment horizontal="center"/>
    </xf>
    <xf numFmtId="38" fontId="12" fillId="0" borderId="6" xfId="1" quotePrefix="1" applyFont="1" applyFill="1" applyBorder="1" applyAlignment="1">
      <alignment horizontal="center"/>
    </xf>
    <xf numFmtId="38" fontId="12" fillId="0" borderId="0" xfId="1" quotePrefix="1" applyFont="1" applyFill="1" applyBorder="1" applyAlignment="1">
      <alignment horizontal="center"/>
    </xf>
    <xf numFmtId="38" fontId="12" fillId="0" borderId="17" xfId="1" quotePrefix="1" applyFont="1" applyFill="1" applyBorder="1" applyAlignment="1">
      <alignment horizontal="center"/>
    </xf>
    <xf numFmtId="38" fontId="12" fillId="0" borderId="21" xfId="1" applyFont="1" applyFill="1" applyBorder="1" applyAlignment="1">
      <alignment horizontal="distributed" vertical="center" shrinkToFit="1"/>
    </xf>
    <xf numFmtId="38" fontId="12" fillId="0" borderId="1" xfId="1" quotePrefix="1" applyFont="1" applyFill="1" applyBorder="1" applyAlignment="1">
      <alignment horizontal="center" vertical="center"/>
    </xf>
    <xf numFmtId="38" fontId="12" fillId="0" borderId="3" xfId="1" quotePrefix="1" applyFont="1" applyFill="1" applyBorder="1" applyAlignment="1">
      <alignment horizontal="center" vertical="center"/>
    </xf>
    <xf numFmtId="38" fontId="12" fillId="0" borderId="18" xfId="1" quotePrefix="1" applyFont="1" applyFill="1" applyBorder="1" applyAlignment="1">
      <alignment horizontal="center" vertical="center"/>
    </xf>
    <xf numFmtId="38" fontId="12" fillId="0" borderId="6" xfId="1" applyFont="1" applyFill="1" applyBorder="1" applyAlignment="1">
      <alignment horizontal="center" vertical="center"/>
    </xf>
    <xf numFmtId="38" fontId="12" fillId="0" borderId="0" xfId="1" applyFont="1" applyFill="1" applyBorder="1" applyAlignment="1">
      <alignment horizontal="center" vertical="center"/>
    </xf>
    <xf numFmtId="38" fontId="12" fillId="0" borderId="15" xfId="1" applyFont="1" applyFill="1" applyBorder="1" applyAlignment="1">
      <alignment horizontal="center" vertical="center"/>
    </xf>
    <xf numFmtId="38" fontId="12" fillId="0" borderId="24" xfId="1" applyFont="1" applyFill="1" applyBorder="1" applyAlignment="1">
      <alignment horizontal="center" vertical="center"/>
    </xf>
    <xf numFmtId="38" fontId="12" fillId="0" borderId="12" xfId="1" applyFont="1" applyFill="1" applyBorder="1" applyAlignment="1">
      <alignment horizontal="center" vertical="center"/>
    </xf>
    <xf numFmtId="38" fontId="12" fillId="0" borderId="31" xfId="1" applyFont="1" applyFill="1" applyBorder="1" applyAlignment="1">
      <alignment horizontal="center" vertical="center"/>
    </xf>
    <xf numFmtId="38" fontId="12" fillId="0" borderId="15" xfId="1" applyFont="1" applyFill="1" applyBorder="1" applyAlignment="1">
      <alignment horizontal="center"/>
    </xf>
    <xf numFmtId="38" fontId="7" fillId="0" borderId="8"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44" xfId="1" applyFont="1" applyFill="1" applyBorder="1" applyAlignment="1">
      <alignment horizontal="center" vertical="center"/>
    </xf>
    <xf numFmtId="38" fontId="4" fillId="0" borderId="43" xfId="1" applyFont="1" applyFill="1" applyBorder="1" applyAlignment="1">
      <alignment horizontal="right" vertical="center"/>
    </xf>
    <xf numFmtId="177" fontId="4" fillId="0" borderId="4" xfId="1" applyNumberFormat="1" applyFont="1" applyFill="1" applyBorder="1" applyAlignment="1">
      <alignment horizontal="right" vertical="center"/>
    </xf>
    <xf numFmtId="182" fontId="4" fillId="0" borderId="4" xfId="1" applyNumberFormat="1" applyFont="1" applyFill="1" applyBorder="1" applyAlignment="1">
      <alignment vertical="center"/>
    </xf>
    <xf numFmtId="38" fontId="4" fillId="0" borderId="44" xfId="1" applyFont="1" applyFill="1" applyBorder="1" applyAlignment="1">
      <alignment vertical="center"/>
    </xf>
    <xf numFmtId="176" fontId="4" fillId="0" borderId="45" xfId="1"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95250</xdr:colOff>
      <xdr:row>10</xdr:row>
      <xdr:rowOff>104775</xdr:rowOff>
    </xdr:from>
    <xdr:to>
      <xdr:col>25</xdr:col>
      <xdr:colOff>342900</xdr:colOff>
      <xdr:row>10</xdr:row>
      <xdr:rowOff>106363</xdr:rowOff>
    </xdr:to>
    <xdr:cxnSp macro="">
      <xdr:nvCxnSpPr>
        <xdr:cNvPr id="3" name="直線コネクタ 2"/>
        <xdr:cNvCxnSpPr/>
      </xdr:nvCxnSpPr>
      <xdr:spPr>
        <a:xfrm>
          <a:off x="7419975" y="2381250"/>
          <a:ext cx="247650" cy="1588"/>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95250</xdr:colOff>
      <xdr:row>33</xdr:row>
      <xdr:rowOff>104775</xdr:rowOff>
    </xdr:from>
    <xdr:to>
      <xdr:col>25</xdr:col>
      <xdr:colOff>342900</xdr:colOff>
      <xdr:row>33</xdr:row>
      <xdr:rowOff>106363</xdr:rowOff>
    </xdr:to>
    <xdr:cxnSp macro="">
      <xdr:nvCxnSpPr>
        <xdr:cNvPr id="5" name="直線コネクタ 4"/>
        <xdr:cNvCxnSpPr/>
      </xdr:nvCxnSpPr>
      <xdr:spPr>
        <a:xfrm>
          <a:off x="6714711" y="2390775"/>
          <a:ext cx="247650" cy="1588"/>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95250</xdr:colOff>
      <xdr:row>52</xdr:row>
      <xdr:rowOff>104775</xdr:rowOff>
    </xdr:from>
    <xdr:to>
      <xdr:col>25</xdr:col>
      <xdr:colOff>342900</xdr:colOff>
      <xdr:row>52</xdr:row>
      <xdr:rowOff>106363</xdr:rowOff>
    </xdr:to>
    <xdr:cxnSp macro="">
      <xdr:nvCxnSpPr>
        <xdr:cNvPr id="4" name="直線コネクタ 3"/>
        <xdr:cNvCxnSpPr/>
      </xdr:nvCxnSpPr>
      <xdr:spPr>
        <a:xfrm>
          <a:off x="6721337" y="8672305"/>
          <a:ext cx="247650" cy="1588"/>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95250</xdr:colOff>
      <xdr:row>4</xdr:row>
      <xdr:rowOff>104775</xdr:rowOff>
    </xdr:from>
    <xdr:to>
      <xdr:col>30</xdr:col>
      <xdr:colOff>342900</xdr:colOff>
      <xdr:row>4</xdr:row>
      <xdr:rowOff>106363</xdr:rowOff>
    </xdr:to>
    <xdr:cxnSp macro="">
      <xdr:nvCxnSpPr>
        <xdr:cNvPr id="4" name="直線コネクタ 3"/>
        <xdr:cNvCxnSpPr/>
      </xdr:nvCxnSpPr>
      <xdr:spPr>
        <a:xfrm>
          <a:off x="8191500" y="11163300"/>
          <a:ext cx="247650" cy="1588"/>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13</xdr:row>
      <xdr:rowOff>142875</xdr:rowOff>
    </xdr:from>
    <xdr:to>
      <xdr:col>3</xdr:col>
      <xdr:colOff>95250</xdr:colOff>
      <xdr:row>19</xdr:row>
      <xdr:rowOff>190500</xdr:rowOff>
    </xdr:to>
    <xdr:sp macro="" textlink="">
      <xdr:nvSpPr>
        <xdr:cNvPr id="6" name="左中かっこ 5"/>
        <xdr:cNvSpPr/>
      </xdr:nvSpPr>
      <xdr:spPr>
        <a:xfrm>
          <a:off x="495300" y="13277850"/>
          <a:ext cx="95250" cy="1933575"/>
        </a:xfrm>
        <a:prstGeom prst="leftBrace">
          <a:avLst>
            <a:gd name="adj1" fmla="val 75934"/>
            <a:gd name="adj2" fmla="val 49507"/>
          </a:avLst>
        </a:prstGeom>
        <a:ln w="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lIns="0" tIns="0" rIns="0" bIns="0" rtlCol="0" anchor="ctr"/>
        <a:lstStyle/>
        <a:p>
          <a:pPr algn="ctr"/>
          <a:endParaRPr kumimoji="1" lang="ja-JP" altLang="en-US" sz="1100"/>
        </a:p>
      </xdr:txBody>
    </xdr:sp>
    <xdr:clientData/>
  </xdr:twoCellAnchor>
  <xdr:twoCellAnchor>
    <xdr:from>
      <xdr:col>3</xdr:col>
      <xdr:colOff>0</xdr:colOff>
      <xdr:row>21</xdr:row>
      <xdr:rowOff>152400</xdr:rowOff>
    </xdr:from>
    <xdr:to>
      <xdr:col>3</xdr:col>
      <xdr:colOff>85725</xdr:colOff>
      <xdr:row>22</xdr:row>
      <xdr:rowOff>190500</xdr:rowOff>
    </xdr:to>
    <xdr:sp macro="" textlink="">
      <xdr:nvSpPr>
        <xdr:cNvPr id="7" name="左中かっこ 6"/>
        <xdr:cNvSpPr/>
      </xdr:nvSpPr>
      <xdr:spPr>
        <a:xfrm>
          <a:off x="495300" y="15801975"/>
          <a:ext cx="85725" cy="352425"/>
        </a:xfrm>
        <a:prstGeom prst="leftBrace">
          <a:avLst>
            <a:gd name="adj1" fmla="val 75934"/>
            <a:gd name="adj2" fmla="val 49507"/>
          </a:avLst>
        </a:prstGeom>
        <a:ln w="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lIns="0" tIns="0" rIns="0" bIns="0" rtlCol="0" anchor="ctr"/>
        <a:lstStyle/>
        <a:p>
          <a:pPr algn="ctr"/>
          <a:endParaRPr kumimoji="1" lang="ja-JP" altLang="en-US" sz="1100"/>
        </a:p>
      </xdr:txBody>
    </xdr:sp>
    <xdr:clientData/>
  </xdr:twoCellAnchor>
  <xdr:twoCellAnchor>
    <xdr:from>
      <xdr:col>3</xdr:col>
      <xdr:colOff>0</xdr:colOff>
      <xdr:row>24</xdr:row>
      <xdr:rowOff>133350</xdr:rowOff>
    </xdr:from>
    <xdr:to>
      <xdr:col>3</xdr:col>
      <xdr:colOff>85725</xdr:colOff>
      <xdr:row>25</xdr:row>
      <xdr:rowOff>171450</xdr:rowOff>
    </xdr:to>
    <xdr:sp macro="" textlink="">
      <xdr:nvSpPr>
        <xdr:cNvPr id="8" name="左中かっこ 7"/>
        <xdr:cNvSpPr/>
      </xdr:nvSpPr>
      <xdr:spPr>
        <a:xfrm>
          <a:off x="495300" y="16725900"/>
          <a:ext cx="85725" cy="352425"/>
        </a:xfrm>
        <a:prstGeom prst="leftBrace">
          <a:avLst>
            <a:gd name="adj1" fmla="val 75934"/>
            <a:gd name="adj2" fmla="val 49507"/>
          </a:avLst>
        </a:prstGeom>
        <a:ln w="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lIns="0" tIns="0" rIns="0" bIns="0" rtlCol="0" anchor="ctr"/>
        <a:lstStyle/>
        <a:p>
          <a:pPr algn="ctr"/>
          <a:endParaRPr kumimoji="1" lang="ja-JP" altLang="en-US" sz="1100"/>
        </a:p>
      </xdr:txBody>
    </xdr:sp>
    <xdr:clientData/>
  </xdr:twoCellAnchor>
  <xdr:twoCellAnchor>
    <xdr:from>
      <xdr:col>3</xdr:col>
      <xdr:colOff>0</xdr:colOff>
      <xdr:row>62</xdr:row>
      <xdr:rowOff>142876</xdr:rowOff>
    </xdr:from>
    <xdr:to>
      <xdr:col>3</xdr:col>
      <xdr:colOff>76200</xdr:colOff>
      <xdr:row>65</xdr:row>
      <xdr:rowOff>257176</xdr:rowOff>
    </xdr:to>
    <xdr:sp macro="" textlink="">
      <xdr:nvSpPr>
        <xdr:cNvPr id="9" name="左中かっこ 8"/>
        <xdr:cNvSpPr/>
      </xdr:nvSpPr>
      <xdr:spPr>
        <a:xfrm>
          <a:off x="495300" y="27412951"/>
          <a:ext cx="76200" cy="1200150"/>
        </a:xfrm>
        <a:prstGeom prst="leftBrace">
          <a:avLst>
            <a:gd name="adj1" fmla="val 75934"/>
            <a:gd name="adj2" fmla="val 49507"/>
          </a:avLst>
        </a:prstGeom>
        <a:ln w="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lIns="0" tIns="0" rIns="0" bIns="0" rtlCol="0" anchor="ctr"/>
        <a:lstStyle/>
        <a:p>
          <a:pPr algn="ctr"/>
          <a:endParaRPr kumimoji="1" lang="ja-JP" altLang="en-US" sz="1100"/>
        </a:p>
      </xdr:txBody>
    </xdr:sp>
    <xdr:clientData/>
  </xdr:twoCellAnchor>
  <xdr:twoCellAnchor>
    <xdr:from>
      <xdr:col>3</xdr:col>
      <xdr:colOff>1</xdr:colOff>
      <xdr:row>67</xdr:row>
      <xdr:rowOff>161925</xdr:rowOff>
    </xdr:from>
    <xdr:to>
      <xdr:col>3</xdr:col>
      <xdr:colOff>57151</xdr:colOff>
      <xdr:row>69</xdr:row>
      <xdr:rowOff>219075</xdr:rowOff>
    </xdr:to>
    <xdr:sp macro="" textlink="">
      <xdr:nvSpPr>
        <xdr:cNvPr id="10" name="左中かっこ 9"/>
        <xdr:cNvSpPr/>
      </xdr:nvSpPr>
      <xdr:spPr>
        <a:xfrm>
          <a:off x="495301" y="29241750"/>
          <a:ext cx="57150" cy="781050"/>
        </a:xfrm>
        <a:prstGeom prst="leftBrace">
          <a:avLst>
            <a:gd name="adj1" fmla="val 75934"/>
            <a:gd name="adj2" fmla="val 49507"/>
          </a:avLst>
        </a:prstGeom>
        <a:ln w="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lIns="0" tIns="0" rIns="0" bIns="0" rtlCol="0" anchor="ctr"/>
        <a:lstStyle/>
        <a:p>
          <a:pPr algn="ctr"/>
          <a:endParaRPr kumimoji="1" lang="ja-JP" altLang="en-US" sz="1100"/>
        </a:p>
      </xdr:txBody>
    </xdr:sp>
    <xdr:clientData/>
  </xdr:twoCellAnchor>
  <xdr:twoCellAnchor>
    <xdr:from>
      <xdr:col>30</xdr:col>
      <xdr:colOff>95250</xdr:colOff>
      <xdr:row>53</xdr:row>
      <xdr:rowOff>104775</xdr:rowOff>
    </xdr:from>
    <xdr:to>
      <xdr:col>30</xdr:col>
      <xdr:colOff>342900</xdr:colOff>
      <xdr:row>53</xdr:row>
      <xdr:rowOff>106363</xdr:rowOff>
    </xdr:to>
    <xdr:cxnSp macro="">
      <xdr:nvCxnSpPr>
        <xdr:cNvPr id="12" name="直線コネクタ 11"/>
        <xdr:cNvCxnSpPr/>
      </xdr:nvCxnSpPr>
      <xdr:spPr>
        <a:xfrm>
          <a:off x="7598709" y="1503269"/>
          <a:ext cx="247650" cy="1588"/>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15241</xdr:colOff>
      <xdr:row>32</xdr:row>
      <xdr:rowOff>167640</xdr:rowOff>
    </xdr:from>
    <xdr:to>
      <xdr:col>3</xdr:col>
      <xdr:colOff>99061</xdr:colOff>
      <xdr:row>34</xdr:row>
      <xdr:rowOff>213360</xdr:rowOff>
    </xdr:to>
    <xdr:sp macro="" textlink="">
      <xdr:nvSpPr>
        <xdr:cNvPr id="11" name="左中かっこ 10"/>
        <xdr:cNvSpPr/>
      </xdr:nvSpPr>
      <xdr:spPr>
        <a:xfrm>
          <a:off x="487681" y="9555480"/>
          <a:ext cx="83820" cy="670560"/>
        </a:xfrm>
        <a:prstGeom prst="leftBrace">
          <a:avLst>
            <a:gd name="adj1" fmla="val 75934"/>
            <a:gd name="adj2" fmla="val 49507"/>
          </a:avLst>
        </a:prstGeom>
        <a:ln w="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lIns="0" tIns="0" rIns="0" bIns="0" rtlCol="0" anchor="ctr"/>
        <a:lstStyle/>
        <a:p>
          <a:pPr algn="ctr"/>
          <a:endParaRPr kumimoji="1" lang="ja-JP" altLang="en-US" sz="1100"/>
        </a:p>
      </xdr:txBody>
    </xdr:sp>
    <xdr:clientData/>
  </xdr:twoCellAnchor>
  <xdr:twoCellAnchor>
    <xdr:from>
      <xdr:col>3</xdr:col>
      <xdr:colOff>15241</xdr:colOff>
      <xdr:row>73</xdr:row>
      <xdr:rowOff>167640</xdr:rowOff>
    </xdr:from>
    <xdr:to>
      <xdr:col>3</xdr:col>
      <xdr:colOff>99061</xdr:colOff>
      <xdr:row>75</xdr:row>
      <xdr:rowOff>213360</xdr:rowOff>
    </xdr:to>
    <xdr:sp macro="" textlink="">
      <xdr:nvSpPr>
        <xdr:cNvPr id="13" name="左中かっこ 12"/>
        <xdr:cNvSpPr/>
      </xdr:nvSpPr>
      <xdr:spPr>
        <a:xfrm>
          <a:off x="487681" y="9555480"/>
          <a:ext cx="83820" cy="670560"/>
        </a:xfrm>
        <a:prstGeom prst="leftBrace">
          <a:avLst>
            <a:gd name="adj1" fmla="val 75934"/>
            <a:gd name="adj2" fmla="val 49507"/>
          </a:avLst>
        </a:prstGeom>
        <a:ln w="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lIns="0" tIns="0" rIns="0" bIns="0" rtlCol="0" anchor="ctr"/>
        <a:lstStyle/>
        <a:p>
          <a:pPr algn="ctr"/>
          <a:endParaRPr kumimoji="1" lang="ja-JP" altLang="en-US" sz="1100"/>
        </a:p>
      </xdr:txBody>
    </xdr:sp>
    <xdr:clientData/>
  </xdr:twoCellAnchor>
  <xdr:twoCellAnchor>
    <xdr:from>
      <xdr:col>2</xdr:col>
      <xdr:colOff>85091</xdr:colOff>
      <xdr:row>96</xdr:row>
      <xdr:rowOff>148590</xdr:rowOff>
    </xdr:from>
    <xdr:to>
      <xdr:col>2</xdr:col>
      <xdr:colOff>168911</xdr:colOff>
      <xdr:row>98</xdr:row>
      <xdr:rowOff>194310</xdr:rowOff>
    </xdr:to>
    <xdr:sp macro="" textlink="">
      <xdr:nvSpPr>
        <xdr:cNvPr id="14" name="左中かっこ 13"/>
        <xdr:cNvSpPr/>
      </xdr:nvSpPr>
      <xdr:spPr>
        <a:xfrm>
          <a:off x="332741" y="26939240"/>
          <a:ext cx="83820" cy="668020"/>
        </a:xfrm>
        <a:prstGeom prst="leftBrace">
          <a:avLst>
            <a:gd name="adj1" fmla="val 75934"/>
            <a:gd name="adj2" fmla="val 49507"/>
          </a:avLst>
        </a:prstGeom>
        <a:ln w="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lIns="0" tIns="0" rIns="0" bIns="0"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95250</xdr:colOff>
      <xdr:row>7</xdr:row>
      <xdr:rowOff>114300</xdr:rowOff>
    </xdr:from>
    <xdr:to>
      <xdr:col>25</xdr:col>
      <xdr:colOff>104775</xdr:colOff>
      <xdr:row>7</xdr:row>
      <xdr:rowOff>115888</xdr:rowOff>
    </xdr:to>
    <xdr:cxnSp macro="">
      <xdr:nvCxnSpPr>
        <xdr:cNvPr id="5" name="直線コネクタ 4"/>
        <xdr:cNvCxnSpPr/>
      </xdr:nvCxnSpPr>
      <xdr:spPr>
        <a:xfrm>
          <a:off x="7791450" y="34232850"/>
          <a:ext cx="295275" cy="1588"/>
        </a:xfrm>
        <a:prstGeom prst="line">
          <a:avLst/>
        </a:prstGeom>
        <a:ln w="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abSelected="1" view="pageBreakPreview" zoomScaleNormal="100" zoomScaleSheetLayoutView="100" workbookViewId="0">
      <selection sqref="A1:XFD1048576"/>
    </sheetView>
  </sheetViews>
  <sheetFormatPr defaultColWidth="9" defaultRowHeight="13.2"/>
  <cols>
    <col min="1" max="4" width="1.21875" style="2" customWidth="1"/>
    <col min="5" max="5" width="9.77734375" style="2" customWidth="1"/>
    <col min="6" max="6" width="10" style="2" customWidth="1"/>
    <col min="7" max="7" width="2" style="2" customWidth="1"/>
    <col min="8" max="8" width="0.88671875" style="2" customWidth="1"/>
    <col min="9" max="9" width="7.44140625" style="2" customWidth="1"/>
    <col min="10" max="10" width="10" style="2" customWidth="1"/>
    <col min="11" max="11" width="2.33203125" style="2" customWidth="1"/>
    <col min="12" max="12" width="0.88671875" style="2" customWidth="1"/>
    <col min="13" max="13" width="7" style="2" customWidth="1"/>
    <col min="14" max="14" width="2.33203125" style="2" customWidth="1"/>
    <col min="15" max="15" width="0.88671875" style="2" customWidth="1"/>
    <col min="16" max="16" width="7" style="2" customWidth="1"/>
    <col min="17" max="17" width="2.33203125" style="2" customWidth="1"/>
    <col min="18" max="18" width="0.88671875" style="2" customWidth="1"/>
    <col min="19" max="19" width="6.6640625" style="2" customWidth="1"/>
    <col min="20" max="20" width="1.77734375" style="2" customWidth="1"/>
    <col min="21" max="21" width="0.88671875" style="2" customWidth="1"/>
    <col min="22" max="22" width="8.109375" style="2" customWidth="1"/>
    <col min="23" max="23" width="2.33203125" style="2" customWidth="1"/>
    <col min="24" max="24" width="0.88671875" style="2" customWidth="1"/>
    <col min="25" max="25" width="7.44140625" style="2" customWidth="1"/>
    <col min="26" max="26" width="10" style="2" customWidth="1"/>
    <col min="27" max="27" width="9.77734375" style="2" customWidth="1"/>
    <col min="28" max="28" width="1.21875" style="2" customWidth="1"/>
    <col min="29" max="16384" width="9" style="2"/>
  </cols>
  <sheetData>
    <row r="1" spans="2:28">
      <c r="B1" s="1"/>
      <c r="C1" s="1"/>
      <c r="D1" s="1"/>
      <c r="E1" s="1"/>
    </row>
    <row r="2" spans="2:28" ht="19.2">
      <c r="B2" s="3" t="s">
        <v>192</v>
      </c>
      <c r="C2" s="4"/>
      <c r="D2" s="4"/>
      <c r="E2" s="4"/>
      <c r="F2" s="5"/>
      <c r="G2" s="5"/>
      <c r="H2" s="5"/>
      <c r="I2" s="5"/>
      <c r="J2" s="5"/>
      <c r="K2" s="5"/>
      <c r="L2" s="5"/>
      <c r="M2" s="5"/>
      <c r="N2" s="5"/>
      <c r="O2" s="5"/>
      <c r="P2" s="5"/>
      <c r="Q2" s="5"/>
      <c r="R2" s="5"/>
      <c r="S2" s="5"/>
      <c r="T2" s="5"/>
      <c r="U2" s="5"/>
      <c r="V2" s="5"/>
      <c r="W2" s="5"/>
      <c r="X2" s="5"/>
      <c r="Y2" s="5"/>
      <c r="Z2" s="5"/>
      <c r="AA2" s="5"/>
    </row>
    <row r="3" spans="2:28" s="7" customFormat="1" ht="12">
      <c r="B3" s="6"/>
      <c r="C3" s="6"/>
      <c r="D3" s="6"/>
      <c r="E3" s="6"/>
      <c r="F3" s="6"/>
      <c r="G3" s="6"/>
      <c r="H3" s="6"/>
      <c r="I3" s="6"/>
      <c r="J3" s="6"/>
      <c r="K3" s="6"/>
      <c r="L3" s="6"/>
      <c r="M3" s="6"/>
      <c r="N3" s="6"/>
      <c r="O3" s="6"/>
      <c r="P3" s="6"/>
      <c r="Q3" s="6"/>
      <c r="R3" s="6"/>
      <c r="S3" s="6"/>
      <c r="T3" s="6"/>
      <c r="U3" s="6"/>
      <c r="V3" s="6"/>
      <c r="W3" s="6"/>
      <c r="X3" s="6"/>
      <c r="Y3" s="6"/>
      <c r="Z3" s="6"/>
      <c r="AA3" s="6"/>
    </row>
    <row r="4" spans="2:28" s="7" customFormat="1" ht="12">
      <c r="B4" s="8"/>
      <c r="C4" s="8"/>
      <c r="D4" s="8"/>
      <c r="E4" s="8"/>
    </row>
    <row r="5" spans="2:28" s="7" customFormat="1" ht="18" customHeight="1">
      <c r="B5" s="9" t="s">
        <v>164</v>
      </c>
      <c r="C5" s="8"/>
      <c r="D5" s="8"/>
      <c r="E5" s="8"/>
    </row>
    <row r="6" spans="2:28" s="7" customFormat="1" ht="18" customHeight="1">
      <c r="B6" s="10"/>
      <c r="C6" s="8"/>
      <c r="D6" s="8"/>
      <c r="E6" s="8"/>
    </row>
    <row r="7" spans="2:28" s="7" customFormat="1" ht="18" customHeight="1">
      <c r="B7" s="9" t="s">
        <v>64</v>
      </c>
      <c r="C7" s="11"/>
      <c r="D7" s="11"/>
      <c r="E7" s="11"/>
    </row>
    <row r="8" spans="2:28" s="7" customFormat="1" ht="21" customHeight="1" thickBot="1">
      <c r="B8" s="12"/>
      <c r="C8" s="12"/>
      <c r="D8" s="12"/>
      <c r="E8" s="12"/>
      <c r="F8" s="12"/>
      <c r="G8" s="12"/>
      <c r="H8" s="12"/>
      <c r="I8" s="12"/>
      <c r="J8" s="13"/>
      <c r="K8" s="12"/>
      <c r="L8" s="12"/>
      <c r="M8" s="12"/>
      <c r="N8" s="12"/>
      <c r="O8" s="12"/>
      <c r="P8" s="12"/>
      <c r="Q8" s="12"/>
      <c r="R8" s="12"/>
      <c r="S8" s="12"/>
      <c r="T8" s="12"/>
      <c r="U8" s="12"/>
      <c r="V8" s="12"/>
      <c r="W8" s="12"/>
      <c r="X8" s="12"/>
      <c r="Y8" s="12"/>
      <c r="Z8" s="12"/>
      <c r="AA8" s="273" t="s">
        <v>35</v>
      </c>
    </row>
    <row r="9" spans="2:28" s="7" customFormat="1" ht="30" customHeight="1">
      <c r="B9" s="15"/>
      <c r="C9" s="16"/>
      <c r="D9" s="16"/>
      <c r="E9" s="16"/>
      <c r="F9" s="17"/>
      <c r="G9" s="18" t="s">
        <v>194</v>
      </c>
      <c r="H9" s="19"/>
      <c r="I9" s="19"/>
      <c r="J9" s="19"/>
      <c r="K9" s="19"/>
      <c r="L9" s="19"/>
      <c r="M9" s="19"/>
      <c r="N9" s="19"/>
      <c r="O9" s="19"/>
      <c r="P9" s="19"/>
      <c r="Q9" s="19"/>
      <c r="R9" s="19"/>
      <c r="S9" s="19"/>
      <c r="T9" s="19"/>
      <c r="U9" s="19"/>
      <c r="V9" s="19"/>
      <c r="W9" s="19"/>
      <c r="X9" s="19"/>
      <c r="Y9" s="19"/>
      <c r="Z9" s="19"/>
      <c r="AA9" s="20"/>
      <c r="AB9" s="21"/>
    </row>
    <row r="10" spans="2:28" s="7" customFormat="1" ht="24" customHeight="1">
      <c r="B10" s="22"/>
      <c r="C10" s="23"/>
      <c r="D10" s="23"/>
      <c r="E10" s="23"/>
      <c r="F10" s="24" t="s">
        <v>193</v>
      </c>
      <c r="G10" s="25" t="str">
        <f>F10</f>
        <v>令和元年度</v>
      </c>
      <c r="H10" s="23"/>
      <c r="I10" s="23"/>
      <c r="J10" s="26" t="s">
        <v>1</v>
      </c>
      <c r="K10" s="18" t="s">
        <v>2</v>
      </c>
      <c r="L10" s="19"/>
      <c r="M10" s="19"/>
      <c r="N10" s="19"/>
      <c r="O10" s="19"/>
      <c r="P10" s="19"/>
      <c r="Q10" s="19"/>
      <c r="R10" s="19"/>
      <c r="S10" s="19"/>
      <c r="T10" s="25" t="s">
        <v>3</v>
      </c>
      <c r="U10" s="23"/>
      <c r="V10" s="23"/>
      <c r="W10" s="25" t="str">
        <f>F10</f>
        <v>令和元年度</v>
      </c>
      <c r="X10" s="23"/>
      <c r="Y10" s="23"/>
      <c r="Z10" s="27" t="s">
        <v>58</v>
      </c>
      <c r="AA10" s="28" t="s">
        <v>62</v>
      </c>
      <c r="AB10" s="21"/>
    </row>
    <row r="11" spans="2:28" s="7" customFormat="1" ht="13.5" customHeight="1">
      <c r="B11" s="21"/>
      <c r="C11" s="29"/>
      <c r="D11" s="29"/>
      <c r="E11" s="29"/>
      <c r="F11" s="26"/>
      <c r="G11" s="25" t="s">
        <v>4</v>
      </c>
      <c r="H11" s="23"/>
      <c r="I11" s="23"/>
      <c r="J11" s="26" t="s">
        <v>5</v>
      </c>
      <c r="K11" s="30"/>
      <c r="L11" s="31"/>
      <c r="M11" s="29"/>
      <c r="N11" s="30"/>
      <c r="O11" s="31"/>
      <c r="P11" s="29"/>
      <c r="Q11" s="30"/>
      <c r="R11" s="31"/>
      <c r="S11" s="29"/>
      <c r="T11" s="25" t="s">
        <v>5</v>
      </c>
      <c r="U11" s="23"/>
      <c r="V11" s="23"/>
      <c r="W11" s="25" t="s">
        <v>4</v>
      </c>
      <c r="X11" s="23"/>
      <c r="Y11" s="23"/>
      <c r="Z11" s="32" t="s">
        <v>67</v>
      </c>
      <c r="AA11" s="33"/>
      <c r="AB11" s="21"/>
    </row>
    <row r="12" spans="2:28" s="7" customFormat="1" ht="13.5" customHeight="1">
      <c r="B12" s="22" t="s">
        <v>47</v>
      </c>
      <c r="C12" s="23"/>
      <c r="D12" s="23"/>
      <c r="E12" s="23"/>
      <c r="F12" s="26" t="s">
        <v>4</v>
      </c>
      <c r="G12" s="25" t="s">
        <v>6</v>
      </c>
      <c r="H12" s="23"/>
      <c r="I12" s="23"/>
      <c r="J12" s="26" t="s">
        <v>7</v>
      </c>
      <c r="K12" s="25" t="s">
        <v>8</v>
      </c>
      <c r="L12" s="23"/>
      <c r="M12" s="23"/>
      <c r="N12" s="25" t="s">
        <v>9</v>
      </c>
      <c r="O12" s="23"/>
      <c r="P12" s="23"/>
      <c r="Q12" s="25" t="s">
        <v>10</v>
      </c>
      <c r="R12" s="23"/>
      <c r="S12" s="23"/>
      <c r="T12" s="25" t="s">
        <v>7</v>
      </c>
      <c r="U12" s="23"/>
      <c r="V12" s="23"/>
      <c r="W12" s="25" t="s">
        <v>11</v>
      </c>
      <c r="X12" s="23"/>
      <c r="Y12" s="23"/>
      <c r="Z12" s="27" t="s">
        <v>59</v>
      </c>
      <c r="AA12" s="25" t="s">
        <v>61</v>
      </c>
      <c r="AB12" s="21"/>
    </row>
    <row r="13" spans="2:28" s="7" customFormat="1" ht="13.5" customHeight="1">
      <c r="B13" s="22"/>
      <c r="C13" s="23"/>
      <c r="D13" s="23"/>
      <c r="E13" s="23"/>
      <c r="F13" s="26"/>
      <c r="G13" s="25" t="s">
        <v>12</v>
      </c>
      <c r="H13" s="23"/>
      <c r="I13" s="23"/>
      <c r="J13" s="30"/>
      <c r="K13" s="25" t="s">
        <v>13</v>
      </c>
      <c r="L13" s="23"/>
      <c r="M13" s="23"/>
      <c r="N13" s="25" t="s">
        <v>14</v>
      </c>
      <c r="O13" s="23"/>
      <c r="P13" s="23"/>
      <c r="Q13" s="33" t="s">
        <v>53</v>
      </c>
      <c r="R13" s="34"/>
      <c r="S13" s="23"/>
      <c r="T13" s="33" t="s">
        <v>55</v>
      </c>
      <c r="U13" s="34"/>
      <c r="V13" s="23"/>
      <c r="W13" s="25" t="s">
        <v>33</v>
      </c>
      <c r="X13" s="23"/>
      <c r="Y13" s="23"/>
      <c r="Z13" s="35"/>
      <c r="AA13" s="25"/>
      <c r="AB13" s="21"/>
    </row>
    <row r="14" spans="2:28" s="7" customFormat="1" ht="13.5" customHeight="1">
      <c r="B14" s="21"/>
      <c r="C14" s="29"/>
      <c r="D14" s="29"/>
      <c r="E14" s="29"/>
      <c r="F14" s="27"/>
      <c r="G14" s="25" t="s">
        <v>15</v>
      </c>
      <c r="H14" s="34"/>
      <c r="I14" s="23"/>
      <c r="J14" s="36" t="s">
        <v>63</v>
      </c>
      <c r="K14" s="25" t="s">
        <v>16</v>
      </c>
      <c r="L14" s="34"/>
      <c r="M14" s="23"/>
      <c r="N14" s="20" t="s">
        <v>17</v>
      </c>
      <c r="O14" s="37"/>
      <c r="P14" s="38"/>
      <c r="Q14" s="39"/>
      <c r="R14" s="37"/>
      <c r="S14" s="40"/>
      <c r="T14" s="39"/>
      <c r="U14" s="37"/>
      <c r="V14" s="38"/>
      <c r="W14" s="33" t="s">
        <v>57</v>
      </c>
      <c r="X14" s="34"/>
      <c r="Y14" s="23"/>
      <c r="Z14" s="27"/>
      <c r="AA14" s="27"/>
      <c r="AB14" s="21"/>
    </row>
    <row r="15" spans="2:28" s="7" customFormat="1" ht="13.5" customHeight="1">
      <c r="B15" s="21"/>
      <c r="C15" s="29"/>
      <c r="D15" s="29"/>
      <c r="E15" s="29"/>
      <c r="F15" s="27"/>
      <c r="G15" s="25" t="s">
        <v>18</v>
      </c>
      <c r="H15" s="34"/>
      <c r="I15" s="23"/>
      <c r="J15" s="41"/>
      <c r="K15" s="41"/>
      <c r="L15" s="42"/>
      <c r="M15" s="29"/>
      <c r="N15" s="41"/>
      <c r="O15" s="42"/>
      <c r="P15" s="29"/>
      <c r="Q15" s="41"/>
      <c r="R15" s="42"/>
      <c r="S15" s="29"/>
      <c r="T15" s="41"/>
      <c r="U15" s="34"/>
      <c r="V15" s="23"/>
      <c r="W15" s="33"/>
      <c r="X15" s="34"/>
      <c r="Y15" s="23"/>
      <c r="Z15" s="36"/>
      <c r="AA15" s="36"/>
      <c r="AB15" s="21"/>
    </row>
    <row r="16" spans="2:28" s="7" customFormat="1" ht="24" customHeight="1">
      <c r="B16" s="43"/>
      <c r="C16" s="44"/>
      <c r="D16" s="44"/>
      <c r="E16" s="44"/>
      <c r="F16" s="45" t="s">
        <v>48</v>
      </c>
      <c r="G16" s="18" t="s">
        <v>49</v>
      </c>
      <c r="H16" s="46"/>
      <c r="I16" s="46"/>
      <c r="J16" s="45" t="s">
        <v>50</v>
      </c>
      <c r="K16" s="47" t="s">
        <v>51</v>
      </c>
      <c r="L16" s="46"/>
      <c r="M16" s="46"/>
      <c r="N16" s="47" t="s">
        <v>52</v>
      </c>
      <c r="O16" s="46"/>
      <c r="P16" s="46"/>
      <c r="Q16" s="47" t="s">
        <v>54</v>
      </c>
      <c r="R16" s="46"/>
      <c r="S16" s="46"/>
      <c r="T16" s="47" t="s">
        <v>56</v>
      </c>
      <c r="U16" s="46"/>
      <c r="V16" s="46"/>
      <c r="W16" s="48" t="s">
        <v>46</v>
      </c>
      <c r="X16" s="46"/>
      <c r="Y16" s="46"/>
      <c r="Z16" s="49" t="s">
        <v>60</v>
      </c>
      <c r="AA16" s="50" t="s">
        <v>60</v>
      </c>
      <c r="AB16" s="21"/>
    </row>
    <row r="17" spans="2:30" s="7" customFormat="1" ht="43.2" customHeight="1">
      <c r="B17" s="51" t="s">
        <v>65</v>
      </c>
      <c r="C17" s="52"/>
      <c r="D17" s="52"/>
      <c r="E17" s="52"/>
      <c r="F17" s="53">
        <v>179772</v>
      </c>
      <c r="G17" s="53"/>
      <c r="H17" s="54"/>
      <c r="I17" s="54">
        <v>7210</v>
      </c>
      <c r="J17" s="53">
        <v>186982</v>
      </c>
      <c r="K17" s="53" t="str">
        <f>IF(OR(M17&gt;0,M17=0),"　","△")</f>
        <v>　</v>
      </c>
      <c r="L17" s="54"/>
      <c r="M17" s="56">
        <v>55</v>
      </c>
      <c r="N17" s="53" t="str">
        <f>IF(OR(P17&gt;0,P17=0),"　","△")</f>
        <v>△</v>
      </c>
      <c r="O17" s="54"/>
      <c r="P17" s="56">
        <v>-1</v>
      </c>
      <c r="Q17" s="53" t="str">
        <f>IF(OR(S17&gt;0,S17=0),"　","△")</f>
        <v>　</v>
      </c>
      <c r="R17" s="54"/>
      <c r="S17" s="64">
        <f>M17+P17</f>
        <v>54</v>
      </c>
      <c r="T17" s="53"/>
      <c r="U17" s="54"/>
      <c r="V17" s="54">
        <f>J17+S17</f>
        <v>187036</v>
      </c>
      <c r="W17" s="53"/>
      <c r="X17" s="54"/>
      <c r="Y17" s="54">
        <v>7264</v>
      </c>
      <c r="Z17" s="65">
        <f>V17/F17*100</f>
        <v>104.04067374229579</v>
      </c>
      <c r="AA17" s="66">
        <f>(V17/$V$19)*100</f>
        <v>45.604966327092917</v>
      </c>
      <c r="AB17" s="21"/>
      <c r="AD17" s="63"/>
    </row>
    <row r="18" spans="2:30" s="7" customFormat="1" ht="43.2" customHeight="1">
      <c r="B18" s="51" t="s">
        <v>66</v>
      </c>
      <c r="C18" s="52"/>
      <c r="D18" s="52"/>
      <c r="E18" s="52"/>
      <c r="F18" s="53">
        <v>222606</v>
      </c>
      <c r="G18" s="53"/>
      <c r="H18" s="54"/>
      <c r="I18" s="54">
        <v>452</v>
      </c>
      <c r="J18" s="53">
        <v>223058</v>
      </c>
      <c r="K18" s="53" t="str">
        <f>IF(OR(M18&gt;0,M18=0),"　","△")</f>
        <v>　</v>
      </c>
      <c r="L18" s="54"/>
      <c r="M18" s="56">
        <v>29</v>
      </c>
      <c r="N18" s="53" t="str">
        <f t="shared" ref="N18:N19" si="0">IF(OR(P18&gt;0,P18=0),"　","△")</f>
        <v>△</v>
      </c>
      <c r="O18" s="54"/>
      <c r="P18" s="56">
        <v>-1</v>
      </c>
      <c r="Q18" s="53" t="str">
        <f t="shared" ref="Q18:Q19" si="1">IF(OR(S18&gt;0,S18=0),"　","△")</f>
        <v>　</v>
      </c>
      <c r="R18" s="54"/>
      <c r="S18" s="56">
        <f>M18+P18</f>
        <v>28</v>
      </c>
      <c r="T18" s="53"/>
      <c r="U18" s="54"/>
      <c r="V18" s="54">
        <f>J18+S18</f>
        <v>223086</v>
      </c>
      <c r="W18" s="53" t="str">
        <f>IF(OR(Y18&gt;0,Y18=0),"　","△")</f>
        <v>　</v>
      </c>
      <c r="X18" s="54"/>
      <c r="Y18" s="322">
        <v>480</v>
      </c>
      <c r="Z18" s="65">
        <f>(V18/F18)*100</f>
        <v>100.21562761111559</v>
      </c>
      <c r="AA18" s="66">
        <f>(V18/$V$19)*100</f>
        <v>54.39503367290709</v>
      </c>
      <c r="AB18" s="21"/>
      <c r="AD18" s="63"/>
    </row>
    <row r="19" spans="2:30" s="7" customFormat="1" ht="43.2" customHeight="1" thickBot="1">
      <c r="B19" s="57" t="s">
        <v>68</v>
      </c>
      <c r="C19" s="58"/>
      <c r="D19" s="58"/>
      <c r="E19" s="58"/>
      <c r="F19" s="318">
        <v>402378</v>
      </c>
      <c r="G19" s="318"/>
      <c r="H19" s="319"/>
      <c r="I19" s="319">
        <v>7662</v>
      </c>
      <c r="J19" s="318">
        <v>410040</v>
      </c>
      <c r="K19" s="318" t="str">
        <f>IF(OR(M19&gt;0,M19=0),"　","△")</f>
        <v>　</v>
      </c>
      <c r="L19" s="319"/>
      <c r="M19" s="59">
        <v>84</v>
      </c>
      <c r="N19" s="318" t="str">
        <f t="shared" si="0"/>
        <v>△</v>
      </c>
      <c r="O19" s="319"/>
      <c r="P19" s="59">
        <v>-2</v>
      </c>
      <c r="Q19" s="318" t="str">
        <f t="shared" si="1"/>
        <v>　</v>
      </c>
      <c r="R19" s="319"/>
      <c r="S19" s="69">
        <f>SUM(S17:S18)</f>
        <v>82</v>
      </c>
      <c r="T19" s="318"/>
      <c r="U19" s="319"/>
      <c r="V19" s="319">
        <f>SUM(V17:V18)</f>
        <v>410122</v>
      </c>
      <c r="W19" s="318" t="str">
        <f>IF(OR(Y19&gt;0,Y19=0),"　","△")</f>
        <v>　</v>
      </c>
      <c r="X19" s="60"/>
      <c r="Y19" s="60">
        <v>7744</v>
      </c>
      <c r="Z19" s="61">
        <f>(V19/F19)*100</f>
        <v>101.92455849971918</v>
      </c>
      <c r="AA19" s="68">
        <f>(V19/$V$19)*100</f>
        <v>100</v>
      </c>
      <c r="AB19" s="21"/>
      <c r="AD19" s="63"/>
    </row>
    <row r="20" spans="2:30">
      <c r="B20" s="8"/>
      <c r="C20" s="7"/>
      <c r="E20" s="80"/>
      <c r="F20" s="80"/>
      <c r="G20" s="80"/>
      <c r="H20" s="80"/>
      <c r="I20" s="80"/>
      <c r="J20" s="80"/>
      <c r="K20" s="80"/>
      <c r="L20" s="80"/>
      <c r="M20" s="80"/>
      <c r="N20" s="80"/>
      <c r="O20" s="80"/>
      <c r="P20" s="80"/>
      <c r="Q20" s="80"/>
      <c r="R20" s="80"/>
      <c r="S20" s="80"/>
      <c r="T20" s="80"/>
      <c r="U20" s="80"/>
      <c r="V20" s="80"/>
      <c r="W20" s="80"/>
      <c r="X20" s="80"/>
      <c r="Y20" s="80"/>
      <c r="Z20" s="80"/>
      <c r="AA20" s="80"/>
    </row>
    <row r="21" spans="2:30" s="7" customFormat="1" ht="40.799999999999997" hidden="1" customHeight="1" thickBot="1">
      <c r="B21" s="359" t="s">
        <v>44</v>
      </c>
      <c r="C21" s="360"/>
      <c r="D21" s="360"/>
      <c r="E21" s="361"/>
      <c r="F21" s="328">
        <v>21829</v>
      </c>
      <c r="G21" s="328" t="str">
        <f t="shared" ref="G21" si="2">IF(OR(I21&gt;0,I21=0),"　","△")</f>
        <v>△</v>
      </c>
      <c r="H21" s="60"/>
      <c r="I21" s="87">
        <v>-607</v>
      </c>
      <c r="J21" s="328">
        <v>21222</v>
      </c>
      <c r="K21" s="328" t="str">
        <f>IF(OR(M21&gt;0,M21=0),"　","△")</f>
        <v>　</v>
      </c>
      <c r="L21" s="60"/>
      <c r="M21" s="77"/>
      <c r="N21" s="328" t="str">
        <f t="shared" ref="N21" si="3">IF(OR(P21&gt;0,P21=0),"　","△")</f>
        <v>　</v>
      </c>
      <c r="O21" s="60"/>
      <c r="P21" s="77">
        <v>12</v>
      </c>
      <c r="Q21" s="328" t="str">
        <f t="shared" ref="Q21" si="4">IF(OR(S21&gt;0,S21=0),"　","△")</f>
        <v>　</v>
      </c>
      <c r="R21" s="60"/>
      <c r="S21" s="87">
        <f>M21+P21</f>
        <v>12</v>
      </c>
      <c r="T21" s="328"/>
      <c r="U21" s="60"/>
      <c r="V21" s="60">
        <v>21234</v>
      </c>
      <c r="W21" s="328" t="str">
        <f>IF(OR(Y21&gt;0,Y21=0),"　","△")</f>
        <v>△</v>
      </c>
      <c r="X21" s="60"/>
      <c r="Y21" s="87">
        <v>-595</v>
      </c>
      <c r="Z21" s="88">
        <f>(V21/F21)*100</f>
        <v>97.274268175363048</v>
      </c>
      <c r="AA21" s="72"/>
    </row>
    <row r="22" spans="2:30" s="7" customFormat="1" ht="29.4" hidden="1" customHeight="1" thickBot="1">
      <c r="B22" s="448" t="s">
        <v>170</v>
      </c>
      <c r="C22" s="449"/>
      <c r="D22" s="449"/>
      <c r="E22" s="450"/>
      <c r="F22" s="451">
        <f>F19+F21</f>
        <v>424207</v>
      </c>
      <c r="G22" s="60">
        <f>G19</f>
        <v>0</v>
      </c>
      <c r="H22" s="60"/>
      <c r="I22" s="452">
        <f>I19+I21</f>
        <v>7055</v>
      </c>
      <c r="J22" s="451">
        <f>J19+J21</f>
        <v>431262</v>
      </c>
      <c r="K22" s="60" t="str">
        <f>K19</f>
        <v>　</v>
      </c>
      <c r="L22" s="60"/>
      <c r="M22" s="77">
        <f>M19+M21</f>
        <v>84</v>
      </c>
      <c r="N22" s="328" t="str">
        <f>IF(OR(P22&gt;0,P22=0),"　","△")</f>
        <v>　</v>
      </c>
      <c r="O22" s="60"/>
      <c r="P22" s="286">
        <f>P19+P21</f>
        <v>10</v>
      </c>
      <c r="Q22" s="328" t="str">
        <f>IF(OR(S22&gt;0,S22=0),"　","△")</f>
        <v>　</v>
      </c>
      <c r="R22" s="60"/>
      <c r="S22" s="453">
        <f>S19+S21</f>
        <v>94</v>
      </c>
      <c r="T22" s="328"/>
      <c r="U22" s="60"/>
      <c r="V22" s="454">
        <f>V19+V21</f>
        <v>431356</v>
      </c>
      <c r="W22" s="60" t="str">
        <f>W19</f>
        <v>　</v>
      </c>
      <c r="X22" s="60"/>
      <c r="Y22" s="67">
        <f>Y19+Y21</f>
        <v>7149</v>
      </c>
      <c r="Z22" s="73">
        <f>(V22/F22)*100</f>
        <v>101.68526214796078</v>
      </c>
      <c r="AA22" s="455">
        <f>AA19</f>
        <v>100</v>
      </c>
    </row>
    <row r="23" spans="2:30" s="7" customFormat="1" ht="13.8" customHeight="1">
      <c r="B23" s="74"/>
    </row>
    <row r="24" spans="2:30" s="7" customFormat="1" ht="13.8" customHeight="1">
      <c r="B24" s="74"/>
    </row>
    <row r="25" spans="2:30" s="7" customFormat="1" ht="13.8" customHeight="1">
      <c r="B25" s="74"/>
    </row>
    <row r="26" spans="2:30" s="7" customFormat="1" ht="12"/>
    <row r="27" spans="2:30" s="7" customFormat="1" ht="12" customHeight="1">
      <c r="B27" s="11" t="s">
        <v>195</v>
      </c>
    </row>
    <row r="28" spans="2:30" s="7" customFormat="1" ht="12">
      <c r="B28" s="11" t="s">
        <v>196</v>
      </c>
      <c r="C28" s="11"/>
      <c r="D28" s="11"/>
      <c r="E28" s="11"/>
    </row>
    <row r="29" spans="2:30" s="7" customFormat="1" ht="12">
      <c r="B29" s="7" t="s">
        <v>197</v>
      </c>
      <c r="C29" s="11"/>
      <c r="D29" s="11"/>
      <c r="E29" s="11"/>
    </row>
    <row r="30" spans="2:30" s="7" customFormat="1" ht="12">
      <c r="B30" s="11"/>
      <c r="C30" s="11"/>
      <c r="D30" s="11"/>
      <c r="E30" s="11"/>
    </row>
    <row r="31" spans="2:30" s="7" customFormat="1" ht="15" customHeight="1" thickBot="1">
      <c r="B31" s="12"/>
      <c r="C31" s="12"/>
      <c r="D31" s="12"/>
      <c r="E31" s="12"/>
      <c r="F31" s="12"/>
      <c r="G31" s="12"/>
      <c r="H31" s="12"/>
      <c r="I31" s="12"/>
      <c r="J31" s="13"/>
      <c r="K31" s="12"/>
      <c r="L31" s="12"/>
      <c r="M31" s="12"/>
      <c r="N31" s="12"/>
      <c r="O31" s="12"/>
      <c r="P31" s="12"/>
      <c r="Q31" s="12"/>
      <c r="R31" s="12"/>
      <c r="S31" s="12"/>
      <c r="T31" s="12"/>
      <c r="U31" s="12"/>
      <c r="V31" s="12"/>
      <c r="W31" s="12"/>
      <c r="X31" s="12"/>
      <c r="Y31" s="12"/>
      <c r="Z31" s="12"/>
      <c r="AA31" s="14" t="s">
        <v>35</v>
      </c>
    </row>
    <row r="32" spans="2:30" s="7" customFormat="1" ht="30" customHeight="1">
      <c r="B32" s="15"/>
      <c r="C32" s="16"/>
      <c r="D32" s="16"/>
      <c r="E32" s="16"/>
      <c r="F32" s="17"/>
      <c r="G32" s="18" t="s">
        <v>194</v>
      </c>
      <c r="H32" s="19"/>
      <c r="I32" s="19"/>
      <c r="J32" s="19"/>
      <c r="K32" s="19"/>
      <c r="L32" s="19"/>
      <c r="M32" s="19"/>
      <c r="N32" s="19"/>
      <c r="O32" s="19"/>
      <c r="P32" s="19"/>
      <c r="Q32" s="19"/>
      <c r="R32" s="19"/>
      <c r="S32" s="19"/>
      <c r="T32" s="19"/>
      <c r="U32" s="19"/>
      <c r="V32" s="19"/>
      <c r="W32" s="19"/>
      <c r="X32" s="19"/>
      <c r="Y32" s="19"/>
      <c r="Z32" s="19"/>
      <c r="AA32" s="20"/>
      <c r="AB32" s="21"/>
    </row>
    <row r="33" spans="2:30" s="7" customFormat="1" ht="24" customHeight="1">
      <c r="B33" s="22"/>
      <c r="C33" s="23"/>
      <c r="D33" s="23"/>
      <c r="E33" s="23"/>
      <c r="F33" s="24" t="s">
        <v>193</v>
      </c>
      <c r="G33" s="25" t="str">
        <f>F33</f>
        <v>令和元年度</v>
      </c>
      <c r="H33" s="23"/>
      <c r="I33" s="23"/>
      <c r="J33" s="26" t="s">
        <v>1</v>
      </c>
      <c r="K33" s="18" t="s">
        <v>2</v>
      </c>
      <c r="L33" s="19"/>
      <c r="M33" s="19"/>
      <c r="N33" s="19"/>
      <c r="O33" s="19"/>
      <c r="P33" s="19"/>
      <c r="Q33" s="19"/>
      <c r="R33" s="19"/>
      <c r="S33" s="19"/>
      <c r="T33" s="25" t="s">
        <v>3</v>
      </c>
      <c r="U33" s="23"/>
      <c r="V33" s="23"/>
      <c r="W33" s="25" t="str">
        <f>F33</f>
        <v>令和元年度</v>
      </c>
      <c r="X33" s="23"/>
      <c r="Y33" s="23"/>
      <c r="Z33" s="27" t="s">
        <v>58</v>
      </c>
      <c r="AA33" s="28" t="s">
        <v>62</v>
      </c>
      <c r="AB33" s="21"/>
    </row>
    <row r="34" spans="2:30" s="7" customFormat="1" ht="13.5" customHeight="1">
      <c r="B34" s="21"/>
      <c r="C34" s="29"/>
      <c r="D34" s="29"/>
      <c r="E34" s="29"/>
      <c r="F34" s="26"/>
      <c r="G34" s="25" t="s">
        <v>4</v>
      </c>
      <c r="H34" s="23"/>
      <c r="I34" s="23"/>
      <c r="J34" s="26" t="s">
        <v>5</v>
      </c>
      <c r="K34" s="30"/>
      <c r="L34" s="31"/>
      <c r="M34" s="29"/>
      <c r="N34" s="30"/>
      <c r="O34" s="31"/>
      <c r="P34" s="29"/>
      <c r="Q34" s="30"/>
      <c r="R34" s="31"/>
      <c r="S34" s="29"/>
      <c r="T34" s="25" t="s">
        <v>5</v>
      </c>
      <c r="U34" s="23"/>
      <c r="V34" s="23"/>
      <c r="W34" s="25" t="s">
        <v>4</v>
      </c>
      <c r="X34" s="23"/>
      <c r="Y34" s="23"/>
      <c r="Z34" s="32" t="s">
        <v>67</v>
      </c>
      <c r="AA34" s="33"/>
      <c r="AB34" s="21"/>
    </row>
    <row r="35" spans="2:30" s="7" customFormat="1" ht="13.5" customHeight="1">
      <c r="B35" s="22" t="s">
        <v>47</v>
      </c>
      <c r="C35" s="23"/>
      <c r="D35" s="23"/>
      <c r="E35" s="23"/>
      <c r="F35" s="26" t="s">
        <v>4</v>
      </c>
      <c r="G35" s="25" t="s">
        <v>6</v>
      </c>
      <c r="H35" s="23"/>
      <c r="I35" s="23"/>
      <c r="J35" s="26" t="s">
        <v>7</v>
      </c>
      <c r="K35" s="25" t="s">
        <v>8</v>
      </c>
      <c r="L35" s="23"/>
      <c r="M35" s="23"/>
      <c r="N35" s="25" t="s">
        <v>9</v>
      </c>
      <c r="O35" s="23"/>
      <c r="P35" s="23"/>
      <c r="Q35" s="25" t="s">
        <v>10</v>
      </c>
      <c r="R35" s="23"/>
      <c r="S35" s="23"/>
      <c r="T35" s="25" t="s">
        <v>7</v>
      </c>
      <c r="U35" s="23"/>
      <c r="V35" s="23"/>
      <c r="W35" s="25" t="s">
        <v>11</v>
      </c>
      <c r="X35" s="23"/>
      <c r="Y35" s="23"/>
      <c r="Z35" s="27" t="s">
        <v>59</v>
      </c>
      <c r="AA35" s="25" t="s">
        <v>61</v>
      </c>
      <c r="AB35" s="21"/>
    </row>
    <row r="36" spans="2:30" s="7" customFormat="1" ht="13.5" customHeight="1">
      <c r="B36" s="22"/>
      <c r="C36" s="23"/>
      <c r="D36" s="23"/>
      <c r="E36" s="23"/>
      <c r="F36" s="26"/>
      <c r="G36" s="25" t="s">
        <v>12</v>
      </c>
      <c r="H36" s="23"/>
      <c r="I36" s="23"/>
      <c r="J36" s="30"/>
      <c r="K36" s="25" t="s">
        <v>13</v>
      </c>
      <c r="L36" s="23"/>
      <c r="M36" s="23"/>
      <c r="N36" s="25" t="s">
        <v>14</v>
      </c>
      <c r="O36" s="23"/>
      <c r="P36" s="23"/>
      <c r="Q36" s="33" t="s">
        <v>53</v>
      </c>
      <c r="R36" s="34"/>
      <c r="S36" s="23"/>
      <c r="T36" s="33" t="s">
        <v>55</v>
      </c>
      <c r="U36" s="34"/>
      <c r="V36" s="23"/>
      <c r="W36" s="25" t="s">
        <v>33</v>
      </c>
      <c r="X36" s="23"/>
      <c r="Y36" s="23"/>
      <c r="Z36" s="35"/>
      <c r="AA36" s="25"/>
      <c r="AB36" s="21"/>
    </row>
    <row r="37" spans="2:30" s="7" customFormat="1" ht="13.5" customHeight="1">
      <c r="B37" s="21"/>
      <c r="C37" s="29"/>
      <c r="D37" s="29"/>
      <c r="E37" s="29"/>
      <c r="F37" s="27"/>
      <c r="G37" s="25" t="s">
        <v>15</v>
      </c>
      <c r="H37" s="34"/>
      <c r="I37" s="23"/>
      <c r="J37" s="36" t="s">
        <v>63</v>
      </c>
      <c r="K37" s="25" t="s">
        <v>16</v>
      </c>
      <c r="L37" s="34"/>
      <c r="M37" s="23"/>
      <c r="N37" s="20" t="s">
        <v>17</v>
      </c>
      <c r="O37" s="37"/>
      <c r="P37" s="38"/>
      <c r="Q37" s="39"/>
      <c r="R37" s="37"/>
      <c r="S37" s="40"/>
      <c r="T37" s="39"/>
      <c r="U37" s="37"/>
      <c r="V37" s="38"/>
      <c r="W37" s="33" t="s">
        <v>57</v>
      </c>
      <c r="X37" s="34"/>
      <c r="Y37" s="23"/>
      <c r="Z37" s="27"/>
      <c r="AA37" s="27"/>
      <c r="AB37" s="21"/>
    </row>
    <row r="38" spans="2:30" s="7" customFormat="1" ht="13.5" customHeight="1">
      <c r="B38" s="21"/>
      <c r="C38" s="29"/>
      <c r="D38" s="29"/>
      <c r="E38" s="29"/>
      <c r="F38" s="27"/>
      <c r="G38" s="25" t="s">
        <v>18</v>
      </c>
      <c r="H38" s="34"/>
      <c r="I38" s="23"/>
      <c r="J38" s="41"/>
      <c r="K38" s="41"/>
      <c r="L38" s="42"/>
      <c r="M38" s="29"/>
      <c r="N38" s="41"/>
      <c r="O38" s="42"/>
      <c r="P38" s="29"/>
      <c r="Q38" s="41"/>
      <c r="R38" s="42"/>
      <c r="S38" s="29"/>
      <c r="T38" s="41"/>
      <c r="U38" s="34"/>
      <c r="V38" s="23"/>
      <c r="W38" s="33"/>
      <c r="X38" s="34"/>
      <c r="Y38" s="23"/>
      <c r="Z38" s="36"/>
      <c r="AA38" s="36"/>
      <c r="AB38" s="21"/>
    </row>
    <row r="39" spans="2:30" s="7" customFormat="1" ht="24" customHeight="1">
      <c r="B39" s="43"/>
      <c r="C39" s="44"/>
      <c r="D39" s="44"/>
      <c r="E39" s="44"/>
      <c r="F39" s="45" t="s">
        <v>48</v>
      </c>
      <c r="G39" s="18" t="s">
        <v>49</v>
      </c>
      <c r="H39" s="46"/>
      <c r="I39" s="46"/>
      <c r="J39" s="45" t="s">
        <v>50</v>
      </c>
      <c r="K39" s="47" t="s">
        <v>51</v>
      </c>
      <c r="L39" s="46"/>
      <c r="M39" s="46"/>
      <c r="N39" s="47" t="s">
        <v>52</v>
      </c>
      <c r="O39" s="46"/>
      <c r="P39" s="46"/>
      <c r="Q39" s="47" t="s">
        <v>54</v>
      </c>
      <c r="R39" s="46"/>
      <c r="S39" s="46"/>
      <c r="T39" s="47" t="s">
        <v>56</v>
      </c>
      <c r="U39" s="46"/>
      <c r="V39" s="46"/>
      <c r="W39" s="48" t="s">
        <v>46</v>
      </c>
      <c r="X39" s="46"/>
      <c r="Y39" s="46"/>
      <c r="Z39" s="49" t="s">
        <v>60</v>
      </c>
      <c r="AA39" s="50" t="s">
        <v>60</v>
      </c>
      <c r="AB39" s="21"/>
      <c r="AD39" s="29"/>
    </row>
    <row r="40" spans="2:30" s="7" customFormat="1" ht="43.2" customHeight="1">
      <c r="B40" s="51" t="s">
        <v>65</v>
      </c>
      <c r="C40" s="52"/>
      <c r="D40" s="52"/>
      <c r="E40" s="52"/>
      <c r="F40" s="53">
        <v>151799</v>
      </c>
      <c r="G40" s="53" t="str">
        <f>IF(OR(I40&gt;0,I40=0),"　","△")</f>
        <v>△</v>
      </c>
      <c r="H40" s="54"/>
      <c r="I40" s="56">
        <v>-55</v>
      </c>
      <c r="J40" s="53">
        <f>F40+I40</f>
        <v>151744</v>
      </c>
      <c r="K40" s="53" t="str">
        <f>IF(OR(M40&gt;0,M40=0),"　","△")</f>
        <v>　</v>
      </c>
      <c r="L40" s="54"/>
      <c r="M40" s="64">
        <v>47</v>
      </c>
      <c r="N40" s="53" t="str">
        <f>IF(OR(P40&gt;0,P40=0),"　","△")</f>
        <v>△</v>
      </c>
      <c r="O40" s="54"/>
      <c r="P40" s="56">
        <v>-1</v>
      </c>
      <c r="Q40" s="53" t="str">
        <f>IF(OR(S40&gt;0,S40=0),"　","△")</f>
        <v>　</v>
      </c>
      <c r="R40" s="54">
        <v>64</v>
      </c>
      <c r="S40" s="64">
        <f>M40+P40</f>
        <v>46</v>
      </c>
      <c r="T40" s="53"/>
      <c r="U40" s="54"/>
      <c r="V40" s="54">
        <f>J40+S40</f>
        <v>151790</v>
      </c>
      <c r="W40" s="53" t="str">
        <f>IF(OR(Y40&gt;0,Y40=0),"　","△")</f>
        <v>△</v>
      </c>
      <c r="X40" s="54"/>
      <c r="Y40" s="64">
        <f>V40-F40</f>
        <v>-9</v>
      </c>
      <c r="Z40" s="65">
        <f>(V40/F40)*100</f>
        <v>99.994071107187793</v>
      </c>
      <c r="AA40" s="66">
        <f>(V40/$V$19)*100</f>
        <v>37.010938208630598</v>
      </c>
      <c r="AB40" s="21"/>
      <c r="AD40" s="63"/>
    </row>
    <row r="41" spans="2:30" s="7" customFormat="1" ht="43.2" customHeight="1">
      <c r="B41" s="51" t="s">
        <v>66</v>
      </c>
      <c r="C41" s="52"/>
      <c r="D41" s="52"/>
      <c r="E41" s="52"/>
      <c r="F41" s="53">
        <v>250579</v>
      </c>
      <c r="G41" s="53" t="str">
        <f>IF(OR(I41&gt;0,I41=0),"　","△")</f>
        <v>　</v>
      </c>
      <c r="H41" s="54"/>
      <c r="I41" s="55">
        <v>7717</v>
      </c>
      <c r="J41" s="53">
        <f>F41+I41</f>
        <v>258296</v>
      </c>
      <c r="K41" s="53" t="str">
        <f>IF(OR(M41&gt;0,M41=0),"　","△")</f>
        <v>　</v>
      </c>
      <c r="L41" s="54"/>
      <c r="M41" s="56">
        <v>37</v>
      </c>
      <c r="N41" s="53" t="str">
        <f t="shared" ref="N41:N42" si="5">IF(OR(P41&gt;0,P41=0),"　","△")</f>
        <v>△</v>
      </c>
      <c r="O41" s="54"/>
      <c r="P41" s="56">
        <v>-1</v>
      </c>
      <c r="Q41" s="53" t="str">
        <f t="shared" ref="Q41:Q42" si="6">IF(OR(S41&gt;0,S41=0),"　","△")</f>
        <v>　</v>
      </c>
      <c r="R41" s="54"/>
      <c r="S41" s="56">
        <f>M41+P41</f>
        <v>36</v>
      </c>
      <c r="T41" s="53"/>
      <c r="U41" s="54"/>
      <c r="V41" s="54">
        <f>J41+S41</f>
        <v>258332</v>
      </c>
      <c r="W41" s="53" t="str">
        <f>IF(OR(Y41&gt;0,Y41=0),"　","△")</f>
        <v>　</v>
      </c>
      <c r="X41" s="54"/>
      <c r="Y41" s="55">
        <f>V41-F41</f>
        <v>7753</v>
      </c>
      <c r="Z41" s="65">
        <f>(V41/F41)*100</f>
        <v>103.09403421675401</v>
      </c>
      <c r="AA41" s="66">
        <f>(V41/$V$19)*100</f>
        <v>62.989061791369394</v>
      </c>
      <c r="AB41" s="21"/>
      <c r="AD41" s="63"/>
    </row>
    <row r="42" spans="2:30" s="7" customFormat="1" ht="43.2" customHeight="1" thickBot="1">
      <c r="B42" s="57" t="s">
        <v>68</v>
      </c>
      <c r="C42" s="58"/>
      <c r="D42" s="58"/>
      <c r="E42" s="58"/>
      <c r="F42" s="328">
        <v>402378</v>
      </c>
      <c r="G42" s="328" t="str">
        <f>IF(OR(I42&gt;0,I42=0),"　","△")</f>
        <v>　</v>
      </c>
      <c r="H42" s="60"/>
      <c r="I42" s="319">
        <v>7662</v>
      </c>
      <c r="J42" s="328">
        <f>SUM(J40:J41)</f>
        <v>410040</v>
      </c>
      <c r="K42" s="318" t="str">
        <f>IF(OR(M42&gt;0,M42=0),"　","△")</f>
        <v>　</v>
      </c>
      <c r="L42" s="60"/>
      <c r="M42" s="59">
        <v>84</v>
      </c>
      <c r="N42" s="318" t="str">
        <f t="shared" si="5"/>
        <v>△</v>
      </c>
      <c r="O42" s="319"/>
      <c r="P42" s="59">
        <v>-2</v>
      </c>
      <c r="Q42" s="318" t="str">
        <f t="shared" si="6"/>
        <v>　</v>
      </c>
      <c r="R42" s="319"/>
      <c r="S42" s="69">
        <f>M42+P42</f>
        <v>82</v>
      </c>
      <c r="T42" s="318"/>
      <c r="U42" s="319"/>
      <c r="V42" s="319">
        <f>SUM(V40:V41)</f>
        <v>410122</v>
      </c>
      <c r="W42" s="318" t="str">
        <f>IF(OR(Y42&gt;0,Y42=0),"　","△")</f>
        <v>　</v>
      </c>
      <c r="X42" s="319"/>
      <c r="Y42" s="67">
        <f>SUM(Y40:Y41)</f>
        <v>7744</v>
      </c>
      <c r="Z42" s="61">
        <f>(V42/F42)*100</f>
        <v>101.92455849971918</v>
      </c>
      <c r="AA42" s="68">
        <f>(V42/$V$19)*100</f>
        <v>100</v>
      </c>
      <c r="AB42" s="21"/>
      <c r="AD42" s="63"/>
    </row>
    <row r="43" spans="2:30" s="7" customFormat="1" ht="13.8" customHeight="1">
      <c r="B43" s="74"/>
    </row>
    <row r="44" spans="2:30" s="7" customFormat="1" ht="12"/>
    <row r="45" spans="2:30" s="7" customFormat="1" ht="12" customHeight="1">
      <c r="B45" s="11" t="s">
        <v>199</v>
      </c>
    </row>
    <row r="46" spans="2:30" s="7" customFormat="1" ht="12" customHeight="1">
      <c r="B46" s="74"/>
    </row>
    <row r="47" spans="2:30" s="7" customFormat="1" ht="17.399999999999999" hidden="1" customHeight="1">
      <c r="B47" s="7" t="s">
        <v>176</v>
      </c>
    </row>
    <row r="48" spans="2:30" s="7" customFormat="1" ht="12" hidden="1">
      <c r="B48" s="11" t="s">
        <v>175</v>
      </c>
      <c r="C48" s="11"/>
      <c r="D48" s="11"/>
      <c r="E48" s="11"/>
    </row>
    <row r="49" spans="2:30" s="7" customFormat="1" ht="12" hidden="1">
      <c r="B49" s="11"/>
      <c r="C49" s="11"/>
      <c r="D49" s="11"/>
      <c r="E49" s="11"/>
    </row>
    <row r="50" spans="2:30" s="7" customFormat="1" ht="13.8" hidden="1" customHeight="1" thickBot="1">
      <c r="B50" s="12"/>
      <c r="C50" s="12"/>
      <c r="D50" s="12"/>
      <c r="E50" s="12"/>
      <c r="F50" s="12"/>
      <c r="G50" s="12"/>
      <c r="H50" s="12"/>
      <c r="I50" s="12"/>
      <c r="J50" s="13"/>
      <c r="K50" s="12"/>
      <c r="L50" s="12"/>
      <c r="M50" s="12"/>
      <c r="N50" s="12"/>
      <c r="O50" s="12"/>
      <c r="P50" s="12"/>
      <c r="Q50" s="12"/>
      <c r="R50" s="12"/>
      <c r="S50" s="12"/>
      <c r="T50" s="12"/>
      <c r="U50" s="12"/>
      <c r="V50" s="12"/>
      <c r="W50" s="12"/>
      <c r="X50" s="12"/>
      <c r="Y50" s="12"/>
      <c r="Z50" s="62" t="s">
        <v>169</v>
      </c>
      <c r="AA50" s="75"/>
    </row>
    <row r="51" spans="2:30" s="7" customFormat="1" ht="24" hidden="1" customHeight="1">
      <c r="B51" s="15"/>
      <c r="C51" s="16"/>
      <c r="D51" s="16"/>
      <c r="E51" s="16"/>
      <c r="F51" s="17"/>
      <c r="G51" s="18" t="s">
        <v>172</v>
      </c>
      <c r="H51" s="19"/>
      <c r="I51" s="19"/>
      <c r="J51" s="19"/>
      <c r="K51" s="19"/>
      <c r="L51" s="19"/>
      <c r="M51" s="19"/>
      <c r="N51" s="19"/>
      <c r="O51" s="19"/>
      <c r="P51" s="19"/>
      <c r="Q51" s="19"/>
      <c r="R51" s="19"/>
      <c r="S51" s="19"/>
      <c r="T51" s="19"/>
      <c r="U51" s="19"/>
      <c r="V51" s="19"/>
      <c r="W51" s="19"/>
      <c r="X51" s="19"/>
      <c r="Y51" s="19"/>
      <c r="Z51" s="19"/>
      <c r="AA51" s="21"/>
    </row>
    <row r="52" spans="2:30" s="7" customFormat="1" ht="24" hidden="1" customHeight="1">
      <c r="B52" s="22"/>
      <c r="C52" s="23"/>
      <c r="D52" s="23"/>
      <c r="E52" s="23"/>
      <c r="F52" s="24" t="s">
        <v>171</v>
      </c>
      <c r="G52" s="25" t="str">
        <f>F52</f>
        <v>平成26年度</v>
      </c>
      <c r="H52" s="23"/>
      <c r="I52" s="23"/>
      <c r="J52" s="26" t="s">
        <v>1</v>
      </c>
      <c r="K52" s="18" t="s">
        <v>2</v>
      </c>
      <c r="L52" s="19"/>
      <c r="M52" s="19"/>
      <c r="N52" s="19"/>
      <c r="O52" s="19"/>
      <c r="P52" s="19"/>
      <c r="Q52" s="19"/>
      <c r="R52" s="19"/>
      <c r="S52" s="19"/>
      <c r="T52" s="25" t="s">
        <v>3</v>
      </c>
      <c r="U52" s="23"/>
      <c r="V52" s="23"/>
      <c r="W52" s="25" t="str">
        <f>F52</f>
        <v>平成26年度</v>
      </c>
      <c r="X52" s="23"/>
      <c r="Y52" s="23"/>
      <c r="Z52" s="27" t="s">
        <v>58</v>
      </c>
      <c r="AA52" s="21"/>
    </row>
    <row r="53" spans="2:30" s="7" customFormat="1" ht="13.5" hidden="1" customHeight="1">
      <c r="B53" s="21"/>
      <c r="C53" s="29"/>
      <c r="D53" s="29"/>
      <c r="E53" s="29"/>
      <c r="F53" s="26"/>
      <c r="G53" s="25" t="s">
        <v>4</v>
      </c>
      <c r="H53" s="23"/>
      <c r="I53" s="23"/>
      <c r="J53" s="26" t="s">
        <v>5</v>
      </c>
      <c r="K53" s="30"/>
      <c r="L53" s="31"/>
      <c r="M53" s="29"/>
      <c r="N53" s="30"/>
      <c r="O53" s="31"/>
      <c r="P53" s="29"/>
      <c r="Q53" s="30"/>
      <c r="R53" s="31"/>
      <c r="S53" s="29"/>
      <c r="T53" s="25" t="s">
        <v>5</v>
      </c>
      <c r="U53" s="23"/>
      <c r="V53" s="23"/>
      <c r="W53" s="25" t="s">
        <v>4</v>
      </c>
      <c r="X53" s="23"/>
      <c r="Y53" s="23"/>
      <c r="Z53" s="32" t="s">
        <v>67</v>
      </c>
      <c r="AA53" s="21"/>
    </row>
    <row r="54" spans="2:30" s="7" customFormat="1" ht="13.5" hidden="1" customHeight="1">
      <c r="B54" s="22" t="s">
        <v>47</v>
      </c>
      <c r="C54" s="23"/>
      <c r="D54" s="23"/>
      <c r="E54" s="23"/>
      <c r="F54" s="26" t="s">
        <v>4</v>
      </c>
      <c r="G54" s="25" t="s">
        <v>6</v>
      </c>
      <c r="H54" s="23"/>
      <c r="I54" s="23"/>
      <c r="J54" s="26" t="s">
        <v>7</v>
      </c>
      <c r="K54" s="25" t="s">
        <v>8</v>
      </c>
      <c r="L54" s="23"/>
      <c r="M54" s="23"/>
      <c r="N54" s="25" t="s">
        <v>9</v>
      </c>
      <c r="O54" s="23"/>
      <c r="P54" s="23"/>
      <c r="Q54" s="25" t="s">
        <v>10</v>
      </c>
      <c r="R54" s="23"/>
      <c r="S54" s="23"/>
      <c r="T54" s="25" t="s">
        <v>7</v>
      </c>
      <c r="U54" s="23"/>
      <c r="V54" s="23"/>
      <c r="W54" s="25" t="s">
        <v>11</v>
      </c>
      <c r="X54" s="23"/>
      <c r="Y54" s="23"/>
      <c r="Z54" s="27" t="s">
        <v>59</v>
      </c>
      <c r="AA54" s="21"/>
    </row>
    <row r="55" spans="2:30" s="7" customFormat="1" ht="13.5" hidden="1" customHeight="1">
      <c r="B55" s="22"/>
      <c r="C55" s="23"/>
      <c r="D55" s="23"/>
      <c r="E55" s="23"/>
      <c r="F55" s="26"/>
      <c r="G55" s="25" t="s">
        <v>12</v>
      </c>
      <c r="H55" s="23"/>
      <c r="I55" s="23"/>
      <c r="J55" s="30"/>
      <c r="K55" s="25" t="s">
        <v>13</v>
      </c>
      <c r="L55" s="23"/>
      <c r="M55" s="23"/>
      <c r="N55" s="25" t="s">
        <v>14</v>
      </c>
      <c r="O55" s="23"/>
      <c r="P55" s="23"/>
      <c r="Q55" s="33" t="s">
        <v>53</v>
      </c>
      <c r="R55" s="34"/>
      <c r="S55" s="23"/>
      <c r="T55" s="33" t="s">
        <v>55</v>
      </c>
      <c r="U55" s="34"/>
      <c r="V55" s="23"/>
      <c r="W55" s="25" t="s">
        <v>33</v>
      </c>
      <c r="X55" s="23"/>
      <c r="Y55" s="23"/>
      <c r="Z55" s="35"/>
      <c r="AA55" s="21"/>
    </row>
    <row r="56" spans="2:30" s="7" customFormat="1" ht="13.5" hidden="1" customHeight="1">
      <c r="B56" s="21"/>
      <c r="C56" s="29"/>
      <c r="D56" s="29"/>
      <c r="E56" s="29"/>
      <c r="F56" s="27"/>
      <c r="G56" s="25" t="s">
        <v>15</v>
      </c>
      <c r="H56" s="34"/>
      <c r="I56" s="23"/>
      <c r="J56" s="36" t="s">
        <v>63</v>
      </c>
      <c r="K56" s="25" t="s">
        <v>16</v>
      </c>
      <c r="L56" s="34"/>
      <c r="M56" s="23"/>
      <c r="N56" s="20" t="s">
        <v>17</v>
      </c>
      <c r="O56" s="37"/>
      <c r="P56" s="38"/>
      <c r="Q56" s="39"/>
      <c r="R56" s="37"/>
      <c r="S56" s="40"/>
      <c r="T56" s="39"/>
      <c r="U56" s="37"/>
      <c r="V56" s="38"/>
      <c r="W56" s="33" t="s">
        <v>57</v>
      </c>
      <c r="X56" s="34"/>
      <c r="Y56" s="23"/>
      <c r="Z56" s="27"/>
      <c r="AA56" s="21"/>
    </row>
    <row r="57" spans="2:30" s="7" customFormat="1" ht="13.5" hidden="1" customHeight="1">
      <c r="B57" s="21"/>
      <c r="C57" s="29"/>
      <c r="D57" s="29"/>
      <c r="E57" s="29"/>
      <c r="F57" s="27"/>
      <c r="G57" s="25" t="s">
        <v>18</v>
      </c>
      <c r="H57" s="34"/>
      <c r="I57" s="23"/>
      <c r="J57" s="41"/>
      <c r="K57" s="41"/>
      <c r="L57" s="42"/>
      <c r="M57" s="29"/>
      <c r="N57" s="41"/>
      <c r="O57" s="42"/>
      <c r="P57" s="29"/>
      <c r="Q57" s="41"/>
      <c r="R57" s="42"/>
      <c r="S57" s="29"/>
      <c r="T57" s="41"/>
      <c r="U57" s="34"/>
      <c r="V57" s="23"/>
      <c r="W57" s="33"/>
      <c r="X57" s="34"/>
      <c r="Y57" s="23"/>
      <c r="Z57" s="36"/>
      <c r="AA57" s="21"/>
    </row>
    <row r="58" spans="2:30" s="7" customFormat="1" ht="24" hidden="1" customHeight="1">
      <c r="B58" s="43"/>
      <c r="C58" s="44"/>
      <c r="D58" s="44"/>
      <c r="E58" s="44"/>
      <c r="F58" s="45" t="s">
        <v>48</v>
      </c>
      <c r="G58" s="18" t="s">
        <v>49</v>
      </c>
      <c r="H58" s="46"/>
      <c r="I58" s="46"/>
      <c r="J58" s="45" t="s">
        <v>50</v>
      </c>
      <c r="K58" s="47" t="s">
        <v>51</v>
      </c>
      <c r="L58" s="46"/>
      <c r="M58" s="46"/>
      <c r="N58" s="47" t="s">
        <v>52</v>
      </c>
      <c r="O58" s="46"/>
      <c r="P58" s="46"/>
      <c r="Q58" s="47" t="s">
        <v>54</v>
      </c>
      <c r="R58" s="46"/>
      <c r="S58" s="46"/>
      <c r="T58" s="47" t="s">
        <v>56</v>
      </c>
      <c r="U58" s="46"/>
      <c r="V58" s="46"/>
      <c r="W58" s="48" t="s">
        <v>46</v>
      </c>
      <c r="X58" s="46"/>
      <c r="Y58" s="46"/>
      <c r="Z58" s="49" t="s">
        <v>60</v>
      </c>
      <c r="AA58" s="21"/>
    </row>
    <row r="59" spans="2:30" s="7" customFormat="1" ht="29.4" hidden="1" customHeight="1">
      <c r="B59" s="353" t="s">
        <v>173</v>
      </c>
      <c r="C59" s="354"/>
      <c r="D59" s="354"/>
      <c r="E59" s="355"/>
      <c r="F59" s="53">
        <v>3</v>
      </c>
      <c r="G59" s="53" t="str">
        <f>IF(OR(I59&gt;0,I59=0),"　","△")</f>
        <v>　</v>
      </c>
      <c r="H59" s="54"/>
      <c r="I59" s="55">
        <v>4767</v>
      </c>
      <c r="J59" s="53">
        <f>F59+I59</f>
        <v>4770</v>
      </c>
      <c r="K59" s="53" t="str">
        <f>IF(OR(M59&gt;0,M59=0),"　","△")</f>
        <v>　</v>
      </c>
      <c r="L59" s="54"/>
      <c r="M59" s="56"/>
      <c r="N59" s="53" t="str">
        <f>IF(OR(P59&gt;0,P59=0),"　","△")</f>
        <v>　</v>
      </c>
      <c r="O59" s="54"/>
      <c r="P59" s="56"/>
      <c r="Q59" s="53" t="str">
        <f>IF(OR(S59&gt;0,S59=0),"　","△")</f>
        <v>　</v>
      </c>
      <c r="R59" s="54">
        <v>64</v>
      </c>
      <c r="S59" s="56"/>
      <c r="T59" s="53"/>
      <c r="U59" s="54"/>
      <c r="V59" s="54">
        <f>J59+S59</f>
        <v>4770</v>
      </c>
      <c r="W59" s="53" t="str">
        <f>IF(OR(Y59&gt;0,Y59=0),"　","△")</f>
        <v>　</v>
      </c>
      <c r="X59" s="54"/>
      <c r="Y59" s="55">
        <f>V59-F59</f>
        <v>4767</v>
      </c>
      <c r="Z59" s="76">
        <f>(V59/F59)*100</f>
        <v>159000</v>
      </c>
      <c r="AA59" s="21"/>
    </row>
    <row r="60" spans="2:30" s="7" customFormat="1" ht="29.4" hidden="1" customHeight="1" thickBot="1">
      <c r="B60" s="356" t="s">
        <v>174</v>
      </c>
      <c r="C60" s="357"/>
      <c r="D60" s="357"/>
      <c r="E60" s="358"/>
      <c r="F60" s="328">
        <v>21829</v>
      </c>
      <c r="G60" s="318" t="str">
        <f t="shared" ref="G60" si="7">IF(OR(I60&gt;0,I60=0),"　","△")</f>
        <v>△</v>
      </c>
      <c r="H60" s="319"/>
      <c r="I60" s="70">
        <v>-607</v>
      </c>
      <c r="J60" s="328">
        <v>21222</v>
      </c>
      <c r="K60" s="318" t="str">
        <f>IF(OR(M60&gt;0,M60=0),"　","△")</f>
        <v>　</v>
      </c>
      <c r="L60" s="60"/>
      <c r="M60" s="59"/>
      <c r="N60" s="318" t="str">
        <f t="shared" ref="N60" si="8">IF(OR(P60&gt;0,P60=0),"　","△")</f>
        <v>　</v>
      </c>
      <c r="O60" s="319"/>
      <c r="P60" s="59">
        <v>12</v>
      </c>
      <c r="Q60" s="318" t="str">
        <f t="shared" ref="Q60" si="9">IF(OR(S60&gt;0,S60=0),"　","△")</f>
        <v>　</v>
      </c>
      <c r="R60" s="319"/>
      <c r="S60" s="70">
        <f>M60+P60</f>
        <v>12</v>
      </c>
      <c r="T60" s="318"/>
      <c r="U60" s="319"/>
      <c r="V60" s="319">
        <v>21234</v>
      </c>
      <c r="W60" s="318" t="str">
        <f>IF(OR(Y60&gt;0,Y60=0),"　","△")</f>
        <v>△</v>
      </c>
      <c r="X60" s="319"/>
      <c r="Y60" s="70">
        <v>-595</v>
      </c>
      <c r="Z60" s="61">
        <f>(V60/F60)*100</f>
        <v>97.274268175363048</v>
      </c>
      <c r="AA60" s="21"/>
    </row>
    <row r="61" spans="2:30" s="7" customFormat="1" ht="7.8" hidden="1" customHeight="1">
      <c r="B61" s="74"/>
      <c r="C61" s="74"/>
      <c r="D61" s="74"/>
      <c r="E61" s="74"/>
    </row>
    <row r="62" spans="2:30" ht="15" customHeight="1">
      <c r="B62" s="8"/>
      <c r="C62" s="7"/>
      <c r="I62" s="276"/>
      <c r="Z62" s="274" t="s">
        <v>189</v>
      </c>
    </row>
    <row r="63" spans="2:30" s="7" customFormat="1" ht="43.2" customHeight="1">
      <c r="B63" s="368" t="s">
        <v>174</v>
      </c>
      <c r="C63" s="369"/>
      <c r="D63" s="369"/>
      <c r="E63" s="370"/>
      <c r="F63" s="81">
        <v>21351</v>
      </c>
      <c r="G63" s="277" t="s">
        <v>201</v>
      </c>
      <c r="H63" s="278"/>
      <c r="I63" s="322">
        <v>21351</v>
      </c>
      <c r="J63" s="280" t="s">
        <v>203</v>
      </c>
      <c r="K63" s="82"/>
      <c r="L63" s="83"/>
      <c r="M63" s="84"/>
      <c r="N63" s="82"/>
      <c r="O63" s="83"/>
      <c r="P63" s="84"/>
      <c r="Q63" s="82"/>
      <c r="R63" s="83"/>
      <c r="S63" s="85"/>
      <c r="T63" s="82"/>
      <c r="U63" s="83"/>
      <c r="V63" s="281" t="s">
        <v>203</v>
      </c>
      <c r="W63" s="82" t="s">
        <v>201</v>
      </c>
      <c r="X63" s="83"/>
      <c r="Y63" s="83">
        <v>21351</v>
      </c>
      <c r="Z63" s="282" t="s">
        <v>204</v>
      </c>
      <c r="AA63" s="86"/>
      <c r="AB63" s="29"/>
      <c r="AD63" s="63"/>
    </row>
    <row r="64" spans="2:30" s="7" customFormat="1" ht="43.2" customHeight="1">
      <c r="B64" s="368" t="s">
        <v>198</v>
      </c>
      <c r="C64" s="369"/>
      <c r="D64" s="369"/>
      <c r="E64" s="370"/>
      <c r="F64" s="280" t="s">
        <v>203</v>
      </c>
      <c r="G64" s="82"/>
      <c r="H64" s="83"/>
      <c r="I64" s="279">
        <v>20110</v>
      </c>
      <c r="J64" s="82">
        <v>20110</v>
      </c>
      <c r="K64" s="82"/>
      <c r="L64" s="83"/>
      <c r="M64" s="84"/>
      <c r="N64" s="82" t="s">
        <v>201</v>
      </c>
      <c r="O64" s="83"/>
      <c r="P64" s="84">
        <v>1</v>
      </c>
      <c r="Q64" s="82" t="s">
        <v>201</v>
      </c>
      <c r="R64" s="83"/>
      <c r="S64" s="85">
        <v>1</v>
      </c>
      <c r="T64" s="82"/>
      <c r="U64" s="83"/>
      <c r="V64" s="83">
        <v>20109</v>
      </c>
      <c r="W64" s="82"/>
      <c r="X64" s="83"/>
      <c r="Y64" s="83">
        <v>20109</v>
      </c>
      <c r="Z64" s="282" t="s">
        <v>205</v>
      </c>
      <c r="AA64" s="86"/>
      <c r="AB64" s="29"/>
      <c r="AD64" s="63"/>
    </row>
    <row r="65" spans="1:32" s="7" customFormat="1" ht="21.6" customHeight="1">
      <c r="B65" s="362" t="s">
        <v>188</v>
      </c>
      <c r="C65" s="363"/>
      <c r="D65" s="363"/>
      <c r="E65" s="364"/>
      <c r="F65" s="347">
        <v>423729</v>
      </c>
      <c r="G65" s="270"/>
      <c r="H65" s="271"/>
      <c r="I65" s="341">
        <v>6421</v>
      </c>
      <c r="J65" s="347">
        <v>430150</v>
      </c>
      <c r="K65" s="345" t="str">
        <f>IF(OR(M65&gt;0,M65=0),"　","△")</f>
        <v>　</v>
      </c>
      <c r="L65" s="271"/>
      <c r="M65" s="349">
        <v>84</v>
      </c>
      <c r="N65" s="345" t="s">
        <v>201</v>
      </c>
      <c r="O65" s="271"/>
      <c r="P65" s="349">
        <v>3</v>
      </c>
      <c r="Q65" s="345" t="str">
        <f>IF(OR(S65&gt;0,S65=0),"　","△")</f>
        <v>　</v>
      </c>
      <c r="R65" s="271"/>
      <c r="S65" s="351">
        <v>81</v>
      </c>
      <c r="T65" s="270"/>
      <c r="U65" s="271"/>
      <c r="V65" s="341">
        <v>430231</v>
      </c>
      <c r="W65" s="270"/>
      <c r="X65" s="271"/>
      <c r="Y65" s="341">
        <v>6502</v>
      </c>
      <c r="Z65" s="343">
        <f>(V65/F65)*100</f>
        <v>101.53447132483262</v>
      </c>
      <c r="AA65" s="79"/>
      <c r="AB65" s="29"/>
      <c r="AD65" s="63"/>
    </row>
    <row r="66" spans="1:32" s="7" customFormat="1" ht="21.6" customHeight="1">
      <c r="A66" s="29"/>
      <c r="B66" s="365" t="s">
        <v>200</v>
      </c>
      <c r="C66" s="366"/>
      <c r="D66" s="366"/>
      <c r="E66" s="367"/>
      <c r="F66" s="348"/>
      <c r="G66" s="270"/>
      <c r="H66" s="271"/>
      <c r="I66" s="342"/>
      <c r="J66" s="348"/>
      <c r="K66" s="346"/>
      <c r="L66" s="271"/>
      <c r="M66" s="350"/>
      <c r="N66" s="346"/>
      <c r="O66" s="271"/>
      <c r="P66" s="350"/>
      <c r="Q66" s="346"/>
      <c r="R66" s="271"/>
      <c r="S66" s="352"/>
      <c r="T66" s="270"/>
      <c r="U66" s="271"/>
      <c r="V66" s="342"/>
      <c r="W66" s="270"/>
      <c r="X66" s="271"/>
      <c r="Y66" s="342"/>
      <c r="Z66" s="344"/>
      <c r="AA66" s="79"/>
      <c r="AB66" s="29"/>
      <c r="AC66" s="29"/>
      <c r="AD66" s="63"/>
    </row>
    <row r="67" spans="1:32" s="7" customFormat="1" ht="5.4" customHeight="1">
      <c r="B67" s="71"/>
      <c r="C67" s="78"/>
      <c r="D67" s="78"/>
      <c r="E67" s="78"/>
      <c r="F67" s="89"/>
      <c r="G67" s="89"/>
      <c r="H67" s="89"/>
      <c r="I67" s="89"/>
      <c r="J67" s="89"/>
      <c r="K67" s="89"/>
      <c r="L67" s="89"/>
      <c r="M67" s="89"/>
      <c r="N67" s="89"/>
      <c r="O67" s="89"/>
      <c r="P67" s="89"/>
      <c r="Q67" s="89"/>
      <c r="R67" s="89"/>
      <c r="S67" s="89"/>
      <c r="T67" s="89"/>
      <c r="U67" s="89"/>
      <c r="V67" s="89"/>
      <c r="W67" s="89"/>
      <c r="X67" s="89"/>
      <c r="Y67" s="89"/>
      <c r="Z67" s="89"/>
      <c r="AA67" s="78"/>
      <c r="AD67" s="29"/>
      <c r="AF67" s="29"/>
    </row>
  </sheetData>
  <mergeCells count="20">
    <mergeCell ref="B59:E59"/>
    <mergeCell ref="B60:E60"/>
    <mergeCell ref="F65:F66"/>
    <mergeCell ref="I65:I66"/>
    <mergeCell ref="B21:E21"/>
    <mergeCell ref="B22:E22"/>
    <mergeCell ref="B65:E65"/>
    <mergeCell ref="B66:E66"/>
    <mergeCell ref="B64:E64"/>
    <mergeCell ref="B63:E63"/>
    <mergeCell ref="J65:J66"/>
    <mergeCell ref="M65:M66"/>
    <mergeCell ref="P65:P66"/>
    <mergeCell ref="S65:S66"/>
    <mergeCell ref="V65:V66"/>
    <mergeCell ref="Y65:Y66"/>
    <mergeCell ref="Z65:Z66"/>
    <mergeCell ref="K65:K66"/>
    <mergeCell ref="N65:N66"/>
    <mergeCell ref="Q65:Q66"/>
  </mergeCells>
  <phoneticPr fontId="3"/>
  <printOptions horizontalCentered="1"/>
  <pageMargins left="0.70866141732283472" right="0.70866141732283472" top="0.59055118110236227" bottom="0.98425196850393704" header="0.51181102362204722" footer="0.51181102362204722"/>
  <pageSetup paperSize="9" scale="7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8"/>
  <sheetViews>
    <sheetView view="pageBreakPreview" topLeftCell="A70" zoomScaleNormal="100" zoomScaleSheetLayoutView="100" workbookViewId="0">
      <selection activeCell="M87" sqref="M87:O87"/>
    </sheetView>
  </sheetViews>
  <sheetFormatPr defaultColWidth="9" defaultRowHeight="13.2"/>
  <cols>
    <col min="1" max="1" width="1.21875" style="2" customWidth="1"/>
    <col min="2" max="2" width="2.44140625" style="2" customWidth="1"/>
    <col min="3" max="3" width="3.21875" style="2" customWidth="1"/>
    <col min="4" max="4" width="3" style="2" customWidth="1"/>
    <col min="5" max="5" width="15.77734375" style="2" customWidth="1"/>
    <col min="6" max="6" width="1" style="2" customWidth="1"/>
    <col min="7" max="7" width="2.21875" style="2" customWidth="1"/>
    <col min="8" max="8" width="0.77734375" style="2" customWidth="1"/>
    <col min="9" max="9" width="6.88671875" style="2" customWidth="1"/>
    <col min="10" max="10" width="2.21875" style="2" customWidth="1"/>
    <col min="11" max="11" width="0.77734375" style="2" customWidth="1"/>
    <col min="12" max="12" width="8" style="2" customWidth="1"/>
    <col min="13" max="13" width="2.21875" style="2" customWidth="1"/>
    <col min="14" max="14" width="0.77734375" style="2" customWidth="1"/>
    <col min="15" max="15" width="8" style="2" customWidth="1"/>
    <col min="16" max="16" width="2.21875" style="2" customWidth="1"/>
    <col min="17" max="17" width="0.77734375" style="2" customWidth="1"/>
    <col min="18" max="18" width="7" style="2" customWidth="1"/>
    <col min="19" max="19" width="2.21875" style="2" customWidth="1"/>
    <col min="20" max="20" width="0.77734375" style="2" customWidth="1"/>
    <col min="21" max="21" width="7" style="2" customWidth="1"/>
    <col min="22" max="22" width="2.21875" style="2" customWidth="1"/>
    <col min="23" max="23" width="0.77734375" style="2" customWidth="1"/>
    <col min="24" max="24" width="7" style="2" customWidth="1"/>
    <col min="25" max="25" width="1.6640625" style="2" customWidth="1"/>
    <col min="26" max="26" width="0.88671875" style="2" customWidth="1"/>
    <col min="27" max="27" width="7.88671875" style="2" customWidth="1"/>
    <col min="28" max="28" width="2.21875" style="2" customWidth="1"/>
    <col min="29" max="29" width="0.77734375" style="2" customWidth="1"/>
    <col min="30" max="30" width="7" style="2" customWidth="1"/>
    <col min="31" max="31" width="10" style="2" customWidth="1"/>
    <col min="32" max="32" width="0.77734375" style="2" customWidth="1"/>
    <col min="33" max="33" width="9" style="2"/>
    <col min="34" max="34" width="9" style="205"/>
    <col min="35" max="16384" width="9" style="2"/>
  </cols>
  <sheetData>
    <row r="1" spans="2:34" s="7" customFormat="1" ht="17.25" customHeight="1">
      <c r="B1" s="9" t="s">
        <v>69</v>
      </c>
      <c r="C1" s="11"/>
      <c r="D1" s="11"/>
      <c r="E1" s="11"/>
      <c r="F1" s="11"/>
      <c r="AH1" s="29"/>
    </row>
    <row r="2" spans="2:34" s="7" customFormat="1" ht="15" customHeight="1" thickBot="1">
      <c r="B2" s="12"/>
      <c r="C2" s="12"/>
      <c r="D2" s="12"/>
      <c r="E2" s="12"/>
      <c r="F2" s="12"/>
      <c r="G2" s="12"/>
      <c r="H2" s="12"/>
      <c r="I2" s="12"/>
      <c r="J2" s="12"/>
      <c r="K2" s="12"/>
      <c r="L2" s="12"/>
      <c r="M2" s="12"/>
      <c r="N2" s="12"/>
      <c r="O2" s="13"/>
      <c r="P2" s="12"/>
      <c r="Q2" s="12"/>
      <c r="R2" s="12"/>
      <c r="S2" s="12"/>
      <c r="T2" s="12"/>
      <c r="U2" s="12"/>
      <c r="V2" s="12"/>
      <c r="W2" s="12"/>
      <c r="X2" s="12"/>
      <c r="Y2" s="12"/>
      <c r="Z2" s="12"/>
      <c r="AA2" s="170"/>
      <c r="AB2" s="12"/>
      <c r="AC2" s="12"/>
      <c r="AD2" s="171"/>
      <c r="AE2" s="172"/>
      <c r="AF2" s="173" t="s">
        <v>35</v>
      </c>
      <c r="AH2" s="29"/>
    </row>
    <row r="3" spans="2:34" s="7" customFormat="1" ht="24" customHeight="1">
      <c r="B3" s="305"/>
      <c r="C3" s="306"/>
      <c r="D3" s="306"/>
      <c r="E3" s="306"/>
      <c r="F3" s="174"/>
      <c r="G3" s="175"/>
      <c r="H3" s="176"/>
      <c r="I3" s="177"/>
      <c r="J3" s="307" t="s">
        <v>208</v>
      </c>
      <c r="K3" s="308"/>
      <c r="L3" s="308"/>
      <c r="M3" s="307"/>
      <c r="N3" s="308"/>
      <c r="O3" s="308"/>
      <c r="P3" s="308"/>
      <c r="Q3" s="308"/>
      <c r="R3" s="308"/>
      <c r="S3" s="308"/>
      <c r="T3" s="308"/>
      <c r="U3" s="308"/>
      <c r="V3" s="308"/>
      <c r="W3" s="308"/>
      <c r="X3" s="308"/>
      <c r="Y3" s="308"/>
      <c r="Z3" s="308"/>
      <c r="AA3" s="308"/>
      <c r="AB3" s="308"/>
      <c r="AC3" s="308"/>
      <c r="AD3" s="308"/>
      <c r="AE3" s="178"/>
      <c r="AF3" s="21"/>
      <c r="AH3" s="29"/>
    </row>
    <row r="4" spans="2:34" s="7" customFormat="1" ht="24" customHeight="1">
      <c r="B4" s="22"/>
      <c r="C4" s="23"/>
      <c r="D4" s="23"/>
      <c r="E4" s="23"/>
      <c r="F4" s="179"/>
      <c r="G4" s="395" t="s">
        <v>206</v>
      </c>
      <c r="H4" s="396"/>
      <c r="I4" s="397"/>
      <c r="J4" s="25" t="s">
        <v>206</v>
      </c>
      <c r="K4" s="23"/>
      <c r="L4" s="23"/>
      <c r="M4" s="25" t="s">
        <v>1</v>
      </c>
      <c r="N4" s="23"/>
      <c r="O4" s="25"/>
      <c r="P4" s="18" t="s">
        <v>2</v>
      </c>
      <c r="Q4" s="19"/>
      <c r="R4" s="19"/>
      <c r="S4" s="19"/>
      <c r="T4" s="19"/>
      <c r="U4" s="19"/>
      <c r="V4" s="19"/>
      <c r="W4" s="19"/>
      <c r="X4" s="19"/>
      <c r="Y4" s="25" t="s">
        <v>3</v>
      </c>
      <c r="Z4" s="23"/>
      <c r="AA4" s="23"/>
      <c r="AB4" s="25" t="s">
        <v>207</v>
      </c>
      <c r="AC4" s="23"/>
      <c r="AD4" s="23"/>
      <c r="AE4" s="309" t="s">
        <v>58</v>
      </c>
      <c r="AF4" s="21"/>
      <c r="AH4" s="29"/>
    </row>
    <row r="5" spans="2:34" s="7" customFormat="1" ht="13.5" customHeight="1">
      <c r="B5" s="21"/>
      <c r="C5" s="29"/>
      <c r="D5" s="29"/>
      <c r="E5" s="29"/>
      <c r="F5" s="180"/>
      <c r="G5" s="25"/>
      <c r="H5" s="23"/>
      <c r="I5" s="181"/>
      <c r="J5" s="25" t="s">
        <v>4</v>
      </c>
      <c r="K5" s="23"/>
      <c r="L5" s="23"/>
      <c r="M5" s="25" t="s">
        <v>5</v>
      </c>
      <c r="N5" s="23"/>
      <c r="O5" s="25"/>
      <c r="P5" s="30"/>
      <c r="Q5" s="31"/>
      <c r="R5" s="29"/>
      <c r="S5" s="30"/>
      <c r="T5" s="31"/>
      <c r="U5" s="29"/>
      <c r="V5" s="30"/>
      <c r="W5" s="31"/>
      <c r="X5" s="29"/>
      <c r="Y5" s="25" t="s">
        <v>5</v>
      </c>
      <c r="Z5" s="23"/>
      <c r="AA5" s="23"/>
      <c r="AB5" s="25" t="s">
        <v>4</v>
      </c>
      <c r="AC5" s="23"/>
      <c r="AD5" s="23"/>
      <c r="AE5" s="310" t="s">
        <v>70</v>
      </c>
      <c r="AF5" s="21"/>
      <c r="AH5" s="29"/>
    </row>
    <row r="6" spans="2:34" s="7" customFormat="1" ht="13.5" customHeight="1">
      <c r="B6" s="22" t="s">
        <v>167</v>
      </c>
      <c r="C6" s="23"/>
      <c r="D6" s="23"/>
      <c r="E6" s="23"/>
      <c r="F6" s="182"/>
      <c r="G6" s="395" t="s">
        <v>4</v>
      </c>
      <c r="H6" s="396"/>
      <c r="I6" s="397"/>
      <c r="J6" s="25" t="s">
        <v>6</v>
      </c>
      <c r="K6" s="23"/>
      <c r="L6" s="23"/>
      <c r="M6" s="25" t="s">
        <v>7</v>
      </c>
      <c r="N6" s="23"/>
      <c r="O6" s="25"/>
      <c r="P6" s="25" t="s">
        <v>8</v>
      </c>
      <c r="Q6" s="23"/>
      <c r="R6" s="23"/>
      <c r="S6" s="25" t="s">
        <v>9</v>
      </c>
      <c r="T6" s="23"/>
      <c r="U6" s="23"/>
      <c r="V6" s="25" t="s">
        <v>10</v>
      </c>
      <c r="W6" s="23"/>
      <c r="X6" s="23"/>
      <c r="Y6" s="25" t="s">
        <v>7</v>
      </c>
      <c r="Z6" s="23"/>
      <c r="AA6" s="23"/>
      <c r="AB6" s="25" t="s">
        <v>11</v>
      </c>
      <c r="AC6" s="23"/>
      <c r="AD6" s="23"/>
      <c r="AE6" s="309" t="s">
        <v>71</v>
      </c>
      <c r="AF6" s="21"/>
      <c r="AH6" s="29"/>
    </row>
    <row r="7" spans="2:34" s="7" customFormat="1" ht="13.5" customHeight="1">
      <c r="B7" s="22"/>
      <c r="C7" s="23"/>
      <c r="D7" s="23"/>
      <c r="E7" s="23"/>
      <c r="F7" s="182"/>
      <c r="G7" s="25"/>
      <c r="H7" s="23"/>
      <c r="I7" s="181"/>
      <c r="J7" s="25" t="s">
        <v>12</v>
      </c>
      <c r="K7" s="23"/>
      <c r="L7" s="23"/>
      <c r="M7" s="20"/>
      <c r="N7" s="38"/>
      <c r="O7" s="38"/>
      <c r="P7" s="25" t="s">
        <v>13</v>
      </c>
      <c r="Q7" s="23"/>
      <c r="R7" s="23"/>
      <c r="S7" s="25" t="s">
        <v>14</v>
      </c>
      <c r="T7" s="23"/>
      <c r="U7" s="23"/>
      <c r="V7" s="33" t="s">
        <v>72</v>
      </c>
      <c r="W7" s="34"/>
      <c r="X7" s="23"/>
      <c r="Y7" s="33" t="s">
        <v>73</v>
      </c>
      <c r="Z7" s="34"/>
      <c r="AA7" s="23"/>
      <c r="AB7" s="25" t="s">
        <v>33</v>
      </c>
      <c r="AC7" s="23"/>
      <c r="AD7" s="23"/>
      <c r="AE7" s="311"/>
      <c r="AF7" s="21"/>
      <c r="AH7" s="29"/>
    </row>
    <row r="8" spans="2:34" s="7" customFormat="1" ht="13.5" customHeight="1">
      <c r="B8" s="21"/>
      <c r="C8" s="29"/>
      <c r="D8" s="29"/>
      <c r="E8" s="29"/>
      <c r="F8" s="183"/>
      <c r="G8" s="25"/>
      <c r="H8" s="34"/>
      <c r="I8" s="183"/>
      <c r="J8" s="25" t="s">
        <v>15</v>
      </c>
      <c r="K8" s="34"/>
      <c r="L8" s="23"/>
      <c r="M8" s="33" t="s">
        <v>63</v>
      </c>
      <c r="N8" s="34"/>
      <c r="O8" s="33"/>
      <c r="P8" s="25" t="s">
        <v>16</v>
      </c>
      <c r="Q8" s="34"/>
      <c r="R8" s="23"/>
      <c r="S8" s="20" t="s">
        <v>17</v>
      </c>
      <c r="T8" s="37"/>
      <c r="U8" s="38"/>
      <c r="V8" s="39"/>
      <c r="W8" s="37"/>
      <c r="X8" s="40"/>
      <c r="Y8" s="39"/>
      <c r="Z8" s="37"/>
      <c r="AA8" s="38"/>
      <c r="AB8" s="33" t="s">
        <v>74</v>
      </c>
      <c r="AC8" s="34"/>
      <c r="AD8" s="23"/>
      <c r="AE8" s="309"/>
      <c r="AF8" s="21"/>
      <c r="AH8" s="29"/>
    </row>
    <row r="9" spans="2:34" s="7" customFormat="1" ht="13.5" customHeight="1">
      <c r="B9" s="21"/>
      <c r="C9" s="29"/>
      <c r="D9" s="29"/>
      <c r="E9" s="29"/>
      <c r="F9" s="184"/>
      <c r="G9" s="25"/>
      <c r="H9" s="34"/>
      <c r="I9" s="183"/>
      <c r="J9" s="25" t="s">
        <v>18</v>
      </c>
      <c r="K9" s="34"/>
      <c r="L9" s="23"/>
      <c r="M9" s="20"/>
      <c r="N9" s="38"/>
      <c r="O9" s="38"/>
      <c r="P9" s="41"/>
      <c r="Q9" s="42"/>
      <c r="R9" s="29"/>
      <c r="S9" s="41"/>
      <c r="T9" s="42"/>
      <c r="U9" s="29"/>
      <c r="V9" s="41"/>
      <c r="W9" s="42"/>
      <c r="X9" s="29"/>
      <c r="Y9" s="41"/>
      <c r="Z9" s="34"/>
      <c r="AA9" s="23"/>
      <c r="AB9" s="33"/>
      <c r="AC9" s="34"/>
      <c r="AD9" s="23"/>
      <c r="AE9" s="312"/>
      <c r="AF9" s="21"/>
      <c r="AH9" s="29"/>
    </row>
    <row r="10" spans="2:34" s="7" customFormat="1" ht="24" customHeight="1">
      <c r="B10" s="43"/>
      <c r="C10" s="44"/>
      <c r="D10" s="44"/>
      <c r="E10" s="44"/>
      <c r="F10" s="185"/>
      <c r="G10" s="18" t="s">
        <v>163</v>
      </c>
      <c r="H10" s="46"/>
      <c r="I10" s="186"/>
      <c r="J10" s="18" t="s">
        <v>75</v>
      </c>
      <c r="K10" s="46"/>
      <c r="L10" s="46"/>
      <c r="M10" s="47" t="s">
        <v>50</v>
      </c>
      <c r="N10" s="46"/>
      <c r="O10" s="47"/>
      <c r="P10" s="47" t="s">
        <v>76</v>
      </c>
      <c r="Q10" s="46"/>
      <c r="R10" s="46"/>
      <c r="S10" s="47" t="s">
        <v>77</v>
      </c>
      <c r="T10" s="46"/>
      <c r="U10" s="46"/>
      <c r="V10" s="47" t="s">
        <v>78</v>
      </c>
      <c r="W10" s="46"/>
      <c r="X10" s="46"/>
      <c r="Y10" s="47" t="s">
        <v>79</v>
      </c>
      <c r="Z10" s="46"/>
      <c r="AA10" s="46"/>
      <c r="AB10" s="48" t="s">
        <v>80</v>
      </c>
      <c r="AC10" s="46"/>
      <c r="AD10" s="46"/>
      <c r="AE10" s="50" t="s">
        <v>81</v>
      </c>
      <c r="AF10" s="21"/>
      <c r="AH10" s="29"/>
    </row>
    <row r="11" spans="2:34" s="7" customFormat="1" ht="24" customHeight="1">
      <c r="B11" s="187" t="s">
        <v>82</v>
      </c>
      <c r="C11" s="188" t="s">
        <v>83</v>
      </c>
      <c r="D11" s="188"/>
      <c r="E11" s="188"/>
      <c r="F11" s="31"/>
      <c r="G11" s="189"/>
      <c r="H11" s="190"/>
      <c r="I11" s="190"/>
      <c r="J11" s="27"/>
      <c r="K11" s="29"/>
      <c r="L11" s="191"/>
      <c r="M11" s="189"/>
      <c r="N11" s="190"/>
      <c r="O11" s="29"/>
      <c r="P11" s="27"/>
      <c r="Q11" s="29"/>
      <c r="R11" s="29"/>
      <c r="S11" s="27"/>
      <c r="T11" s="29"/>
      <c r="U11" s="29"/>
      <c r="V11" s="27"/>
      <c r="W11" s="29"/>
      <c r="X11" s="29"/>
      <c r="Y11" s="27"/>
      <c r="Z11" s="29"/>
      <c r="AA11" s="29"/>
      <c r="AB11" s="27"/>
      <c r="AC11" s="29"/>
      <c r="AD11" s="29"/>
      <c r="AE11" s="313"/>
      <c r="AF11" s="21"/>
      <c r="AH11" s="29"/>
    </row>
    <row r="12" spans="2:34" s="7" customFormat="1" ht="24" customHeight="1">
      <c r="B12" s="192" t="s">
        <v>84</v>
      </c>
      <c r="C12" s="193"/>
      <c r="D12" s="188" t="s">
        <v>85</v>
      </c>
      <c r="E12" s="193"/>
      <c r="F12" s="42"/>
      <c r="G12" s="27"/>
      <c r="H12" s="29"/>
      <c r="I12" s="29"/>
      <c r="J12" s="27"/>
      <c r="K12" s="29"/>
      <c r="L12" s="191"/>
      <c r="M12" s="27"/>
      <c r="N12" s="29"/>
      <c r="O12" s="29"/>
      <c r="P12" s="27"/>
      <c r="Q12" s="29"/>
      <c r="R12" s="29"/>
      <c r="S12" s="27"/>
      <c r="T12" s="29"/>
      <c r="U12" s="29"/>
      <c r="V12" s="27"/>
      <c r="W12" s="29"/>
      <c r="X12" s="29"/>
      <c r="Y12" s="27"/>
      <c r="Z12" s="29"/>
      <c r="AA12" s="29"/>
      <c r="AB12" s="27"/>
      <c r="AC12" s="29"/>
      <c r="AD12" s="29"/>
      <c r="AE12" s="313"/>
      <c r="AF12" s="21"/>
      <c r="AH12" s="29"/>
    </row>
    <row r="13" spans="2:34" s="7" customFormat="1" ht="24" customHeight="1">
      <c r="B13" s="51"/>
      <c r="C13" s="194" t="s">
        <v>20</v>
      </c>
      <c r="D13" s="401" t="s">
        <v>86</v>
      </c>
      <c r="E13" s="401"/>
      <c r="F13" s="195"/>
      <c r="G13" s="53"/>
      <c r="H13" s="54"/>
      <c r="I13" s="230">
        <v>55447</v>
      </c>
      <c r="J13" s="53" t="s">
        <v>166</v>
      </c>
      <c r="K13" s="54"/>
      <c r="L13" s="64">
        <v>-2313</v>
      </c>
      <c r="M13" s="53"/>
      <c r="N13" s="54"/>
      <c r="O13" s="230">
        <v>53134</v>
      </c>
      <c r="P13" s="53"/>
      <c r="Q13" s="54"/>
      <c r="R13" s="231"/>
      <c r="S13" s="53" t="s">
        <v>17</v>
      </c>
      <c r="T13" s="54"/>
      <c r="U13" s="56"/>
      <c r="V13" s="53" t="s">
        <v>17</v>
      </c>
      <c r="W13" s="54"/>
      <c r="X13" s="56"/>
      <c r="Y13" s="53"/>
      <c r="Z13" s="54"/>
      <c r="AA13" s="54">
        <v>53134</v>
      </c>
      <c r="AB13" s="53" t="s">
        <v>166</v>
      </c>
      <c r="AC13" s="54"/>
      <c r="AD13" s="64">
        <v>-2313</v>
      </c>
      <c r="AE13" s="314">
        <v>95.828448788933571</v>
      </c>
      <c r="AF13" s="21"/>
      <c r="AH13" s="196"/>
    </row>
    <row r="14" spans="2:34" s="7" customFormat="1" ht="24.75" customHeight="1">
      <c r="B14" s="187"/>
      <c r="C14" s="188"/>
      <c r="D14" s="188"/>
      <c r="E14" s="323" t="s">
        <v>87</v>
      </c>
      <c r="F14" s="197"/>
      <c r="G14" s="53"/>
      <c r="H14" s="54"/>
      <c r="I14" s="54">
        <v>952</v>
      </c>
      <c r="J14" s="53" t="s">
        <v>17</v>
      </c>
      <c r="K14" s="54"/>
      <c r="L14" s="55">
        <v>11</v>
      </c>
      <c r="M14" s="53"/>
      <c r="N14" s="54"/>
      <c r="O14" s="54">
        <v>963</v>
      </c>
      <c r="P14" s="53"/>
      <c r="Q14" s="54"/>
      <c r="R14" s="231"/>
      <c r="S14" s="53" t="s">
        <v>17</v>
      </c>
      <c r="T14" s="54"/>
      <c r="U14" s="54"/>
      <c r="V14" s="53" t="s">
        <v>17</v>
      </c>
      <c r="W14" s="54"/>
      <c r="X14" s="55"/>
      <c r="Y14" s="53"/>
      <c r="Z14" s="54"/>
      <c r="AA14" s="54">
        <v>963</v>
      </c>
      <c r="AB14" s="53" t="s">
        <v>17</v>
      </c>
      <c r="AC14" s="54"/>
      <c r="AD14" s="55">
        <v>11</v>
      </c>
      <c r="AE14" s="314">
        <v>101.15546218487394</v>
      </c>
      <c r="AF14" s="21"/>
      <c r="AH14" s="196"/>
    </row>
    <row r="15" spans="2:34" s="7" customFormat="1" ht="24.75" customHeight="1">
      <c r="B15" s="187"/>
      <c r="C15" s="188"/>
      <c r="D15" s="188"/>
      <c r="E15" s="323" t="s">
        <v>88</v>
      </c>
      <c r="F15" s="197"/>
      <c r="G15" s="53"/>
      <c r="H15" s="54"/>
      <c r="I15" s="54">
        <v>43759</v>
      </c>
      <c r="J15" s="53" t="s">
        <v>17</v>
      </c>
      <c r="K15" s="54"/>
      <c r="L15" s="55">
        <v>736</v>
      </c>
      <c r="M15" s="53"/>
      <c r="N15" s="54"/>
      <c r="O15" s="54">
        <v>44495</v>
      </c>
      <c r="P15" s="53"/>
      <c r="Q15" s="54"/>
      <c r="R15" s="231"/>
      <c r="S15" s="53" t="s">
        <v>17</v>
      </c>
      <c r="T15" s="54"/>
      <c r="U15" s="54"/>
      <c r="V15" s="53" t="s">
        <v>17</v>
      </c>
      <c r="W15" s="54"/>
      <c r="X15" s="55"/>
      <c r="Y15" s="53"/>
      <c r="Z15" s="54"/>
      <c r="AA15" s="54">
        <v>44495</v>
      </c>
      <c r="AB15" s="53" t="s">
        <v>17</v>
      </c>
      <c r="AC15" s="54"/>
      <c r="AD15" s="55">
        <v>736</v>
      </c>
      <c r="AE15" s="314">
        <v>101.68193971525858</v>
      </c>
      <c r="AF15" s="21"/>
      <c r="AH15" s="196"/>
    </row>
    <row r="16" spans="2:34" s="7" customFormat="1" ht="24.75" customHeight="1">
      <c r="B16" s="187"/>
      <c r="C16" s="188"/>
      <c r="D16" s="188"/>
      <c r="E16" s="323" t="s">
        <v>36</v>
      </c>
      <c r="F16" s="197"/>
      <c r="G16" s="53"/>
      <c r="H16" s="54"/>
      <c r="I16" s="54">
        <v>1417</v>
      </c>
      <c r="J16" s="53" t="s">
        <v>17</v>
      </c>
      <c r="K16" s="54"/>
      <c r="L16" s="56">
        <v>29</v>
      </c>
      <c r="M16" s="53"/>
      <c r="N16" s="54"/>
      <c r="O16" s="54">
        <v>1446</v>
      </c>
      <c r="P16" s="53"/>
      <c r="Q16" s="54"/>
      <c r="R16" s="231"/>
      <c r="S16" s="53" t="s">
        <v>17</v>
      </c>
      <c r="T16" s="54"/>
      <c r="U16" s="54"/>
      <c r="V16" s="53" t="s">
        <v>17</v>
      </c>
      <c r="W16" s="54"/>
      <c r="X16" s="55"/>
      <c r="Y16" s="53"/>
      <c r="Z16" s="54"/>
      <c r="AA16" s="54">
        <v>1446</v>
      </c>
      <c r="AB16" s="53" t="s">
        <v>17</v>
      </c>
      <c r="AC16" s="54"/>
      <c r="AD16" s="56">
        <v>29</v>
      </c>
      <c r="AE16" s="314">
        <v>102.04657727593506</v>
      </c>
      <c r="AF16" s="21"/>
      <c r="AH16" s="196"/>
    </row>
    <row r="17" spans="2:34" s="7" customFormat="1" ht="24.75" customHeight="1">
      <c r="B17" s="187"/>
      <c r="C17" s="188"/>
      <c r="D17" s="188"/>
      <c r="E17" s="323" t="s">
        <v>37</v>
      </c>
      <c r="F17" s="197"/>
      <c r="G17" s="53"/>
      <c r="H17" s="54"/>
      <c r="I17" s="54">
        <v>5283</v>
      </c>
      <c r="J17" s="53" t="s">
        <v>166</v>
      </c>
      <c r="K17" s="54"/>
      <c r="L17" s="64">
        <v>-2018</v>
      </c>
      <c r="M17" s="53"/>
      <c r="N17" s="54"/>
      <c r="O17" s="54">
        <v>3265</v>
      </c>
      <c r="P17" s="53"/>
      <c r="Q17" s="54"/>
      <c r="R17" s="231"/>
      <c r="S17" s="53" t="s">
        <v>17</v>
      </c>
      <c r="T17" s="54"/>
      <c r="U17" s="56"/>
      <c r="V17" s="53" t="s">
        <v>17</v>
      </c>
      <c r="W17" s="54"/>
      <c r="X17" s="56"/>
      <c r="Y17" s="53"/>
      <c r="Z17" s="54"/>
      <c r="AA17" s="54">
        <v>3265</v>
      </c>
      <c r="AB17" s="53" t="s">
        <v>166</v>
      </c>
      <c r="AC17" s="54"/>
      <c r="AD17" s="64">
        <v>-2018</v>
      </c>
      <c r="AE17" s="314">
        <v>61.802006435737269</v>
      </c>
      <c r="AF17" s="21"/>
      <c r="AH17" s="196"/>
    </row>
    <row r="18" spans="2:34" s="7" customFormat="1" ht="24.75" customHeight="1">
      <c r="B18" s="187"/>
      <c r="C18" s="188"/>
      <c r="D18" s="188"/>
      <c r="E18" s="323" t="s">
        <v>38</v>
      </c>
      <c r="F18" s="197"/>
      <c r="G18" s="53"/>
      <c r="H18" s="54"/>
      <c r="I18" s="54">
        <v>558</v>
      </c>
      <c r="J18" s="53" t="s">
        <v>166</v>
      </c>
      <c r="K18" s="54"/>
      <c r="L18" s="64">
        <v>-142</v>
      </c>
      <c r="M18" s="53"/>
      <c r="N18" s="54"/>
      <c r="O18" s="54">
        <v>416</v>
      </c>
      <c r="P18" s="53"/>
      <c r="Q18" s="54"/>
      <c r="R18" s="231"/>
      <c r="S18" s="53" t="s">
        <v>17</v>
      </c>
      <c r="T18" s="54"/>
      <c r="U18" s="54"/>
      <c r="V18" s="53"/>
      <c r="W18" s="54"/>
      <c r="X18" s="55"/>
      <c r="Y18" s="53"/>
      <c r="Z18" s="54"/>
      <c r="AA18" s="54">
        <v>416</v>
      </c>
      <c r="AB18" s="53" t="s">
        <v>166</v>
      </c>
      <c r="AC18" s="54"/>
      <c r="AD18" s="64">
        <v>-142</v>
      </c>
      <c r="AE18" s="314">
        <v>74.551971326164875</v>
      </c>
      <c r="AF18" s="21"/>
      <c r="AH18" s="196"/>
    </row>
    <row r="19" spans="2:34" s="7" customFormat="1" ht="24.75" customHeight="1">
      <c r="B19" s="187"/>
      <c r="C19" s="188"/>
      <c r="D19" s="188"/>
      <c r="E19" s="323" t="s">
        <v>39</v>
      </c>
      <c r="F19" s="197"/>
      <c r="G19" s="53"/>
      <c r="H19" s="54"/>
      <c r="I19" s="54">
        <v>1815</v>
      </c>
      <c r="J19" s="53" t="s">
        <v>166</v>
      </c>
      <c r="K19" s="54"/>
      <c r="L19" s="64">
        <v>-179</v>
      </c>
      <c r="M19" s="53"/>
      <c r="N19" s="54"/>
      <c r="O19" s="54">
        <v>1636</v>
      </c>
      <c r="P19" s="53"/>
      <c r="Q19" s="54"/>
      <c r="R19" s="231"/>
      <c r="S19" s="53" t="s">
        <v>17</v>
      </c>
      <c r="T19" s="54"/>
      <c r="U19" s="54"/>
      <c r="V19" s="53" t="s">
        <v>17</v>
      </c>
      <c r="W19" s="54"/>
      <c r="X19" s="55"/>
      <c r="Y19" s="53"/>
      <c r="Z19" s="54"/>
      <c r="AA19" s="54">
        <v>1636</v>
      </c>
      <c r="AB19" s="53" t="s">
        <v>166</v>
      </c>
      <c r="AC19" s="54"/>
      <c r="AD19" s="64">
        <v>-179</v>
      </c>
      <c r="AE19" s="314">
        <v>90.137741046831948</v>
      </c>
      <c r="AF19" s="21"/>
      <c r="AH19" s="196"/>
    </row>
    <row r="20" spans="2:34" s="7" customFormat="1" ht="24.75" customHeight="1">
      <c r="B20" s="51"/>
      <c r="C20" s="52"/>
      <c r="D20" s="52"/>
      <c r="E20" s="323" t="s">
        <v>40</v>
      </c>
      <c r="F20" s="197"/>
      <c r="G20" s="53"/>
      <c r="H20" s="54"/>
      <c r="I20" s="325">
        <v>1663</v>
      </c>
      <c r="J20" s="53" t="s">
        <v>166</v>
      </c>
      <c r="K20" s="54"/>
      <c r="L20" s="64">
        <v>-750</v>
      </c>
      <c r="M20" s="53"/>
      <c r="N20" s="54"/>
      <c r="O20" s="54">
        <v>913</v>
      </c>
      <c r="P20" s="53"/>
      <c r="Q20" s="54"/>
      <c r="R20" s="231"/>
      <c r="S20" s="53" t="s">
        <v>17</v>
      </c>
      <c r="T20" s="54"/>
      <c r="U20" s="54"/>
      <c r="V20" s="53" t="s">
        <v>17</v>
      </c>
      <c r="W20" s="54"/>
      <c r="X20" s="55"/>
      <c r="Y20" s="53"/>
      <c r="Z20" s="54"/>
      <c r="AA20" s="54">
        <v>913</v>
      </c>
      <c r="AB20" s="53" t="s">
        <v>166</v>
      </c>
      <c r="AC20" s="54"/>
      <c r="AD20" s="64">
        <v>-750</v>
      </c>
      <c r="AE20" s="314">
        <v>54.900781719783524</v>
      </c>
      <c r="AF20" s="21"/>
      <c r="AH20" s="196"/>
    </row>
    <row r="21" spans="2:34" s="7" customFormat="1" ht="24.75" customHeight="1">
      <c r="B21" s="198"/>
      <c r="C21" s="194" t="s">
        <v>21</v>
      </c>
      <c r="D21" s="380" t="s">
        <v>89</v>
      </c>
      <c r="E21" s="380"/>
      <c r="F21" s="199"/>
      <c r="G21" s="53"/>
      <c r="H21" s="54"/>
      <c r="I21" s="54">
        <v>43306</v>
      </c>
      <c r="J21" s="53" t="s">
        <v>17</v>
      </c>
      <c r="K21" s="54"/>
      <c r="L21" s="55">
        <v>101</v>
      </c>
      <c r="M21" s="53"/>
      <c r="N21" s="54"/>
      <c r="O21" s="54">
        <v>43407</v>
      </c>
      <c r="P21" s="53"/>
      <c r="Q21" s="54"/>
      <c r="R21" s="54"/>
      <c r="S21" s="53" t="s">
        <v>166</v>
      </c>
      <c r="T21" s="54"/>
      <c r="U21" s="56">
        <v>-1</v>
      </c>
      <c r="V21" s="53" t="s">
        <v>166</v>
      </c>
      <c r="W21" s="54"/>
      <c r="X21" s="56">
        <v>-1</v>
      </c>
      <c r="Y21" s="53"/>
      <c r="Z21" s="54"/>
      <c r="AA21" s="54">
        <v>43406</v>
      </c>
      <c r="AB21" s="53" t="s">
        <v>17</v>
      </c>
      <c r="AC21" s="54"/>
      <c r="AD21" s="55">
        <v>100</v>
      </c>
      <c r="AE21" s="314">
        <v>100.23091488477347</v>
      </c>
      <c r="AF21" s="21"/>
      <c r="AH21" s="196"/>
    </row>
    <row r="22" spans="2:34" s="7" customFormat="1" ht="24.75" customHeight="1">
      <c r="B22" s="187"/>
      <c r="C22" s="188"/>
      <c r="D22" s="188"/>
      <c r="E22" s="323" t="s">
        <v>90</v>
      </c>
      <c r="F22" s="197"/>
      <c r="G22" s="53"/>
      <c r="H22" s="54"/>
      <c r="I22" s="54">
        <v>2101</v>
      </c>
      <c r="J22" s="53" t="s">
        <v>17</v>
      </c>
      <c r="K22" s="54"/>
      <c r="L22" s="55">
        <v>56</v>
      </c>
      <c r="M22" s="53"/>
      <c r="N22" s="54"/>
      <c r="O22" s="54">
        <v>2157</v>
      </c>
      <c r="P22" s="53"/>
      <c r="Q22" s="54"/>
      <c r="R22" s="231"/>
      <c r="S22" s="53" t="s">
        <v>17</v>
      </c>
      <c r="T22" s="54"/>
      <c r="U22" s="54"/>
      <c r="V22" s="53" t="s">
        <v>17</v>
      </c>
      <c r="W22" s="54"/>
      <c r="X22" s="55"/>
      <c r="Y22" s="53"/>
      <c r="Z22" s="54"/>
      <c r="AA22" s="54">
        <v>2157</v>
      </c>
      <c r="AB22" s="53" t="s">
        <v>17</v>
      </c>
      <c r="AC22" s="54"/>
      <c r="AD22" s="55">
        <v>56</v>
      </c>
      <c r="AE22" s="314">
        <v>102.66539742979535</v>
      </c>
      <c r="AF22" s="21"/>
      <c r="AH22" s="196"/>
    </row>
    <row r="23" spans="2:34" s="7" customFormat="1" ht="24.75" customHeight="1">
      <c r="B23" s="51"/>
      <c r="C23" s="52"/>
      <c r="D23" s="52"/>
      <c r="E23" s="323" t="s">
        <v>91</v>
      </c>
      <c r="F23" s="197"/>
      <c r="G23" s="53"/>
      <c r="H23" s="54"/>
      <c r="I23" s="54">
        <v>41205</v>
      </c>
      <c r="J23" s="53" t="s">
        <v>17</v>
      </c>
      <c r="K23" s="54"/>
      <c r="L23" s="55">
        <v>45</v>
      </c>
      <c r="M23" s="53"/>
      <c r="N23" s="54"/>
      <c r="O23" s="54">
        <v>41250</v>
      </c>
      <c r="P23" s="53"/>
      <c r="Q23" s="54"/>
      <c r="R23" s="231"/>
      <c r="S23" s="53" t="s">
        <v>166</v>
      </c>
      <c r="T23" s="54"/>
      <c r="U23" s="56">
        <v>-1</v>
      </c>
      <c r="V23" s="53" t="s">
        <v>166</v>
      </c>
      <c r="W23" s="54"/>
      <c r="X23" s="56">
        <v>-1</v>
      </c>
      <c r="Y23" s="53"/>
      <c r="Z23" s="54"/>
      <c r="AA23" s="54">
        <v>41249</v>
      </c>
      <c r="AB23" s="53" t="s">
        <v>17</v>
      </c>
      <c r="AC23" s="54"/>
      <c r="AD23" s="55">
        <v>44</v>
      </c>
      <c r="AE23" s="314">
        <v>100.10678315738382</v>
      </c>
      <c r="AF23" s="21"/>
      <c r="AH23" s="196"/>
    </row>
    <row r="24" spans="2:34" s="7" customFormat="1" ht="24.75" customHeight="1">
      <c r="B24" s="198"/>
      <c r="C24" s="194" t="s">
        <v>22</v>
      </c>
      <c r="D24" s="380" t="s">
        <v>92</v>
      </c>
      <c r="E24" s="380"/>
      <c r="F24" s="200"/>
      <c r="G24" s="53"/>
      <c r="H24" s="54"/>
      <c r="I24" s="54">
        <v>48624</v>
      </c>
      <c r="J24" s="53" t="s">
        <v>17</v>
      </c>
      <c r="K24" s="54"/>
      <c r="L24" s="64">
        <v>9586</v>
      </c>
      <c r="M24" s="53"/>
      <c r="N24" s="54"/>
      <c r="O24" s="54">
        <v>58210</v>
      </c>
      <c r="P24" s="53"/>
      <c r="Q24" s="54"/>
      <c r="R24" s="231"/>
      <c r="S24" s="53" t="s">
        <v>17</v>
      </c>
      <c r="T24" s="54"/>
      <c r="U24" s="56"/>
      <c r="V24" s="53" t="s">
        <v>17</v>
      </c>
      <c r="W24" s="54"/>
      <c r="X24" s="56"/>
      <c r="Y24" s="53"/>
      <c r="Z24" s="54"/>
      <c r="AA24" s="54">
        <v>58210</v>
      </c>
      <c r="AB24" s="53" t="s">
        <v>17</v>
      </c>
      <c r="AC24" s="54"/>
      <c r="AD24" s="64">
        <v>9586</v>
      </c>
      <c r="AE24" s="314">
        <v>119.71454425797961</v>
      </c>
      <c r="AF24" s="21"/>
      <c r="AH24" s="196"/>
    </row>
    <row r="25" spans="2:34" s="7" customFormat="1" ht="24.75" customHeight="1">
      <c r="B25" s="187"/>
      <c r="C25" s="188"/>
      <c r="D25" s="188"/>
      <c r="E25" s="323" t="s">
        <v>93</v>
      </c>
      <c r="F25" s="197"/>
      <c r="G25" s="53"/>
      <c r="H25" s="54"/>
      <c r="I25" s="54">
        <v>33490</v>
      </c>
      <c r="J25" s="53" t="s">
        <v>17</v>
      </c>
      <c r="K25" s="54"/>
      <c r="L25" s="64">
        <v>8896</v>
      </c>
      <c r="M25" s="53"/>
      <c r="N25" s="54"/>
      <c r="O25" s="54">
        <v>42386</v>
      </c>
      <c r="P25" s="53"/>
      <c r="Q25" s="54"/>
      <c r="R25" s="231"/>
      <c r="S25" s="53" t="s">
        <v>17</v>
      </c>
      <c r="T25" s="54"/>
      <c r="U25" s="56"/>
      <c r="V25" s="53" t="s">
        <v>17</v>
      </c>
      <c r="W25" s="54"/>
      <c r="X25" s="56"/>
      <c r="Y25" s="53"/>
      <c r="Z25" s="54"/>
      <c r="AA25" s="54">
        <v>42386</v>
      </c>
      <c r="AB25" s="53" t="s">
        <v>17</v>
      </c>
      <c r="AC25" s="54"/>
      <c r="AD25" s="64">
        <v>8896</v>
      </c>
      <c r="AE25" s="314">
        <v>126.56315318005376</v>
      </c>
      <c r="AF25" s="21"/>
      <c r="AH25" s="196"/>
    </row>
    <row r="26" spans="2:34" s="7" customFormat="1" ht="24.75" customHeight="1">
      <c r="B26" s="51"/>
      <c r="C26" s="52"/>
      <c r="D26" s="52"/>
      <c r="E26" s="323" t="s">
        <v>94</v>
      </c>
      <c r="F26" s="197"/>
      <c r="G26" s="53"/>
      <c r="H26" s="54"/>
      <c r="I26" s="54">
        <v>15134</v>
      </c>
      <c r="J26" s="53" t="s">
        <v>17</v>
      </c>
      <c r="K26" s="54"/>
      <c r="L26" s="64">
        <v>690</v>
      </c>
      <c r="M26" s="53"/>
      <c r="N26" s="54"/>
      <c r="O26" s="54">
        <v>15824</v>
      </c>
      <c r="P26" s="53"/>
      <c r="Q26" s="54"/>
      <c r="R26" s="231"/>
      <c r="S26" s="53" t="s">
        <v>17</v>
      </c>
      <c r="T26" s="54"/>
      <c r="U26" s="54"/>
      <c r="V26" s="53" t="s">
        <v>17</v>
      </c>
      <c r="W26" s="54"/>
      <c r="X26" s="55"/>
      <c r="Y26" s="53"/>
      <c r="Z26" s="54"/>
      <c r="AA26" s="54">
        <v>15824</v>
      </c>
      <c r="AB26" s="53" t="s">
        <v>17</v>
      </c>
      <c r="AC26" s="54"/>
      <c r="AD26" s="64">
        <v>690</v>
      </c>
      <c r="AE26" s="314">
        <v>104.55927051671732</v>
      </c>
      <c r="AF26" s="21"/>
      <c r="AH26" s="196"/>
    </row>
    <row r="27" spans="2:34" s="7" customFormat="1" ht="24.75" customHeight="1">
      <c r="B27" s="51"/>
      <c r="C27" s="194" t="s">
        <v>23</v>
      </c>
      <c r="D27" s="380" t="s">
        <v>95</v>
      </c>
      <c r="E27" s="394"/>
      <c r="F27" s="201"/>
      <c r="G27" s="53"/>
      <c r="H27" s="54"/>
      <c r="I27" s="54">
        <v>4229</v>
      </c>
      <c r="J27" s="53" t="s">
        <v>17</v>
      </c>
      <c r="K27" s="54"/>
      <c r="L27" s="64">
        <v>28</v>
      </c>
      <c r="M27" s="53"/>
      <c r="N27" s="54"/>
      <c r="O27" s="54">
        <v>4257</v>
      </c>
      <c r="P27" s="53"/>
      <c r="Q27" s="54"/>
      <c r="R27" s="56"/>
      <c r="S27" s="53" t="s">
        <v>17</v>
      </c>
      <c r="T27" s="54"/>
      <c r="U27" s="54"/>
      <c r="V27" s="53" t="s">
        <v>17</v>
      </c>
      <c r="W27" s="54"/>
      <c r="X27" s="56"/>
      <c r="Y27" s="53"/>
      <c r="Z27" s="54"/>
      <c r="AA27" s="54">
        <v>4257</v>
      </c>
      <c r="AB27" s="53" t="s">
        <v>17</v>
      </c>
      <c r="AC27" s="54"/>
      <c r="AD27" s="64">
        <v>28</v>
      </c>
      <c r="AE27" s="314">
        <v>100.66209505793331</v>
      </c>
      <c r="AF27" s="21"/>
      <c r="AH27" s="196"/>
    </row>
    <row r="28" spans="2:34" s="7" customFormat="1" ht="24.75" customHeight="1">
      <c r="B28" s="51"/>
      <c r="C28" s="194" t="s">
        <v>24</v>
      </c>
      <c r="D28" s="380" t="s">
        <v>96</v>
      </c>
      <c r="E28" s="380"/>
      <c r="F28" s="202"/>
      <c r="G28" s="53"/>
      <c r="H28" s="54"/>
      <c r="I28" s="54">
        <v>1429</v>
      </c>
      <c r="J28" s="53" t="s">
        <v>17</v>
      </c>
      <c r="K28" s="54"/>
      <c r="L28" s="56">
        <v>6</v>
      </c>
      <c r="M28" s="53"/>
      <c r="N28" s="54"/>
      <c r="O28" s="54">
        <v>1435</v>
      </c>
      <c r="P28" s="53"/>
      <c r="Q28" s="54"/>
      <c r="R28" s="231"/>
      <c r="S28" s="53" t="s">
        <v>17</v>
      </c>
      <c r="T28" s="54"/>
      <c r="U28" s="54"/>
      <c r="V28" s="53"/>
      <c r="W28" s="54"/>
      <c r="X28" s="55"/>
      <c r="Y28" s="53"/>
      <c r="Z28" s="54"/>
      <c r="AA28" s="54">
        <v>1435</v>
      </c>
      <c r="AB28" s="53" t="s">
        <v>17</v>
      </c>
      <c r="AC28" s="54"/>
      <c r="AD28" s="64">
        <v>6</v>
      </c>
      <c r="AE28" s="314">
        <v>100.41987403778867</v>
      </c>
      <c r="AF28" s="21"/>
      <c r="AH28" s="196"/>
    </row>
    <row r="29" spans="2:34" s="7" customFormat="1" ht="24.75" customHeight="1">
      <c r="B29" s="51"/>
      <c r="C29" s="194" t="s">
        <v>25</v>
      </c>
      <c r="D29" s="380" t="s">
        <v>97</v>
      </c>
      <c r="E29" s="380"/>
      <c r="F29" s="202"/>
      <c r="G29" s="53"/>
      <c r="H29" s="54"/>
      <c r="I29" s="54">
        <v>417</v>
      </c>
      <c r="J29" s="53" t="s">
        <v>166</v>
      </c>
      <c r="K29" s="54"/>
      <c r="L29" s="56">
        <v>-6</v>
      </c>
      <c r="M29" s="53"/>
      <c r="N29" s="54"/>
      <c r="O29" s="54">
        <v>411</v>
      </c>
      <c r="P29" s="53"/>
      <c r="Q29" s="54"/>
      <c r="R29" s="231"/>
      <c r="S29" s="53" t="s">
        <v>17</v>
      </c>
      <c r="T29" s="54"/>
      <c r="U29" s="54"/>
      <c r="V29" s="53"/>
      <c r="W29" s="54"/>
      <c r="X29" s="55"/>
      <c r="Y29" s="53"/>
      <c r="Z29" s="54"/>
      <c r="AA29" s="54">
        <v>411</v>
      </c>
      <c r="AB29" s="53" t="s">
        <v>166</v>
      </c>
      <c r="AC29" s="54"/>
      <c r="AD29" s="64">
        <v>-6</v>
      </c>
      <c r="AE29" s="314">
        <v>98.561151079136692</v>
      </c>
      <c r="AF29" s="21"/>
      <c r="AH29" s="196"/>
    </row>
    <row r="30" spans="2:34" s="7" customFormat="1" ht="24.75" customHeight="1">
      <c r="B30" s="51"/>
      <c r="C30" s="194" t="s">
        <v>26</v>
      </c>
      <c r="D30" s="402" t="s">
        <v>213</v>
      </c>
      <c r="E30" s="402"/>
      <c r="F30" s="202"/>
      <c r="G30" s="53"/>
      <c r="H30" s="54"/>
      <c r="I30" s="325">
        <v>870</v>
      </c>
      <c r="J30" s="53" t="s">
        <v>166</v>
      </c>
      <c r="K30" s="54"/>
      <c r="L30" s="232">
        <v>-870</v>
      </c>
      <c r="M30" s="53"/>
      <c r="N30" s="54"/>
      <c r="O30" s="233" t="s">
        <v>202</v>
      </c>
      <c r="P30" s="53"/>
      <c r="Q30" s="54"/>
      <c r="R30" s="283" t="s">
        <v>202</v>
      </c>
      <c r="S30" s="53" t="s">
        <v>17</v>
      </c>
      <c r="T30" s="54"/>
      <c r="U30" s="325" t="s">
        <v>202</v>
      </c>
      <c r="V30" s="53" t="s">
        <v>17</v>
      </c>
      <c r="W30" s="54"/>
      <c r="X30" s="283" t="s">
        <v>202</v>
      </c>
      <c r="Y30" s="53"/>
      <c r="Z30" s="54"/>
      <c r="AA30" s="325" t="s">
        <v>202</v>
      </c>
      <c r="AB30" s="53" t="s">
        <v>166</v>
      </c>
      <c r="AC30" s="54"/>
      <c r="AD30" s="56">
        <v>-870</v>
      </c>
      <c r="AE30" s="315" t="s">
        <v>212</v>
      </c>
      <c r="AF30" s="21"/>
      <c r="AH30" s="196"/>
    </row>
    <row r="31" spans="2:34" s="7" customFormat="1" ht="24.75" customHeight="1">
      <c r="B31" s="51"/>
      <c r="C31" s="194" t="s">
        <v>98</v>
      </c>
      <c r="D31" s="380" t="s">
        <v>99</v>
      </c>
      <c r="E31" s="380"/>
      <c r="F31" s="202"/>
      <c r="G31" s="53"/>
      <c r="H31" s="54"/>
      <c r="I31" s="325">
        <v>9537</v>
      </c>
      <c r="J31" s="53" t="s">
        <v>17</v>
      </c>
      <c r="K31" s="54"/>
      <c r="L31" s="56">
        <v>49</v>
      </c>
      <c r="M31" s="53"/>
      <c r="N31" s="54"/>
      <c r="O31" s="54">
        <v>9586</v>
      </c>
      <c r="P31" s="53"/>
      <c r="Q31" s="54"/>
      <c r="R31" s="55">
        <v>55</v>
      </c>
      <c r="S31" s="53" t="s">
        <v>17</v>
      </c>
      <c r="T31" s="54"/>
      <c r="U31" s="325"/>
      <c r="V31" s="53"/>
      <c r="W31" s="54"/>
      <c r="X31" s="55">
        <v>55</v>
      </c>
      <c r="Y31" s="53"/>
      <c r="Z31" s="54"/>
      <c r="AA31" s="54">
        <v>9641</v>
      </c>
      <c r="AB31" s="53" t="s">
        <v>17</v>
      </c>
      <c r="AC31" s="54"/>
      <c r="AD31" s="64">
        <v>104</v>
      </c>
      <c r="AE31" s="314">
        <v>101.09048967180453</v>
      </c>
      <c r="AF31" s="21"/>
      <c r="AH31" s="196"/>
    </row>
    <row r="32" spans="2:34" s="7" customFormat="1" ht="24.75" customHeight="1">
      <c r="B32" s="51"/>
      <c r="C32" s="194" t="s">
        <v>27</v>
      </c>
      <c r="D32" s="380" t="s">
        <v>100</v>
      </c>
      <c r="E32" s="380"/>
      <c r="F32" s="202"/>
      <c r="G32" s="53"/>
      <c r="H32" s="54"/>
      <c r="I32" s="54">
        <v>15902</v>
      </c>
      <c r="J32" s="53" t="s">
        <v>17</v>
      </c>
      <c r="K32" s="54"/>
      <c r="L32" s="56">
        <v>606</v>
      </c>
      <c r="M32" s="53"/>
      <c r="N32" s="54"/>
      <c r="O32" s="54">
        <v>16508</v>
      </c>
      <c r="P32" s="53"/>
      <c r="Q32" s="54"/>
      <c r="R32" s="56"/>
      <c r="S32" s="53" t="s">
        <v>17</v>
      </c>
      <c r="T32" s="54"/>
      <c r="U32" s="325"/>
      <c r="V32" s="53" t="s">
        <v>17</v>
      </c>
      <c r="W32" s="54"/>
      <c r="X32" s="64"/>
      <c r="Y32" s="53"/>
      <c r="Z32" s="54"/>
      <c r="AA32" s="54">
        <v>16508</v>
      </c>
      <c r="AB32" s="53" t="s">
        <v>17</v>
      </c>
      <c r="AC32" s="54"/>
      <c r="AD32" s="64">
        <v>606</v>
      </c>
      <c r="AE32" s="314">
        <v>103.81084140359704</v>
      </c>
      <c r="AF32" s="21"/>
      <c r="AH32" s="196"/>
    </row>
    <row r="33" spans="2:34" s="7" customFormat="1" ht="24.75" customHeight="1">
      <c r="B33" s="187"/>
      <c r="C33" s="193"/>
      <c r="D33" s="203"/>
      <c r="E33" s="204" t="s">
        <v>209</v>
      </c>
      <c r="F33" s="202"/>
      <c r="G33" s="53"/>
      <c r="H33" s="54"/>
      <c r="I33" s="322">
        <v>15240</v>
      </c>
      <c r="J33" s="54" t="s">
        <v>166</v>
      </c>
      <c r="K33" s="54"/>
      <c r="L33" s="64">
        <v>-15240</v>
      </c>
      <c r="M33" s="53"/>
      <c r="N33" s="54"/>
      <c r="O33" s="325" t="s">
        <v>202</v>
      </c>
      <c r="P33" s="53"/>
      <c r="Q33" s="54"/>
      <c r="R33" s="283" t="s">
        <v>202</v>
      </c>
      <c r="S33" s="53" t="s">
        <v>17</v>
      </c>
      <c r="T33" s="54"/>
      <c r="U33" s="325" t="s">
        <v>202</v>
      </c>
      <c r="V33" s="53"/>
      <c r="W33" s="54"/>
      <c r="X33" s="284" t="s">
        <v>202</v>
      </c>
      <c r="Y33" s="53"/>
      <c r="Z33" s="54"/>
      <c r="AA33" s="325" t="s">
        <v>202</v>
      </c>
      <c r="AB33" s="53" t="s">
        <v>166</v>
      </c>
      <c r="AC33" s="54"/>
      <c r="AD33" s="64">
        <v>-15240</v>
      </c>
      <c r="AE33" s="315" t="s">
        <v>212</v>
      </c>
      <c r="AF33" s="21"/>
      <c r="AH33" s="196"/>
    </row>
    <row r="34" spans="2:34" s="7" customFormat="1" ht="24.75" customHeight="1">
      <c r="B34" s="187"/>
      <c r="C34" s="193"/>
      <c r="D34" s="206"/>
      <c r="E34" s="324" t="s">
        <v>177</v>
      </c>
      <c r="F34" s="202"/>
      <c r="G34" s="53"/>
      <c r="H34" s="54"/>
      <c r="I34" s="322">
        <v>519</v>
      </c>
      <c r="J34" s="54"/>
      <c r="K34" s="54"/>
      <c r="L34" s="56">
        <v>695</v>
      </c>
      <c r="M34" s="53"/>
      <c r="N34" s="54"/>
      <c r="O34" s="54">
        <v>1214</v>
      </c>
      <c r="P34" s="53"/>
      <c r="Q34" s="54"/>
      <c r="R34" s="56"/>
      <c r="S34" s="53" t="s">
        <v>17</v>
      </c>
      <c r="T34" s="54"/>
      <c r="U34" s="54"/>
      <c r="V34" s="53" t="s">
        <v>17</v>
      </c>
      <c r="W34" s="54"/>
      <c r="X34" s="64"/>
      <c r="Y34" s="53"/>
      <c r="Z34" s="54"/>
      <c r="AA34" s="54">
        <v>1214</v>
      </c>
      <c r="AB34" s="53" t="s">
        <v>17</v>
      </c>
      <c r="AC34" s="54"/>
      <c r="AD34" s="64">
        <v>695</v>
      </c>
      <c r="AE34" s="315">
        <v>233.91136801541427</v>
      </c>
      <c r="AF34" s="21"/>
      <c r="AH34" s="196"/>
    </row>
    <row r="35" spans="2:34" s="7" customFormat="1" ht="24.75" customHeight="1">
      <c r="B35" s="51"/>
      <c r="C35" s="194"/>
      <c r="D35" s="323"/>
      <c r="E35" s="324" t="s">
        <v>178</v>
      </c>
      <c r="F35" s="202"/>
      <c r="G35" s="53"/>
      <c r="H35" s="54"/>
      <c r="I35" s="248">
        <v>143</v>
      </c>
      <c r="J35" s="54"/>
      <c r="K35" s="54"/>
      <c r="L35" s="64">
        <v>15151</v>
      </c>
      <c r="M35" s="53"/>
      <c r="N35" s="54"/>
      <c r="O35" s="54">
        <v>15294</v>
      </c>
      <c r="P35" s="53"/>
      <c r="Q35" s="54"/>
      <c r="R35" s="56"/>
      <c r="S35" s="53" t="s">
        <v>17</v>
      </c>
      <c r="T35" s="54"/>
      <c r="U35" s="54"/>
      <c r="V35" s="53" t="s">
        <v>17</v>
      </c>
      <c r="W35" s="54"/>
      <c r="X35" s="64"/>
      <c r="Y35" s="53"/>
      <c r="Z35" s="54"/>
      <c r="AA35" s="54">
        <v>15294</v>
      </c>
      <c r="AB35" s="53" t="s">
        <v>17</v>
      </c>
      <c r="AC35" s="54"/>
      <c r="AD35" s="64">
        <v>15151</v>
      </c>
      <c r="AE35" s="315">
        <v>10695.104895104894</v>
      </c>
      <c r="AF35" s="21"/>
      <c r="AH35" s="196"/>
    </row>
    <row r="36" spans="2:34" s="7" customFormat="1" ht="24.75" customHeight="1">
      <c r="B36" s="51"/>
      <c r="C36" s="194" t="s">
        <v>101</v>
      </c>
      <c r="D36" s="380" t="s">
        <v>102</v>
      </c>
      <c r="E36" s="380"/>
      <c r="F36" s="202"/>
      <c r="G36" s="53"/>
      <c r="H36" s="54"/>
      <c r="I36" s="322">
        <v>3</v>
      </c>
      <c r="J36" s="53" t="s">
        <v>17</v>
      </c>
      <c r="K36" s="54"/>
      <c r="L36" s="232">
        <v>0</v>
      </c>
      <c r="M36" s="53"/>
      <c r="N36" s="54"/>
      <c r="O36" s="54">
        <v>3</v>
      </c>
      <c r="P36" s="53"/>
      <c r="Q36" s="54"/>
      <c r="R36" s="231"/>
      <c r="S36" s="53" t="s">
        <v>17</v>
      </c>
      <c r="T36" s="54"/>
      <c r="U36" s="54"/>
      <c r="V36" s="53"/>
      <c r="W36" s="54"/>
      <c r="X36" s="55"/>
      <c r="Y36" s="53"/>
      <c r="Z36" s="54"/>
      <c r="AA36" s="54">
        <v>3</v>
      </c>
      <c r="AB36" s="53" t="s">
        <v>17</v>
      </c>
      <c r="AC36" s="54"/>
      <c r="AD36" s="56">
        <v>0</v>
      </c>
      <c r="AE36" s="314">
        <v>100</v>
      </c>
      <c r="AF36" s="21"/>
      <c r="AH36" s="196"/>
    </row>
    <row r="37" spans="2:34" s="7" customFormat="1" ht="24.75" customHeight="1">
      <c r="B37" s="51"/>
      <c r="C37" s="194" t="s">
        <v>103</v>
      </c>
      <c r="D37" s="402" t="s">
        <v>104</v>
      </c>
      <c r="E37" s="402"/>
      <c r="F37" s="207"/>
      <c r="G37" s="53"/>
      <c r="H37" s="54"/>
      <c r="I37" s="54">
        <v>55</v>
      </c>
      <c r="J37" s="53" t="s">
        <v>17</v>
      </c>
      <c r="K37" s="54"/>
      <c r="L37" s="56">
        <v>21</v>
      </c>
      <c r="M37" s="53"/>
      <c r="N37" s="54"/>
      <c r="O37" s="54">
        <v>76</v>
      </c>
      <c r="P37" s="53"/>
      <c r="Q37" s="54"/>
      <c r="R37" s="231"/>
      <c r="S37" s="53" t="s">
        <v>17</v>
      </c>
      <c r="T37" s="54"/>
      <c r="U37" s="54"/>
      <c r="V37" s="53"/>
      <c r="W37" s="54"/>
      <c r="X37" s="55"/>
      <c r="Y37" s="53"/>
      <c r="Z37" s="54"/>
      <c r="AA37" s="54">
        <v>76</v>
      </c>
      <c r="AB37" s="53" t="s">
        <v>17</v>
      </c>
      <c r="AC37" s="54"/>
      <c r="AD37" s="56">
        <v>21</v>
      </c>
      <c r="AE37" s="314">
        <v>138.18181818181819</v>
      </c>
      <c r="AF37" s="21"/>
      <c r="AH37" s="196"/>
    </row>
    <row r="38" spans="2:34" s="7" customFormat="1" ht="24.75" customHeight="1">
      <c r="B38" s="51"/>
      <c r="C38" s="52"/>
      <c r="D38" s="380" t="s">
        <v>105</v>
      </c>
      <c r="E38" s="380"/>
      <c r="F38" s="202"/>
      <c r="G38" s="391">
        <v>179819</v>
      </c>
      <c r="H38" s="405"/>
      <c r="I38" s="406"/>
      <c r="J38" s="53" t="s">
        <v>17</v>
      </c>
      <c r="K38" s="54"/>
      <c r="L38" s="64">
        <v>7208</v>
      </c>
      <c r="M38" s="53"/>
      <c r="N38" s="54"/>
      <c r="O38" s="54">
        <v>187027</v>
      </c>
      <c r="P38" s="53"/>
      <c r="Q38" s="54"/>
      <c r="R38" s="56">
        <v>55</v>
      </c>
      <c r="S38" s="53" t="s">
        <v>166</v>
      </c>
      <c r="T38" s="54"/>
      <c r="U38" s="56">
        <v>-1</v>
      </c>
      <c r="V38" s="53" t="s">
        <v>17</v>
      </c>
      <c r="W38" s="54"/>
      <c r="X38" s="64">
        <v>54</v>
      </c>
      <c r="Y38" s="234"/>
      <c r="Z38" s="235"/>
      <c r="AA38" s="236">
        <v>187081</v>
      </c>
      <c r="AB38" s="53" t="s">
        <v>17</v>
      </c>
      <c r="AC38" s="54"/>
      <c r="AD38" s="64">
        <v>7262</v>
      </c>
      <c r="AE38" s="314">
        <v>104.03850538597146</v>
      </c>
      <c r="AF38" s="21"/>
      <c r="AH38" s="196"/>
    </row>
    <row r="39" spans="2:34" s="7" customFormat="1" ht="24.75" customHeight="1">
      <c r="B39" s="208" t="s">
        <v>106</v>
      </c>
      <c r="C39" s="52"/>
      <c r="D39" s="204" t="s">
        <v>107</v>
      </c>
      <c r="E39" s="204"/>
      <c r="F39" s="202"/>
      <c r="G39" s="53"/>
      <c r="H39" s="54"/>
      <c r="I39" s="54"/>
      <c r="J39" s="53"/>
      <c r="K39" s="54"/>
      <c r="L39" s="55"/>
      <c r="M39" s="53"/>
      <c r="N39" s="54"/>
      <c r="O39" s="54"/>
      <c r="P39" s="53"/>
      <c r="Q39" s="54"/>
      <c r="R39" s="231"/>
      <c r="S39" s="53" t="s">
        <v>17</v>
      </c>
      <c r="T39" s="54"/>
      <c r="U39" s="54"/>
      <c r="V39" s="53" t="s">
        <v>17</v>
      </c>
      <c r="W39" s="54"/>
      <c r="X39" s="55"/>
      <c r="Y39" s="234"/>
      <c r="Z39" s="235"/>
      <c r="AA39" s="235"/>
      <c r="AB39" s="53" t="s">
        <v>17</v>
      </c>
      <c r="AC39" s="54"/>
      <c r="AD39" s="55"/>
      <c r="AE39" s="315" t="s">
        <v>168</v>
      </c>
      <c r="AF39" s="21"/>
      <c r="AH39" s="209"/>
    </row>
    <row r="40" spans="2:34" s="7" customFormat="1" ht="24.75" customHeight="1">
      <c r="B40" s="208"/>
      <c r="C40" s="194" t="s">
        <v>154</v>
      </c>
      <c r="D40" s="380" t="s">
        <v>30</v>
      </c>
      <c r="E40" s="380"/>
      <c r="F40" s="202"/>
      <c r="G40" s="53"/>
      <c r="H40" s="54"/>
      <c r="I40" s="325">
        <v>8</v>
      </c>
      <c r="J40" s="53" t="s">
        <v>166</v>
      </c>
      <c r="K40" s="54"/>
      <c r="L40" s="56">
        <v>-1</v>
      </c>
      <c r="M40" s="53"/>
      <c r="N40" s="54"/>
      <c r="O40" s="325">
        <v>7</v>
      </c>
      <c r="P40" s="53"/>
      <c r="Q40" s="54"/>
      <c r="R40" s="56"/>
      <c r="S40" s="53" t="s">
        <v>17</v>
      </c>
      <c r="T40" s="54"/>
      <c r="U40" s="54"/>
      <c r="V40" s="53" t="s">
        <v>17</v>
      </c>
      <c r="W40" s="54"/>
      <c r="X40" s="56"/>
      <c r="Y40" s="234"/>
      <c r="Z40" s="235"/>
      <c r="AA40" s="235">
        <v>7</v>
      </c>
      <c r="AB40" s="53" t="s">
        <v>166</v>
      </c>
      <c r="AC40" s="54"/>
      <c r="AD40" s="56">
        <v>-1</v>
      </c>
      <c r="AE40" s="314">
        <v>87.5</v>
      </c>
      <c r="AF40" s="21"/>
      <c r="AH40" s="196"/>
    </row>
    <row r="41" spans="2:34" s="7" customFormat="1" ht="24.75" customHeight="1">
      <c r="B41" s="51"/>
      <c r="C41" s="194"/>
      <c r="D41" s="380" t="s">
        <v>108</v>
      </c>
      <c r="E41" s="380"/>
      <c r="F41" s="202"/>
      <c r="G41" s="391">
        <v>8</v>
      </c>
      <c r="H41" s="405"/>
      <c r="I41" s="406"/>
      <c r="J41" s="53" t="s">
        <v>166</v>
      </c>
      <c r="K41" s="54"/>
      <c r="L41" s="56">
        <v>-1</v>
      </c>
      <c r="M41" s="53"/>
      <c r="N41" s="54"/>
      <c r="O41" s="54">
        <v>7</v>
      </c>
      <c r="P41" s="53"/>
      <c r="Q41" s="54"/>
      <c r="R41" s="56"/>
      <c r="S41" s="53" t="s">
        <v>17</v>
      </c>
      <c r="T41" s="54"/>
      <c r="U41" s="231"/>
      <c r="V41" s="53" t="s">
        <v>17</v>
      </c>
      <c r="W41" s="54"/>
      <c r="X41" s="56"/>
      <c r="Y41" s="234"/>
      <c r="Z41" s="235"/>
      <c r="AA41" s="235">
        <v>7</v>
      </c>
      <c r="AB41" s="53" t="s">
        <v>166</v>
      </c>
      <c r="AC41" s="54"/>
      <c r="AD41" s="56">
        <v>-1</v>
      </c>
      <c r="AE41" s="314">
        <v>87.5</v>
      </c>
      <c r="AF41" s="21"/>
      <c r="AH41" s="196"/>
    </row>
    <row r="42" spans="2:34" s="7" customFormat="1" ht="24.75" customHeight="1">
      <c r="B42" s="210" t="s">
        <v>157</v>
      </c>
      <c r="C42" s="204"/>
      <c r="D42" s="380" t="s">
        <v>161</v>
      </c>
      <c r="E42" s="380"/>
      <c r="F42" s="211"/>
      <c r="G42" s="391">
        <v>179827</v>
      </c>
      <c r="H42" s="405"/>
      <c r="I42" s="406"/>
      <c r="J42" s="53" t="s">
        <v>17</v>
      </c>
      <c r="K42" s="321"/>
      <c r="L42" s="64">
        <v>7207</v>
      </c>
      <c r="M42" s="320"/>
      <c r="N42" s="321"/>
      <c r="O42" s="321">
        <v>187034</v>
      </c>
      <c r="P42" s="53"/>
      <c r="Q42" s="54"/>
      <c r="R42" s="56">
        <v>55</v>
      </c>
      <c r="S42" s="320" t="s">
        <v>166</v>
      </c>
      <c r="T42" s="321"/>
      <c r="U42" s="237">
        <v>-1</v>
      </c>
      <c r="V42" s="53" t="s">
        <v>17</v>
      </c>
      <c r="W42" s="54"/>
      <c r="X42" s="56">
        <v>54</v>
      </c>
      <c r="Y42" s="238"/>
      <c r="Z42" s="239"/>
      <c r="AA42" s="239">
        <v>187088</v>
      </c>
      <c r="AB42" s="320" t="s">
        <v>17</v>
      </c>
      <c r="AC42" s="321"/>
      <c r="AD42" s="64">
        <v>7261</v>
      </c>
      <c r="AE42" s="240">
        <v>104.03776963414838</v>
      </c>
      <c r="AF42" s="29"/>
      <c r="AH42" s="196"/>
    </row>
    <row r="43" spans="2:34" s="7" customFormat="1" ht="24.6" customHeight="1">
      <c r="B43" s="210" t="s">
        <v>158</v>
      </c>
      <c r="C43" s="212"/>
      <c r="D43" s="381" t="s">
        <v>160</v>
      </c>
      <c r="E43" s="381"/>
      <c r="F43" s="211"/>
      <c r="G43" s="320" t="s">
        <v>210</v>
      </c>
      <c r="H43" s="321"/>
      <c r="I43" s="237">
        <v>55</v>
      </c>
      <c r="J43" s="53" t="s">
        <v>17</v>
      </c>
      <c r="K43" s="321"/>
      <c r="L43" s="237">
        <v>3</v>
      </c>
      <c r="M43" s="320" t="s">
        <v>210</v>
      </c>
      <c r="N43" s="321"/>
      <c r="O43" s="237">
        <v>-52</v>
      </c>
      <c r="P43" s="320"/>
      <c r="Q43" s="321"/>
      <c r="R43" s="241"/>
      <c r="S43" s="320" t="s">
        <v>17</v>
      </c>
      <c r="T43" s="321"/>
      <c r="U43" s="242"/>
      <c r="V43" s="320"/>
      <c r="W43" s="321"/>
      <c r="X43" s="241"/>
      <c r="Y43" s="234" t="s">
        <v>211</v>
      </c>
      <c r="Z43" s="239"/>
      <c r="AA43" s="239">
        <v>-52</v>
      </c>
      <c r="AB43" s="320"/>
      <c r="AC43" s="321"/>
      <c r="AD43" s="285" t="s">
        <v>202</v>
      </c>
      <c r="AE43" s="243" t="s">
        <v>202</v>
      </c>
      <c r="AF43" s="29"/>
      <c r="AH43" s="213"/>
    </row>
    <row r="44" spans="2:34" s="7" customFormat="1" ht="24.6" customHeight="1" thickBot="1">
      <c r="B44" s="214" t="s">
        <v>159</v>
      </c>
      <c r="C44" s="215"/>
      <c r="D44" s="382" t="s">
        <v>31</v>
      </c>
      <c r="E44" s="382"/>
      <c r="F44" s="216"/>
      <c r="G44" s="384">
        <v>179772</v>
      </c>
      <c r="H44" s="403"/>
      <c r="I44" s="404"/>
      <c r="J44" s="318" t="s">
        <v>17</v>
      </c>
      <c r="K44" s="319"/>
      <c r="L44" s="70">
        <v>7210</v>
      </c>
      <c r="M44" s="318"/>
      <c r="N44" s="319"/>
      <c r="O44" s="244">
        <v>186982</v>
      </c>
      <c r="P44" s="318"/>
      <c r="Q44" s="319"/>
      <c r="R44" s="59">
        <v>55</v>
      </c>
      <c r="S44" s="318" t="s">
        <v>166</v>
      </c>
      <c r="T44" s="319"/>
      <c r="U44" s="59">
        <v>-1</v>
      </c>
      <c r="V44" s="318" t="s">
        <v>17</v>
      </c>
      <c r="W44" s="319"/>
      <c r="X44" s="59">
        <v>54</v>
      </c>
      <c r="Y44" s="245"/>
      <c r="Z44" s="215"/>
      <c r="AA44" s="246">
        <v>187036</v>
      </c>
      <c r="AB44" s="318" t="s">
        <v>17</v>
      </c>
      <c r="AC44" s="319"/>
      <c r="AD44" s="70">
        <v>7264</v>
      </c>
      <c r="AE44" s="247">
        <v>104.04067374229579</v>
      </c>
      <c r="AF44" s="29"/>
      <c r="AH44" s="196"/>
    </row>
    <row r="45" spans="2:34" s="7" customFormat="1" ht="12" customHeight="1">
      <c r="B45" s="29" t="s">
        <v>215</v>
      </c>
      <c r="C45" s="38"/>
      <c r="D45" s="275"/>
      <c r="E45" s="275"/>
      <c r="F45" s="275"/>
      <c r="G45" s="29"/>
      <c r="H45" s="29"/>
      <c r="I45" s="29"/>
      <c r="J45" s="29"/>
      <c r="K45" s="29"/>
      <c r="L45" s="191"/>
      <c r="M45" s="29"/>
      <c r="N45" s="29"/>
      <c r="O45" s="29"/>
      <c r="P45" s="29"/>
      <c r="Q45" s="29"/>
      <c r="R45" s="217"/>
      <c r="S45" s="29"/>
      <c r="T45" s="29"/>
      <c r="U45" s="191"/>
      <c r="V45" s="29"/>
      <c r="W45" s="29"/>
      <c r="X45" s="191"/>
      <c r="Y45" s="29"/>
      <c r="Z45" s="29"/>
      <c r="AA45" s="29"/>
      <c r="AB45" s="29"/>
      <c r="AC45" s="29"/>
      <c r="AD45" s="191"/>
      <c r="AE45" s="218"/>
      <c r="AF45" s="29"/>
      <c r="AH45" s="29"/>
    </row>
    <row r="46" spans="2:34" s="7" customFormat="1" ht="12" customHeight="1">
      <c r="B46" s="29" t="s">
        <v>216</v>
      </c>
      <c r="C46" s="38"/>
      <c r="D46" s="275"/>
      <c r="E46" s="275"/>
      <c r="F46" s="275"/>
      <c r="G46" s="29"/>
      <c r="H46" s="29"/>
      <c r="I46" s="29"/>
      <c r="J46" s="29"/>
      <c r="K46" s="29"/>
      <c r="L46" s="191"/>
      <c r="M46" s="29"/>
      <c r="N46" s="29"/>
      <c r="O46" s="29"/>
      <c r="P46" s="29"/>
      <c r="Q46" s="29"/>
      <c r="R46" s="217"/>
      <c r="S46" s="29"/>
      <c r="T46" s="29"/>
      <c r="U46" s="191"/>
      <c r="V46" s="29"/>
      <c r="W46" s="29"/>
      <c r="X46" s="191"/>
      <c r="Y46" s="29"/>
      <c r="Z46" s="29"/>
      <c r="AA46" s="29"/>
      <c r="AB46" s="29"/>
      <c r="AC46" s="29"/>
      <c r="AD46" s="191"/>
      <c r="AE46" s="218"/>
      <c r="AF46" s="29"/>
      <c r="AH46" s="29"/>
    </row>
    <row r="47" spans="2:34" s="7" customFormat="1" ht="12" customHeight="1">
      <c r="B47" s="29" t="s">
        <v>231</v>
      </c>
      <c r="C47" s="38"/>
      <c r="D47" s="275"/>
      <c r="E47" s="275"/>
      <c r="F47" s="275"/>
      <c r="G47" s="29"/>
      <c r="H47" s="29"/>
      <c r="I47" s="29"/>
      <c r="J47" s="29"/>
      <c r="K47" s="29"/>
      <c r="L47" s="191"/>
      <c r="M47" s="29"/>
      <c r="N47" s="29"/>
      <c r="O47" s="29"/>
      <c r="P47" s="29"/>
      <c r="Q47" s="29"/>
      <c r="R47" s="217"/>
      <c r="S47" s="29"/>
      <c r="T47" s="29"/>
      <c r="U47" s="191"/>
      <c r="V47" s="29"/>
      <c r="W47" s="29"/>
      <c r="X47" s="191"/>
      <c r="Y47" s="29"/>
      <c r="Z47" s="29"/>
      <c r="AA47" s="29"/>
      <c r="AB47" s="29"/>
      <c r="AC47" s="29"/>
      <c r="AD47" s="191"/>
      <c r="AE47" s="218"/>
      <c r="AF47" s="29"/>
      <c r="AH47" s="29"/>
    </row>
    <row r="48" spans="2:34" s="7" customFormat="1" ht="12" customHeight="1">
      <c r="B48" s="29" t="s">
        <v>232</v>
      </c>
      <c r="C48" s="38"/>
      <c r="D48" s="275"/>
      <c r="E48" s="275"/>
      <c r="F48" s="275"/>
      <c r="G48" s="29"/>
      <c r="H48" s="29"/>
      <c r="I48" s="29"/>
      <c r="J48" s="29"/>
      <c r="K48" s="29"/>
      <c r="L48" s="191"/>
      <c r="M48" s="29"/>
      <c r="N48" s="29"/>
      <c r="O48" s="29"/>
      <c r="P48" s="29"/>
      <c r="Q48" s="29"/>
      <c r="R48" s="217"/>
      <c r="S48" s="29"/>
      <c r="T48" s="29"/>
      <c r="U48" s="191"/>
      <c r="V48" s="29"/>
      <c r="W48" s="29"/>
      <c r="X48" s="191"/>
      <c r="Y48" s="29"/>
      <c r="Z48" s="29"/>
      <c r="AA48" s="29"/>
      <c r="AB48" s="29"/>
      <c r="AC48" s="29"/>
      <c r="AD48" s="191"/>
      <c r="AE48" s="218"/>
      <c r="AF48" s="29"/>
      <c r="AH48" s="29"/>
    </row>
    <row r="49" spans="2:34" s="7" customFormat="1" ht="12" customHeight="1">
      <c r="B49" s="29" t="s">
        <v>233</v>
      </c>
      <c r="C49" s="38"/>
      <c r="D49" s="275"/>
      <c r="E49" s="275"/>
      <c r="F49" s="275"/>
      <c r="G49" s="29"/>
      <c r="H49" s="29"/>
      <c r="I49" s="29"/>
      <c r="J49" s="29"/>
      <c r="K49" s="29"/>
      <c r="L49" s="191"/>
      <c r="M49" s="29"/>
      <c r="N49" s="29"/>
      <c r="O49" s="29"/>
      <c r="P49" s="29"/>
      <c r="Q49" s="29"/>
      <c r="R49" s="217"/>
      <c r="S49" s="29"/>
      <c r="T49" s="29"/>
      <c r="U49" s="191"/>
      <c r="V49" s="29"/>
      <c r="W49" s="29"/>
      <c r="X49" s="191"/>
      <c r="Y49" s="29"/>
      <c r="Z49" s="29"/>
      <c r="AA49" s="29"/>
      <c r="AB49" s="29"/>
      <c r="AC49" s="29"/>
      <c r="AD49" s="191"/>
      <c r="AE49" s="218"/>
      <c r="AF49" s="29"/>
      <c r="AH49" s="29"/>
    </row>
    <row r="50" spans="2:34" s="7" customFormat="1" ht="12" customHeight="1">
      <c r="B50" s="29" t="s">
        <v>234</v>
      </c>
      <c r="G50" s="29"/>
      <c r="H50" s="29"/>
      <c r="I50" s="29"/>
      <c r="M50" s="29"/>
      <c r="N50" s="29"/>
      <c r="AH50" s="29"/>
    </row>
    <row r="51" spans="2:34" s="7" customFormat="1" ht="30" customHeight="1" thickBot="1">
      <c r="B51" s="12"/>
      <c r="C51" s="12"/>
      <c r="D51" s="12"/>
      <c r="E51" s="12"/>
      <c r="F51" s="12"/>
      <c r="G51" s="12"/>
      <c r="H51" s="12"/>
      <c r="I51" s="12"/>
      <c r="J51" s="12"/>
      <c r="K51" s="12"/>
      <c r="L51" s="12"/>
      <c r="M51" s="12"/>
      <c r="N51" s="12"/>
      <c r="O51" s="13"/>
      <c r="P51" s="12"/>
      <c r="Q51" s="12"/>
      <c r="R51" s="12"/>
      <c r="S51" s="12"/>
      <c r="T51" s="12"/>
      <c r="U51" s="12"/>
      <c r="V51" s="12"/>
      <c r="W51" s="12"/>
      <c r="X51" s="12"/>
      <c r="Y51" s="12"/>
      <c r="Z51" s="12"/>
      <c r="AA51" s="170"/>
      <c r="AB51" s="12"/>
      <c r="AC51" s="12"/>
      <c r="AD51" s="12"/>
      <c r="AE51" s="219"/>
      <c r="AF51" s="220" t="s">
        <v>169</v>
      </c>
      <c r="AH51" s="29"/>
    </row>
    <row r="52" spans="2:34" s="7" customFormat="1" ht="24" customHeight="1">
      <c r="B52" s="305"/>
      <c r="C52" s="306"/>
      <c r="D52" s="306"/>
      <c r="E52" s="306"/>
      <c r="F52" s="174"/>
      <c r="G52" s="175"/>
      <c r="H52" s="176"/>
      <c r="I52" s="177"/>
      <c r="J52" s="307" t="s">
        <v>208</v>
      </c>
      <c r="K52" s="308"/>
      <c r="L52" s="308"/>
      <c r="M52" s="307"/>
      <c r="N52" s="308"/>
      <c r="O52" s="308"/>
      <c r="P52" s="308"/>
      <c r="Q52" s="308"/>
      <c r="R52" s="308"/>
      <c r="S52" s="308"/>
      <c r="T52" s="308"/>
      <c r="U52" s="308"/>
      <c r="V52" s="308"/>
      <c r="W52" s="308"/>
      <c r="X52" s="308"/>
      <c r="Y52" s="308"/>
      <c r="Z52" s="308"/>
      <c r="AA52" s="308"/>
      <c r="AB52" s="308"/>
      <c r="AC52" s="308"/>
      <c r="AD52" s="308"/>
      <c r="AE52" s="178"/>
      <c r="AF52" s="21"/>
      <c r="AH52" s="29"/>
    </row>
    <row r="53" spans="2:34" s="7" customFormat="1" ht="24" customHeight="1">
      <c r="B53" s="22"/>
      <c r="C53" s="23"/>
      <c r="D53" s="23"/>
      <c r="E53" s="23"/>
      <c r="F53" s="179"/>
      <c r="G53" s="395" t="s">
        <v>207</v>
      </c>
      <c r="H53" s="396"/>
      <c r="I53" s="397"/>
      <c r="J53" s="25" t="s">
        <v>206</v>
      </c>
      <c r="K53" s="23"/>
      <c r="L53" s="23"/>
      <c r="M53" s="25" t="s">
        <v>1</v>
      </c>
      <c r="N53" s="23"/>
      <c r="O53" s="25"/>
      <c r="P53" s="18" t="s">
        <v>2</v>
      </c>
      <c r="Q53" s="19"/>
      <c r="R53" s="19"/>
      <c r="S53" s="19"/>
      <c r="T53" s="19"/>
      <c r="U53" s="19"/>
      <c r="V53" s="19"/>
      <c r="W53" s="19"/>
      <c r="X53" s="19"/>
      <c r="Y53" s="25" t="s">
        <v>3</v>
      </c>
      <c r="Z53" s="23"/>
      <c r="AA53" s="23"/>
      <c r="AB53" s="25" t="s">
        <v>206</v>
      </c>
      <c r="AC53" s="23"/>
      <c r="AD53" s="23"/>
      <c r="AE53" s="309" t="s">
        <v>58</v>
      </c>
      <c r="AF53" s="21"/>
      <c r="AH53" s="29"/>
    </row>
    <row r="54" spans="2:34" s="7" customFormat="1" ht="13.2" customHeight="1">
      <c r="B54" s="21"/>
      <c r="C54" s="29"/>
      <c r="D54" s="29"/>
      <c r="E54" s="29"/>
      <c r="F54" s="180"/>
      <c r="G54" s="25"/>
      <c r="H54" s="23"/>
      <c r="I54" s="181"/>
      <c r="J54" s="25" t="s">
        <v>4</v>
      </c>
      <c r="K54" s="23"/>
      <c r="L54" s="23"/>
      <c r="M54" s="25" t="s">
        <v>5</v>
      </c>
      <c r="N54" s="23"/>
      <c r="O54" s="25"/>
      <c r="P54" s="30"/>
      <c r="Q54" s="31"/>
      <c r="R54" s="29"/>
      <c r="S54" s="30"/>
      <c r="T54" s="31"/>
      <c r="U54" s="29"/>
      <c r="V54" s="30"/>
      <c r="W54" s="31"/>
      <c r="X54" s="29"/>
      <c r="Y54" s="25" t="s">
        <v>5</v>
      </c>
      <c r="Z54" s="23"/>
      <c r="AA54" s="23"/>
      <c r="AB54" s="25" t="s">
        <v>4</v>
      </c>
      <c r="AC54" s="23"/>
      <c r="AD54" s="23"/>
      <c r="AE54" s="310" t="s">
        <v>70</v>
      </c>
      <c r="AF54" s="21"/>
      <c r="AH54" s="29"/>
    </row>
    <row r="55" spans="2:34" s="7" customFormat="1" ht="13.2" customHeight="1">
      <c r="B55" s="22" t="s">
        <v>47</v>
      </c>
      <c r="C55" s="23"/>
      <c r="D55" s="23"/>
      <c r="E55" s="23"/>
      <c r="F55" s="182"/>
      <c r="G55" s="395" t="s">
        <v>4</v>
      </c>
      <c r="H55" s="396"/>
      <c r="I55" s="397"/>
      <c r="J55" s="25" t="s">
        <v>6</v>
      </c>
      <c r="K55" s="23"/>
      <c r="L55" s="23"/>
      <c r="M55" s="25" t="s">
        <v>7</v>
      </c>
      <c r="N55" s="23"/>
      <c r="O55" s="25"/>
      <c r="P55" s="25" t="s">
        <v>8</v>
      </c>
      <c r="Q55" s="23"/>
      <c r="R55" s="23"/>
      <c r="S55" s="25" t="s">
        <v>9</v>
      </c>
      <c r="T55" s="23"/>
      <c r="U55" s="23"/>
      <c r="V55" s="25" t="s">
        <v>10</v>
      </c>
      <c r="W55" s="23"/>
      <c r="X55" s="23"/>
      <c r="Y55" s="25" t="s">
        <v>7</v>
      </c>
      <c r="Z55" s="23"/>
      <c r="AA55" s="23"/>
      <c r="AB55" s="25" t="s">
        <v>11</v>
      </c>
      <c r="AC55" s="23"/>
      <c r="AD55" s="23"/>
      <c r="AE55" s="309" t="s">
        <v>71</v>
      </c>
      <c r="AF55" s="21"/>
      <c r="AH55" s="29"/>
    </row>
    <row r="56" spans="2:34" s="7" customFormat="1" ht="13.2" customHeight="1">
      <c r="B56" s="22"/>
      <c r="C56" s="23"/>
      <c r="D56" s="23"/>
      <c r="E56" s="23"/>
      <c r="F56" s="182"/>
      <c r="G56" s="25"/>
      <c r="H56" s="23"/>
      <c r="I56" s="181"/>
      <c r="J56" s="25" t="s">
        <v>12</v>
      </c>
      <c r="K56" s="23"/>
      <c r="L56" s="23"/>
      <c r="M56" s="20"/>
      <c r="N56" s="38"/>
      <c r="O56" s="38"/>
      <c r="P56" s="25" t="s">
        <v>13</v>
      </c>
      <c r="Q56" s="23"/>
      <c r="R56" s="23"/>
      <c r="S56" s="25" t="s">
        <v>14</v>
      </c>
      <c r="T56" s="23"/>
      <c r="U56" s="23"/>
      <c r="V56" s="33" t="s">
        <v>72</v>
      </c>
      <c r="W56" s="34"/>
      <c r="X56" s="23"/>
      <c r="Y56" s="33" t="s">
        <v>73</v>
      </c>
      <c r="Z56" s="34"/>
      <c r="AA56" s="23"/>
      <c r="AB56" s="25" t="s">
        <v>33</v>
      </c>
      <c r="AC56" s="23"/>
      <c r="AD56" s="23"/>
      <c r="AE56" s="311"/>
      <c r="AF56" s="21"/>
      <c r="AH56" s="29"/>
    </row>
    <row r="57" spans="2:34" s="7" customFormat="1" ht="13.2" customHeight="1">
      <c r="B57" s="21"/>
      <c r="C57" s="29"/>
      <c r="D57" s="29"/>
      <c r="E57" s="29"/>
      <c r="F57" s="183"/>
      <c r="G57" s="25"/>
      <c r="H57" s="34"/>
      <c r="I57" s="183"/>
      <c r="J57" s="25" t="s">
        <v>15</v>
      </c>
      <c r="K57" s="34"/>
      <c r="L57" s="23"/>
      <c r="M57" s="33" t="s">
        <v>63</v>
      </c>
      <c r="N57" s="34"/>
      <c r="O57" s="33"/>
      <c r="P57" s="25" t="s">
        <v>16</v>
      </c>
      <c r="Q57" s="34"/>
      <c r="R57" s="23"/>
      <c r="S57" s="20" t="s">
        <v>17</v>
      </c>
      <c r="T57" s="37"/>
      <c r="U57" s="38"/>
      <c r="V57" s="39"/>
      <c r="W57" s="37"/>
      <c r="X57" s="40"/>
      <c r="Y57" s="39"/>
      <c r="Z57" s="37"/>
      <c r="AA57" s="38"/>
      <c r="AB57" s="33" t="s">
        <v>74</v>
      </c>
      <c r="AC57" s="34"/>
      <c r="AD57" s="23"/>
      <c r="AE57" s="309"/>
      <c r="AF57" s="21"/>
      <c r="AH57" s="29"/>
    </row>
    <row r="58" spans="2:34" s="7" customFormat="1" ht="13.2" customHeight="1">
      <c r="B58" s="21"/>
      <c r="C58" s="29"/>
      <c r="D58" s="29"/>
      <c r="E58" s="29"/>
      <c r="F58" s="184"/>
      <c r="G58" s="25"/>
      <c r="H58" s="34"/>
      <c r="I58" s="183"/>
      <c r="J58" s="25" t="s">
        <v>18</v>
      </c>
      <c r="K58" s="34"/>
      <c r="L58" s="23"/>
      <c r="M58" s="20"/>
      <c r="N58" s="38"/>
      <c r="O58" s="38"/>
      <c r="P58" s="41"/>
      <c r="Q58" s="42"/>
      <c r="R58" s="29"/>
      <c r="S58" s="41"/>
      <c r="T58" s="42"/>
      <c r="U58" s="29"/>
      <c r="V58" s="41"/>
      <c r="W58" s="42"/>
      <c r="X58" s="29"/>
      <c r="Y58" s="41"/>
      <c r="Z58" s="34"/>
      <c r="AA58" s="23"/>
      <c r="AB58" s="33"/>
      <c r="AC58" s="34"/>
      <c r="AD58" s="23"/>
      <c r="AE58" s="312"/>
      <c r="AF58" s="21"/>
      <c r="AH58" s="29"/>
    </row>
    <row r="59" spans="2:34" s="7" customFormat="1" ht="24" customHeight="1">
      <c r="B59" s="43"/>
      <c r="C59" s="44"/>
      <c r="D59" s="44"/>
      <c r="E59" s="44"/>
      <c r="F59" s="185"/>
      <c r="G59" s="18" t="s">
        <v>163</v>
      </c>
      <c r="H59" s="46"/>
      <c r="I59" s="186"/>
      <c r="J59" s="18" t="s">
        <v>75</v>
      </c>
      <c r="K59" s="46"/>
      <c r="L59" s="46"/>
      <c r="M59" s="47" t="s">
        <v>50</v>
      </c>
      <c r="N59" s="46"/>
      <c r="O59" s="47"/>
      <c r="P59" s="47" t="s">
        <v>76</v>
      </c>
      <c r="Q59" s="46"/>
      <c r="R59" s="46"/>
      <c r="S59" s="47" t="s">
        <v>77</v>
      </c>
      <c r="T59" s="46"/>
      <c r="U59" s="46"/>
      <c r="V59" s="47" t="s">
        <v>78</v>
      </c>
      <c r="W59" s="46"/>
      <c r="X59" s="46"/>
      <c r="Y59" s="47" t="s">
        <v>79</v>
      </c>
      <c r="Z59" s="46"/>
      <c r="AA59" s="46"/>
      <c r="AB59" s="48" t="s">
        <v>80</v>
      </c>
      <c r="AC59" s="46"/>
      <c r="AD59" s="46"/>
      <c r="AE59" s="50" t="s">
        <v>60</v>
      </c>
      <c r="AF59" s="21"/>
      <c r="AH59" s="29"/>
    </row>
    <row r="60" spans="2:34" s="7" customFormat="1" ht="24" customHeight="1">
      <c r="B60" s="187" t="s">
        <v>109</v>
      </c>
      <c r="C60" s="188" t="s">
        <v>110</v>
      </c>
      <c r="D60" s="188"/>
      <c r="E60" s="188"/>
      <c r="F60" s="31"/>
      <c r="G60" s="221"/>
      <c r="H60" s="205"/>
      <c r="I60" s="205"/>
      <c r="J60" s="221"/>
      <c r="K60" s="205"/>
      <c r="L60" s="205"/>
      <c r="M60" s="221"/>
      <c r="N60" s="205"/>
      <c r="O60" s="205"/>
      <c r="P60" s="221"/>
      <c r="Q60" s="205"/>
      <c r="R60" s="205"/>
      <c r="S60" s="221"/>
      <c r="T60" s="205"/>
      <c r="U60" s="205"/>
      <c r="V60" s="221"/>
      <c r="W60" s="205"/>
      <c r="X60" s="205"/>
      <c r="Y60" s="221"/>
      <c r="Z60" s="205"/>
      <c r="AA60" s="205"/>
      <c r="AB60" s="221"/>
      <c r="AC60" s="205"/>
      <c r="AD60" s="205"/>
      <c r="AE60" s="316"/>
      <c r="AF60" s="21"/>
      <c r="AH60" s="29"/>
    </row>
    <row r="61" spans="2:34" s="7" customFormat="1" ht="24" customHeight="1">
      <c r="B61" s="192" t="s">
        <v>111</v>
      </c>
      <c r="C61" s="193"/>
      <c r="D61" s="188" t="s">
        <v>112</v>
      </c>
      <c r="E61" s="193"/>
      <c r="F61" s="42"/>
      <c r="G61" s="221"/>
      <c r="H61" s="205"/>
      <c r="I61" s="205"/>
      <c r="J61" s="221"/>
      <c r="K61" s="205"/>
      <c r="L61" s="205"/>
      <c r="M61" s="221"/>
      <c r="N61" s="205"/>
      <c r="O61" s="205"/>
      <c r="P61" s="221"/>
      <c r="Q61" s="205"/>
      <c r="R61" s="205"/>
      <c r="S61" s="221"/>
      <c r="T61" s="205"/>
      <c r="U61" s="205"/>
      <c r="V61" s="221"/>
      <c r="W61" s="205"/>
      <c r="X61" s="205"/>
      <c r="Y61" s="221"/>
      <c r="Z61" s="205"/>
      <c r="AA61" s="205"/>
      <c r="AB61" s="221"/>
      <c r="AC61" s="205"/>
      <c r="AD61" s="205"/>
      <c r="AE61" s="316"/>
      <c r="AF61" s="21"/>
      <c r="AH61" s="29"/>
    </row>
    <row r="62" spans="2:34" s="7" customFormat="1" ht="24" customHeight="1">
      <c r="B62" s="51"/>
      <c r="C62" s="194" t="s">
        <v>20</v>
      </c>
      <c r="D62" s="401" t="s">
        <v>113</v>
      </c>
      <c r="E62" s="401"/>
      <c r="F62" s="222"/>
      <c r="G62" s="398">
        <v>102584</v>
      </c>
      <c r="H62" s="399"/>
      <c r="I62" s="400"/>
      <c r="J62" s="53" t="s">
        <v>166</v>
      </c>
      <c r="K62" s="54"/>
      <c r="L62" s="64">
        <v>-2086</v>
      </c>
      <c r="M62" s="53"/>
      <c r="N62" s="54"/>
      <c r="O62" s="248">
        <v>100498</v>
      </c>
      <c r="P62" s="53" t="s">
        <v>17</v>
      </c>
      <c r="Q62" s="54"/>
      <c r="R62" s="56"/>
      <c r="S62" s="53" t="s">
        <v>166</v>
      </c>
      <c r="T62" s="54"/>
      <c r="U62" s="56">
        <v>-1</v>
      </c>
      <c r="V62" s="53" t="s">
        <v>166</v>
      </c>
      <c r="W62" s="54"/>
      <c r="X62" s="56">
        <v>-1</v>
      </c>
      <c r="Y62" s="53"/>
      <c r="Z62" s="54"/>
      <c r="AA62" s="54">
        <v>100497</v>
      </c>
      <c r="AB62" s="53" t="s">
        <v>166</v>
      </c>
      <c r="AC62" s="54"/>
      <c r="AD62" s="64">
        <v>-2087</v>
      </c>
      <c r="AE62" s="314">
        <v>97.965569679482172</v>
      </c>
      <c r="AF62" s="21"/>
      <c r="AH62" s="196"/>
    </row>
    <row r="63" spans="2:34" s="7" customFormat="1" ht="24.9" customHeight="1">
      <c r="B63" s="187"/>
      <c r="C63" s="188"/>
      <c r="D63" s="188"/>
      <c r="E63" s="323" t="s">
        <v>114</v>
      </c>
      <c r="F63" s="197"/>
      <c r="G63" s="53"/>
      <c r="H63" s="54"/>
      <c r="I63" s="54">
        <v>2220</v>
      </c>
      <c r="J63" s="53" t="s">
        <v>17</v>
      </c>
      <c r="K63" s="54"/>
      <c r="L63" s="64">
        <v>24</v>
      </c>
      <c r="M63" s="53"/>
      <c r="N63" s="54"/>
      <c r="O63" s="54">
        <v>2244</v>
      </c>
      <c r="P63" s="53" t="s">
        <v>17</v>
      </c>
      <c r="Q63" s="54"/>
      <c r="R63" s="55"/>
      <c r="S63" s="53" t="s">
        <v>17</v>
      </c>
      <c r="T63" s="54"/>
      <c r="U63" s="54"/>
      <c r="V63" s="53" t="s">
        <v>17</v>
      </c>
      <c r="W63" s="54"/>
      <c r="X63" s="55"/>
      <c r="Y63" s="53"/>
      <c r="Z63" s="54"/>
      <c r="AA63" s="54">
        <v>2244</v>
      </c>
      <c r="AB63" s="53" t="s">
        <v>17</v>
      </c>
      <c r="AC63" s="54"/>
      <c r="AD63" s="64">
        <v>24</v>
      </c>
      <c r="AE63" s="314">
        <v>101.08108108108107</v>
      </c>
      <c r="AF63" s="21"/>
      <c r="AH63" s="196"/>
    </row>
    <row r="64" spans="2:34" s="7" customFormat="1" ht="24.9" customHeight="1">
      <c r="B64" s="187"/>
      <c r="C64" s="188"/>
      <c r="D64" s="188"/>
      <c r="E64" s="323" t="s">
        <v>115</v>
      </c>
      <c r="F64" s="197"/>
      <c r="G64" s="53"/>
      <c r="H64" s="54"/>
      <c r="I64" s="54">
        <v>80015</v>
      </c>
      <c r="J64" s="53" t="s">
        <v>17</v>
      </c>
      <c r="K64" s="54"/>
      <c r="L64" s="64">
        <v>1481</v>
      </c>
      <c r="M64" s="53"/>
      <c r="N64" s="54"/>
      <c r="O64" s="54">
        <v>81496</v>
      </c>
      <c r="P64" s="53" t="s">
        <v>17</v>
      </c>
      <c r="Q64" s="54"/>
      <c r="R64" s="55"/>
      <c r="S64" s="53" t="s">
        <v>17</v>
      </c>
      <c r="T64" s="54"/>
      <c r="U64" s="54"/>
      <c r="V64" s="53" t="s">
        <v>17</v>
      </c>
      <c r="W64" s="54"/>
      <c r="X64" s="55"/>
      <c r="Y64" s="53"/>
      <c r="Z64" s="54"/>
      <c r="AA64" s="54">
        <v>81496</v>
      </c>
      <c r="AB64" s="53" t="s">
        <v>17</v>
      </c>
      <c r="AC64" s="54"/>
      <c r="AD64" s="64">
        <v>1481</v>
      </c>
      <c r="AE64" s="314">
        <v>101.85090295569582</v>
      </c>
      <c r="AF64" s="21"/>
      <c r="AH64" s="196"/>
    </row>
    <row r="65" spans="2:34" s="7" customFormat="1" ht="24.9" customHeight="1">
      <c r="B65" s="187"/>
      <c r="C65" s="188"/>
      <c r="D65" s="188"/>
      <c r="E65" s="323" t="s">
        <v>116</v>
      </c>
      <c r="F65" s="197"/>
      <c r="G65" s="53"/>
      <c r="H65" s="54"/>
      <c r="I65" s="54">
        <v>4235</v>
      </c>
      <c r="J65" s="53" t="s">
        <v>17</v>
      </c>
      <c r="K65" s="54"/>
      <c r="L65" s="64">
        <v>127</v>
      </c>
      <c r="M65" s="53"/>
      <c r="N65" s="54"/>
      <c r="O65" s="54">
        <v>4362</v>
      </c>
      <c r="P65" s="53" t="s">
        <v>17</v>
      </c>
      <c r="Q65" s="54"/>
      <c r="R65" s="55"/>
      <c r="S65" s="53" t="s">
        <v>17</v>
      </c>
      <c r="T65" s="54"/>
      <c r="U65" s="54"/>
      <c r="V65" s="53" t="s">
        <v>17</v>
      </c>
      <c r="W65" s="54"/>
      <c r="X65" s="55"/>
      <c r="Y65" s="53"/>
      <c r="Z65" s="54"/>
      <c r="AA65" s="54">
        <v>4362</v>
      </c>
      <c r="AB65" s="53" t="s">
        <v>17</v>
      </c>
      <c r="AC65" s="54"/>
      <c r="AD65" s="64">
        <v>127</v>
      </c>
      <c r="AE65" s="314">
        <v>102.99881936245572</v>
      </c>
      <c r="AF65" s="21"/>
      <c r="AH65" s="196"/>
    </row>
    <row r="66" spans="2:34" s="7" customFormat="1" ht="24.9" customHeight="1">
      <c r="B66" s="187"/>
      <c r="C66" s="188"/>
      <c r="D66" s="188"/>
      <c r="E66" s="323" t="s">
        <v>117</v>
      </c>
      <c r="F66" s="197"/>
      <c r="G66" s="53"/>
      <c r="H66" s="54"/>
      <c r="I66" s="54">
        <v>16114</v>
      </c>
      <c r="J66" s="53" t="s">
        <v>166</v>
      </c>
      <c r="K66" s="54"/>
      <c r="L66" s="64">
        <v>-3718</v>
      </c>
      <c r="M66" s="53"/>
      <c r="N66" s="54"/>
      <c r="O66" s="54">
        <v>12396</v>
      </c>
      <c r="P66" s="53" t="s">
        <v>17</v>
      </c>
      <c r="Q66" s="54"/>
      <c r="R66" s="56"/>
      <c r="S66" s="53" t="s">
        <v>166</v>
      </c>
      <c r="T66" s="54"/>
      <c r="U66" s="56">
        <v>-1</v>
      </c>
      <c r="V66" s="53" t="s">
        <v>166</v>
      </c>
      <c r="W66" s="54"/>
      <c r="X66" s="56">
        <v>-1</v>
      </c>
      <c r="Y66" s="53"/>
      <c r="Z66" s="54"/>
      <c r="AA66" s="54">
        <v>12395</v>
      </c>
      <c r="AB66" s="53" t="s">
        <v>166</v>
      </c>
      <c r="AC66" s="54"/>
      <c r="AD66" s="64">
        <v>-3719</v>
      </c>
      <c r="AE66" s="314">
        <v>76.92069008315751</v>
      </c>
      <c r="AF66" s="21"/>
      <c r="AH66" s="196"/>
    </row>
    <row r="67" spans="2:34" s="7" customFormat="1" ht="24.9" customHeight="1">
      <c r="B67" s="198"/>
      <c r="C67" s="194" t="s">
        <v>21</v>
      </c>
      <c r="D67" s="401" t="s">
        <v>118</v>
      </c>
      <c r="E67" s="401"/>
      <c r="F67" s="202"/>
      <c r="G67" s="53"/>
      <c r="H67" s="54"/>
      <c r="I67" s="54">
        <v>91593</v>
      </c>
      <c r="J67" s="53" t="s">
        <v>17</v>
      </c>
      <c r="K67" s="54"/>
      <c r="L67" s="64">
        <v>1942</v>
      </c>
      <c r="M67" s="53"/>
      <c r="N67" s="54"/>
      <c r="O67" s="248">
        <v>93535</v>
      </c>
      <c r="P67" s="53" t="s">
        <v>17</v>
      </c>
      <c r="Q67" s="54"/>
      <c r="R67" s="55">
        <v>25</v>
      </c>
      <c r="S67" s="53" t="s">
        <v>17</v>
      </c>
      <c r="T67" s="54"/>
      <c r="U67" s="54"/>
      <c r="V67" s="53" t="s">
        <v>17</v>
      </c>
      <c r="W67" s="54"/>
      <c r="X67" s="55">
        <v>25</v>
      </c>
      <c r="Y67" s="53"/>
      <c r="Z67" s="54"/>
      <c r="AA67" s="54">
        <v>93560</v>
      </c>
      <c r="AB67" s="53" t="s">
        <v>17</v>
      </c>
      <c r="AC67" s="54"/>
      <c r="AD67" s="55">
        <v>1967</v>
      </c>
      <c r="AE67" s="314">
        <v>102.14754402629023</v>
      </c>
      <c r="AF67" s="21"/>
      <c r="AH67" s="196"/>
    </row>
    <row r="68" spans="2:34" s="7" customFormat="1" ht="24.9" customHeight="1">
      <c r="B68" s="187"/>
      <c r="C68" s="188"/>
      <c r="D68" s="188"/>
      <c r="E68" s="323" t="s">
        <v>119</v>
      </c>
      <c r="F68" s="197"/>
      <c r="G68" s="53"/>
      <c r="H68" s="54"/>
      <c r="I68" s="54">
        <v>34707</v>
      </c>
      <c r="J68" s="53" t="s">
        <v>17</v>
      </c>
      <c r="K68" s="54"/>
      <c r="L68" s="64">
        <v>248</v>
      </c>
      <c r="M68" s="53"/>
      <c r="N68" s="54"/>
      <c r="O68" s="54">
        <v>34955</v>
      </c>
      <c r="P68" s="53" t="s">
        <v>17</v>
      </c>
      <c r="Q68" s="54"/>
      <c r="R68" s="55">
        <v>12</v>
      </c>
      <c r="S68" s="53" t="s">
        <v>17</v>
      </c>
      <c r="T68" s="54"/>
      <c r="U68" s="54"/>
      <c r="V68" s="53" t="s">
        <v>17</v>
      </c>
      <c r="W68" s="54"/>
      <c r="X68" s="55">
        <v>12</v>
      </c>
      <c r="Y68" s="53"/>
      <c r="Z68" s="54"/>
      <c r="AA68" s="54">
        <v>34967</v>
      </c>
      <c r="AB68" s="53" t="s">
        <v>17</v>
      </c>
      <c r="AC68" s="54"/>
      <c r="AD68" s="64">
        <v>260</v>
      </c>
      <c r="AE68" s="314">
        <v>100.7491284178984</v>
      </c>
      <c r="AF68" s="21"/>
      <c r="AH68" s="196"/>
    </row>
    <row r="69" spans="2:34" s="7" customFormat="1" ht="24.9" customHeight="1">
      <c r="B69" s="187"/>
      <c r="C69" s="188"/>
      <c r="D69" s="188"/>
      <c r="E69" s="323" t="s">
        <v>120</v>
      </c>
      <c r="F69" s="197"/>
      <c r="G69" s="53"/>
      <c r="H69" s="54"/>
      <c r="I69" s="54">
        <v>39005</v>
      </c>
      <c r="J69" s="53" t="s">
        <v>17</v>
      </c>
      <c r="K69" s="54"/>
      <c r="L69" s="64">
        <v>1258</v>
      </c>
      <c r="M69" s="53"/>
      <c r="N69" s="54"/>
      <c r="O69" s="54">
        <v>40263</v>
      </c>
      <c r="P69" s="53" t="s">
        <v>17</v>
      </c>
      <c r="Q69" s="54"/>
      <c r="R69" s="55">
        <v>12</v>
      </c>
      <c r="S69" s="53" t="s">
        <v>17</v>
      </c>
      <c r="T69" s="54"/>
      <c r="U69" s="54"/>
      <c r="V69" s="53" t="s">
        <v>17</v>
      </c>
      <c r="W69" s="54"/>
      <c r="X69" s="55">
        <v>12</v>
      </c>
      <c r="Y69" s="53"/>
      <c r="Z69" s="54"/>
      <c r="AA69" s="54">
        <v>40275</v>
      </c>
      <c r="AB69" s="53" t="s">
        <v>17</v>
      </c>
      <c r="AC69" s="54"/>
      <c r="AD69" s="64">
        <v>1270</v>
      </c>
      <c r="AE69" s="314">
        <v>103.25599282143314</v>
      </c>
      <c r="AF69" s="21"/>
      <c r="AH69" s="196"/>
    </row>
    <row r="70" spans="2:34" s="7" customFormat="1" ht="24.9" customHeight="1">
      <c r="B70" s="51"/>
      <c r="C70" s="52"/>
      <c r="D70" s="52"/>
      <c r="E70" s="323" t="s">
        <v>121</v>
      </c>
      <c r="F70" s="197"/>
      <c r="G70" s="53"/>
      <c r="H70" s="54"/>
      <c r="I70" s="54">
        <v>17009</v>
      </c>
      <c r="J70" s="53" t="s">
        <v>17</v>
      </c>
      <c r="K70" s="54"/>
      <c r="L70" s="64">
        <v>443</v>
      </c>
      <c r="M70" s="53"/>
      <c r="N70" s="54"/>
      <c r="O70" s="54">
        <v>17452</v>
      </c>
      <c r="P70" s="53" t="s">
        <v>17</v>
      </c>
      <c r="Q70" s="54"/>
      <c r="R70" s="55">
        <v>1</v>
      </c>
      <c r="S70" s="53" t="s">
        <v>17</v>
      </c>
      <c r="T70" s="54"/>
      <c r="U70" s="54"/>
      <c r="V70" s="53" t="s">
        <v>17</v>
      </c>
      <c r="W70" s="54"/>
      <c r="X70" s="55">
        <v>1</v>
      </c>
      <c r="Y70" s="53"/>
      <c r="Z70" s="54"/>
      <c r="AA70" s="54">
        <v>17453</v>
      </c>
      <c r="AB70" s="53" t="s">
        <v>17</v>
      </c>
      <c r="AC70" s="54"/>
      <c r="AD70" s="55">
        <v>444</v>
      </c>
      <c r="AE70" s="314">
        <v>102.61038273855019</v>
      </c>
      <c r="AF70" s="21"/>
      <c r="AH70" s="196"/>
    </row>
    <row r="71" spans="2:34" s="7" customFormat="1" ht="24.9" customHeight="1">
      <c r="B71" s="51"/>
      <c r="C71" s="52"/>
      <c r="D71" s="380" t="s">
        <v>28</v>
      </c>
      <c r="E71" s="380"/>
      <c r="F71" s="202"/>
      <c r="G71" s="53"/>
      <c r="H71" s="54"/>
      <c r="I71" s="54">
        <v>90721</v>
      </c>
      <c r="J71" s="53" t="s">
        <v>17</v>
      </c>
      <c r="K71" s="54"/>
      <c r="L71" s="64">
        <v>1949</v>
      </c>
      <c r="M71" s="53"/>
      <c r="N71" s="54"/>
      <c r="O71" s="248">
        <v>92670</v>
      </c>
      <c r="P71" s="53" t="s">
        <v>17</v>
      </c>
      <c r="Q71" s="54"/>
      <c r="R71" s="55">
        <v>25</v>
      </c>
      <c r="S71" s="53" t="s">
        <v>17</v>
      </c>
      <c r="T71" s="54"/>
      <c r="U71" s="54"/>
      <c r="V71" s="53" t="s">
        <v>17</v>
      </c>
      <c r="W71" s="54"/>
      <c r="X71" s="55">
        <v>25</v>
      </c>
      <c r="Y71" s="53"/>
      <c r="Z71" s="54"/>
      <c r="AA71" s="54">
        <v>92695</v>
      </c>
      <c r="AB71" s="53" t="s">
        <v>17</v>
      </c>
      <c r="AC71" s="54"/>
      <c r="AD71" s="55">
        <v>1974</v>
      </c>
      <c r="AE71" s="314">
        <v>102.17590194111617</v>
      </c>
      <c r="AF71" s="21"/>
      <c r="AH71" s="196"/>
    </row>
    <row r="72" spans="2:34" s="7" customFormat="1" ht="24.9" customHeight="1">
      <c r="B72" s="51"/>
      <c r="C72" s="52"/>
      <c r="D72" s="52"/>
      <c r="E72" s="323" t="s">
        <v>34</v>
      </c>
      <c r="F72" s="197"/>
      <c r="G72" s="53"/>
      <c r="H72" s="54"/>
      <c r="I72" s="54">
        <v>872</v>
      </c>
      <c r="J72" s="53" t="s">
        <v>166</v>
      </c>
      <c r="K72" s="54"/>
      <c r="L72" s="64">
        <v>-7</v>
      </c>
      <c r="M72" s="53"/>
      <c r="N72" s="54"/>
      <c r="O72" s="54">
        <v>865</v>
      </c>
      <c r="P72" s="53" t="s">
        <v>17</v>
      </c>
      <c r="Q72" s="54"/>
      <c r="R72" s="55"/>
      <c r="S72" s="53" t="s">
        <v>17</v>
      </c>
      <c r="T72" s="54"/>
      <c r="U72" s="54"/>
      <c r="V72" s="53" t="s">
        <v>17</v>
      </c>
      <c r="W72" s="54"/>
      <c r="X72" s="55"/>
      <c r="Y72" s="53"/>
      <c r="Z72" s="54"/>
      <c r="AA72" s="54">
        <v>865</v>
      </c>
      <c r="AB72" s="53" t="s">
        <v>166</v>
      </c>
      <c r="AC72" s="54"/>
      <c r="AD72" s="64">
        <v>-7</v>
      </c>
      <c r="AE72" s="314">
        <v>99.197247706422019</v>
      </c>
      <c r="AF72" s="21"/>
      <c r="AH72" s="196"/>
    </row>
    <row r="73" spans="2:34" s="7" customFormat="1" ht="24.9" customHeight="1">
      <c r="B73" s="198"/>
      <c r="C73" s="194" t="s">
        <v>22</v>
      </c>
      <c r="D73" s="380" t="s">
        <v>122</v>
      </c>
      <c r="E73" s="380"/>
      <c r="F73" s="202"/>
      <c r="G73" s="53"/>
      <c r="H73" s="54"/>
      <c r="I73" s="54">
        <v>2699</v>
      </c>
      <c r="J73" s="53" t="s">
        <v>17</v>
      </c>
      <c r="K73" s="54"/>
      <c r="L73" s="64">
        <v>174</v>
      </c>
      <c r="M73" s="53"/>
      <c r="N73" s="54"/>
      <c r="O73" s="54">
        <v>2873</v>
      </c>
      <c r="P73" s="53" t="s">
        <v>17</v>
      </c>
      <c r="Q73" s="54"/>
      <c r="R73" s="56"/>
      <c r="S73" s="53" t="s">
        <v>17</v>
      </c>
      <c r="T73" s="54"/>
      <c r="U73" s="54"/>
      <c r="V73" s="53" t="s">
        <v>17</v>
      </c>
      <c r="W73" s="54"/>
      <c r="X73" s="56"/>
      <c r="Y73" s="53"/>
      <c r="Z73" s="54"/>
      <c r="AA73" s="54">
        <v>2873</v>
      </c>
      <c r="AB73" s="53" t="s">
        <v>17</v>
      </c>
      <c r="AC73" s="54"/>
      <c r="AD73" s="55">
        <v>174</v>
      </c>
      <c r="AE73" s="314">
        <v>106.44683216005927</v>
      </c>
      <c r="AF73" s="21"/>
      <c r="AH73" s="196"/>
    </row>
    <row r="74" spans="2:34" s="7" customFormat="1" ht="24.9" customHeight="1">
      <c r="B74" s="187"/>
      <c r="C74" s="193"/>
      <c r="D74" s="203"/>
      <c r="E74" s="223" t="s">
        <v>214</v>
      </c>
      <c r="F74" s="202"/>
      <c r="G74" s="53"/>
      <c r="H74" s="54"/>
      <c r="I74" s="54">
        <v>2668</v>
      </c>
      <c r="J74" s="53" t="s">
        <v>166</v>
      </c>
      <c r="K74" s="54"/>
      <c r="L74" s="64">
        <v>-2668</v>
      </c>
      <c r="M74" s="53"/>
      <c r="N74" s="54"/>
      <c r="O74" s="325" t="s">
        <v>202</v>
      </c>
      <c r="P74" s="53" t="s">
        <v>17</v>
      </c>
      <c r="Q74" s="54"/>
      <c r="R74" s="283" t="s">
        <v>202</v>
      </c>
      <c r="S74" s="53" t="s">
        <v>17</v>
      </c>
      <c r="T74" s="54"/>
      <c r="U74" s="325" t="s">
        <v>202</v>
      </c>
      <c r="V74" s="53"/>
      <c r="W74" s="54"/>
      <c r="X74" s="283" t="s">
        <v>202</v>
      </c>
      <c r="Y74" s="53"/>
      <c r="Z74" s="54"/>
      <c r="AA74" s="325" t="s">
        <v>202</v>
      </c>
      <c r="AB74" s="53" t="s">
        <v>166</v>
      </c>
      <c r="AC74" s="54"/>
      <c r="AD74" s="64">
        <v>-2668</v>
      </c>
      <c r="AE74" s="315" t="s">
        <v>212</v>
      </c>
      <c r="AF74" s="21"/>
      <c r="AH74" s="196"/>
    </row>
    <row r="75" spans="2:34" s="7" customFormat="1" ht="24.9" customHeight="1">
      <c r="B75" s="187"/>
      <c r="C75" s="193"/>
      <c r="D75" s="206"/>
      <c r="E75" s="324" t="s">
        <v>177</v>
      </c>
      <c r="F75" s="202"/>
      <c r="G75" s="53"/>
      <c r="H75" s="54"/>
      <c r="I75" s="54">
        <v>31</v>
      </c>
      <c r="J75" s="53" t="s">
        <v>17</v>
      </c>
      <c r="K75" s="54"/>
      <c r="L75" s="64">
        <v>87</v>
      </c>
      <c r="M75" s="53"/>
      <c r="N75" s="54"/>
      <c r="O75" s="54">
        <v>118</v>
      </c>
      <c r="P75" s="53" t="s">
        <v>17</v>
      </c>
      <c r="Q75" s="54"/>
      <c r="R75" s="56"/>
      <c r="S75" s="53" t="s">
        <v>17</v>
      </c>
      <c r="T75" s="54"/>
      <c r="U75" s="54"/>
      <c r="V75" s="53" t="s">
        <v>17</v>
      </c>
      <c r="W75" s="54"/>
      <c r="X75" s="56"/>
      <c r="Y75" s="53"/>
      <c r="Z75" s="54"/>
      <c r="AA75" s="54">
        <v>118</v>
      </c>
      <c r="AB75" s="53" t="s">
        <v>17</v>
      </c>
      <c r="AC75" s="54"/>
      <c r="AD75" s="55">
        <v>87</v>
      </c>
      <c r="AE75" s="315">
        <v>380.64516129032262</v>
      </c>
      <c r="AF75" s="21"/>
      <c r="AH75" s="196"/>
    </row>
    <row r="76" spans="2:34" s="7" customFormat="1" ht="24.9" customHeight="1">
      <c r="B76" s="51"/>
      <c r="C76" s="194"/>
      <c r="D76" s="323"/>
      <c r="E76" s="324" t="s">
        <v>178</v>
      </c>
      <c r="F76" s="202"/>
      <c r="G76" s="320"/>
      <c r="H76" s="321"/>
      <c r="I76" s="249" t="s">
        <v>202</v>
      </c>
      <c r="J76" s="320" t="s">
        <v>17</v>
      </c>
      <c r="K76" s="321"/>
      <c r="L76" s="64">
        <v>2755</v>
      </c>
      <c r="M76" s="53"/>
      <c r="N76" s="54"/>
      <c r="O76" s="64">
        <v>2755</v>
      </c>
      <c r="P76" s="53" t="s">
        <v>17</v>
      </c>
      <c r="Q76" s="54"/>
      <c r="R76" s="249"/>
      <c r="S76" s="53" t="s">
        <v>17</v>
      </c>
      <c r="T76" s="54"/>
      <c r="U76" s="249"/>
      <c r="V76" s="53"/>
      <c r="W76" s="54"/>
      <c r="X76" s="249"/>
      <c r="Y76" s="53"/>
      <c r="Z76" s="54"/>
      <c r="AA76" s="64">
        <v>2755</v>
      </c>
      <c r="AB76" s="53" t="s">
        <v>17</v>
      </c>
      <c r="AC76" s="54"/>
      <c r="AD76" s="64">
        <v>2755</v>
      </c>
      <c r="AE76" s="315" t="s">
        <v>179</v>
      </c>
      <c r="AF76" s="21"/>
      <c r="AH76" s="196"/>
    </row>
    <row r="77" spans="2:34" s="7" customFormat="1" ht="24.9" customHeight="1">
      <c r="B77" s="51"/>
      <c r="C77" s="194" t="s">
        <v>23</v>
      </c>
      <c r="D77" s="380" t="s">
        <v>123</v>
      </c>
      <c r="E77" s="380"/>
      <c r="F77" s="202"/>
      <c r="G77" s="53"/>
      <c r="H77" s="54"/>
      <c r="I77" s="54">
        <v>8745</v>
      </c>
      <c r="J77" s="53" t="s">
        <v>17</v>
      </c>
      <c r="K77" s="54"/>
      <c r="L77" s="64">
        <v>41</v>
      </c>
      <c r="M77" s="53"/>
      <c r="N77" s="54"/>
      <c r="O77" s="54">
        <v>8786</v>
      </c>
      <c r="P77" s="53" t="s">
        <v>17</v>
      </c>
      <c r="Q77" s="54"/>
      <c r="R77" s="55"/>
      <c r="S77" s="53" t="s">
        <v>17</v>
      </c>
      <c r="T77" s="54"/>
      <c r="U77" s="54"/>
      <c r="V77" s="53" t="s">
        <v>17</v>
      </c>
      <c r="W77" s="54"/>
      <c r="X77" s="55"/>
      <c r="Y77" s="53"/>
      <c r="Z77" s="54"/>
      <c r="AA77" s="54">
        <v>8786</v>
      </c>
      <c r="AB77" s="53" t="s">
        <v>17</v>
      </c>
      <c r="AC77" s="54"/>
      <c r="AD77" s="64">
        <v>41</v>
      </c>
      <c r="AE77" s="314">
        <v>100.46883933676386</v>
      </c>
      <c r="AF77" s="21"/>
      <c r="AH77" s="196"/>
    </row>
    <row r="78" spans="2:34" s="7" customFormat="1" ht="24.9" customHeight="1">
      <c r="B78" s="51"/>
      <c r="C78" s="194" t="s">
        <v>24</v>
      </c>
      <c r="D78" s="380" t="s">
        <v>124</v>
      </c>
      <c r="E78" s="380"/>
      <c r="F78" s="202"/>
      <c r="G78" s="53"/>
      <c r="H78" s="54"/>
      <c r="I78" s="54">
        <v>17</v>
      </c>
      <c r="J78" s="53" t="s">
        <v>166</v>
      </c>
      <c r="K78" s="54"/>
      <c r="L78" s="64">
        <v>-2</v>
      </c>
      <c r="M78" s="53"/>
      <c r="N78" s="54"/>
      <c r="O78" s="54">
        <v>15</v>
      </c>
      <c r="P78" s="53" t="s">
        <v>17</v>
      </c>
      <c r="Q78" s="54"/>
      <c r="R78" s="55"/>
      <c r="S78" s="53" t="s">
        <v>17</v>
      </c>
      <c r="T78" s="54"/>
      <c r="U78" s="54"/>
      <c r="V78" s="53" t="s">
        <v>17</v>
      </c>
      <c r="W78" s="54"/>
      <c r="X78" s="55"/>
      <c r="Y78" s="53"/>
      <c r="Z78" s="54"/>
      <c r="AA78" s="54">
        <v>15</v>
      </c>
      <c r="AB78" s="53" t="s">
        <v>166</v>
      </c>
      <c r="AC78" s="54"/>
      <c r="AD78" s="64">
        <v>-2</v>
      </c>
      <c r="AE78" s="314">
        <v>88.235294117647058</v>
      </c>
      <c r="AF78" s="21"/>
      <c r="AH78" s="196"/>
    </row>
    <row r="79" spans="2:34" s="7" customFormat="1" ht="24.9" customHeight="1">
      <c r="B79" s="51"/>
      <c r="C79" s="194" t="s">
        <v>25</v>
      </c>
      <c r="D79" s="380" t="s">
        <v>125</v>
      </c>
      <c r="E79" s="380"/>
      <c r="F79" s="202"/>
      <c r="G79" s="53"/>
      <c r="H79" s="54"/>
      <c r="I79" s="54">
        <v>2</v>
      </c>
      <c r="J79" s="53" t="s">
        <v>17</v>
      </c>
      <c r="K79" s="54"/>
      <c r="L79" s="64">
        <v>0</v>
      </c>
      <c r="M79" s="53"/>
      <c r="N79" s="54"/>
      <c r="O79" s="54">
        <v>2</v>
      </c>
      <c r="P79" s="53" t="s">
        <v>17</v>
      </c>
      <c r="Q79" s="54"/>
      <c r="R79" s="55"/>
      <c r="S79" s="53" t="s">
        <v>17</v>
      </c>
      <c r="T79" s="54"/>
      <c r="U79" s="54"/>
      <c r="V79" s="53" t="s">
        <v>17</v>
      </c>
      <c r="W79" s="54"/>
      <c r="X79" s="55"/>
      <c r="Y79" s="53"/>
      <c r="Z79" s="54"/>
      <c r="AA79" s="54">
        <v>2</v>
      </c>
      <c r="AB79" s="53" t="s">
        <v>17</v>
      </c>
      <c r="AC79" s="54"/>
      <c r="AD79" s="56">
        <v>0</v>
      </c>
      <c r="AE79" s="314">
        <v>100</v>
      </c>
      <c r="AF79" s="21"/>
      <c r="AH79" s="196"/>
    </row>
    <row r="80" spans="2:34" s="7" customFormat="1" ht="24.9" customHeight="1">
      <c r="B80" s="51"/>
      <c r="C80" s="52"/>
      <c r="D80" s="380" t="s">
        <v>126</v>
      </c>
      <c r="E80" s="380"/>
      <c r="F80" s="202"/>
      <c r="G80" s="391">
        <v>205640</v>
      </c>
      <c r="H80" s="392"/>
      <c r="I80" s="393"/>
      <c r="J80" s="53" t="s">
        <v>17</v>
      </c>
      <c r="K80" s="54"/>
      <c r="L80" s="64">
        <v>69</v>
      </c>
      <c r="M80" s="391">
        <v>205709</v>
      </c>
      <c r="N80" s="392"/>
      <c r="O80" s="393"/>
      <c r="P80" s="53" t="s">
        <v>17</v>
      </c>
      <c r="Q80" s="54"/>
      <c r="R80" s="56">
        <v>25</v>
      </c>
      <c r="S80" s="53" t="s">
        <v>166</v>
      </c>
      <c r="T80" s="54"/>
      <c r="U80" s="232">
        <v>-1</v>
      </c>
      <c r="V80" s="53" t="s">
        <v>17</v>
      </c>
      <c r="W80" s="54"/>
      <c r="X80" s="56">
        <v>24</v>
      </c>
      <c r="Y80" s="391">
        <v>205733</v>
      </c>
      <c r="Z80" s="392"/>
      <c r="AA80" s="393"/>
      <c r="AB80" s="53" t="s">
        <v>17</v>
      </c>
      <c r="AC80" s="54"/>
      <c r="AD80" s="55">
        <v>93</v>
      </c>
      <c r="AE80" s="314">
        <v>100.04522466446217</v>
      </c>
      <c r="AF80" s="21"/>
      <c r="AH80" s="196"/>
    </row>
    <row r="81" spans="2:34" s="7" customFormat="1" ht="24.9" customHeight="1">
      <c r="B81" s="208" t="s">
        <v>127</v>
      </c>
      <c r="C81" s="52"/>
      <c r="D81" s="204" t="s">
        <v>107</v>
      </c>
      <c r="E81" s="204"/>
      <c r="F81" s="202"/>
      <c r="G81" s="53"/>
      <c r="H81" s="54"/>
      <c r="I81" s="54"/>
      <c r="J81" s="53" t="s">
        <v>17</v>
      </c>
      <c r="K81" s="54"/>
      <c r="L81" s="64"/>
      <c r="M81" s="53"/>
      <c r="N81" s="54"/>
      <c r="O81" s="54"/>
      <c r="P81" s="53" t="s">
        <v>17</v>
      </c>
      <c r="Q81" s="54"/>
      <c r="R81" s="55"/>
      <c r="S81" s="53" t="s">
        <v>17</v>
      </c>
      <c r="T81" s="54"/>
      <c r="U81" s="54"/>
      <c r="V81" s="53" t="s">
        <v>17</v>
      </c>
      <c r="W81" s="54"/>
      <c r="X81" s="55"/>
      <c r="Y81" s="53"/>
      <c r="Z81" s="54"/>
      <c r="AA81" s="54"/>
      <c r="AB81" s="53" t="s">
        <v>17</v>
      </c>
      <c r="AC81" s="54"/>
      <c r="AD81" s="55"/>
      <c r="AE81" s="315" t="s">
        <v>168</v>
      </c>
      <c r="AF81" s="21"/>
      <c r="AH81" s="209"/>
    </row>
    <row r="82" spans="2:34" s="7" customFormat="1" ht="24.9" customHeight="1">
      <c r="B82" s="51"/>
      <c r="C82" s="194" t="s">
        <v>20</v>
      </c>
      <c r="D82" s="380" t="s">
        <v>128</v>
      </c>
      <c r="E82" s="380"/>
      <c r="F82" s="202"/>
      <c r="G82" s="53"/>
      <c r="H82" s="54"/>
      <c r="I82" s="54">
        <v>224</v>
      </c>
      <c r="J82" s="53" t="s">
        <v>17</v>
      </c>
      <c r="K82" s="54"/>
      <c r="L82" s="64">
        <v>6</v>
      </c>
      <c r="M82" s="53"/>
      <c r="N82" s="54"/>
      <c r="O82" s="54">
        <v>230</v>
      </c>
      <c r="P82" s="53" t="s">
        <v>17</v>
      </c>
      <c r="Q82" s="54"/>
      <c r="R82" s="55"/>
      <c r="S82" s="53" t="s">
        <v>17</v>
      </c>
      <c r="T82" s="54"/>
      <c r="U82" s="54"/>
      <c r="V82" s="53" t="s">
        <v>17</v>
      </c>
      <c r="W82" s="54"/>
      <c r="X82" s="55"/>
      <c r="Y82" s="53"/>
      <c r="Z82" s="54"/>
      <c r="AA82" s="54">
        <v>230</v>
      </c>
      <c r="AB82" s="53" t="s">
        <v>17</v>
      </c>
      <c r="AC82" s="54"/>
      <c r="AD82" s="56">
        <v>6</v>
      </c>
      <c r="AE82" s="314">
        <v>102.67857142857142</v>
      </c>
      <c r="AF82" s="21"/>
      <c r="AH82" s="196"/>
    </row>
    <row r="83" spans="2:34" s="7" customFormat="1" ht="24.9" customHeight="1">
      <c r="B83" s="51"/>
      <c r="C83" s="194" t="s">
        <v>21</v>
      </c>
      <c r="D83" s="380" t="s">
        <v>129</v>
      </c>
      <c r="E83" s="380"/>
      <c r="F83" s="202"/>
      <c r="G83" s="53"/>
      <c r="H83" s="54"/>
      <c r="I83" s="54">
        <v>3791</v>
      </c>
      <c r="J83" s="53" t="s">
        <v>17</v>
      </c>
      <c r="K83" s="54"/>
      <c r="L83" s="64">
        <v>93</v>
      </c>
      <c r="M83" s="53"/>
      <c r="N83" s="54"/>
      <c r="O83" s="54">
        <v>3884</v>
      </c>
      <c r="P83" s="53" t="s">
        <v>17</v>
      </c>
      <c r="Q83" s="54"/>
      <c r="R83" s="55"/>
      <c r="S83" s="53" t="s">
        <v>17</v>
      </c>
      <c r="T83" s="54"/>
      <c r="U83" s="54"/>
      <c r="V83" s="53" t="s">
        <v>17</v>
      </c>
      <c r="W83" s="54"/>
      <c r="X83" s="55"/>
      <c r="Y83" s="53"/>
      <c r="Z83" s="54"/>
      <c r="AA83" s="54">
        <v>3884</v>
      </c>
      <c r="AB83" s="53" t="s">
        <v>17</v>
      </c>
      <c r="AC83" s="54"/>
      <c r="AD83" s="56">
        <v>93</v>
      </c>
      <c r="AE83" s="314">
        <v>102.4531785808494</v>
      </c>
      <c r="AF83" s="21"/>
      <c r="AH83" s="196"/>
    </row>
    <row r="84" spans="2:34" s="7" customFormat="1" ht="24.9" customHeight="1">
      <c r="B84" s="51"/>
      <c r="C84" s="194" t="s">
        <v>22</v>
      </c>
      <c r="D84" s="380" t="s">
        <v>130</v>
      </c>
      <c r="E84" s="380"/>
      <c r="F84" s="202"/>
      <c r="G84" s="53"/>
      <c r="H84" s="54"/>
      <c r="I84" s="54">
        <v>13130</v>
      </c>
      <c r="J84" s="53" t="s">
        <v>17</v>
      </c>
      <c r="K84" s="54"/>
      <c r="L84" s="64">
        <v>297</v>
      </c>
      <c r="M84" s="53"/>
      <c r="N84" s="54"/>
      <c r="O84" s="54">
        <v>13427</v>
      </c>
      <c r="P84" s="53" t="s">
        <v>17</v>
      </c>
      <c r="Q84" s="54"/>
      <c r="R84" s="55">
        <v>4</v>
      </c>
      <c r="S84" s="53" t="s">
        <v>17</v>
      </c>
      <c r="T84" s="54"/>
      <c r="U84" s="55"/>
      <c r="V84" s="53" t="s">
        <v>17</v>
      </c>
      <c r="W84" s="54"/>
      <c r="X84" s="55">
        <v>4</v>
      </c>
      <c r="Y84" s="53"/>
      <c r="Z84" s="54"/>
      <c r="AA84" s="54">
        <v>13431</v>
      </c>
      <c r="AB84" s="53" t="s">
        <v>17</v>
      </c>
      <c r="AC84" s="54"/>
      <c r="AD84" s="55">
        <v>301</v>
      </c>
      <c r="AE84" s="314">
        <v>102.29246001523229</v>
      </c>
      <c r="AF84" s="21"/>
      <c r="AH84" s="196"/>
    </row>
    <row r="85" spans="2:34" s="7" customFormat="1" ht="24.9" customHeight="1">
      <c r="B85" s="51"/>
      <c r="C85" s="194" t="s">
        <v>23</v>
      </c>
      <c r="D85" s="380" t="s">
        <v>131</v>
      </c>
      <c r="E85" s="380"/>
      <c r="F85" s="202"/>
      <c r="G85" s="53"/>
      <c r="H85" s="54"/>
      <c r="I85" s="54">
        <v>0</v>
      </c>
      <c r="J85" s="53" t="s">
        <v>17</v>
      </c>
      <c r="K85" s="54"/>
      <c r="L85" s="64">
        <v>0</v>
      </c>
      <c r="M85" s="53"/>
      <c r="N85" s="54"/>
      <c r="O85" s="54">
        <v>0</v>
      </c>
      <c r="P85" s="53" t="s">
        <v>17</v>
      </c>
      <c r="Q85" s="54"/>
      <c r="R85" s="55"/>
      <c r="S85" s="53" t="s">
        <v>17</v>
      </c>
      <c r="T85" s="54"/>
      <c r="U85" s="54"/>
      <c r="V85" s="53" t="s">
        <v>17</v>
      </c>
      <c r="W85" s="54"/>
      <c r="X85" s="55"/>
      <c r="Y85" s="53"/>
      <c r="Z85" s="54"/>
      <c r="AA85" s="54">
        <v>0</v>
      </c>
      <c r="AB85" s="53" t="s">
        <v>17</v>
      </c>
      <c r="AC85" s="54"/>
      <c r="AD85" s="55">
        <v>0</v>
      </c>
      <c r="AE85" s="315">
        <v>0</v>
      </c>
      <c r="AF85" s="21"/>
      <c r="AH85" s="209"/>
    </row>
    <row r="86" spans="2:34" s="7" customFormat="1" ht="24.75" customHeight="1">
      <c r="B86" s="51"/>
      <c r="C86" s="52"/>
      <c r="D86" s="380" t="s">
        <v>132</v>
      </c>
      <c r="E86" s="380"/>
      <c r="F86" s="202"/>
      <c r="G86" s="391">
        <v>17145</v>
      </c>
      <c r="H86" s="392"/>
      <c r="I86" s="393"/>
      <c r="J86" s="53" t="s">
        <v>17</v>
      </c>
      <c r="K86" s="54"/>
      <c r="L86" s="64">
        <v>396</v>
      </c>
      <c r="M86" s="391">
        <v>17541</v>
      </c>
      <c r="N86" s="392"/>
      <c r="O86" s="393"/>
      <c r="P86" s="53" t="s">
        <v>17</v>
      </c>
      <c r="Q86" s="54"/>
      <c r="R86" s="250">
        <v>4</v>
      </c>
      <c r="S86" s="320" t="s">
        <v>17</v>
      </c>
      <c r="T86" s="321"/>
      <c r="U86" s="250"/>
      <c r="V86" s="53"/>
      <c r="W86" s="54"/>
      <c r="X86" s="55">
        <v>4</v>
      </c>
      <c r="Y86" s="320"/>
      <c r="Z86" s="326"/>
      <c r="AA86" s="54">
        <v>17545</v>
      </c>
      <c r="AB86" s="53" t="s">
        <v>17</v>
      </c>
      <c r="AC86" s="54"/>
      <c r="AD86" s="55">
        <v>400</v>
      </c>
      <c r="AE86" s="314">
        <v>102.33304170312046</v>
      </c>
      <c r="AF86" s="21"/>
      <c r="AH86" s="196"/>
    </row>
    <row r="87" spans="2:34" s="7" customFormat="1" ht="24.75" customHeight="1">
      <c r="B87" s="224" t="s">
        <v>133</v>
      </c>
      <c r="C87" s="225"/>
      <c r="D87" s="380" t="s">
        <v>162</v>
      </c>
      <c r="E87" s="394"/>
      <c r="F87" s="201"/>
      <c r="G87" s="391">
        <v>222785</v>
      </c>
      <c r="H87" s="392"/>
      <c r="I87" s="393"/>
      <c r="J87" s="320" t="s">
        <v>17</v>
      </c>
      <c r="K87" s="321"/>
      <c r="L87" s="251">
        <v>465</v>
      </c>
      <c r="M87" s="391">
        <v>223250</v>
      </c>
      <c r="N87" s="392"/>
      <c r="O87" s="393"/>
      <c r="P87" s="53" t="s">
        <v>17</v>
      </c>
      <c r="Q87" s="54"/>
      <c r="R87" s="56">
        <v>29</v>
      </c>
      <c r="S87" s="53" t="s">
        <v>166</v>
      </c>
      <c r="T87" s="54"/>
      <c r="U87" s="232">
        <v>-1</v>
      </c>
      <c r="V87" s="53" t="s">
        <v>17</v>
      </c>
      <c r="W87" s="54"/>
      <c r="X87" s="56">
        <v>28</v>
      </c>
      <c r="Y87" s="320" t="s">
        <v>17</v>
      </c>
      <c r="Z87" s="326"/>
      <c r="AA87" s="54">
        <v>223278</v>
      </c>
      <c r="AB87" s="320" t="s">
        <v>17</v>
      </c>
      <c r="AC87" s="321"/>
      <c r="AD87" s="250">
        <v>493</v>
      </c>
      <c r="AE87" s="240">
        <v>100.22128958412819</v>
      </c>
      <c r="AF87" s="21"/>
      <c r="AH87" s="196"/>
    </row>
    <row r="88" spans="2:34" s="7" customFormat="1" ht="24.75" customHeight="1">
      <c r="B88" s="210" t="s">
        <v>158</v>
      </c>
      <c r="C88" s="226"/>
      <c r="D88" s="381" t="s">
        <v>160</v>
      </c>
      <c r="E88" s="381"/>
      <c r="F88" s="211"/>
      <c r="G88" s="320" t="s">
        <v>211</v>
      </c>
      <c r="H88" s="321"/>
      <c r="I88" s="237">
        <v>179</v>
      </c>
      <c r="J88" s="320" t="s">
        <v>166</v>
      </c>
      <c r="K88" s="321"/>
      <c r="L88" s="252">
        <v>-13</v>
      </c>
      <c r="M88" s="320" t="s">
        <v>211</v>
      </c>
      <c r="N88" s="321"/>
      <c r="O88" s="237">
        <v>192</v>
      </c>
      <c r="P88" s="320" t="s">
        <v>17</v>
      </c>
      <c r="Q88" s="321"/>
      <c r="R88" s="241"/>
      <c r="S88" s="320" t="s">
        <v>17</v>
      </c>
      <c r="T88" s="321"/>
      <c r="U88" s="242"/>
      <c r="V88" s="320"/>
      <c r="W88" s="321"/>
      <c r="X88" s="241"/>
      <c r="Y88" s="320" t="s">
        <v>166</v>
      </c>
      <c r="Z88" s="321"/>
      <c r="AA88" s="237">
        <v>-192</v>
      </c>
      <c r="AB88" s="320"/>
      <c r="AC88" s="321"/>
      <c r="AD88" s="249" t="s">
        <v>202</v>
      </c>
      <c r="AE88" s="317" t="s">
        <v>202</v>
      </c>
      <c r="AF88" s="21"/>
      <c r="AH88" s="213"/>
    </row>
    <row r="89" spans="2:34" s="7" customFormat="1" ht="24.75" customHeight="1" thickBot="1">
      <c r="B89" s="214" t="s">
        <v>159</v>
      </c>
      <c r="C89" s="227"/>
      <c r="D89" s="382" t="s">
        <v>32</v>
      </c>
      <c r="E89" s="383"/>
      <c r="F89" s="228"/>
      <c r="G89" s="384">
        <v>222606</v>
      </c>
      <c r="H89" s="385"/>
      <c r="I89" s="386"/>
      <c r="J89" s="318" t="s">
        <v>17</v>
      </c>
      <c r="K89" s="319"/>
      <c r="L89" s="70">
        <v>452</v>
      </c>
      <c r="M89" s="318"/>
      <c r="N89" s="319"/>
      <c r="O89" s="244">
        <v>223058</v>
      </c>
      <c r="P89" s="318" t="s">
        <v>17</v>
      </c>
      <c r="Q89" s="319"/>
      <c r="R89" s="69">
        <v>29</v>
      </c>
      <c r="S89" s="318" t="s">
        <v>166</v>
      </c>
      <c r="T89" s="319"/>
      <c r="U89" s="253">
        <v>-1</v>
      </c>
      <c r="V89" s="318" t="s">
        <v>17</v>
      </c>
      <c r="W89" s="319"/>
      <c r="X89" s="253">
        <v>28</v>
      </c>
      <c r="Y89" s="318" t="s">
        <v>17</v>
      </c>
      <c r="Z89" s="327"/>
      <c r="AA89" s="244">
        <v>223086</v>
      </c>
      <c r="AB89" s="318" t="s">
        <v>17</v>
      </c>
      <c r="AC89" s="319"/>
      <c r="AD89" s="254">
        <v>480</v>
      </c>
      <c r="AE89" s="247">
        <v>100.21562761111559</v>
      </c>
      <c r="AF89" s="21"/>
      <c r="AH89" s="196"/>
    </row>
    <row r="90" spans="2:34" s="7" customFormat="1" ht="12">
      <c r="B90" s="7" t="s">
        <v>217</v>
      </c>
      <c r="AH90" s="29"/>
    </row>
    <row r="91" spans="2:34">
      <c r="B91" s="7" t="s">
        <v>235</v>
      </c>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row>
    <row r="92" spans="2:34" s="7" customFormat="1" ht="12" customHeight="1">
      <c r="B92" s="7" t="s">
        <v>236</v>
      </c>
      <c r="AH92" s="29"/>
    </row>
    <row r="93" spans="2:34" s="7" customFormat="1" ht="17.25" customHeight="1">
      <c r="B93" s="9" t="s">
        <v>185</v>
      </c>
      <c r="C93" s="11"/>
      <c r="D93" s="11"/>
      <c r="E93" s="11"/>
      <c r="F93" s="11"/>
      <c r="AH93" s="29"/>
    </row>
    <row r="94" spans="2:34" s="7" customFormat="1" ht="12" customHeight="1" thickBot="1">
      <c r="B94" s="12"/>
      <c r="C94" s="12"/>
      <c r="D94" s="12"/>
      <c r="E94" s="12"/>
      <c r="F94" s="12"/>
      <c r="G94" s="12"/>
      <c r="H94" s="12"/>
      <c r="I94" s="12"/>
      <c r="J94" s="12"/>
      <c r="K94" s="12"/>
      <c r="L94" s="12"/>
      <c r="M94" s="12"/>
      <c r="N94" s="12"/>
      <c r="O94" s="13"/>
      <c r="P94" s="12"/>
      <c r="Q94" s="12"/>
      <c r="R94" s="12"/>
      <c r="S94" s="12"/>
      <c r="T94" s="12"/>
      <c r="U94" s="12"/>
      <c r="V94" s="12"/>
      <c r="W94" s="12"/>
      <c r="X94" s="12"/>
      <c r="Y94" s="12"/>
      <c r="Z94" s="12"/>
      <c r="AA94" s="170"/>
      <c r="AB94" s="12"/>
      <c r="AC94" s="12"/>
      <c r="AD94" s="171"/>
      <c r="AE94" s="172"/>
      <c r="AF94" s="173" t="s">
        <v>35</v>
      </c>
      <c r="AH94" s="29"/>
    </row>
    <row r="95" spans="2:34" s="7" customFormat="1" ht="24.75" customHeight="1">
      <c r="B95" s="268"/>
      <c r="C95" s="390" t="s">
        <v>186</v>
      </c>
      <c r="D95" s="390"/>
      <c r="E95" s="390"/>
      <c r="F95" s="229"/>
      <c r="G95" s="387">
        <f>SUM(I14:I15,I18:I20,I63:I64)</f>
        <v>130982</v>
      </c>
      <c r="H95" s="388"/>
      <c r="I95" s="389"/>
      <c r="J95" s="255" t="s">
        <v>17</v>
      </c>
      <c r="K95" s="256"/>
      <c r="L95" s="257">
        <f>SUM(L14:L15,L18:L20,L63:L64)</f>
        <v>1181</v>
      </c>
      <c r="M95" s="255"/>
      <c r="N95" s="258"/>
      <c r="O95" s="259">
        <f>G95+L95</f>
        <v>132163</v>
      </c>
      <c r="P95" s="255"/>
      <c r="Q95" s="256"/>
      <c r="R95" s="260"/>
      <c r="S95" s="255" t="s">
        <v>17</v>
      </c>
      <c r="T95" s="256"/>
      <c r="U95" s="261"/>
      <c r="V95" s="255"/>
      <c r="W95" s="256"/>
      <c r="X95" s="260"/>
      <c r="Y95" s="255"/>
      <c r="Z95" s="258"/>
      <c r="AA95" s="256">
        <f>O95</f>
        <v>132163</v>
      </c>
      <c r="AB95" s="255"/>
      <c r="AC95" s="256"/>
      <c r="AD95" s="262">
        <f>AA95-G95</f>
        <v>1181</v>
      </c>
      <c r="AE95" s="263">
        <f>AA95/G95*100</f>
        <v>100.90165060848055</v>
      </c>
      <c r="AF95" s="21"/>
      <c r="AH95" s="196"/>
    </row>
    <row r="96" spans="2:34" s="7" customFormat="1" ht="24.6" customHeight="1">
      <c r="B96" s="224"/>
      <c r="C96" s="379" t="s">
        <v>230</v>
      </c>
      <c r="D96" s="379"/>
      <c r="E96" s="379"/>
      <c r="F96" s="201"/>
      <c r="G96" s="264"/>
      <c r="H96" s="265"/>
      <c r="I96" s="266">
        <v>89605</v>
      </c>
      <c r="J96" s="320" t="s">
        <v>210</v>
      </c>
      <c r="K96" s="321"/>
      <c r="L96" s="251">
        <v>6776</v>
      </c>
      <c r="M96" s="320"/>
      <c r="N96" s="267"/>
      <c r="O96" s="322">
        <v>82829</v>
      </c>
      <c r="P96" s="53"/>
      <c r="Q96" s="54"/>
      <c r="R96" s="56"/>
      <c r="S96" s="53" t="s">
        <v>210</v>
      </c>
      <c r="T96" s="54"/>
      <c r="U96" s="232">
        <v>3</v>
      </c>
      <c r="V96" s="53" t="s">
        <v>226</v>
      </c>
      <c r="W96" s="54"/>
      <c r="X96" s="251">
        <v>3</v>
      </c>
      <c r="Y96" s="320"/>
      <c r="Z96" s="267"/>
      <c r="AA96" s="54">
        <v>82826</v>
      </c>
      <c r="AB96" s="320" t="s">
        <v>225</v>
      </c>
      <c r="AC96" s="321"/>
      <c r="AD96" s="250">
        <v>6779</v>
      </c>
      <c r="AE96" s="240">
        <f>AA96/I96*100</f>
        <v>92.434573963506509</v>
      </c>
      <c r="AF96" s="21"/>
      <c r="AH96" s="196"/>
    </row>
    <row r="97" spans="2:34" s="7" customFormat="1" ht="24.75" customHeight="1">
      <c r="B97" s="187"/>
      <c r="C97" s="193"/>
      <c r="D97" s="371" t="s">
        <v>184</v>
      </c>
      <c r="E97" s="371"/>
      <c r="F97" s="201"/>
      <c r="G97" s="264"/>
      <c r="H97" s="265"/>
      <c r="I97" s="266">
        <f>SUM(I16:I17,I23,I65:I66)</f>
        <v>68254</v>
      </c>
      <c r="J97" s="320" t="s">
        <v>210</v>
      </c>
      <c r="K97" s="321"/>
      <c r="L97" s="251">
        <f>SUM(L16:L17,L23,L65:L66)</f>
        <v>-5535</v>
      </c>
      <c r="M97" s="320"/>
      <c r="N97" s="267"/>
      <c r="O97" s="322">
        <f>I97+L97</f>
        <v>62719</v>
      </c>
      <c r="P97" s="53" t="s">
        <v>17</v>
      </c>
      <c r="Q97" s="54"/>
      <c r="R97" s="56"/>
      <c r="S97" s="53" t="s">
        <v>224</v>
      </c>
      <c r="T97" s="54"/>
      <c r="U97" s="232">
        <f>SUM(U16:U17,U23,U65:U66)</f>
        <v>-2</v>
      </c>
      <c r="V97" s="53" t="s">
        <v>211</v>
      </c>
      <c r="W97" s="54"/>
      <c r="X97" s="56">
        <f>SUM(X16:X17,X23,X65:X66)</f>
        <v>-2</v>
      </c>
      <c r="Y97" s="320"/>
      <c r="Z97" s="267"/>
      <c r="AA97" s="54">
        <v>62717</v>
      </c>
      <c r="AB97" s="320" t="s">
        <v>210</v>
      </c>
      <c r="AC97" s="321"/>
      <c r="AD97" s="251">
        <f>AA97-I97</f>
        <v>-5537</v>
      </c>
      <c r="AE97" s="240">
        <f>AA97/I97*100</f>
        <v>91.887654935974453</v>
      </c>
      <c r="AF97" s="21"/>
      <c r="AH97" s="196"/>
    </row>
    <row r="98" spans="2:34" s="7" customFormat="1" ht="24.75" customHeight="1">
      <c r="B98" s="187"/>
      <c r="C98" s="193"/>
      <c r="D98" s="380" t="s">
        <v>187</v>
      </c>
      <c r="E98" s="380"/>
      <c r="F98" s="201"/>
      <c r="G98" s="264"/>
      <c r="H98" s="265"/>
      <c r="I98" s="266">
        <v>21351</v>
      </c>
      <c r="J98" s="320" t="s">
        <v>210</v>
      </c>
      <c r="K98" s="321"/>
      <c r="L98" s="251">
        <v>21351</v>
      </c>
      <c r="M98" s="320"/>
      <c r="N98" s="267"/>
      <c r="O98" s="289" t="s">
        <v>221</v>
      </c>
      <c r="P98" s="320"/>
      <c r="Q98" s="321"/>
      <c r="R98" s="237"/>
      <c r="S98" s="320"/>
      <c r="T98" s="321"/>
      <c r="U98" s="232"/>
      <c r="V98" s="320"/>
      <c r="W98" s="321"/>
      <c r="X98" s="237"/>
      <c r="Y98" s="320"/>
      <c r="Z98" s="267"/>
      <c r="AA98" s="290" t="s">
        <v>220</v>
      </c>
      <c r="AB98" s="320" t="s">
        <v>210</v>
      </c>
      <c r="AC98" s="321"/>
      <c r="AD98" s="250">
        <v>21351</v>
      </c>
      <c r="AE98" s="291" t="s">
        <v>222</v>
      </c>
      <c r="AF98" s="21"/>
      <c r="AH98" s="196"/>
    </row>
    <row r="99" spans="2:34" s="7" customFormat="1" ht="24.75" customHeight="1" thickBot="1">
      <c r="B99" s="57"/>
      <c r="C99" s="269"/>
      <c r="D99" s="375" t="s">
        <v>218</v>
      </c>
      <c r="E99" s="375"/>
      <c r="F99" s="288"/>
      <c r="G99" s="376" t="s">
        <v>219</v>
      </c>
      <c r="H99" s="377"/>
      <c r="I99" s="378"/>
      <c r="J99" s="328"/>
      <c r="K99" s="60"/>
      <c r="L99" s="87">
        <v>20110</v>
      </c>
      <c r="M99" s="372">
        <v>20110</v>
      </c>
      <c r="N99" s="373"/>
      <c r="O99" s="374"/>
      <c r="P99" s="328"/>
      <c r="Q99" s="60"/>
      <c r="R99" s="77"/>
      <c r="S99" s="328" t="s">
        <v>210</v>
      </c>
      <c r="T99" s="60"/>
      <c r="U99" s="286">
        <v>1</v>
      </c>
      <c r="V99" s="328" t="s">
        <v>210</v>
      </c>
      <c r="W99" s="60"/>
      <c r="X99" s="87">
        <v>1</v>
      </c>
      <c r="Y99" s="328"/>
      <c r="Z99" s="329"/>
      <c r="AA99" s="60">
        <v>20109</v>
      </c>
      <c r="AB99" s="328"/>
      <c r="AC99" s="60"/>
      <c r="AD99" s="287">
        <v>20109</v>
      </c>
      <c r="AE99" s="292" t="s">
        <v>223</v>
      </c>
      <c r="AF99" s="21"/>
      <c r="AH99" s="196"/>
    </row>
    <row r="100" spans="2:34">
      <c r="B100" s="7" t="s">
        <v>237</v>
      </c>
    </row>
    <row r="101" spans="2:34">
      <c r="B101" s="7" t="s">
        <v>238</v>
      </c>
      <c r="AD101" s="205"/>
      <c r="AH101" s="2"/>
    </row>
    <row r="102" spans="2:34">
      <c r="B102" s="7" t="s">
        <v>191</v>
      </c>
      <c r="AD102" s="205"/>
      <c r="AH102" s="2"/>
    </row>
    <row r="103" spans="2:34">
      <c r="B103" s="7" t="s">
        <v>190</v>
      </c>
      <c r="Q103" s="2">
        <v>130982</v>
      </c>
      <c r="AD103" s="205"/>
      <c r="AH103" s="2"/>
    </row>
    <row r="104" spans="2:34">
      <c r="B104" s="7"/>
    </row>
    <row r="105" spans="2:34">
      <c r="Q105" s="2">
        <v>74119</v>
      </c>
      <c r="AD105" s="205"/>
      <c r="AH105" s="2"/>
    </row>
    <row r="106" spans="2:34">
      <c r="Q106" s="2">
        <v>200160</v>
      </c>
      <c r="AD106" s="205"/>
      <c r="AH106" s="2"/>
    </row>
    <row r="107" spans="2:34">
      <c r="Q107" s="2">
        <v>220603</v>
      </c>
    </row>
    <row r="108" spans="2:34">
      <c r="Q108" s="2">
        <v>402476</v>
      </c>
    </row>
  </sheetData>
  <mergeCells count="58">
    <mergeCell ref="G4:I4"/>
    <mergeCell ref="G6:I6"/>
    <mergeCell ref="G44:I44"/>
    <mergeCell ref="G42:I42"/>
    <mergeCell ref="G38:I38"/>
    <mergeCell ref="G41:I41"/>
    <mergeCell ref="D67:E67"/>
    <mergeCell ref="D71:E71"/>
    <mergeCell ref="D42:E42"/>
    <mergeCell ref="D62:E62"/>
    <mergeCell ref="D43:E43"/>
    <mergeCell ref="D44:E44"/>
    <mergeCell ref="D73:E73"/>
    <mergeCell ref="G62:I62"/>
    <mergeCell ref="D28:E28"/>
    <mergeCell ref="D13:E13"/>
    <mergeCell ref="D21:E21"/>
    <mergeCell ref="D27:E27"/>
    <mergeCell ref="D24:E24"/>
    <mergeCell ref="D37:E37"/>
    <mergeCell ref="D38:E38"/>
    <mergeCell ref="D29:E29"/>
    <mergeCell ref="D30:E30"/>
    <mergeCell ref="D31:E31"/>
    <mergeCell ref="D32:E32"/>
    <mergeCell ref="D36:E36"/>
    <mergeCell ref="D40:E40"/>
    <mergeCell ref="D41:E41"/>
    <mergeCell ref="G53:I53"/>
    <mergeCell ref="G55:I55"/>
    <mergeCell ref="G80:I80"/>
    <mergeCell ref="G86:I86"/>
    <mergeCell ref="G87:I87"/>
    <mergeCell ref="M87:O87"/>
    <mergeCell ref="M80:O80"/>
    <mergeCell ref="Y80:AA80"/>
    <mergeCell ref="M86:O86"/>
    <mergeCell ref="D83:E83"/>
    <mergeCell ref="D85:E85"/>
    <mergeCell ref="D86:E86"/>
    <mergeCell ref="D87:E87"/>
    <mergeCell ref="D84:E84"/>
    <mergeCell ref="D82:E82"/>
    <mergeCell ref="D88:E88"/>
    <mergeCell ref="D89:E89"/>
    <mergeCell ref="G89:I89"/>
    <mergeCell ref="G95:I95"/>
    <mergeCell ref="D77:E77"/>
    <mergeCell ref="D78:E78"/>
    <mergeCell ref="D79:E79"/>
    <mergeCell ref="D80:E80"/>
    <mergeCell ref="C95:E95"/>
    <mergeCell ref="D97:E97"/>
    <mergeCell ref="M99:O99"/>
    <mergeCell ref="D99:E99"/>
    <mergeCell ref="G99:I99"/>
    <mergeCell ref="C96:E96"/>
    <mergeCell ref="D98:E98"/>
  </mergeCells>
  <phoneticPr fontId="2"/>
  <printOptions horizontalCentered="1" gridLinesSet="0"/>
  <pageMargins left="0.70866141732283472" right="0.70866141732283472" top="0.59055118110236227" bottom="0.39370078740157483" header="0.51181102362204722" footer="0.51181102362204722"/>
  <pageSetup paperSize="9" scale="71" fitToHeight="2" orientation="portrait" r:id="rId1"/>
  <headerFooter alignWithMargins="0"/>
  <rowBreaks count="1" manualBreakCount="1">
    <brk id="50" max="3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5"/>
  <sheetViews>
    <sheetView view="pageBreakPreview" zoomScaleNormal="100" zoomScaleSheetLayoutView="100" workbookViewId="0">
      <selection sqref="A1:XFD1048576"/>
    </sheetView>
  </sheetViews>
  <sheetFormatPr defaultColWidth="9" defaultRowHeight="13.2"/>
  <cols>
    <col min="1" max="1" width="1.21875" style="107" customWidth="1"/>
    <col min="2" max="2" width="1.44140625" style="107" customWidth="1"/>
    <col min="3" max="3" width="2.88671875" style="107" customWidth="1"/>
    <col min="4" max="4" width="3.77734375" style="107" customWidth="1"/>
    <col min="5" max="5" width="17" style="107" customWidth="1"/>
    <col min="6" max="6" width="1.21875" style="107" customWidth="1"/>
    <col min="7" max="7" width="12.21875" style="107" customWidth="1"/>
    <col min="8" max="8" width="2.44140625" style="107" customWidth="1"/>
    <col min="9" max="9" width="1.21875" style="107" customWidth="1"/>
    <col min="10" max="10" width="8.44140625" style="107" customWidth="1"/>
    <col min="11" max="11" width="12.21875" style="107" customWidth="1"/>
    <col min="12" max="12" width="2.44140625" style="107" customWidth="1"/>
    <col min="13" max="13" width="1.21875" style="107" customWidth="1"/>
    <col min="14" max="14" width="6" style="107" customWidth="1"/>
    <col min="15" max="15" width="1.88671875" style="107" customWidth="1"/>
    <col min="16" max="16" width="0.44140625" style="107" customWidth="1"/>
    <col min="17" max="17" width="2.44140625" style="107" hidden="1" customWidth="1"/>
    <col min="18" max="18" width="2.33203125" style="107" customWidth="1"/>
    <col min="19" max="19" width="1.21875" style="107" customWidth="1"/>
    <col min="20" max="20" width="8.44140625" style="107" customWidth="1"/>
    <col min="21" max="21" width="2.44140625" style="107" customWidth="1"/>
    <col min="22" max="22" width="1.21875" style="107" customWidth="1"/>
    <col min="23" max="23" width="8.44140625" style="107" customWidth="1"/>
    <col min="24" max="24" width="2.44140625" style="107" customWidth="1"/>
    <col min="25" max="25" width="1.21875" style="107" customWidth="1"/>
    <col min="26" max="26" width="8.44140625" style="107" customWidth="1"/>
    <col min="27" max="27" width="1.21875" style="107" customWidth="1"/>
    <col min="28" max="28" width="2" style="107" customWidth="1"/>
    <col min="29" max="29" width="1.21875" style="107" customWidth="1"/>
    <col min="30" max="16384" width="9" style="107"/>
  </cols>
  <sheetData>
    <row r="1" spans="2:32" s="91" customFormat="1" ht="12" customHeight="1"/>
    <row r="2" spans="2:32" s="91" customFormat="1" ht="17.25" customHeight="1">
      <c r="B2" s="108" t="s">
        <v>165</v>
      </c>
      <c r="C2" s="90"/>
      <c r="D2" s="90"/>
      <c r="E2" s="90"/>
      <c r="F2" s="90"/>
    </row>
    <row r="3" spans="2:32" s="91" customFormat="1" ht="12">
      <c r="B3" s="90"/>
      <c r="C3" s="90"/>
      <c r="D3" s="90"/>
      <c r="E3" s="90"/>
      <c r="F3" s="90"/>
    </row>
    <row r="4" spans="2:32" s="91" customFormat="1" ht="21.75" customHeight="1" thickBot="1">
      <c r="B4" s="93"/>
      <c r="C4" s="93"/>
      <c r="D4" s="93"/>
      <c r="E4" s="93"/>
      <c r="F4" s="93"/>
      <c r="G4" s="93"/>
      <c r="H4" s="93"/>
      <c r="I4" s="93"/>
      <c r="J4" s="93"/>
      <c r="K4" s="94"/>
      <c r="L4" s="93"/>
      <c r="M4" s="93"/>
      <c r="N4" s="93"/>
      <c r="O4" s="93"/>
      <c r="P4" s="93"/>
      <c r="Q4" s="93"/>
      <c r="R4" s="93"/>
      <c r="S4" s="93"/>
      <c r="T4" s="95"/>
      <c r="U4" s="93"/>
      <c r="V4" s="93"/>
      <c r="W4" s="95"/>
      <c r="X4" s="93"/>
      <c r="Y4" s="93"/>
      <c r="Z4" s="109"/>
      <c r="AA4" s="110" t="str">
        <f>'2税目別内訳'!AF2</f>
        <v>（単位：億円）</v>
      </c>
    </row>
    <row r="5" spans="2:32" s="91" customFormat="1" ht="27" customHeight="1">
      <c r="B5" s="111"/>
      <c r="C5" s="112"/>
      <c r="D5" s="112"/>
      <c r="E5" s="112"/>
      <c r="F5" s="113"/>
      <c r="G5" s="114"/>
      <c r="H5" s="444" t="str">
        <f>'１地方税（総括表）'!G9</f>
        <v>令　　和　　２　　年　　度</v>
      </c>
      <c r="I5" s="445"/>
      <c r="J5" s="445"/>
      <c r="K5" s="445"/>
      <c r="L5" s="445"/>
      <c r="M5" s="445"/>
      <c r="N5" s="445"/>
      <c r="O5" s="445"/>
      <c r="P5" s="445"/>
      <c r="Q5" s="445"/>
      <c r="R5" s="445"/>
      <c r="S5" s="445"/>
      <c r="T5" s="445"/>
      <c r="U5" s="445"/>
      <c r="V5" s="445"/>
      <c r="W5" s="446"/>
      <c r="X5" s="115"/>
      <c r="Y5" s="116"/>
      <c r="Z5" s="117"/>
      <c r="AA5" s="92"/>
    </row>
    <row r="6" spans="2:32" s="91" customFormat="1">
      <c r="B6" s="118"/>
      <c r="C6" s="119"/>
      <c r="D6" s="119"/>
      <c r="E6" s="119"/>
      <c r="F6" s="92"/>
      <c r="G6" s="120" t="str">
        <f>'１地方税（総括表）'!F10</f>
        <v>令和元年度</v>
      </c>
      <c r="H6" s="335"/>
      <c r="I6" s="336"/>
      <c r="J6" s="336"/>
      <c r="K6" s="121"/>
      <c r="L6" s="122"/>
      <c r="M6" s="123"/>
      <c r="N6" s="123"/>
      <c r="O6" s="123"/>
      <c r="P6" s="124"/>
      <c r="Q6" s="123"/>
      <c r="R6" s="122"/>
      <c r="S6" s="123"/>
      <c r="T6" s="124"/>
      <c r="U6" s="336"/>
      <c r="V6" s="336"/>
      <c r="W6" s="336"/>
      <c r="X6" s="125"/>
      <c r="Y6" s="126"/>
      <c r="Z6" s="127"/>
      <c r="AA6" s="96"/>
      <c r="AB6" s="96"/>
    </row>
    <row r="7" spans="2:32" s="91" customFormat="1" ht="15" customHeight="1">
      <c r="B7" s="128"/>
      <c r="C7" s="126"/>
      <c r="D7" s="126"/>
      <c r="E7" s="126"/>
      <c r="F7" s="96"/>
      <c r="G7" s="129"/>
      <c r="H7" s="125" t="str">
        <f>'１地方税（総括表）'!G10</f>
        <v>令和元年度</v>
      </c>
      <c r="I7" s="126"/>
      <c r="J7" s="126"/>
      <c r="K7" s="330" t="s">
        <v>1</v>
      </c>
      <c r="L7" s="433" t="s">
        <v>134</v>
      </c>
      <c r="M7" s="428"/>
      <c r="N7" s="428"/>
      <c r="O7" s="428"/>
      <c r="P7" s="432"/>
      <c r="Q7" s="330"/>
      <c r="R7" s="428" t="s">
        <v>139</v>
      </c>
      <c r="S7" s="428"/>
      <c r="T7" s="432"/>
      <c r="U7" s="125" t="str">
        <f>'１地方税（総括表）'!W10</f>
        <v>令和元年度</v>
      </c>
      <c r="V7" s="126"/>
      <c r="W7" s="126"/>
      <c r="X7" s="337"/>
      <c r="Y7" s="331" t="s">
        <v>140</v>
      </c>
      <c r="Z7" s="332"/>
      <c r="AA7" s="96"/>
      <c r="AB7" s="96"/>
    </row>
    <row r="8" spans="2:32" s="91" customFormat="1" ht="15" customHeight="1">
      <c r="B8" s="130"/>
      <c r="C8" s="103"/>
      <c r="D8" s="103"/>
      <c r="E8" s="103"/>
      <c r="F8" s="96"/>
      <c r="G8" s="120"/>
      <c r="H8" s="125" t="s">
        <v>4</v>
      </c>
      <c r="I8" s="126"/>
      <c r="J8" s="126"/>
      <c r="K8" s="330" t="s">
        <v>5</v>
      </c>
      <c r="L8" s="433" t="s">
        <v>135</v>
      </c>
      <c r="M8" s="428"/>
      <c r="N8" s="428"/>
      <c r="O8" s="428"/>
      <c r="P8" s="432"/>
      <c r="Q8" s="131"/>
      <c r="R8" s="428" t="s">
        <v>141</v>
      </c>
      <c r="S8" s="428"/>
      <c r="T8" s="432"/>
      <c r="U8" s="125" t="s">
        <v>4</v>
      </c>
      <c r="V8" s="126"/>
      <c r="W8" s="126"/>
      <c r="X8" s="330"/>
      <c r="Y8" s="336"/>
      <c r="Z8" s="332" t="s">
        <v>142</v>
      </c>
      <c r="AA8" s="96"/>
      <c r="AB8" s="96"/>
    </row>
    <row r="9" spans="2:32" s="91" customFormat="1" ht="15" customHeight="1">
      <c r="B9" s="132"/>
      <c r="C9" s="428" t="s">
        <v>0</v>
      </c>
      <c r="D9" s="428"/>
      <c r="E9" s="428"/>
      <c r="F9" s="338"/>
      <c r="G9" s="120" t="s">
        <v>4</v>
      </c>
      <c r="H9" s="125" t="s">
        <v>6</v>
      </c>
      <c r="I9" s="126"/>
      <c r="J9" s="126"/>
      <c r="K9" s="330" t="s">
        <v>7</v>
      </c>
      <c r="L9" s="429" t="s">
        <v>136</v>
      </c>
      <c r="M9" s="430"/>
      <c r="N9" s="430"/>
      <c r="O9" s="430"/>
      <c r="P9" s="431"/>
      <c r="Q9" s="125"/>
      <c r="R9" s="428" t="s">
        <v>137</v>
      </c>
      <c r="S9" s="428"/>
      <c r="T9" s="432"/>
      <c r="U9" s="125" t="s">
        <v>11</v>
      </c>
      <c r="V9" s="126"/>
      <c r="W9" s="126"/>
      <c r="X9" s="330"/>
      <c r="Y9" s="331" t="s">
        <v>143</v>
      </c>
      <c r="Z9" s="332"/>
      <c r="AA9" s="96"/>
      <c r="AB9" s="96"/>
    </row>
    <row r="10" spans="2:32" s="91" customFormat="1" ht="15" customHeight="1">
      <c r="B10" s="128"/>
      <c r="C10" s="126"/>
      <c r="D10" s="126"/>
      <c r="E10" s="126"/>
      <c r="F10" s="96"/>
      <c r="G10" s="120"/>
      <c r="H10" s="125" t="s">
        <v>12</v>
      </c>
      <c r="I10" s="126"/>
      <c r="J10" s="126"/>
      <c r="K10" s="339" t="s">
        <v>144</v>
      </c>
      <c r="L10" s="433" t="s">
        <v>138</v>
      </c>
      <c r="M10" s="428"/>
      <c r="N10" s="428"/>
      <c r="O10" s="428"/>
      <c r="P10" s="432"/>
      <c r="Q10" s="106"/>
      <c r="R10" s="434" t="s">
        <v>145</v>
      </c>
      <c r="S10" s="435"/>
      <c r="T10" s="436"/>
      <c r="U10" s="125" t="s">
        <v>33</v>
      </c>
      <c r="V10" s="126"/>
      <c r="W10" s="126"/>
      <c r="X10" s="133"/>
      <c r="Y10" s="331"/>
      <c r="Z10" s="332"/>
      <c r="AA10" s="98"/>
      <c r="AB10" s="96"/>
    </row>
    <row r="11" spans="2:32" s="91" customFormat="1" ht="15" customHeight="1">
      <c r="B11" s="130"/>
      <c r="C11" s="103"/>
      <c r="D11" s="103"/>
      <c r="E11" s="103"/>
      <c r="F11" s="98"/>
      <c r="G11" s="134"/>
      <c r="H11" s="125" t="s">
        <v>15</v>
      </c>
      <c r="I11" s="135"/>
      <c r="J11" s="126"/>
      <c r="K11" s="339"/>
      <c r="L11" s="125"/>
      <c r="M11" s="135"/>
      <c r="N11" s="126"/>
      <c r="O11" s="126"/>
      <c r="P11" s="135"/>
      <c r="Q11" s="136"/>
      <c r="R11" s="136"/>
      <c r="S11" s="135"/>
      <c r="T11" s="137"/>
      <c r="U11" s="136"/>
      <c r="V11" s="135"/>
      <c r="W11" s="126"/>
      <c r="X11" s="337"/>
      <c r="Y11" s="135"/>
      <c r="Z11" s="127"/>
      <c r="AA11" s="98"/>
      <c r="AB11" s="96"/>
      <c r="AF11" s="91" t="s">
        <v>229</v>
      </c>
    </row>
    <row r="12" spans="2:32" s="91" customFormat="1" ht="15" customHeight="1">
      <c r="B12" s="130"/>
      <c r="C12" s="103"/>
      <c r="D12" s="103"/>
      <c r="E12" s="103"/>
      <c r="F12" s="99"/>
      <c r="G12" s="134"/>
      <c r="H12" s="125" t="s">
        <v>18</v>
      </c>
      <c r="I12" s="135"/>
      <c r="J12" s="126"/>
      <c r="K12" s="138"/>
      <c r="L12" s="138"/>
      <c r="M12" s="139"/>
      <c r="N12" s="103"/>
      <c r="O12" s="139"/>
      <c r="P12" s="139"/>
      <c r="Q12" s="138"/>
      <c r="R12" s="138"/>
      <c r="S12" s="139"/>
      <c r="T12" s="140"/>
      <c r="U12" s="136" t="s">
        <v>146</v>
      </c>
      <c r="V12" s="135"/>
      <c r="W12" s="126"/>
      <c r="X12" s="433"/>
      <c r="Y12" s="428"/>
      <c r="Z12" s="447"/>
      <c r="AA12" s="99"/>
      <c r="AB12" s="97"/>
    </row>
    <row r="13" spans="2:32" s="91" customFormat="1" ht="24" customHeight="1">
      <c r="B13" s="141"/>
      <c r="C13" s="101"/>
      <c r="D13" s="101"/>
      <c r="E13" s="101"/>
      <c r="F13" s="142"/>
      <c r="G13" s="143" t="s">
        <v>143</v>
      </c>
      <c r="H13" s="144" t="s">
        <v>147</v>
      </c>
      <c r="I13" s="145"/>
      <c r="J13" s="145"/>
      <c r="K13" s="333" t="s">
        <v>148</v>
      </c>
      <c r="L13" s="438" t="s">
        <v>149</v>
      </c>
      <c r="M13" s="439"/>
      <c r="N13" s="439"/>
      <c r="O13" s="439"/>
      <c r="P13" s="440"/>
      <c r="Q13" s="146" t="s">
        <v>150</v>
      </c>
      <c r="R13" s="144" t="s">
        <v>140</v>
      </c>
      <c r="S13" s="145"/>
      <c r="T13" s="145"/>
      <c r="U13" s="147" t="s">
        <v>151</v>
      </c>
      <c r="V13" s="334"/>
      <c r="W13" s="334"/>
      <c r="X13" s="441" t="s">
        <v>19</v>
      </c>
      <c r="Y13" s="442"/>
      <c r="Z13" s="443"/>
      <c r="AA13" s="148"/>
      <c r="AB13" s="148"/>
    </row>
    <row r="14" spans="2:32" s="91" customFormat="1" ht="34.5" customHeight="1">
      <c r="B14" s="149"/>
      <c r="C14" s="150" t="s">
        <v>20</v>
      </c>
      <c r="D14" s="437" t="s">
        <v>152</v>
      </c>
      <c r="E14" s="437"/>
      <c r="F14" s="151"/>
      <c r="G14" s="152">
        <v>2472</v>
      </c>
      <c r="H14" s="153" t="s">
        <v>166</v>
      </c>
      <c r="I14" s="154"/>
      <c r="J14" s="297">
        <v>-83</v>
      </c>
      <c r="K14" s="157">
        <v>2389</v>
      </c>
      <c r="L14" s="152"/>
      <c r="M14" s="157"/>
      <c r="N14" s="424"/>
      <c r="O14" s="424"/>
      <c r="P14" s="425"/>
      <c r="Q14" s="156"/>
      <c r="R14" s="158"/>
      <c r="S14" s="157"/>
      <c r="T14" s="159">
        <v>2389</v>
      </c>
      <c r="U14" s="160" t="s">
        <v>201</v>
      </c>
      <c r="V14" s="159"/>
      <c r="W14" s="155">
        <v>-83</v>
      </c>
      <c r="X14" s="410">
        <v>96.642394822006466</v>
      </c>
      <c r="Y14" s="411"/>
      <c r="Z14" s="412"/>
      <c r="AA14" s="92"/>
      <c r="AD14" s="161"/>
    </row>
    <row r="15" spans="2:32" s="91" customFormat="1" ht="34.5" customHeight="1">
      <c r="B15" s="162"/>
      <c r="C15" s="150" t="s">
        <v>155</v>
      </c>
      <c r="D15" s="407" t="s">
        <v>41</v>
      </c>
      <c r="E15" s="407"/>
      <c r="F15" s="102"/>
      <c r="G15" s="160">
        <v>72</v>
      </c>
      <c r="H15" s="163" t="s">
        <v>166</v>
      </c>
      <c r="I15" s="164"/>
      <c r="J15" s="298">
        <v>-9</v>
      </c>
      <c r="K15" s="154">
        <v>63</v>
      </c>
      <c r="L15" s="160"/>
      <c r="M15" s="159"/>
      <c r="N15" s="426"/>
      <c r="O15" s="426"/>
      <c r="P15" s="427"/>
      <c r="Q15" s="160"/>
      <c r="R15" s="159"/>
      <c r="S15" s="154"/>
      <c r="T15" s="159">
        <v>63</v>
      </c>
      <c r="U15" s="160" t="s">
        <v>201</v>
      </c>
      <c r="V15" s="159"/>
      <c r="W15" s="155">
        <v>-9</v>
      </c>
      <c r="X15" s="410">
        <v>87.5</v>
      </c>
      <c r="Y15" s="411"/>
      <c r="Z15" s="412"/>
      <c r="AA15" s="92"/>
      <c r="AD15" s="161"/>
    </row>
    <row r="16" spans="2:32" s="91" customFormat="1" ht="34.5" customHeight="1">
      <c r="B16" s="162"/>
      <c r="C16" s="150" t="s">
        <v>22</v>
      </c>
      <c r="D16" s="407" t="s">
        <v>43</v>
      </c>
      <c r="E16" s="407"/>
      <c r="F16" s="102"/>
      <c r="G16" s="160">
        <v>2742</v>
      </c>
      <c r="H16" s="163" t="s">
        <v>17</v>
      </c>
      <c r="I16" s="164"/>
      <c r="J16" s="298">
        <v>103</v>
      </c>
      <c r="K16" s="154">
        <v>2845</v>
      </c>
      <c r="L16" s="160"/>
      <c r="M16" s="159"/>
      <c r="N16" s="408"/>
      <c r="O16" s="408"/>
      <c r="P16" s="409"/>
      <c r="Q16" s="160"/>
      <c r="R16" s="159"/>
      <c r="S16" s="154"/>
      <c r="T16" s="159">
        <v>2845</v>
      </c>
      <c r="U16" s="160"/>
      <c r="V16" s="159"/>
      <c r="W16" s="155">
        <v>103</v>
      </c>
      <c r="X16" s="410">
        <v>103.7563822027717</v>
      </c>
      <c r="Y16" s="411"/>
      <c r="Z16" s="412"/>
      <c r="AA16" s="92"/>
      <c r="AD16" s="161"/>
    </row>
    <row r="17" spans="2:30" s="91" customFormat="1" ht="34.5" customHeight="1">
      <c r="B17" s="162"/>
      <c r="C17" s="150" t="s">
        <v>23</v>
      </c>
      <c r="D17" s="407" t="s">
        <v>42</v>
      </c>
      <c r="E17" s="407"/>
      <c r="F17" s="102"/>
      <c r="G17" s="160">
        <v>149</v>
      </c>
      <c r="H17" s="160" t="s">
        <v>17</v>
      </c>
      <c r="I17" s="159"/>
      <c r="J17" s="299">
        <v>5</v>
      </c>
      <c r="K17" s="154">
        <v>154</v>
      </c>
      <c r="L17" s="160"/>
      <c r="M17" s="159"/>
      <c r="N17" s="408"/>
      <c r="O17" s="408"/>
      <c r="P17" s="409"/>
      <c r="Q17" s="153"/>
      <c r="R17" s="159"/>
      <c r="S17" s="154"/>
      <c r="T17" s="159">
        <v>154</v>
      </c>
      <c r="U17" s="160"/>
      <c r="V17" s="159"/>
      <c r="W17" s="165">
        <v>5</v>
      </c>
      <c r="X17" s="410">
        <v>103.35570469798658</v>
      </c>
      <c r="Y17" s="411"/>
      <c r="Z17" s="412"/>
      <c r="AA17" s="92"/>
      <c r="AD17" s="161"/>
    </row>
    <row r="18" spans="2:30" s="91" customFormat="1" ht="34.5" customHeight="1">
      <c r="B18" s="162"/>
      <c r="C18" s="150" t="s">
        <v>24</v>
      </c>
      <c r="D18" s="407" t="s">
        <v>153</v>
      </c>
      <c r="E18" s="407"/>
      <c r="F18" s="102"/>
      <c r="G18" s="160">
        <v>137</v>
      </c>
      <c r="H18" s="160" t="s">
        <v>166</v>
      </c>
      <c r="I18" s="159"/>
      <c r="J18" s="300">
        <v>-11</v>
      </c>
      <c r="K18" s="154">
        <v>126</v>
      </c>
      <c r="L18" s="160"/>
      <c r="M18" s="159"/>
      <c r="N18" s="408"/>
      <c r="O18" s="408"/>
      <c r="P18" s="409"/>
      <c r="Q18" s="153"/>
      <c r="R18" s="159"/>
      <c r="S18" s="154"/>
      <c r="T18" s="159">
        <v>126</v>
      </c>
      <c r="U18" s="160" t="s">
        <v>201</v>
      </c>
      <c r="V18" s="159"/>
      <c r="W18" s="166">
        <v>-11</v>
      </c>
      <c r="X18" s="410">
        <v>91.970802919708035</v>
      </c>
      <c r="Y18" s="411"/>
      <c r="Z18" s="412"/>
      <c r="AA18" s="92"/>
      <c r="AD18" s="161"/>
    </row>
    <row r="19" spans="2:30" s="91" customFormat="1" ht="34.200000000000003" customHeight="1">
      <c r="B19" s="162"/>
      <c r="C19" s="150" t="s">
        <v>25</v>
      </c>
      <c r="D19" s="407" t="s">
        <v>182</v>
      </c>
      <c r="E19" s="407"/>
      <c r="F19" s="102"/>
      <c r="G19" s="160">
        <v>200</v>
      </c>
      <c r="H19" s="160" t="s">
        <v>17</v>
      </c>
      <c r="I19" s="159"/>
      <c r="J19" s="300">
        <v>0</v>
      </c>
      <c r="K19" s="154">
        <v>200</v>
      </c>
      <c r="L19" s="152"/>
      <c r="M19" s="157"/>
      <c r="N19" s="424">
        <v>200</v>
      </c>
      <c r="O19" s="424"/>
      <c r="P19" s="425"/>
      <c r="Q19" s="156"/>
      <c r="R19" s="158"/>
      <c r="S19" s="157"/>
      <c r="T19" s="159">
        <v>400</v>
      </c>
      <c r="U19" s="160"/>
      <c r="V19" s="159"/>
      <c r="W19" s="159">
        <v>200</v>
      </c>
      <c r="X19" s="410">
        <v>200</v>
      </c>
      <c r="Y19" s="411"/>
      <c r="Z19" s="412"/>
      <c r="AA19" s="92"/>
      <c r="AD19" s="161"/>
    </row>
    <row r="20" spans="2:30" s="91" customFormat="1" ht="34.200000000000003" customHeight="1">
      <c r="B20" s="149"/>
      <c r="C20" s="293" t="s">
        <v>180</v>
      </c>
      <c r="D20" s="407" t="s">
        <v>183</v>
      </c>
      <c r="E20" s="407"/>
      <c r="F20" s="294"/>
      <c r="G20" s="272" t="s">
        <v>202</v>
      </c>
      <c r="H20" s="153" t="s">
        <v>17</v>
      </c>
      <c r="I20" s="154"/>
      <c r="J20" s="301">
        <v>20110</v>
      </c>
      <c r="K20" s="301">
        <v>20110</v>
      </c>
      <c r="L20" s="156" t="s">
        <v>201</v>
      </c>
      <c r="M20" s="157"/>
      <c r="N20" s="424">
        <v>1</v>
      </c>
      <c r="O20" s="424"/>
      <c r="P20" s="425"/>
      <c r="Q20" s="156"/>
      <c r="R20" s="157"/>
      <c r="S20" s="157"/>
      <c r="T20" s="154">
        <v>20109</v>
      </c>
      <c r="U20" s="153"/>
      <c r="V20" s="154"/>
      <c r="W20" s="302">
        <v>20109</v>
      </c>
      <c r="X20" s="410" t="s">
        <v>179</v>
      </c>
      <c r="Y20" s="411"/>
      <c r="Z20" s="412"/>
      <c r="AA20" s="92"/>
      <c r="AD20" s="161"/>
    </row>
    <row r="21" spans="2:30" s="91" customFormat="1" ht="34.200000000000003" customHeight="1">
      <c r="B21" s="162"/>
      <c r="C21" s="150" t="s">
        <v>181</v>
      </c>
      <c r="D21" s="418" t="s">
        <v>45</v>
      </c>
      <c r="E21" s="418"/>
      <c r="F21" s="102"/>
      <c r="G21" s="160">
        <v>21351</v>
      </c>
      <c r="H21" s="160" t="s">
        <v>166</v>
      </c>
      <c r="I21" s="158"/>
      <c r="J21" s="302">
        <v>21351</v>
      </c>
      <c r="K21" s="295" t="s">
        <v>202</v>
      </c>
      <c r="L21" s="152"/>
      <c r="M21" s="158"/>
      <c r="N21" s="419"/>
      <c r="O21" s="419"/>
      <c r="P21" s="420"/>
      <c r="Q21" s="152"/>
      <c r="R21" s="158"/>
      <c r="S21" s="158"/>
      <c r="T21" s="296" t="s">
        <v>202</v>
      </c>
      <c r="U21" s="160" t="s">
        <v>201</v>
      </c>
      <c r="V21" s="159"/>
      <c r="W21" s="302">
        <v>21351</v>
      </c>
      <c r="X21" s="421" t="s">
        <v>212</v>
      </c>
      <c r="Y21" s="422"/>
      <c r="Z21" s="423"/>
      <c r="AA21" s="92"/>
      <c r="AD21" s="161"/>
    </row>
    <row r="22" spans="2:30" s="91" customFormat="1" ht="34.5" customHeight="1" thickBot="1">
      <c r="B22" s="167" t="s">
        <v>29</v>
      </c>
      <c r="C22" s="303"/>
      <c r="D22" s="303"/>
      <c r="E22" s="303"/>
      <c r="F22" s="304"/>
      <c r="G22" s="168">
        <v>27123</v>
      </c>
      <c r="H22" s="168" t="s">
        <v>166</v>
      </c>
      <c r="I22" s="169"/>
      <c r="J22" s="340">
        <v>-1236</v>
      </c>
      <c r="K22" s="169">
        <v>25887</v>
      </c>
      <c r="L22" s="168"/>
      <c r="M22" s="169"/>
      <c r="N22" s="413">
        <v>199</v>
      </c>
      <c r="O22" s="413"/>
      <c r="P22" s="414"/>
      <c r="Q22" s="168"/>
      <c r="R22" s="169"/>
      <c r="S22" s="169"/>
      <c r="T22" s="169">
        <v>26086</v>
      </c>
      <c r="U22" s="168" t="s">
        <v>201</v>
      </c>
      <c r="V22" s="169"/>
      <c r="W22" s="340">
        <v>-1037</v>
      </c>
      <c r="X22" s="415">
        <v>96.176676621317696</v>
      </c>
      <c r="Y22" s="416"/>
      <c r="Z22" s="417"/>
      <c r="AA22" s="92"/>
      <c r="AD22" s="161"/>
    </row>
    <row r="23" spans="2:30" ht="18.600000000000001" customHeight="1">
      <c r="B23" s="91"/>
      <c r="C23" s="91" t="s">
        <v>156</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row>
    <row r="24" spans="2:30" ht="18" customHeight="1">
      <c r="B24" s="91"/>
      <c r="C24" s="97" t="s">
        <v>227</v>
      </c>
      <c r="D24" s="104"/>
      <c r="E24" s="104"/>
      <c r="F24" s="104"/>
      <c r="G24" s="92"/>
      <c r="H24" s="92"/>
      <c r="I24" s="92"/>
      <c r="J24" s="100"/>
      <c r="K24" s="92"/>
      <c r="L24" s="92"/>
      <c r="M24" s="92"/>
      <c r="N24" s="105"/>
      <c r="O24" s="92"/>
      <c r="P24" s="91"/>
      <c r="Q24" s="91"/>
      <c r="R24" s="91"/>
      <c r="S24" s="91"/>
      <c r="T24" s="91"/>
      <c r="U24" s="91"/>
      <c r="V24" s="91"/>
      <c r="W24" s="91"/>
      <c r="X24" s="91"/>
      <c r="Y24" s="91"/>
      <c r="Z24" s="91"/>
      <c r="AA24" s="91"/>
      <c r="AB24" s="91"/>
    </row>
    <row r="25" spans="2:30" ht="18" customHeight="1">
      <c r="C25" s="97" t="s">
        <v>228</v>
      </c>
      <c r="D25" s="104"/>
      <c r="E25" s="104"/>
      <c r="F25" s="104"/>
      <c r="G25" s="92"/>
      <c r="H25" s="92"/>
      <c r="I25" s="92"/>
      <c r="J25" s="100"/>
      <c r="K25" s="92"/>
      <c r="L25" s="92"/>
      <c r="M25" s="92"/>
      <c r="N25" s="105"/>
      <c r="O25" s="92"/>
      <c r="P25" s="91"/>
      <c r="Q25" s="91"/>
      <c r="R25" s="91"/>
      <c r="S25" s="91"/>
      <c r="T25" s="91"/>
      <c r="U25" s="91"/>
      <c r="V25" s="91"/>
      <c r="W25" s="91"/>
      <c r="X25" s="91"/>
      <c r="Y25" s="91"/>
      <c r="Z25" s="91"/>
    </row>
  </sheetData>
  <mergeCells count="39">
    <mergeCell ref="X20:Z20"/>
    <mergeCell ref="L8:P8"/>
    <mergeCell ref="L7:P7"/>
    <mergeCell ref="H5:W5"/>
    <mergeCell ref="R7:T7"/>
    <mergeCell ref="R8:T8"/>
    <mergeCell ref="X12:Z12"/>
    <mergeCell ref="D14:E14"/>
    <mergeCell ref="N14:P14"/>
    <mergeCell ref="X14:Z14"/>
    <mergeCell ref="L13:P13"/>
    <mergeCell ref="X13:Z13"/>
    <mergeCell ref="C9:E9"/>
    <mergeCell ref="L9:P9"/>
    <mergeCell ref="R9:T9"/>
    <mergeCell ref="L10:P10"/>
    <mergeCell ref="R10:T10"/>
    <mergeCell ref="D15:E15"/>
    <mergeCell ref="N15:P15"/>
    <mergeCell ref="X15:Z15"/>
    <mergeCell ref="D16:E16"/>
    <mergeCell ref="N16:P16"/>
    <mergeCell ref="X16:Z16"/>
    <mergeCell ref="D17:E17"/>
    <mergeCell ref="N17:P17"/>
    <mergeCell ref="X17:Z17"/>
    <mergeCell ref="N22:P22"/>
    <mergeCell ref="X22:Z22"/>
    <mergeCell ref="D18:E18"/>
    <mergeCell ref="N18:P18"/>
    <mergeCell ref="X18:Z18"/>
    <mergeCell ref="D21:E21"/>
    <mergeCell ref="N21:P21"/>
    <mergeCell ref="X21:Z21"/>
    <mergeCell ref="D19:E19"/>
    <mergeCell ref="D20:E20"/>
    <mergeCell ref="N19:P19"/>
    <mergeCell ref="X19:Z19"/>
    <mergeCell ref="N20:P20"/>
  </mergeCells>
  <phoneticPr fontId="3"/>
  <printOptions horizontalCentered="1" gridLinesSet="0"/>
  <pageMargins left="0.78740157480314965" right="0.78740157480314965" top="0.59055118110236227" bottom="0.98425196850393704" header="0.51181102362204722" footer="0.51181102362204722"/>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１地方税（総括表）</vt:lpstr>
      <vt:lpstr>2税目別内訳</vt:lpstr>
      <vt:lpstr>3地方譲与税</vt:lpstr>
      <vt:lpstr>'１地方税（総括表）'!Print_Area</vt:lpstr>
      <vt:lpstr>'2税目別内訳'!Print_Area</vt:lpstr>
      <vt:lpstr>'3地方譲与税'!Print_Area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税制改正による事項別増減収見込額</dc:title>
  <dc:creator>自治省</dc:creator>
  <cp:lastModifiedBy>喜久里　彩芳(013885)</cp:lastModifiedBy>
  <cp:lastPrinted>2020-01-15T10:40:47Z</cp:lastPrinted>
  <dcterms:created xsi:type="dcterms:W3CDTF">1999-11-14T20:22:22Z</dcterms:created>
  <dcterms:modified xsi:type="dcterms:W3CDTF">2020-02-04T09:13:33Z</dcterms:modified>
</cp:coreProperties>
</file>